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trlProps/ctrlProp5.xml" ContentType="application/vnd.ms-excel.controlproperties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trlProps/ctrlProp6.xml" ContentType="application/vnd.ms-excel.controlproperties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trlProps/ctrlProp7.xml" ContentType="application/vnd.ms-excel.controlproperties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trlProps/ctrlProp8.xml" ContentType="application/vnd.ms-excel.controlproperties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trlProps/ctrlProp9.xml" ContentType="application/vnd.ms-excel.controlproperties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trlProps/ctrlProp10.xml" ContentType="application/vnd.ms-excel.controlproperties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trlProps/ctrlProp11.xml" ContentType="application/vnd.ms-excel.controlproperties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trlProps/ctrlProp12.xml" ContentType="application/vnd.ms-excel.controlpropertie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4770" yWindow="8685" windowWidth="14310" windowHeight="4695" tabRatio="658" firstSheet="4" activeTab="11"/>
  </bookViews>
  <sheets>
    <sheet name="Janvier" sheetId="1" r:id="rId1"/>
    <sheet name="Fevrier" sheetId="16" r:id="rId2"/>
    <sheet name="Mars" sheetId="17" r:id="rId3"/>
    <sheet name="Avril" sheetId="18" r:id="rId4"/>
    <sheet name="Mai" sheetId="19" r:id="rId5"/>
    <sheet name="Juin" sheetId="20" r:id="rId6"/>
    <sheet name="Juillet" sheetId="21" r:id="rId7"/>
    <sheet name="Aout" sheetId="22" r:id="rId8"/>
    <sheet name="Septembre" sheetId="23" r:id="rId9"/>
    <sheet name="Octobre" sheetId="24" r:id="rId10"/>
    <sheet name="Novembre" sheetId="25" r:id="rId11"/>
    <sheet name="Decembre" sheetId="26" r:id="rId12"/>
    <sheet name="Test " sheetId="15" r:id="rId13"/>
    <sheet name="Personnel acrédité Prison " sheetId="27" r:id="rId14"/>
    <sheet name="Doublon Pav hiver" sheetId="28" r:id="rId15"/>
  </sheets>
  <definedNames>
    <definedName name="_xlnm._FilterDatabase" localSheetId="0" hidden="1">Janvier!$216:$216</definedName>
    <definedName name="Controle">#REF!</definedName>
    <definedName name="_xlnm.Print_Titles" localSheetId="11">Decembre!$A:$C</definedName>
    <definedName name="_xlnm.Print_Titles" localSheetId="9">Octobre!$A:$C</definedName>
    <definedName name="Z_3E2653C2_B997_4F1E_8D51_DAF2DAFFE9E8_.wvu.PrintArea" localSheetId="7" hidden="1">Aout!$A$1:$AH$213</definedName>
    <definedName name="Z_3E2653C2_B997_4F1E_8D51_DAF2DAFFE9E8_.wvu.PrintArea" localSheetId="3" hidden="1">Avril!$A$1:$AH$213</definedName>
    <definedName name="Z_3E2653C2_B997_4F1E_8D51_DAF2DAFFE9E8_.wvu.PrintArea" localSheetId="11" hidden="1">Decembre!$A$1:$AH$213</definedName>
    <definedName name="Z_3E2653C2_B997_4F1E_8D51_DAF2DAFFE9E8_.wvu.PrintArea" localSheetId="1" hidden="1">Fevrier!$A$1:$AH$213</definedName>
    <definedName name="Z_3E2653C2_B997_4F1E_8D51_DAF2DAFFE9E8_.wvu.PrintArea" localSheetId="0" hidden="1">Janvier!$A$1:$AH$213</definedName>
    <definedName name="Z_3E2653C2_B997_4F1E_8D51_DAF2DAFFE9E8_.wvu.PrintArea" localSheetId="6" hidden="1">Juillet!$A$1:$AH$213</definedName>
    <definedName name="Z_3E2653C2_B997_4F1E_8D51_DAF2DAFFE9E8_.wvu.PrintArea" localSheetId="5" hidden="1">Juin!$A$1:$AH$213</definedName>
    <definedName name="Z_3E2653C2_B997_4F1E_8D51_DAF2DAFFE9E8_.wvu.PrintArea" localSheetId="4" hidden="1">Mai!$A$1:$AH$213</definedName>
    <definedName name="Z_3E2653C2_B997_4F1E_8D51_DAF2DAFFE9E8_.wvu.PrintArea" localSheetId="2" hidden="1">Mars!$A$1:$AH$213</definedName>
    <definedName name="Z_3E2653C2_B997_4F1E_8D51_DAF2DAFFE9E8_.wvu.PrintArea" localSheetId="10" hidden="1">Novembre!$A$1:$AH$213</definedName>
    <definedName name="Z_3E2653C2_B997_4F1E_8D51_DAF2DAFFE9E8_.wvu.PrintArea" localSheetId="9" hidden="1">Octobre!$A$1:$AH$213</definedName>
    <definedName name="Z_3E2653C2_B997_4F1E_8D51_DAF2DAFFE9E8_.wvu.PrintArea" localSheetId="8" hidden="1">Septembre!$A$1:$AH$213</definedName>
    <definedName name="Z_3E2653C2_B997_4F1E_8D51_DAF2DAFFE9E8_.wvu.PrintArea" localSheetId="12" hidden="1">'Test '!$A$1:$AH$213</definedName>
    <definedName name="Z_3E2653C2_B997_4F1E_8D51_DAF2DAFFE9E8_.wvu.Rows" localSheetId="7" hidden="1">Aout!$191:$202</definedName>
    <definedName name="Z_3E2653C2_B997_4F1E_8D51_DAF2DAFFE9E8_.wvu.Rows" localSheetId="3" hidden="1">Avril!$190:$201</definedName>
    <definedName name="Z_3E2653C2_B997_4F1E_8D51_DAF2DAFFE9E8_.wvu.Rows" localSheetId="11" hidden="1">Decembre!$190:$201</definedName>
    <definedName name="Z_3E2653C2_B997_4F1E_8D51_DAF2DAFFE9E8_.wvu.Rows" localSheetId="1" hidden="1">Fevrier!$190:$201</definedName>
    <definedName name="Z_3E2653C2_B997_4F1E_8D51_DAF2DAFFE9E8_.wvu.Rows" localSheetId="0" hidden="1">Janvier!$190:$201</definedName>
    <definedName name="Z_3E2653C2_B997_4F1E_8D51_DAF2DAFFE9E8_.wvu.Rows" localSheetId="6" hidden="1">Juillet!$190:$201</definedName>
    <definedName name="Z_3E2653C2_B997_4F1E_8D51_DAF2DAFFE9E8_.wvu.Rows" localSheetId="5" hidden="1">Juin!$190:$201</definedName>
    <definedName name="Z_3E2653C2_B997_4F1E_8D51_DAF2DAFFE9E8_.wvu.Rows" localSheetId="4" hidden="1">Mai!$190:$201</definedName>
    <definedName name="Z_3E2653C2_B997_4F1E_8D51_DAF2DAFFE9E8_.wvu.Rows" localSheetId="2" hidden="1">Mars!$190:$201</definedName>
    <definedName name="Z_3E2653C2_B997_4F1E_8D51_DAF2DAFFE9E8_.wvu.Rows" localSheetId="10" hidden="1">Novembre!$190:$201</definedName>
    <definedName name="Z_3E2653C2_B997_4F1E_8D51_DAF2DAFFE9E8_.wvu.Rows" localSheetId="9" hidden="1">Octobre!$190:$201</definedName>
    <definedName name="Z_3E2653C2_B997_4F1E_8D51_DAF2DAFFE9E8_.wvu.Rows" localSheetId="8" hidden="1">Septembre!$190:$201</definedName>
    <definedName name="Z_3E2653C2_B997_4F1E_8D51_DAF2DAFFE9E8_.wvu.Rows" localSheetId="12" hidden="1">'Test '!$190:$201</definedName>
    <definedName name="_xlnm.Print_Area" localSheetId="7">Aout!$A$1:$AH$213</definedName>
    <definedName name="_xlnm.Print_Area" localSheetId="3">Avril!$A$1:$AH$213</definedName>
    <definedName name="_xlnm.Print_Area" localSheetId="11">Decembre!$A$1:$AH$213</definedName>
    <definedName name="_xlnm.Print_Area" localSheetId="1">Fevrier!$A$1:$AH$213</definedName>
    <definedName name="_xlnm.Print_Area" localSheetId="0">Janvier!$A$1:$AH$213</definedName>
    <definedName name="_xlnm.Print_Area" localSheetId="6">Juillet!$A$1:$AH$213</definedName>
    <definedName name="_xlnm.Print_Area" localSheetId="5">Juin!$A$1:$AH$213</definedName>
    <definedName name="_xlnm.Print_Area" localSheetId="4">Mai!$A$1:$AH$213</definedName>
    <definedName name="_xlnm.Print_Area" localSheetId="2">Mars!$A$1:$AH$213</definedName>
    <definedName name="_xlnm.Print_Area" localSheetId="10">Novembre!$A$1:$AG$212</definedName>
    <definedName name="_xlnm.Print_Area" localSheetId="9">Octobre!$A$1:$AH$213</definedName>
    <definedName name="_xlnm.Print_Area" localSheetId="8">Septembre!$A$1:$AH$213</definedName>
    <definedName name="_xlnm.Print_Area" localSheetId="12">'Test '!$A$1:$AH$213</definedName>
  </definedNames>
  <calcPr calcId="145621"/>
  <customWorkbookViews>
    <customWorkbookView name="Alexis  LAFONT - Affichage personnalisé" guid="{3E2653C2-B997-4F1E-8D51-DAF2DAFFE9E8}" mergeInterval="0" personalView="1" maximized="1" windowWidth="1920" windowHeight="855" tabRatio="658" activeSheetId="3"/>
  </customWorkbookViews>
</workbook>
</file>

<file path=xl/calcChain.xml><?xml version="1.0" encoding="utf-8"?>
<calcChain xmlns="http://schemas.openxmlformats.org/spreadsheetml/2006/main">
  <c r="AB62" i="24" l="1"/>
  <c r="E7" i="24" l="1"/>
  <c r="F7" i="24"/>
  <c r="G7" i="24"/>
  <c r="H7" i="24"/>
  <c r="I7" i="24"/>
  <c r="J7" i="24"/>
  <c r="AH201" i="22" l="1"/>
  <c r="AG201" i="22"/>
  <c r="AF201" i="22"/>
  <c r="AE201" i="22"/>
  <c r="AD201" i="22"/>
  <c r="AC201" i="22"/>
  <c r="AB201" i="22"/>
  <c r="AA201" i="22"/>
  <c r="Z201" i="22"/>
  <c r="Y201" i="22"/>
  <c r="X201" i="22"/>
  <c r="W201" i="22"/>
  <c r="V201" i="22"/>
  <c r="U201" i="22"/>
  <c r="T201" i="22"/>
  <c r="S201" i="22"/>
  <c r="R201" i="22"/>
  <c r="Q201" i="22"/>
  <c r="P201" i="22"/>
  <c r="O201" i="22"/>
  <c r="N201" i="22"/>
  <c r="M201" i="22"/>
  <c r="L201" i="22"/>
  <c r="K201" i="22"/>
  <c r="J201" i="22"/>
  <c r="I201" i="22"/>
  <c r="H201" i="22"/>
  <c r="G201" i="22"/>
  <c r="F201" i="22"/>
  <c r="E201" i="22"/>
  <c r="D201" i="22"/>
  <c r="AE190" i="22"/>
  <c r="AH190" i="22"/>
  <c r="AG190" i="22"/>
  <c r="AF190" i="22"/>
  <c r="AD190" i="22"/>
  <c r="AC190" i="22"/>
  <c r="AB190" i="22"/>
  <c r="AA190" i="22"/>
  <c r="Z190" i="22"/>
  <c r="Y190" i="22"/>
  <c r="X190" i="22"/>
  <c r="W190" i="22"/>
  <c r="V190" i="22"/>
  <c r="U190" i="22"/>
  <c r="T190" i="22"/>
  <c r="S190" i="22"/>
  <c r="R190" i="22"/>
  <c r="Q190" i="22"/>
  <c r="P190" i="22"/>
  <c r="O190" i="22"/>
  <c r="N190" i="22"/>
  <c r="M190" i="22"/>
  <c r="L190" i="22"/>
  <c r="K190" i="22"/>
  <c r="J190" i="22"/>
  <c r="I190" i="22"/>
  <c r="H190" i="22"/>
  <c r="G190" i="22"/>
  <c r="F190" i="22"/>
  <c r="E190" i="22"/>
  <c r="D190" i="22"/>
  <c r="AH179" i="22"/>
  <c r="AG179" i="22"/>
  <c r="AF179" i="22"/>
  <c r="AE179" i="22"/>
  <c r="AD179" i="22"/>
  <c r="AC179" i="22"/>
  <c r="AB179" i="22"/>
  <c r="AA179" i="22"/>
  <c r="Z179" i="22"/>
  <c r="Y179" i="22"/>
  <c r="X179" i="22"/>
  <c r="W179" i="22"/>
  <c r="V179" i="22"/>
  <c r="U179" i="22"/>
  <c r="T179" i="22"/>
  <c r="S179" i="22"/>
  <c r="R179" i="22"/>
  <c r="Q179" i="22"/>
  <c r="P179" i="22"/>
  <c r="O179" i="22"/>
  <c r="N179" i="22"/>
  <c r="M179" i="22"/>
  <c r="L179" i="22"/>
  <c r="K179" i="22"/>
  <c r="J179" i="22"/>
  <c r="I179" i="22"/>
  <c r="H179" i="22"/>
  <c r="G179" i="22"/>
  <c r="F179" i="22"/>
  <c r="E179" i="22"/>
  <c r="D179" i="22"/>
  <c r="AH148" i="22"/>
  <c r="AG148" i="22"/>
  <c r="AF148" i="22"/>
  <c r="AE148" i="22"/>
  <c r="AD148" i="22"/>
  <c r="AC148" i="22"/>
  <c r="AB148" i="22"/>
  <c r="AA148" i="22"/>
  <c r="Z148" i="22"/>
  <c r="Y148" i="22"/>
  <c r="X148" i="22"/>
  <c r="W148" i="22"/>
  <c r="V148" i="22"/>
  <c r="U148" i="22"/>
  <c r="T148" i="22"/>
  <c r="S148" i="22"/>
  <c r="R148" i="22"/>
  <c r="Q148" i="22"/>
  <c r="P148" i="22"/>
  <c r="O148" i="22"/>
  <c r="N148" i="22"/>
  <c r="M148" i="22"/>
  <c r="L148" i="22"/>
  <c r="K148" i="22"/>
  <c r="J148" i="22"/>
  <c r="I148" i="22"/>
  <c r="H148" i="22"/>
  <c r="G148" i="22"/>
  <c r="F148" i="22"/>
  <c r="E148" i="22"/>
  <c r="D148" i="22"/>
  <c r="AH131" i="22"/>
  <c r="AG131" i="22"/>
  <c r="AF131" i="22"/>
  <c r="AE131" i="22"/>
  <c r="AD131" i="22"/>
  <c r="AC131" i="22"/>
  <c r="AB131" i="22"/>
  <c r="AA131" i="22"/>
  <c r="Z131" i="22"/>
  <c r="Y131" i="22"/>
  <c r="X131" i="22"/>
  <c r="W131" i="22"/>
  <c r="V131" i="22"/>
  <c r="U131" i="22"/>
  <c r="T131" i="22"/>
  <c r="S131" i="22"/>
  <c r="R131" i="22"/>
  <c r="Q131" i="22"/>
  <c r="P131" i="22"/>
  <c r="O131" i="22"/>
  <c r="N131" i="22"/>
  <c r="M131" i="22"/>
  <c r="L131" i="22"/>
  <c r="K131" i="22"/>
  <c r="J131" i="22"/>
  <c r="I131" i="22"/>
  <c r="H131" i="22"/>
  <c r="G131" i="22"/>
  <c r="F131" i="22"/>
  <c r="E131" i="22"/>
  <c r="D131" i="22"/>
  <c r="AH114" i="22"/>
  <c r="AG114" i="22"/>
  <c r="AF114" i="22"/>
  <c r="AE114" i="22"/>
  <c r="AD114" i="22"/>
  <c r="AC114" i="22"/>
  <c r="AB114" i="22"/>
  <c r="AA114" i="22"/>
  <c r="Z114" i="22"/>
  <c r="Y114" i="22"/>
  <c r="X114" i="22"/>
  <c r="W114" i="22"/>
  <c r="V114" i="22"/>
  <c r="U114" i="22"/>
  <c r="T114" i="22"/>
  <c r="S114" i="22"/>
  <c r="R114" i="22"/>
  <c r="Q114" i="22"/>
  <c r="P114" i="22"/>
  <c r="O114" i="22"/>
  <c r="N114" i="22"/>
  <c r="M114" i="22"/>
  <c r="L114" i="22"/>
  <c r="K114" i="22"/>
  <c r="J114" i="22"/>
  <c r="I114" i="22"/>
  <c r="H114" i="22"/>
  <c r="G114" i="22"/>
  <c r="F114" i="22"/>
  <c r="E114" i="22"/>
  <c r="D114" i="22"/>
  <c r="AH96" i="22"/>
  <c r="AG96" i="22"/>
  <c r="AF96" i="22"/>
  <c r="AE96" i="22"/>
  <c r="AD96" i="22"/>
  <c r="AC96" i="22"/>
  <c r="AB96" i="22"/>
  <c r="AA96" i="22"/>
  <c r="Z96" i="22"/>
  <c r="Y96" i="22"/>
  <c r="X96" i="22"/>
  <c r="W96" i="22"/>
  <c r="V96" i="22"/>
  <c r="U96" i="22"/>
  <c r="T96" i="22"/>
  <c r="S96" i="22"/>
  <c r="R96" i="22"/>
  <c r="Q96" i="22"/>
  <c r="P96" i="22"/>
  <c r="O96" i="22"/>
  <c r="N96" i="22"/>
  <c r="M96" i="22"/>
  <c r="L96" i="22"/>
  <c r="K96" i="22"/>
  <c r="J96" i="22"/>
  <c r="I96" i="22"/>
  <c r="H96" i="22"/>
  <c r="G96" i="22"/>
  <c r="F96" i="22"/>
  <c r="E96" i="22"/>
  <c r="D96" i="22"/>
  <c r="D92" i="22"/>
  <c r="AH92" i="22"/>
  <c r="AG92" i="22"/>
  <c r="AF92" i="22"/>
  <c r="AE92" i="22"/>
  <c r="AD92" i="22"/>
  <c r="AC92" i="22"/>
  <c r="AB92" i="22"/>
  <c r="AA92" i="22"/>
  <c r="Z92" i="22"/>
  <c r="Y92" i="22"/>
  <c r="X92" i="22"/>
  <c r="W92" i="22"/>
  <c r="V92" i="22"/>
  <c r="U92" i="22"/>
  <c r="T92" i="22"/>
  <c r="S92" i="22"/>
  <c r="R92" i="22"/>
  <c r="Q92" i="22"/>
  <c r="P92" i="22"/>
  <c r="O92" i="22"/>
  <c r="N92" i="22"/>
  <c r="M92" i="22"/>
  <c r="L92" i="22"/>
  <c r="K92" i="22"/>
  <c r="J92" i="22"/>
  <c r="I92" i="22"/>
  <c r="H92" i="22"/>
  <c r="G92" i="22"/>
  <c r="F92" i="22"/>
  <c r="E92" i="22"/>
  <c r="AH89" i="22"/>
  <c r="AG89" i="22"/>
  <c r="AF89" i="22"/>
  <c r="AE89" i="22"/>
  <c r="AD89" i="22"/>
  <c r="AC89" i="22"/>
  <c r="AB89" i="22"/>
  <c r="AA89" i="22"/>
  <c r="Z89" i="22"/>
  <c r="Y89" i="22"/>
  <c r="X89" i="22"/>
  <c r="W89" i="22"/>
  <c r="V89" i="22"/>
  <c r="U89" i="22"/>
  <c r="T89" i="22"/>
  <c r="S89" i="22"/>
  <c r="R89" i="22"/>
  <c r="Q89" i="22"/>
  <c r="P89" i="22"/>
  <c r="O89" i="22"/>
  <c r="N89" i="22"/>
  <c r="M89" i="22"/>
  <c r="L89" i="22"/>
  <c r="K89" i="22"/>
  <c r="J89" i="22"/>
  <c r="I89" i="22"/>
  <c r="H89" i="22"/>
  <c r="G89" i="22"/>
  <c r="F89" i="22"/>
  <c r="E89" i="22"/>
  <c r="D89" i="22"/>
  <c r="D85" i="22"/>
  <c r="AH85" i="22"/>
  <c r="AG85" i="22"/>
  <c r="AF85" i="22"/>
  <c r="AE85" i="22"/>
  <c r="AD85" i="22"/>
  <c r="AC85" i="22"/>
  <c r="AB85" i="22"/>
  <c r="AA85" i="22"/>
  <c r="Z85" i="22"/>
  <c r="Y85" i="22"/>
  <c r="X85" i="22"/>
  <c r="W85" i="22"/>
  <c r="V85" i="22"/>
  <c r="U85" i="22"/>
  <c r="T85" i="22"/>
  <c r="S85" i="22"/>
  <c r="R85" i="22"/>
  <c r="Q85" i="22"/>
  <c r="P85" i="22"/>
  <c r="O85" i="22"/>
  <c r="N85" i="22"/>
  <c r="M85" i="22"/>
  <c r="L85" i="22"/>
  <c r="K85" i="22"/>
  <c r="J85" i="22"/>
  <c r="I85" i="22"/>
  <c r="H85" i="22"/>
  <c r="G85" i="22"/>
  <c r="F85" i="22"/>
  <c r="E85" i="22"/>
  <c r="AH79" i="22"/>
  <c r="AG79" i="22"/>
  <c r="AF79" i="22"/>
  <c r="AE79" i="22"/>
  <c r="AD79" i="22"/>
  <c r="AC79" i="22"/>
  <c r="AB79" i="22"/>
  <c r="AA79" i="22"/>
  <c r="Z79" i="22"/>
  <c r="Y79" i="22"/>
  <c r="X79" i="22"/>
  <c r="W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E72" i="22"/>
  <c r="F72" i="22"/>
  <c r="G72" i="22"/>
  <c r="H72" i="22"/>
  <c r="I72" i="22"/>
  <c r="J72" i="22"/>
  <c r="K72" i="22"/>
  <c r="L72" i="22"/>
  <c r="M72" i="22"/>
  <c r="N72" i="22"/>
  <c r="O72" i="22"/>
  <c r="P72" i="22"/>
  <c r="Q72" i="22"/>
  <c r="R72" i="22"/>
  <c r="S72" i="22"/>
  <c r="T72" i="22"/>
  <c r="U72" i="22"/>
  <c r="V72" i="22"/>
  <c r="W72" i="22"/>
  <c r="X72" i="22"/>
  <c r="Y72" i="22"/>
  <c r="Z72" i="22"/>
  <c r="AA72" i="22"/>
  <c r="AB72" i="22"/>
  <c r="AC72" i="22"/>
  <c r="AD72" i="22"/>
  <c r="AE72" i="22"/>
  <c r="AF72" i="22"/>
  <c r="AG72" i="22"/>
  <c r="AH72" i="22"/>
  <c r="D72" i="22"/>
  <c r="E69" i="22"/>
  <c r="F69" i="22"/>
  <c r="G69" i="22"/>
  <c r="H69" i="22"/>
  <c r="I69" i="22"/>
  <c r="J69" i="22"/>
  <c r="K69" i="22"/>
  <c r="L69" i="22"/>
  <c r="M69" i="22"/>
  <c r="N69" i="22"/>
  <c r="O69" i="22"/>
  <c r="P69" i="22"/>
  <c r="Q69" i="22"/>
  <c r="R69" i="22"/>
  <c r="S69" i="22"/>
  <c r="T69" i="22"/>
  <c r="U69" i="22"/>
  <c r="V69" i="22"/>
  <c r="W69" i="22"/>
  <c r="X69" i="22"/>
  <c r="Y69" i="22"/>
  <c r="Z69" i="22"/>
  <c r="AA69" i="22"/>
  <c r="AB69" i="22"/>
  <c r="AC69" i="22"/>
  <c r="AD69" i="22"/>
  <c r="AE69" i="22"/>
  <c r="AF69" i="22"/>
  <c r="AG69" i="22"/>
  <c r="AH69" i="22"/>
  <c r="D69" i="22"/>
  <c r="E62" i="22"/>
  <c r="F62" i="22"/>
  <c r="G62" i="22"/>
  <c r="H62" i="22"/>
  <c r="I62" i="22"/>
  <c r="J62" i="22"/>
  <c r="K62" i="22"/>
  <c r="L62" i="22"/>
  <c r="M62" i="22"/>
  <c r="N62" i="22"/>
  <c r="O62" i="22"/>
  <c r="P62" i="22"/>
  <c r="Q62" i="22"/>
  <c r="R62" i="22"/>
  <c r="S62" i="22"/>
  <c r="T62" i="22"/>
  <c r="U62" i="22"/>
  <c r="V62" i="22"/>
  <c r="W62" i="22"/>
  <c r="X62" i="22"/>
  <c r="Y62" i="22"/>
  <c r="Z62" i="22"/>
  <c r="AA62" i="22"/>
  <c r="AB62" i="22"/>
  <c r="AC62" i="22"/>
  <c r="AD62" i="22"/>
  <c r="AE62" i="22"/>
  <c r="AF62" i="22"/>
  <c r="AG62" i="22"/>
  <c r="AH62" i="22"/>
  <c r="D62" i="22"/>
  <c r="Y48" i="21" l="1"/>
  <c r="I7" i="20" l="1"/>
  <c r="R72" i="19" l="1"/>
  <c r="F7" i="19" l="1"/>
  <c r="D7" i="22" l="1"/>
  <c r="E7" i="22"/>
  <c r="F7" i="22"/>
  <c r="G7" i="22"/>
  <c r="H18" i="20"/>
  <c r="I18" i="20"/>
  <c r="J18" i="20"/>
  <c r="K18" i="20"/>
  <c r="L18" i="20"/>
  <c r="H92" i="16" l="1"/>
  <c r="G92" i="16"/>
  <c r="F92" i="16"/>
  <c r="E92" i="16"/>
  <c r="D92" i="16"/>
  <c r="H89" i="16"/>
  <c r="G89" i="16"/>
  <c r="F89" i="16"/>
  <c r="E89" i="16"/>
  <c r="D89" i="16"/>
  <c r="J85" i="16"/>
  <c r="I85" i="16"/>
  <c r="H85" i="16"/>
  <c r="G85" i="16"/>
  <c r="F85" i="16"/>
  <c r="E85" i="16"/>
  <c r="D85" i="16"/>
  <c r="D92" i="17" l="1"/>
  <c r="D89" i="17"/>
  <c r="D85" i="17"/>
  <c r="I7" i="17" l="1"/>
  <c r="J7" i="17"/>
  <c r="K7" i="17"/>
  <c r="L7" i="17"/>
  <c r="M7" i="17"/>
  <c r="I7" i="16" l="1"/>
  <c r="J7" i="16"/>
  <c r="K7" i="16"/>
  <c r="L7" i="16"/>
  <c r="M7" i="16"/>
  <c r="D217" i="1" l="1"/>
  <c r="D271" i="1"/>
  <c r="E271" i="1"/>
  <c r="F271" i="1"/>
  <c r="G271" i="1"/>
  <c r="H271" i="1"/>
  <c r="I271" i="1"/>
  <c r="J271" i="1"/>
  <c r="K271" i="1"/>
  <c r="L271" i="1"/>
  <c r="M271" i="1"/>
  <c r="N271" i="1"/>
  <c r="O271" i="1"/>
  <c r="P271" i="1"/>
  <c r="Q271" i="1"/>
  <c r="R271" i="1"/>
  <c r="S271" i="1"/>
  <c r="T271" i="1"/>
  <c r="U271" i="1"/>
  <c r="V271" i="1"/>
  <c r="W271" i="1"/>
  <c r="X271" i="1"/>
  <c r="Y271" i="1"/>
  <c r="Z271" i="1"/>
  <c r="AA271" i="1"/>
  <c r="AB271" i="1"/>
  <c r="AC271" i="1"/>
  <c r="AD271" i="1"/>
  <c r="AE271" i="1"/>
  <c r="AF271" i="1"/>
  <c r="AG271" i="1"/>
  <c r="AH271" i="1"/>
  <c r="D272" i="1"/>
  <c r="E272" i="1"/>
  <c r="F272" i="1"/>
  <c r="G272" i="1"/>
  <c r="H272" i="1"/>
  <c r="I272" i="1"/>
  <c r="J272" i="1"/>
  <c r="K272" i="1"/>
  <c r="L272" i="1"/>
  <c r="M272" i="1"/>
  <c r="N272" i="1"/>
  <c r="O272" i="1"/>
  <c r="P272" i="1"/>
  <c r="Q272" i="1"/>
  <c r="R272" i="1"/>
  <c r="S272" i="1"/>
  <c r="T272" i="1"/>
  <c r="U272" i="1"/>
  <c r="V272" i="1"/>
  <c r="W272" i="1"/>
  <c r="X272" i="1"/>
  <c r="Y272" i="1"/>
  <c r="Z272" i="1"/>
  <c r="AA272" i="1"/>
  <c r="AB272" i="1"/>
  <c r="AC272" i="1"/>
  <c r="AD272" i="1"/>
  <c r="AE272" i="1"/>
  <c r="AF272" i="1"/>
  <c r="AG272" i="1"/>
  <c r="AH272" i="1"/>
  <c r="D273" i="1"/>
  <c r="E273" i="1"/>
  <c r="F273" i="1"/>
  <c r="G273" i="1"/>
  <c r="H273" i="1"/>
  <c r="I273" i="1"/>
  <c r="J273" i="1"/>
  <c r="K273" i="1"/>
  <c r="L273" i="1"/>
  <c r="M273" i="1"/>
  <c r="N273" i="1"/>
  <c r="O273" i="1"/>
  <c r="P273" i="1"/>
  <c r="Q273" i="1"/>
  <c r="R273" i="1"/>
  <c r="S273" i="1"/>
  <c r="T273" i="1"/>
  <c r="U273" i="1"/>
  <c r="V273" i="1"/>
  <c r="W273" i="1"/>
  <c r="X273" i="1"/>
  <c r="Y273" i="1"/>
  <c r="Z273" i="1"/>
  <c r="AA273" i="1"/>
  <c r="AB273" i="1"/>
  <c r="AC273" i="1"/>
  <c r="AD273" i="1"/>
  <c r="AE273" i="1"/>
  <c r="AF273" i="1"/>
  <c r="AG273" i="1"/>
  <c r="AH273" i="1"/>
  <c r="D274" i="1"/>
  <c r="E274" i="1"/>
  <c r="F274" i="1"/>
  <c r="G274" i="1"/>
  <c r="H274" i="1"/>
  <c r="I274" i="1"/>
  <c r="J274" i="1"/>
  <c r="K274" i="1"/>
  <c r="L274" i="1"/>
  <c r="M274" i="1"/>
  <c r="N274" i="1"/>
  <c r="O274" i="1"/>
  <c r="P274" i="1"/>
  <c r="Q274" i="1"/>
  <c r="R274" i="1"/>
  <c r="S274" i="1"/>
  <c r="T274" i="1"/>
  <c r="U274" i="1"/>
  <c r="V274" i="1"/>
  <c r="W274" i="1"/>
  <c r="X274" i="1"/>
  <c r="Y274" i="1"/>
  <c r="Z274" i="1"/>
  <c r="AA274" i="1"/>
  <c r="AB274" i="1"/>
  <c r="AC274" i="1"/>
  <c r="AD274" i="1"/>
  <c r="AE274" i="1"/>
  <c r="AF274" i="1"/>
  <c r="AG274" i="1"/>
  <c r="AH274" i="1"/>
  <c r="D275" i="1"/>
  <c r="E275" i="1"/>
  <c r="F275" i="1"/>
  <c r="G275" i="1"/>
  <c r="H275" i="1"/>
  <c r="I275" i="1"/>
  <c r="J275" i="1"/>
  <c r="K275" i="1"/>
  <c r="L275" i="1"/>
  <c r="M275" i="1"/>
  <c r="N275" i="1"/>
  <c r="O275" i="1"/>
  <c r="P275" i="1"/>
  <c r="Q275" i="1"/>
  <c r="R275" i="1"/>
  <c r="S275" i="1"/>
  <c r="T275" i="1"/>
  <c r="U275" i="1"/>
  <c r="V275" i="1"/>
  <c r="W275" i="1"/>
  <c r="X275" i="1"/>
  <c r="Y275" i="1"/>
  <c r="Z275" i="1"/>
  <c r="AA275" i="1"/>
  <c r="AB275" i="1"/>
  <c r="AC275" i="1"/>
  <c r="AD275" i="1"/>
  <c r="AE275" i="1"/>
  <c r="AF275" i="1"/>
  <c r="AG275" i="1"/>
  <c r="AH275" i="1"/>
  <c r="D276" i="1"/>
  <c r="E276" i="1"/>
  <c r="F276" i="1"/>
  <c r="G276" i="1"/>
  <c r="H276" i="1"/>
  <c r="I276" i="1"/>
  <c r="J276" i="1"/>
  <c r="K276" i="1"/>
  <c r="L276" i="1"/>
  <c r="M276" i="1"/>
  <c r="N276" i="1"/>
  <c r="O276" i="1"/>
  <c r="P276" i="1"/>
  <c r="Q276" i="1"/>
  <c r="R276" i="1"/>
  <c r="S276" i="1"/>
  <c r="T276" i="1"/>
  <c r="U276" i="1"/>
  <c r="V276" i="1"/>
  <c r="W276" i="1"/>
  <c r="X276" i="1"/>
  <c r="Y276" i="1"/>
  <c r="Z276" i="1"/>
  <c r="AA276" i="1"/>
  <c r="AB276" i="1"/>
  <c r="AC276" i="1"/>
  <c r="AD276" i="1"/>
  <c r="AE276" i="1"/>
  <c r="AF276" i="1"/>
  <c r="AG276" i="1"/>
  <c r="AH276" i="1"/>
  <c r="D277" i="1"/>
  <c r="E277" i="1"/>
  <c r="F277" i="1"/>
  <c r="G277" i="1"/>
  <c r="H277" i="1"/>
  <c r="I277" i="1"/>
  <c r="J277" i="1"/>
  <c r="K277" i="1"/>
  <c r="L277" i="1"/>
  <c r="M277" i="1"/>
  <c r="N277" i="1"/>
  <c r="O277" i="1"/>
  <c r="P277" i="1"/>
  <c r="Q277" i="1"/>
  <c r="R277" i="1"/>
  <c r="S277" i="1"/>
  <c r="T277" i="1"/>
  <c r="U277" i="1"/>
  <c r="V277" i="1"/>
  <c r="W277" i="1"/>
  <c r="X277" i="1"/>
  <c r="Y277" i="1"/>
  <c r="Z277" i="1"/>
  <c r="AA277" i="1"/>
  <c r="AB277" i="1"/>
  <c r="AC277" i="1"/>
  <c r="AD277" i="1"/>
  <c r="AE277" i="1"/>
  <c r="AF277" i="1"/>
  <c r="AG277" i="1"/>
  <c r="AH277" i="1"/>
  <c r="D278" i="1"/>
  <c r="E278" i="1"/>
  <c r="F278" i="1"/>
  <c r="G278" i="1"/>
  <c r="H278" i="1"/>
  <c r="I278" i="1"/>
  <c r="J278" i="1"/>
  <c r="K278" i="1"/>
  <c r="L278" i="1"/>
  <c r="M278" i="1"/>
  <c r="N278" i="1"/>
  <c r="O278" i="1"/>
  <c r="P278" i="1"/>
  <c r="Q278" i="1"/>
  <c r="R278" i="1"/>
  <c r="S278" i="1"/>
  <c r="T278" i="1"/>
  <c r="U278" i="1"/>
  <c r="V278" i="1"/>
  <c r="W278" i="1"/>
  <c r="X278" i="1"/>
  <c r="Y278" i="1"/>
  <c r="Z278" i="1"/>
  <c r="AA278" i="1"/>
  <c r="AB278" i="1"/>
  <c r="AC278" i="1"/>
  <c r="AD278" i="1"/>
  <c r="AE278" i="1"/>
  <c r="AF278" i="1"/>
  <c r="AG278" i="1"/>
  <c r="AH278" i="1"/>
  <c r="D279" i="1"/>
  <c r="E279" i="1"/>
  <c r="F279" i="1"/>
  <c r="G279" i="1"/>
  <c r="H279" i="1"/>
  <c r="I279" i="1"/>
  <c r="J279" i="1"/>
  <c r="K279" i="1"/>
  <c r="L279" i="1"/>
  <c r="M279" i="1"/>
  <c r="N279" i="1"/>
  <c r="O279" i="1"/>
  <c r="P279" i="1"/>
  <c r="Q279" i="1"/>
  <c r="R279" i="1"/>
  <c r="S279" i="1"/>
  <c r="T279" i="1"/>
  <c r="U279" i="1"/>
  <c r="V279" i="1"/>
  <c r="W279" i="1"/>
  <c r="X279" i="1"/>
  <c r="Y279" i="1"/>
  <c r="Z279" i="1"/>
  <c r="AA279" i="1"/>
  <c r="AB279" i="1"/>
  <c r="AC279" i="1"/>
  <c r="AD279" i="1"/>
  <c r="AE279" i="1"/>
  <c r="AF279" i="1"/>
  <c r="AG279" i="1"/>
  <c r="AH279" i="1"/>
  <c r="D280" i="1"/>
  <c r="E280" i="1"/>
  <c r="F280" i="1"/>
  <c r="G280" i="1"/>
  <c r="H280" i="1"/>
  <c r="I280" i="1"/>
  <c r="J280" i="1"/>
  <c r="K280" i="1"/>
  <c r="L280" i="1"/>
  <c r="M280" i="1"/>
  <c r="N280" i="1"/>
  <c r="O280" i="1"/>
  <c r="P280" i="1"/>
  <c r="Q280" i="1"/>
  <c r="R280" i="1"/>
  <c r="S280" i="1"/>
  <c r="T280" i="1"/>
  <c r="U280" i="1"/>
  <c r="V280" i="1"/>
  <c r="W280" i="1"/>
  <c r="X280" i="1"/>
  <c r="Y280" i="1"/>
  <c r="Z280" i="1"/>
  <c r="AA280" i="1"/>
  <c r="AB280" i="1"/>
  <c r="AC280" i="1"/>
  <c r="AD280" i="1"/>
  <c r="AE280" i="1"/>
  <c r="AF280" i="1"/>
  <c r="AG280" i="1"/>
  <c r="AH280" i="1"/>
  <c r="D281" i="1"/>
  <c r="E281" i="1"/>
  <c r="F281" i="1"/>
  <c r="G281" i="1"/>
  <c r="H281" i="1"/>
  <c r="I281" i="1"/>
  <c r="J281" i="1"/>
  <c r="K281" i="1"/>
  <c r="L281" i="1"/>
  <c r="M281" i="1"/>
  <c r="N281" i="1"/>
  <c r="O281" i="1"/>
  <c r="P281" i="1"/>
  <c r="Q281" i="1"/>
  <c r="R281" i="1"/>
  <c r="S281" i="1"/>
  <c r="T281" i="1"/>
  <c r="U281" i="1"/>
  <c r="V281" i="1"/>
  <c r="W281" i="1"/>
  <c r="X281" i="1"/>
  <c r="Y281" i="1"/>
  <c r="Z281" i="1"/>
  <c r="AA281" i="1"/>
  <c r="AB281" i="1"/>
  <c r="AC281" i="1"/>
  <c r="AD281" i="1"/>
  <c r="AE281" i="1"/>
  <c r="AF281" i="1"/>
  <c r="AG281" i="1"/>
  <c r="AH281" i="1"/>
  <c r="D282" i="1"/>
  <c r="E282" i="1"/>
  <c r="F282" i="1"/>
  <c r="G282" i="1"/>
  <c r="H282" i="1"/>
  <c r="I282" i="1"/>
  <c r="J282" i="1"/>
  <c r="K282" i="1"/>
  <c r="L282" i="1"/>
  <c r="M282" i="1"/>
  <c r="N282" i="1"/>
  <c r="O282" i="1"/>
  <c r="P282" i="1"/>
  <c r="Q282" i="1"/>
  <c r="R282" i="1"/>
  <c r="S282" i="1"/>
  <c r="T282" i="1"/>
  <c r="U282" i="1"/>
  <c r="V282" i="1"/>
  <c r="W282" i="1"/>
  <c r="X282" i="1"/>
  <c r="Y282" i="1"/>
  <c r="Z282" i="1"/>
  <c r="AA282" i="1"/>
  <c r="AB282" i="1"/>
  <c r="AC282" i="1"/>
  <c r="AD282" i="1"/>
  <c r="AE282" i="1"/>
  <c r="AF282" i="1"/>
  <c r="AG282" i="1"/>
  <c r="AH282" i="1"/>
  <c r="D283" i="1"/>
  <c r="E283" i="1"/>
  <c r="F283" i="1"/>
  <c r="G283" i="1"/>
  <c r="H283" i="1"/>
  <c r="I283" i="1"/>
  <c r="J283" i="1"/>
  <c r="K283" i="1"/>
  <c r="L283" i="1"/>
  <c r="M283" i="1"/>
  <c r="N283" i="1"/>
  <c r="O283" i="1"/>
  <c r="P283" i="1"/>
  <c r="Q283" i="1"/>
  <c r="R283" i="1"/>
  <c r="S283" i="1"/>
  <c r="T283" i="1"/>
  <c r="U283" i="1"/>
  <c r="V283" i="1"/>
  <c r="W283" i="1"/>
  <c r="X283" i="1"/>
  <c r="Y283" i="1"/>
  <c r="Z283" i="1"/>
  <c r="AA283" i="1"/>
  <c r="AB283" i="1"/>
  <c r="AC283" i="1"/>
  <c r="AD283" i="1"/>
  <c r="AE283" i="1"/>
  <c r="AF283" i="1"/>
  <c r="AG283" i="1"/>
  <c r="AH283" i="1"/>
  <c r="D284" i="1"/>
  <c r="E284" i="1"/>
  <c r="F284" i="1"/>
  <c r="G284" i="1"/>
  <c r="H284" i="1"/>
  <c r="I284" i="1"/>
  <c r="J284" i="1"/>
  <c r="K284" i="1"/>
  <c r="L284" i="1"/>
  <c r="M284" i="1"/>
  <c r="N284" i="1"/>
  <c r="O284" i="1"/>
  <c r="P284" i="1"/>
  <c r="Q284" i="1"/>
  <c r="R284" i="1"/>
  <c r="S284" i="1"/>
  <c r="T284" i="1"/>
  <c r="U284" i="1"/>
  <c r="V284" i="1"/>
  <c r="W284" i="1"/>
  <c r="X284" i="1"/>
  <c r="Y284" i="1"/>
  <c r="Z284" i="1"/>
  <c r="AA284" i="1"/>
  <c r="AB284" i="1"/>
  <c r="AC284" i="1"/>
  <c r="AD284" i="1"/>
  <c r="AE284" i="1"/>
  <c r="AF284" i="1"/>
  <c r="AG284" i="1"/>
  <c r="AH284" i="1"/>
  <c r="D285" i="1"/>
  <c r="E285" i="1"/>
  <c r="F285" i="1"/>
  <c r="G285" i="1"/>
  <c r="H285" i="1"/>
  <c r="I285" i="1"/>
  <c r="J285" i="1"/>
  <c r="K285" i="1"/>
  <c r="L285" i="1"/>
  <c r="M285" i="1"/>
  <c r="N285" i="1"/>
  <c r="O285" i="1"/>
  <c r="P285" i="1"/>
  <c r="Q285" i="1"/>
  <c r="R285" i="1"/>
  <c r="S285" i="1"/>
  <c r="T285" i="1"/>
  <c r="U285" i="1"/>
  <c r="V285" i="1"/>
  <c r="W285" i="1"/>
  <c r="X285" i="1"/>
  <c r="Y285" i="1"/>
  <c r="Z285" i="1"/>
  <c r="AA285" i="1"/>
  <c r="AB285" i="1"/>
  <c r="AC285" i="1"/>
  <c r="AD285" i="1"/>
  <c r="AE285" i="1"/>
  <c r="AF285" i="1"/>
  <c r="AG285" i="1"/>
  <c r="AH285" i="1"/>
  <c r="D286" i="1"/>
  <c r="E286" i="1"/>
  <c r="F286" i="1"/>
  <c r="G286" i="1"/>
  <c r="H286" i="1"/>
  <c r="I286" i="1"/>
  <c r="J286" i="1"/>
  <c r="K286" i="1"/>
  <c r="L286" i="1"/>
  <c r="M286" i="1"/>
  <c r="N286" i="1"/>
  <c r="O286" i="1"/>
  <c r="P286" i="1"/>
  <c r="Q286" i="1"/>
  <c r="R286" i="1"/>
  <c r="S286" i="1"/>
  <c r="T286" i="1"/>
  <c r="U286" i="1"/>
  <c r="V286" i="1"/>
  <c r="W286" i="1"/>
  <c r="X286" i="1"/>
  <c r="Y286" i="1"/>
  <c r="Z286" i="1"/>
  <c r="AA286" i="1"/>
  <c r="AB286" i="1"/>
  <c r="AC286" i="1"/>
  <c r="AD286" i="1"/>
  <c r="AE286" i="1"/>
  <c r="AF286" i="1"/>
  <c r="AG286" i="1"/>
  <c r="AH286" i="1"/>
  <c r="E7" i="1" l="1"/>
  <c r="AB89" i="1" l="1"/>
  <c r="D7" i="1" l="1"/>
  <c r="AH212" i="26" l="1"/>
  <c r="AG212" i="26"/>
  <c r="AF212" i="26"/>
  <c r="AE212" i="26"/>
  <c r="AD212" i="26"/>
  <c r="AC212" i="26"/>
  <c r="AB212" i="26"/>
  <c r="AA212" i="26"/>
  <c r="Z212" i="26"/>
  <c r="Y212" i="26"/>
  <c r="X212" i="26"/>
  <c r="W212" i="26"/>
  <c r="V212" i="26"/>
  <c r="U212" i="26"/>
  <c r="T212" i="26"/>
  <c r="S212" i="26"/>
  <c r="R212" i="26"/>
  <c r="Q212" i="26"/>
  <c r="P212" i="26"/>
  <c r="O212" i="26"/>
  <c r="N212" i="26"/>
  <c r="M212" i="26"/>
  <c r="L212" i="26"/>
  <c r="K212" i="26"/>
  <c r="J212" i="26"/>
  <c r="I212" i="26"/>
  <c r="H212" i="26"/>
  <c r="G212" i="26"/>
  <c r="F212" i="26"/>
  <c r="E212" i="26"/>
  <c r="D212" i="26"/>
  <c r="AH201" i="26"/>
  <c r="AG201" i="26"/>
  <c r="AF201" i="26"/>
  <c r="AE201" i="26"/>
  <c r="AD201" i="26"/>
  <c r="AC201" i="26"/>
  <c r="AB201" i="26"/>
  <c r="AA201" i="26"/>
  <c r="Z201" i="26"/>
  <c r="Y201" i="26"/>
  <c r="X201" i="26"/>
  <c r="W201" i="26"/>
  <c r="V201" i="26"/>
  <c r="U201" i="26"/>
  <c r="T201" i="26"/>
  <c r="S201" i="26"/>
  <c r="R201" i="26"/>
  <c r="Q201" i="26"/>
  <c r="P201" i="26"/>
  <c r="O201" i="26"/>
  <c r="N201" i="26"/>
  <c r="M201" i="26"/>
  <c r="L201" i="26"/>
  <c r="K201" i="26"/>
  <c r="J201" i="26"/>
  <c r="I201" i="26"/>
  <c r="H201" i="26"/>
  <c r="G201" i="26"/>
  <c r="F201" i="26"/>
  <c r="E201" i="26"/>
  <c r="D201" i="26"/>
  <c r="AH190" i="26"/>
  <c r="AG190" i="26"/>
  <c r="AF190" i="26"/>
  <c r="AE190" i="26"/>
  <c r="AD190" i="26"/>
  <c r="AC190" i="26"/>
  <c r="AB190" i="26"/>
  <c r="AA190" i="26"/>
  <c r="Z190" i="26"/>
  <c r="Y190" i="26"/>
  <c r="X190" i="26"/>
  <c r="W190" i="26"/>
  <c r="V190" i="26"/>
  <c r="U190" i="26"/>
  <c r="T190" i="26"/>
  <c r="S190" i="26"/>
  <c r="R190" i="26"/>
  <c r="Q190" i="26"/>
  <c r="P190" i="26"/>
  <c r="O190" i="26"/>
  <c r="N190" i="26"/>
  <c r="M190" i="26"/>
  <c r="L190" i="26"/>
  <c r="K190" i="26"/>
  <c r="J190" i="26"/>
  <c r="I190" i="26"/>
  <c r="H190" i="26"/>
  <c r="G190" i="26"/>
  <c r="F190" i="26"/>
  <c r="E190" i="26"/>
  <c r="D190" i="26"/>
  <c r="AH179" i="26"/>
  <c r="AG179" i="26"/>
  <c r="AF179" i="26"/>
  <c r="AE179" i="26"/>
  <c r="AD179" i="26"/>
  <c r="AC179" i="26"/>
  <c r="AB179" i="26"/>
  <c r="AA179" i="26"/>
  <c r="Z179" i="26"/>
  <c r="Y179" i="26"/>
  <c r="X179" i="26"/>
  <c r="W179" i="26"/>
  <c r="V179" i="26"/>
  <c r="U179" i="26"/>
  <c r="T179" i="26"/>
  <c r="S179" i="26"/>
  <c r="R179" i="26"/>
  <c r="Q179" i="26"/>
  <c r="P179" i="26"/>
  <c r="O179" i="26"/>
  <c r="N179" i="26"/>
  <c r="M179" i="26"/>
  <c r="L179" i="26"/>
  <c r="K179" i="26"/>
  <c r="J179" i="26"/>
  <c r="I179" i="26"/>
  <c r="H179" i="26"/>
  <c r="G179" i="26"/>
  <c r="F179" i="26"/>
  <c r="E179" i="26"/>
  <c r="D179" i="26"/>
  <c r="AH148" i="26"/>
  <c r="AG148" i="26"/>
  <c r="AF148" i="26"/>
  <c r="AE148" i="26"/>
  <c r="AD148" i="26"/>
  <c r="AC148" i="26"/>
  <c r="AB148" i="26"/>
  <c r="AA148" i="26"/>
  <c r="Z148" i="26"/>
  <c r="Y148" i="26"/>
  <c r="X148" i="26"/>
  <c r="W148" i="26"/>
  <c r="V148" i="26"/>
  <c r="U148" i="26"/>
  <c r="T148" i="26"/>
  <c r="S148" i="26"/>
  <c r="R148" i="26"/>
  <c r="Q148" i="26"/>
  <c r="P148" i="26"/>
  <c r="O148" i="26"/>
  <c r="N148" i="26"/>
  <c r="M148" i="26"/>
  <c r="L148" i="26"/>
  <c r="K148" i="26"/>
  <c r="J148" i="26"/>
  <c r="I148" i="26"/>
  <c r="H148" i="26"/>
  <c r="G148" i="26"/>
  <c r="F148" i="26"/>
  <c r="E148" i="26"/>
  <c r="D148" i="26"/>
  <c r="AH131" i="26"/>
  <c r="AG131" i="26"/>
  <c r="AF131" i="26"/>
  <c r="AE131" i="26"/>
  <c r="AD131" i="26"/>
  <c r="AC131" i="26"/>
  <c r="AB131" i="26"/>
  <c r="AA131" i="26"/>
  <c r="Z131" i="26"/>
  <c r="Y131" i="26"/>
  <c r="X131" i="26"/>
  <c r="W131" i="26"/>
  <c r="V131" i="26"/>
  <c r="U131" i="26"/>
  <c r="T131" i="26"/>
  <c r="S131" i="26"/>
  <c r="R131" i="26"/>
  <c r="Q131" i="26"/>
  <c r="P131" i="26"/>
  <c r="O131" i="26"/>
  <c r="N131" i="26"/>
  <c r="M131" i="26"/>
  <c r="L131" i="26"/>
  <c r="K131" i="26"/>
  <c r="J131" i="26"/>
  <c r="I131" i="26"/>
  <c r="H131" i="26"/>
  <c r="G131" i="26"/>
  <c r="F131" i="26"/>
  <c r="E131" i="26"/>
  <c r="D131" i="26"/>
  <c r="AH114" i="26"/>
  <c r="AG114" i="26"/>
  <c r="AF114" i="26"/>
  <c r="AE114" i="26"/>
  <c r="AD114" i="26"/>
  <c r="AC114" i="26"/>
  <c r="AB114" i="26"/>
  <c r="AA114" i="26"/>
  <c r="Z114" i="26"/>
  <c r="Y114" i="26"/>
  <c r="X114" i="26"/>
  <c r="W114" i="26"/>
  <c r="V114" i="26"/>
  <c r="U114" i="26"/>
  <c r="T114" i="26"/>
  <c r="S114" i="26"/>
  <c r="R114" i="26"/>
  <c r="Q114" i="26"/>
  <c r="P114" i="26"/>
  <c r="O114" i="26"/>
  <c r="N114" i="26"/>
  <c r="M114" i="26"/>
  <c r="L114" i="26"/>
  <c r="K114" i="26"/>
  <c r="J114" i="26"/>
  <c r="I114" i="26"/>
  <c r="H114" i="26"/>
  <c r="G114" i="26"/>
  <c r="F114" i="26"/>
  <c r="E114" i="26"/>
  <c r="D114" i="26"/>
  <c r="AH96" i="26"/>
  <c r="AG96" i="26"/>
  <c r="AF96" i="26"/>
  <c r="AE96" i="26"/>
  <c r="AD96" i="26"/>
  <c r="AC96" i="26"/>
  <c r="AB96" i="26"/>
  <c r="AA96" i="26"/>
  <c r="Z96" i="26"/>
  <c r="Y96" i="26"/>
  <c r="X96" i="26"/>
  <c r="W96" i="26"/>
  <c r="V96" i="26"/>
  <c r="U96" i="26"/>
  <c r="T96" i="26"/>
  <c r="S96" i="26"/>
  <c r="R96" i="26"/>
  <c r="Q96" i="26"/>
  <c r="P96" i="26"/>
  <c r="O96" i="26"/>
  <c r="N96" i="26"/>
  <c r="M96" i="26"/>
  <c r="L96" i="26"/>
  <c r="K96" i="26"/>
  <c r="J96" i="26"/>
  <c r="I96" i="26"/>
  <c r="H96" i="26"/>
  <c r="G96" i="26"/>
  <c r="F96" i="26"/>
  <c r="E96" i="26"/>
  <c r="D96" i="26"/>
  <c r="AH92" i="26"/>
  <c r="AG92" i="26"/>
  <c r="AF92" i="26"/>
  <c r="AE92" i="26"/>
  <c r="AD92" i="26"/>
  <c r="AC92" i="26"/>
  <c r="AB92" i="26"/>
  <c r="AA92" i="26"/>
  <c r="Z92" i="26"/>
  <c r="Y92" i="26"/>
  <c r="X92" i="26"/>
  <c r="W92" i="26"/>
  <c r="V92" i="26"/>
  <c r="U92" i="26"/>
  <c r="T92" i="26"/>
  <c r="S92" i="26"/>
  <c r="R92" i="26"/>
  <c r="Q92" i="26"/>
  <c r="P92" i="26"/>
  <c r="O92" i="26"/>
  <c r="N92" i="26"/>
  <c r="M92" i="26"/>
  <c r="L92" i="26"/>
  <c r="K92" i="26"/>
  <c r="J92" i="26"/>
  <c r="I92" i="26"/>
  <c r="H92" i="26"/>
  <c r="G92" i="26"/>
  <c r="F92" i="26"/>
  <c r="E92" i="26"/>
  <c r="D92" i="26"/>
  <c r="AH89" i="26"/>
  <c r="AG89" i="26"/>
  <c r="AF89" i="26"/>
  <c r="AE89" i="26"/>
  <c r="AD89" i="26"/>
  <c r="AC89" i="26"/>
  <c r="AB89" i="26"/>
  <c r="AA89" i="26"/>
  <c r="Z89" i="26"/>
  <c r="Y89" i="26"/>
  <c r="X89" i="26"/>
  <c r="W89" i="26"/>
  <c r="V89" i="26"/>
  <c r="U89" i="26"/>
  <c r="T89" i="26"/>
  <c r="S89" i="26"/>
  <c r="R89" i="26"/>
  <c r="Q89" i="26"/>
  <c r="P89" i="26"/>
  <c r="O89" i="26"/>
  <c r="N89" i="26"/>
  <c r="M89" i="26"/>
  <c r="L89" i="26"/>
  <c r="K89" i="26"/>
  <c r="J89" i="26"/>
  <c r="I89" i="26"/>
  <c r="H89" i="26"/>
  <c r="G89" i="26"/>
  <c r="F89" i="26"/>
  <c r="E89" i="26"/>
  <c r="D89" i="26"/>
  <c r="AH85" i="26"/>
  <c r="AG85" i="26"/>
  <c r="AF85" i="26"/>
  <c r="AE85" i="26"/>
  <c r="AD85" i="26"/>
  <c r="AC85" i="26"/>
  <c r="AB85" i="26"/>
  <c r="AA85" i="26"/>
  <c r="Z85" i="26"/>
  <c r="Y85" i="26"/>
  <c r="X85" i="26"/>
  <c r="W85" i="26"/>
  <c r="V85" i="26"/>
  <c r="U85" i="26"/>
  <c r="T85" i="26"/>
  <c r="S85" i="26"/>
  <c r="R85" i="26"/>
  <c r="Q85" i="26"/>
  <c r="P85" i="26"/>
  <c r="O85" i="26"/>
  <c r="N85" i="26"/>
  <c r="M85" i="26"/>
  <c r="L85" i="26"/>
  <c r="K85" i="26"/>
  <c r="J85" i="26"/>
  <c r="I85" i="26"/>
  <c r="H85" i="26"/>
  <c r="G85" i="26"/>
  <c r="F85" i="26"/>
  <c r="E85" i="26"/>
  <c r="D85" i="26"/>
  <c r="AH79" i="26"/>
  <c r="AG79" i="26"/>
  <c r="AF79" i="26"/>
  <c r="AE79" i="26"/>
  <c r="AD79" i="26"/>
  <c r="AC79" i="26"/>
  <c r="AB79" i="26"/>
  <c r="AA79" i="26"/>
  <c r="Z79" i="26"/>
  <c r="Y79" i="26"/>
  <c r="X79" i="26"/>
  <c r="W79" i="26"/>
  <c r="V79" i="26"/>
  <c r="U79" i="26"/>
  <c r="T79" i="26"/>
  <c r="S79" i="26"/>
  <c r="R79" i="26"/>
  <c r="Q79" i="26"/>
  <c r="P79" i="26"/>
  <c r="O79" i="26"/>
  <c r="N79" i="26"/>
  <c r="M79" i="26"/>
  <c r="L79" i="26"/>
  <c r="K79" i="26"/>
  <c r="J79" i="26"/>
  <c r="I79" i="26"/>
  <c r="H79" i="26"/>
  <c r="G79" i="26"/>
  <c r="F79" i="26"/>
  <c r="E79" i="26"/>
  <c r="D79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D72" i="26"/>
  <c r="AH69" i="26"/>
  <c r="AG69" i="26"/>
  <c r="AF69" i="26"/>
  <c r="AE69" i="26"/>
  <c r="AD69" i="26"/>
  <c r="AC69" i="26"/>
  <c r="AB69" i="26"/>
  <c r="AA69" i="26"/>
  <c r="Z69" i="26"/>
  <c r="Y69" i="26"/>
  <c r="X69" i="26"/>
  <c r="W69" i="26"/>
  <c r="V69" i="26"/>
  <c r="U69" i="26"/>
  <c r="T69" i="26"/>
  <c r="S69" i="26"/>
  <c r="R69" i="26"/>
  <c r="Q69" i="26"/>
  <c r="P69" i="26"/>
  <c r="O69" i="26"/>
  <c r="N69" i="26"/>
  <c r="M69" i="26"/>
  <c r="L69" i="26"/>
  <c r="K69" i="26"/>
  <c r="J69" i="26"/>
  <c r="I69" i="26"/>
  <c r="H69" i="26"/>
  <c r="G69" i="26"/>
  <c r="F69" i="26"/>
  <c r="E69" i="26"/>
  <c r="D69" i="26"/>
  <c r="AH62" i="26"/>
  <c r="AG62" i="26"/>
  <c r="AF62" i="26"/>
  <c r="AE62" i="26"/>
  <c r="AD62" i="26"/>
  <c r="AC62" i="26"/>
  <c r="AB62" i="26"/>
  <c r="AA62" i="26"/>
  <c r="Z62" i="26"/>
  <c r="Y62" i="26"/>
  <c r="X62" i="26"/>
  <c r="W62" i="26"/>
  <c r="V62" i="26"/>
  <c r="U62" i="26"/>
  <c r="T62" i="26"/>
  <c r="S62" i="26"/>
  <c r="R62" i="26"/>
  <c r="Q62" i="26"/>
  <c r="P62" i="26"/>
  <c r="O62" i="26"/>
  <c r="N62" i="26"/>
  <c r="M62" i="26"/>
  <c r="L62" i="26"/>
  <c r="K62" i="26"/>
  <c r="J62" i="26"/>
  <c r="I62" i="26"/>
  <c r="H62" i="26"/>
  <c r="G62" i="26"/>
  <c r="F62" i="26"/>
  <c r="E62" i="26"/>
  <c r="D62" i="26"/>
  <c r="AH48" i="26"/>
  <c r="AG48" i="26"/>
  <c r="AF48" i="26"/>
  <c r="AE48" i="26"/>
  <c r="AD48" i="26"/>
  <c r="AC48" i="26"/>
  <c r="AB48" i="26"/>
  <c r="AA48" i="26"/>
  <c r="Z48" i="26"/>
  <c r="Y48" i="26"/>
  <c r="X48" i="26"/>
  <c r="W48" i="26"/>
  <c r="V48" i="26"/>
  <c r="U48" i="26"/>
  <c r="T48" i="26"/>
  <c r="S48" i="26"/>
  <c r="R48" i="26"/>
  <c r="Q48" i="26"/>
  <c r="P48" i="26"/>
  <c r="O48" i="26"/>
  <c r="N48" i="26"/>
  <c r="M48" i="26"/>
  <c r="L48" i="26"/>
  <c r="K48" i="26"/>
  <c r="J48" i="26"/>
  <c r="I48" i="26"/>
  <c r="H48" i="26"/>
  <c r="G48" i="26"/>
  <c r="F48" i="26"/>
  <c r="E48" i="26"/>
  <c r="D48" i="26"/>
  <c r="AH32" i="26"/>
  <c r="AG32" i="26"/>
  <c r="AF32" i="26"/>
  <c r="AE32" i="26"/>
  <c r="AD32" i="26"/>
  <c r="AC32" i="26"/>
  <c r="AB32" i="26"/>
  <c r="AA32" i="26"/>
  <c r="Z32" i="26"/>
  <c r="Y32" i="26"/>
  <c r="X32" i="26"/>
  <c r="W32" i="26"/>
  <c r="V32" i="26"/>
  <c r="U32" i="26"/>
  <c r="T32" i="26"/>
  <c r="S32" i="26"/>
  <c r="R32" i="26"/>
  <c r="Q32" i="26"/>
  <c r="P32" i="26"/>
  <c r="O32" i="26"/>
  <c r="N32" i="26"/>
  <c r="M32" i="26"/>
  <c r="L32" i="26"/>
  <c r="K32" i="26"/>
  <c r="J32" i="26"/>
  <c r="I32" i="26"/>
  <c r="H32" i="26"/>
  <c r="G32" i="26"/>
  <c r="F32" i="26"/>
  <c r="E32" i="26"/>
  <c r="D32" i="26"/>
  <c r="AH27" i="26"/>
  <c r="AG27" i="26"/>
  <c r="AF27" i="26"/>
  <c r="AE27" i="26"/>
  <c r="AD27" i="26"/>
  <c r="AC27" i="26"/>
  <c r="AB27" i="26"/>
  <c r="AA27" i="26"/>
  <c r="Z27" i="26"/>
  <c r="Y27" i="26"/>
  <c r="X27" i="26"/>
  <c r="W27" i="26"/>
  <c r="V27" i="26"/>
  <c r="U27" i="26"/>
  <c r="T27" i="26"/>
  <c r="S27" i="26"/>
  <c r="R27" i="26"/>
  <c r="Q27" i="26"/>
  <c r="P27" i="26"/>
  <c r="O27" i="26"/>
  <c r="N27" i="26"/>
  <c r="M27" i="26"/>
  <c r="L27" i="26"/>
  <c r="K27" i="26"/>
  <c r="J27" i="26"/>
  <c r="I27" i="26"/>
  <c r="H27" i="26"/>
  <c r="G27" i="26"/>
  <c r="F27" i="26"/>
  <c r="E27" i="26"/>
  <c r="D27" i="26"/>
  <c r="AH18" i="26"/>
  <c r="AG18" i="26"/>
  <c r="AF18" i="26"/>
  <c r="AE18" i="26"/>
  <c r="AD18" i="26"/>
  <c r="AC18" i="26"/>
  <c r="AB18" i="26"/>
  <c r="AA18" i="26"/>
  <c r="Z18" i="26"/>
  <c r="Y18" i="26"/>
  <c r="X18" i="26"/>
  <c r="W18" i="26"/>
  <c r="V18" i="26"/>
  <c r="U18" i="26"/>
  <c r="T18" i="26"/>
  <c r="S18" i="26"/>
  <c r="R18" i="26"/>
  <c r="Q18" i="26"/>
  <c r="P18" i="26"/>
  <c r="O18" i="26"/>
  <c r="N18" i="26"/>
  <c r="L18" i="26"/>
  <c r="K18" i="26"/>
  <c r="J18" i="26"/>
  <c r="I18" i="26"/>
  <c r="H18" i="26"/>
  <c r="G18" i="26"/>
  <c r="F18" i="26"/>
  <c r="E18" i="26"/>
  <c r="D18" i="26"/>
  <c r="AH9" i="26"/>
  <c r="AG9" i="26"/>
  <c r="AF9" i="26"/>
  <c r="AE9" i="26"/>
  <c r="AD9" i="26"/>
  <c r="AC9" i="26"/>
  <c r="AB9" i="26"/>
  <c r="AA9" i="26"/>
  <c r="Z9" i="26"/>
  <c r="Y9" i="26"/>
  <c r="X9" i="26"/>
  <c r="W9" i="26"/>
  <c r="V9" i="26"/>
  <c r="U9" i="26"/>
  <c r="T9" i="26"/>
  <c r="S9" i="26"/>
  <c r="R9" i="26"/>
  <c r="Q9" i="26"/>
  <c r="P9" i="26"/>
  <c r="O9" i="26"/>
  <c r="N9" i="26"/>
  <c r="M9" i="26"/>
  <c r="L9" i="26"/>
  <c r="K9" i="26"/>
  <c r="J9" i="26"/>
  <c r="I9" i="26"/>
  <c r="H9" i="26"/>
  <c r="G9" i="26"/>
  <c r="F9" i="26"/>
  <c r="E9" i="26"/>
  <c r="D9" i="26"/>
  <c r="AH7" i="26"/>
  <c r="AG7" i="26"/>
  <c r="AF7" i="26"/>
  <c r="AE7" i="26"/>
  <c r="AD7" i="26"/>
  <c r="AC7" i="26"/>
  <c r="AB7" i="26"/>
  <c r="AA7" i="26"/>
  <c r="Z7" i="26"/>
  <c r="Y7" i="26"/>
  <c r="X7" i="26"/>
  <c r="W7" i="26"/>
  <c r="V7" i="26"/>
  <c r="U7" i="26"/>
  <c r="T7" i="26"/>
  <c r="S7" i="26"/>
  <c r="R7" i="26"/>
  <c r="Q7" i="26"/>
  <c r="P7" i="26"/>
  <c r="O7" i="26"/>
  <c r="N7" i="26"/>
  <c r="M7" i="26"/>
  <c r="M10" i="26"/>
  <c r="M18" i="26" s="1"/>
  <c r="K7" i="26"/>
  <c r="J7" i="26"/>
  <c r="I7" i="26"/>
  <c r="H7" i="26"/>
  <c r="G7" i="26"/>
  <c r="F7" i="26"/>
  <c r="E7" i="26"/>
  <c r="D7" i="26"/>
  <c r="E2" i="26"/>
  <c r="F2" i="26" s="1"/>
  <c r="D1" i="26"/>
  <c r="AH212" i="25"/>
  <c r="AG212" i="25"/>
  <c r="AF212" i="25"/>
  <c r="AE212" i="25"/>
  <c r="AD212" i="25"/>
  <c r="AC212" i="25"/>
  <c r="AB212" i="25"/>
  <c r="AA212" i="25"/>
  <c r="Z212" i="25"/>
  <c r="Y212" i="25"/>
  <c r="X212" i="25"/>
  <c r="W212" i="25"/>
  <c r="V212" i="25"/>
  <c r="U212" i="25"/>
  <c r="T212" i="25"/>
  <c r="S212" i="25"/>
  <c r="R212" i="25"/>
  <c r="Q212" i="25"/>
  <c r="P212" i="25"/>
  <c r="O212" i="25"/>
  <c r="N212" i="25"/>
  <c r="M212" i="25"/>
  <c r="L212" i="25"/>
  <c r="K212" i="25"/>
  <c r="J212" i="25"/>
  <c r="I212" i="25"/>
  <c r="H212" i="25"/>
  <c r="G212" i="25"/>
  <c r="F212" i="25"/>
  <c r="E212" i="25"/>
  <c r="D212" i="25"/>
  <c r="AH201" i="25"/>
  <c r="AG201" i="25"/>
  <c r="AF201" i="25"/>
  <c r="AE201" i="25"/>
  <c r="AD201" i="25"/>
  <c r="AC201" i="25"/>
  <c r="AB201" i="25"/>
  <c r="AA201" i="25"/>
  <c r="Z201" i="25"/>
  <c r="Y201" i="25"/>
  <c r="X201" i="25"/>
  <c r="W201" i="25"/>
  <c r="V201" i="25"/>
  <c r="U201" i="25"/>
  <c r="T201" i="25"/>
  <c r="S201" i="25"/>
  <c r="R201" i="25"/>
  <c r="Q201" i="25"/>
  <c r="P201" i="25"/>
  <c r="O201" i="25"/>
  <c r="N201" i="25"/>
  <c r="M201" i="25"/>
  <c r="L201" i="25"/>
  <c r="K201" i="25"/>
  <c r="J201" i="25"/>
  <c r="I201" i="25"/>
  <c r="H201" i="25"/>
  <c r="G201" i="25"/>
  <c r="F201" i="25"/>
  <c r="E201" i="25"/>
  <c r="D201" i="25"/>
  <c r="AH190" i="25"/>
  <c r="AG190" i="25"/>
  <c r="AF190" i="25"/>
  <c r="AE190" i="25"/>
  <c r="AD190" i="25"/>
  <c r="AC190" i="25"/>
  <c r="AB190" i="25"/>
  <c r="AA190" i="25"/>
  <c r="Z190" i="25"/>
  <c r="Y190" i="25"/>
  <c r="X190" i="25"/>
  <c r="W190" i="25"/>
  <c r="V190" i="25"/>
  <c r="U190" i="25"/>
  <c r="T190" i="25"/>
  <c r="S190" i="25"/>
  <c r="R190" i="25"/>
  <c r="Q190" i="25"/>
  <c r="P190" i="25"/>
  <c r="O190" i="25"/>
  <c r="N190" i="25"/>
  <c r="M190" i="25"/>
  <c r="L190" i="25"/>
  <c r="K190" i="25"/>
  <c r="J190" i="25"/>
  <c r="I190" i="25"/>
  <c r="H190" i="25"/>
  <c r="G190" i="25"/>
  <c r="F190" i="25"/>
  <c r="E190" i="25"/>
  <c r="D190" i="25"/>
  <c r="AH179" i="25"/>
  <c r="AG179" i="25"/>
  <c r="AF179" i="25"/>
  <c r="AE179" i="25"/>
  <c r="AD179" i="25"/>
  <c r="AC179" i="25"/>
  <c r="AB179" i="25"/>
  <c r="AA179" i="25"/>
  <c r="Z179" i="25"/>
  <c r="Y179" i="25"/>
  <c r="X179" i="25"/>
  <c r="W179" i="25"/>
  <c r="V179" i="25"/>
  <c r="U179" i="25"/>
  <c r="T179" i="25"/>
  <c r="S179" i="25"/>
  <c r="R179" i="25"/>
  <c r="Q179" i="25"/>
  <c r="P179" i="25"/>
  <c r="O179" i="25"/>
  <c r="N179" i="25"/>
  <c r="M179" i="25"/>
  <c r="L179" i="25"/>
  <c r="K179" i="25"/>
  <c r="J179" i="25"/>
  <c r="I179" i="25"/>
  <c r="H179" i="25"/>
  <c r="G179" i="25"/>
  <c r="F179" i="25"/>
  <c r="E179" i="25"/>
  <c r="D179" i="25"/>
  <c r="AH148" i="25"/>
  <c r="AG148" i="25"/>
  <c r="AF148" i="25"/>
  <c r="AE148" i="25"/>
  <c r="AD148" i="25"/>
  <c r="AC148" i="25"/>
  <c r="AB148" i="25"/>
  <c r="AA148" i="25"/>
  <c r="Z148" i="25"/>
  <c r="Y148" i="25"/>
  <c r="X148" i="25"/>
  <c r="W148" i="25"/>
  <c r="V148" i="25"/>
  <c r="U148" i="25"/>
  <c r="T148" i="25"/>
  <c r="S148" i="25"/>
  <c r="R148" i="25"/>
  <c r="Q148" i="25"/>
  <c r="P148" i="25"/>
  <c r="O148" i="25"/>
  <c r="N148" i="25"/>
  <c r="M148" i="25"/>
  <c r="L148" i="25"/>
  <c r="K148" i="25"/>
  <c r="J148" i="25"/>
  <c r="I148" i="25"/>
  <c r="H148" i="25"/>
  <c r="G148" i="25"/>
  <c r="F148" i="25"/>
  <c r="E148" i="25"/>
  <c r="D148" i="25"/>
  <c r="AH131" i="25"/>
  <c r="AG131" i="25"/>
  <c r="AF131" i="25"/>
  <c r="AE131" i="25"/>
  <c r="AD131" i="25"/>
  <c r="AC131" i="25"/>
  <c r="AB131" i="25"/>
  <c r="AA131" i="25"/>
  <c r="Z131" i="25"/>
  <c r="Y131" i="25"/>
  <c r="X131" i="25"/>
  <c r="W131" i="25"/>
  <c r="V131" i="25"/>
  <c r="U131" i="25"/>
  <c r="T131" i="25"/>
  <c r="S131" i="25"/>
  <c r="R131" i="25"/>
  <c r="Q131" i="25"/>
  <c r="P131" i="25"/>
  <c r="O131" i="25"/>
  <c r="N131" i="25"/>
  <c r="M131" i="25"/>
  <c r="L131" i="25"/>
  <c r="K131" i="25"/>
  <c r="J131" i="25"/>
  <c r="I131" i="25"/>
  <c r="H131" i="25"/>
  <c r="G131" i="25"/>
  <c r="F131" i="25"/>
  <c r="E131" i="25"/>
  <c r="D131" i="25"/>
  <c r="AH114" i="25"/>
  <c r="AG114" i="25"/>
  <c r="AF114" i="25"/>
  <c r="AE114" i="25"/>
  <c r="AD114" i="25"/>
  <c r="AC114" i="25"/>
  <c r="AB114" i="25"/>
  <c r="AA114" i="25"/>
  <c r="Z114" i="25"/>
  <c r="Y114" i="25"/>
  <c r="X114" i="25"/>
  <c r="W114" i="25"/>
  <c r="V114" i="25"/>
  <c r="U114" i="25"/>
  <c r="T114" i="25"/>
  <c r="S114" i="25"/>
  <c r="R114" i="25"/>
  <c r="Q114" i="25"/>
  <c r="P114" i="25"/>
  <c r="O114" i="25"/>
  <c r="N114" i="25"/>
  <c r="M114" i="25"/>
  <c r="L114" i="25"/>
  <c r="K114" i="25"/>
  <c r="J114" i="25"/>
  <c r="I114" i="25"/>
  <c r="H114" i="25"/>
  <c r="G114" i="25"/>
  <c r="F114" i="25"/>
  <c r="E114" i="25"/>
  <c r="D114" i="25"/>
  <c r="AH96" i="25"/>
  <c r="AG96" i="25"/>
  <c r="AF96" i="25"/>
  <c r="AE96" i="25"/>
  <c r="AD96" i="25"/>
  <c r="AC96" i="25"/>
  <c r="AB96" i="25"/>
  <c r="AA96" i="25"/>
  <c r="Z96" i="25"/>
  <c r="Y96" i="25"/>
  <c r="X96" i="25"/>
  <c r="W96" i="25"/>
  <c r="V96" i="25"/>
  <c r="U96" i="25"/>
  <c r="T96" i="25"/>
  <c r="S96" i="25"/>
  <c r="R96" i="25"/>
  <c r="Q96" i="25"/>
  <c r="P96" i="25"/>
  <c r="O96" i="25"/>
  <c r="N96" i="25"/>
  <c r="M96" i="25"/>
  <c r="L96" i="25"/>
  <c r="K96" i="25"/>
  <c r="J96" i="25"/>
  <c r="I96" i="25"/>
  <c r="H96" i="25"/>
  <c r="G96" i="25"/>
  <c r="F96" i="25"/>
  <c r="E96" i="25"/>
  <c r="D96" i="25"/>
  <c r="AH92" i="25"/>
  <c r="AG92" i="25"/>
  <c r="AF92" i="25"/>
  <c r="AE92" i="25"/>
  <c r="AD92" i="25"/>
  <c r="AC92" i="25"/>
  <c r="AB92" i="25"/>
  <c r="AA92" i="25"/>
  <c r="Z92" i="25"/>
  <c r="Y92" i="25"/>
  <c r="X92" i="25"/>
  <c r="W92" i="25"/>
  <c r="V92" i="25"/>
  <c r="U92" i="25"/>
  <c r="T92" i="25"/>
  <c r="S92" i="25"/>
  <c r="R92" i="25"/>
  <c r="Q92" i="25"/>
  <c r="P92" i="25"/>
  <c r="O92" i="25"/>
  <c r="N92" i="25"/>
  <c r="M92" i="25"/>
  <c r="L92" i="25"/>
  <c r="K92" i="25"/>
  <c r="J92" i="25"/>
  <c r="I92" i="25"/>
  <c r="H92" i="25"/>
  <c r="G92" i="25"/>
  <c r="F92" i="25"/>
  <c r="E92" i="25"/>
  <c r="D92" i="25"/>
  <c r="AH89" i="25"/>
  <c r="AG89" i="25"/>
  <c r="AF89" i="25"/>
  <c r="AE89" i="25"/>
  <c r="AD89" i="25"/>
  <c r="AC89" i="25"/>
  <c r="AB89" i="25"/>
  <c r="AA89" i="25"/>
  <c r="Z89" i="25"/>
  <c r="Y89" i="25"/>
  <c r="X89" i="25"/>
  <c r="W89" i="25"/>
  <c r="V89" i="25"/>
  <c r="U89" i="25"/>
  <c r="T89" i="25"/>
  <c r="S89" i="25"/>
  <c r="R89" i="25"/>
  <c r="Q89" i="25"/>
  <c r="P89" i="25"/>
  <c r="O89" i="25"/>
  <c r="N89" i="25"/>
  <c r="M89" i="25"/>
  <c r="L89" i="25"/>
  <c r="K89" i="25"/>
  <c r="J89" i="25"/>
  <c r="I89" i="25"/>
  <c r="H89" i="25"/>
  <c r="G89" i="25"/>
  <c r="F89" i="25"/>
  <c r="E89" i="25"/>
  <c r="D89" i="25"/>
  <c r="AH85" i="25"/>
  <c r="AG85" i="25"/>
  <c r="AF85" i="25"/>
  <c r="AE85" i="25"/>
  <c r="AD85" i="25"/>
  <c r="AC85" i="25"/>
  <c r="AB85" i="25"/>
  <c r="AA85" i="25"/>
  <c r="Z85" i="25"/>
  <c r="Y85" i="25"/>
  <c r="X85" i="25"/>
  <c r="W85" i="25"/>
  <c r="V85" i="25"/>
  <c r="U85" i="25"/>
  <c r="T85" i="25"/>
  <c r="S85" i="25"/>
  <c r="R85" i="25"/>
  <c r="Q85" i="25"/>
  <c r="P85" i="25"/>
  <c r="O85" i="25"/>
  <c r="N85" i="25"/>
  <c r="M85" i="25"/>
  <c r="L85" i="25"/>
  <c r="K85" i="25"/>
  <c r="J85" i="25"/>
  <c r="I85" i="25"/>
  <c r="H85" i="25"/>
  <c r="G85" i="25"/>
  <c r="F85" i="25"/>
  <c r="E85" i="25"/>
  <c r="D85" i="25"/>
  <c r="AH79" i="25"/>
  <c r="AG79" i="25"/>
  <c r="AF79" i="25"/>
  <c r="AE79" i="25"/>
  <c r="AD79" i="25"/>
  <c r="AC79" i="25"/>
  <c r="AB79" i="25"/>
  <c r="AA79" i="25"/>
  <c r="Z79" i="25"/>
  <c r="Y79" i="25"/>
  <c r="X79" i="25"/>
  <c r="W79" i="25"/>
  <c r="V79" i="25"/>
  <c r="U79" i="25"/>
  <c r="T79" i="25"/>
  <c r="S79" i="25"/>
  <c r="R79" i="25"/>
  <c r="Q79" i="25"/>
  <c r="P79" i="25"/>
  <c r="O79" i="25"/>
  <c r="N79" i="25"/>
  <c r="M79" i="25"/>
  <c r="L79" i="25"/>
  <c r="K79" i="25"/>
  <c r="J79" i="25"/>
  <c r="I79" i="25"/>
  <c r="H79" i="25"/>
  <c r="G79" i="25"/>
  <c r="F79" i="25"/>
  <c r="E79" i="25"/>
  <c r="D79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D72" i="25"/>
  <c r="AH69" i="25"/>
  <c r="AG69" i="25"/>
  <c r="AF69" i="25"/>
  <c r="AE69" i="25"/>
  <c r="AD69" i="25"/>
  <c r="AC69" i="25"/>
  <c r="AB69" i="25"/>
  <c r="AA69" i="25"/>
  <c r="Z69" i="25"/>
  <c r="Y69" i="25"/>
  <c r="X69" i="25"/>
  <c r="W69" i="25"/>
  <c r="V69" i="25"/>
  <c r="U69" i="25"/>
  <c r="T69" i="25"/>
  <c r="S69" i="25"/>
  <c r="R69" i="25"/>
  <c r="Q69" i="25"/>
  <c r="P69" i="25"/>
  <c r="O69" i="25"/>
  <c r="N69" i="25"/>
  <c r="M69" i="25"/>
  <c r="L69" i="25"/>
  <c r="K69" i="25"/>
  <c r="J69" i="25"/>
  <c r="I69" i="25"/>
  <c r="H69" i="25"/>
  <c r="G69" i="25"/>
  <c r="F69" i="25"/>
  <c r="E69" i="25"/>
  <c r="D69" i="25"/>
  <c r="AH62" i="25"/>
  <c r="AG62" i="25"/>
  <c r="AF62" i="25"/>
  <c r="AE62" i="25"/>
  <c r="AD62" i="25"/>
  <c r="AC62" i="25"/>
  <c r="AB62" i="25"/>
  <c r="AA62" i="25"/>
  <c r="Z62" i="25"/>
  <c r="Y62" i="25"/>
  <c r="X62" i="25"/>
  <c r="W62" i="25"/>
  <c r="V62" i="25"/>
  <c r="U62" i="25"/>
  <c r="T62" i="25"/>
  <c r="S62" i="25"/>
  <c r="R62" i="25"/>
  <c r="Q62" i="25"/>
  <c r="P62" i="25"/>
  <c r="O62" i="25"/>
  <c r="N62" i="25"/>
  <c r="M62" i="25"/>
  <c r="L62" i="25"/>
  <c r="K62" i="25"/>
  <c r="J62" i="25"/>
  <c r="I62" i="25"/>
  <c r="H62" i="25"/>
  <c r="G62" i="25"/>
  <c r="F62" i="25"/>
  <c r="E62" i="25"/>
  <c r="D62" i="25"/>
  <c r="AH48" i="25"/>
  <c r="AG48" i="25"/>
  <c r="AF48" i="25"/>
  <c r="AE48" i="25"/>
  <c r="AD48" i="25"/>
  <c r="AC48" i="25"/>
  <c r="AB48" i="25"/>
  <c r="AA48" i="25"/>
  <c r="Z48" i="25"/>
  <c r="Y48" i="25"/>
  <c r="X48" i="25"/>
  <c r="W48" i="25"/>
  <c r="V48" i="25"/>
  <c r="U48" i="25"/>
  <c r="T48" i="25"/>
  <c r="S48" i="25"/>
  <c r="R48" i="25"/>
  <c r="Q48" i="25"/>
  <c r="P48" i="25"/>
  <c r="O48" i="25"/>
  <c r="N48" i="25"/>
  <c r="M48" i="25"/>
  <c r="L48" i="25"/>
  <c r="K48" i="25"/>
  <c r="J48" i="25"/>
  <c r="I48" i="25"/>
  <c r="H48" i="25"/>
  <c r="G48" i="25"/>
  <c r="F48" i="25"/>
  <c r="E48" i="25"/>
  <c r="D48" i="25"/>
  <c r="AH32" i="25"/>
  <c r="AG32" i="25"/>
  <c r="AF32" i="25"/>
  <c r="AE32" i="25"/>
  <c r="AD32" i="25"/>
  <c r="AC32" i="25"/>
  <c r="AB32" i="25"/>
  <c r="AA32" i="25"/>
  <c r="Z32" i="25"/>
  <c r="Y32" i="25"/>
  <c r="X32" i="25"/>
  <c r="W32" i="25"/>
  <c r="V32" i="25"/>
  <c r="U32" i="25"/>
  <c r="T32" i="25"/>
  <c r="S32" i="25"/>
  <c r="R32" i="25"/>
  <c r="Q32" i="25"/>
  <c r="P32" i="25"/>
  <c r="O32" i="25"/>
  <c r="N32" i="25"/>
  <c r="M32" i="25"/>
  <c r="L32" i="25"/>
  <c r="K32" i="25"/>
  <c r="J32" i="25"/>
  <c r="I32" i="25"/>
  <c r="H32" i="25"/>
  <c r="G32" i="25"/>
  <c r="F32" i="25"/>
  <c r="E32" i="25"/>
  <c r="D32" i="25"/>
  <c r="AH27" i="25"/>
  <c r="AG27" i="25"/>
  <c r="AF27" i="25"/>
  <c r="AE27" i="25"/>
  <c r="AD27" i="25"/>
  <c r="AC27" i="25"/>
  <c r="AB27" i="25"/>
  <c r="AA27" i="25"/>
  <c r="Z27" i="25"/>
  <c r="Y27" i="25"/>
  <c r="X27" i="25"/>
  <c r="W27" i="25"/>
  <c r="V27" i="25"/>
  <c r="U27" i="25"/>
  <c r="T27" i="25"/>
  <c r="S27" i="25"/>
  <c r="R27" i="25"/>
  <c r="Q27" i="25"/>
  <c r="P27" i="25"/>
  <c r="O27" i="25"/>
  <c r="N27" i="25"/>
  <c r="M27" i="25"/>
  <c r="L27" i="25"/>
  <c r="K27" i="25"/>
  <c r="J27" i="25"/>
  <c r="I27" i="25"/>
  <c r="H27" i="25"/>
  <c r="G27" i="25"/>
  <c r="F27" i="25"/>
  <c r="E27" i="25"/>
  <c r="D27" i="25"/>
  <c r="AH18" i="25"/>
  <c r="AG18" i="25"/>
  <c r="AF18" i="25"/>
  <c r="AE18" i="25"/>
  <c r="AD18" i="25"/>
  <c r="AC18" i="25"/>
  <c r="AB18" i="25"/>
  <c r="AA18" i="25"/>
  <c r="Z18" i="25"/>
  <c r="Y18" i="25"/>
  <c r="X18" i="25"/>
  <c r="W18" i="25"/>
  <c r="V18" i="25"/>
  <c r="U18" i="25"/>
  <c r="T18" i="25"/>
  <c r="S18" i="25"/>
  <c r="R18" i="25"/>
  <c r="Q18" i="25"/>
  <c r="P18" i="25"/>
  <c r="O18" i="25"/>
  <c r="N18" i="25"/>
  <c r="M18" i="25"/>
  <c r="L18" i="25"/>
  <c r="K18" i="25"/>
  <c r="J18" i="25"/>
  <c r="I18" i="25"/>
  <c r="H18" i="25"/>
  <c r="G18" i="25"/>
  <c r="F18" i="25"/>
  <c r="E18" i="25"/>
  <c r="D18" i="25"/>
  <c r="AH9" i="25"/>
  <c r="AG9" i="25"/>
  <c r="AF9" i="25"/>
  <c r="AE9" i="25"/>
  <c r="AD9" i="25"/>
  <c r="AC9" i="25"/>
  <c r="AB9" i="25"/>
  <c r="AA9" i="25"/>
  <c r="Z9" i="25"/>
  <c r="Y9" i="25"/>
  <c r="X9" i="25"/>
  <c r="W9" i="25"/>
  <c r="V9" i="25"/>
  <c r="U9" i="25"/>
  <c r="T9" i="25"/>
  <c r="S9" i="25"/>
  <c r="R9" i="25"/>
  <c r="Q9" i="25"/>
  <c r="P9" i="25"/>
  <c r="O9" i="25"/>
  <c r="N9" i="25"/>
  <c r="M9" i="25"/>
  <c r="L9" i="25"/>
  <c r="K9" i="25"/>
  <c r="J9" i="25"/>
  <c r="I9" i="25"/>
  <c r="H9" i="25"/>
  <c r="G9" i="25"/>
  <c r="F9" i="25"/>
  <c r="E9" i="25"/>
  <c r="D9" i="25"/>
  <c r="AH7" i="25"/>
  <c r="AG7" i="25"/>
  <c r="AF7" i="25"/>
  <c r="AE7" i="25"/>
  <c r="AD7" i="25"/>
  <c r="AC7" i="25"/>
  <c r="AB7" i="25"/>
  <c r="AA7" i="25"/>
  <c r="Z7" i="25"/>
  <c r="Y7" i="25"/>
  <c r="X7" i="25"/>
  <c r="W7" i="25"/>
  <c r="V7" i="25"/>
  <c r="U7" i="25"/>
  <c r="T7" i="25"/>
  <c r="S7" i="25"/>
  <c r="R7" i="25"/>
  <c r="Q7" i="25"/>
  <c r="P7" i="25"/>
  <c r="O7" i="25"/>
  <c r="N7" i="25"/>
  <c r="M7" i="25"/>
  <c r="L7" i="25"/>
  <c r="K7" i="25"/>
  <c r="J7" i="25"/>
  <c r="I7" i="25"/>
  <c r="H7" i="25"/>
  <c r="G7" i="25"/>
  <c r="F7" i="25"/>
  <c r="E7" i="25"/>
  <c r="D7" i="25"/>
  <c r="E2" i="25"/>
  <c r="F2" i="25" s="1"/>
  <c r="D1" i="25"/>
  <c r="AH212" i="24"/>
  <c r="AG212" i="24"/>
  <c r="AF212" i="24"/>
  <c r="AE212" i="24"/>
  <c r="AD212" i="24"/>
  <c r="AC212" i="24"/>
  <c r="AB212" i="24"/>
  <c r="AA212" i="24"/>
  <c r="Z212" i="24"/>
  <c r="Y212" i="24"/>
  <c r="X212" i="24"/>
  <c r="W212" i="24"/>
  <c r="V212" i="24"/>
  <c r="U212" i="24"/>
  <c r="T212" i="24"/>
  <c r="S212" i="24"/>
  <c r="R212" i="24"/>
  <c r="Q212" i="24"/>
  <c r="P212" i="24"/>
  <c r="O212" i="24"/>
  <c r="N212" i="24"/>
  <c r="M212" i="24"/>
  <c r="L212" i="24"/>
  <c r="K212" i="24"/>
  <c r="J212" i="24"/>
  <c r="I212" i="24"/>
  <c r="H212" i="24"/>
  <c r="G212" i="24"/>
  <c r="F212" i="24"/>
  <c r="E212" i="24"/>
  <c r="D212" i="24"/>
  <c r="AH201" i="24"/>
  <c r="AG201" i="24"/>
  <c r="AF201" i="24"/>
  <c r="AE201" i="24"/>
  <c r="AD201" i="24"/>
  <c r="AC201" i="24"/>
  <c r="AB201" i="24"/>
  <c r="AA201" i="24"/>
  <c r="Z201" i="24"/>
  <c r="Y201" i="24"/>
  <c r="X201" i="24"/>
  <c r="W201" i="24"/>
  <c r="V201" i="24"/>
  <c r="U201" i="24"/>
  <c r="T201" i="24"/>
  <c r="S201" i="24"/>
  <c r="R201" i="24"/>
  <c r="Q201" i="24"/>
  <c r="P201" i="24"/>
  <c r="O201" i="24"/>
  <c r="N201" i="24"/>
  <c r="M201" i="24"/>
  <c r="L201" i="24"/>
  <c r="K201" i="24"/>
  <c r="J201" i="24"/>
  <c r="I201" i="24"/>
  <c r="H201" i="24"/>
  <c r="G201" i="24"/>
  <c r="F201" i="24"/>
  <c r="E201" i="24"/>
  <c r="D201" i="24"/>
  <c r="AH190" i="24"/>
  <c r="AG190" i="24"/>
  <c r="AF190" i="24"/>
  <c r="AE190" i="24"/>
  <c r="AD190" i="24"/>
  <c r="AC190" i="24"/>
  <c r="AB190" i="24"/>
  <c r="AA190" i="24"/>
  <c r="Z190" i="24"/>
  <c r="Y190" i="24"/>
  <c r="X190" i="24"/>
  <c r="W190" i="24"/>
  <c r="V190" i="24"/>
  <c r="U190" i="24"/>
  <c r="T190" i="24"/>
  <c r="S190" i="24"/>
  <c r="R190" i="24"/>
  <c r="Q190" i="24"/>
  <c r="P190" i="24"/>
  <c r="O190" i="24"/>
  <c r="N190" i="24"/>
  <c r="M190" i="24"/>
  <c r="L190" i="24"/>
  <c r="K190" i="24"/>
  <c r="J190" i="24"/>
  <c r="I190" i="24"/>
  <c r="H190" i="24"/>
  <c r="G190" i="24"/>
  <c r="F190" i="24"/>
  <c r="E190" i="24"/>
  <c r="D190" i="24"/>
  <c r="AH179" i="24"/>
  <c r="AG179" i="24"/>
  <c r="AF179" i="24"/>
  <c r="AE179" i="24"/>
  <c r="AD179" i="24"/>
  <c r="AC179" i="24"/>
  <c r="AB179" i="24"/>
  <c r="AA179" i="24"/>
  <c r="Z179" i="24"/>
  <c r="Y179" i="24"/>
  <c r="X179" i="24"/>
  <c r="W179" i="24"/>
  <c r="V179" i="24"/>
  <c r="U179" i="24"/>
  <c r="T179" i="24"/>
  <c r="S179" i="24"/>
  <c r="R179" i="24"/>
  <c r="Q179" i="24"/>
  <c r="P179" i="24"/>
  <c r="O179" i="24"/>
  <c r="N179" i="24"/>
  <c r="M179" i="24"/>
  <c r="L179" i="24"/>
  <c r="K179" i="24"/>
  <c r="J179" i="24"/>
  <c r="I179" i="24"/>
  <c r="H179" i="24"/>
  <c r="G179" i="24"/>
  <c r="F179" i="24"/>
  <c r="E179" i="24"/>
  <c r="D179" i="24"/>
  <c r="AH148" i="24"/>
  <c r="AG148" i="24"/>
  <c r="AF148" i="24"/>
  <c r="AE148" i="24"/>
  <c r="AD148" i="24"/>
  <c r="AC148" i="24"/>
  <c r="AB148" i="24"/>
  <c r="AA148" i="24"/>
  <c r="Z148" i="24"/>
  <c r="Y148" i="24"/>
  <c r="X148" i="24"/>
  <c r="W148" i="24"/>
  <c r="V148" i="24"/>
  <c r="U148" i="24"/>
  <c r="T148" i="24"/>
  <c r="S148" i="24"/>
  <c r="R148" i="24"/>
  <c r="Q148" i="24"/>
  <c r="P148" i="24"/>
  <c r="O148" i="24"/>
  <c r="N148" i="24"/>
  <c r="M148" i="24"/>
  <c r="L148" i="24"/>
  <c r="K148" i="24"/>
  <c r="J148" i="24"/>
  <c r="I148" i="24"/>
  <c r="H148" i="24"/>
  <c r="G148" i="24"/>
  <c r="F148" i="24"/>
  <c r="E148" i="24"/>
  <c r="D148" i="24"/>
  <c r="AH131" i="24"/>
  <c r="AG131" i="24"/>
  <c r="AF131" i="24"/>
  <c r="AE131" i="24"/>
  <c r="AD131" i="24"/>
  <c r="AC131" i="24"/>
  <c r="AB131" i="24"/>
  <c r="AA131" i="24"/>
  <c r="Z131" i="24"/>
  <c r="Y131" i="24"/>
  <c r="X131" i="24"/>
  <c r="W131" i="24"/>
  <c r="V131" i="24"/>
  <c r="U131" i="24"/>
  <c r="T131" i="24"/>
  <c r="S131" i="24"/>
  <c r="R131" i="24"/>
  <c r="Q131" i="24"/>
  <c r="P131" i="24"/>
  <c r="O131" i="24"/>
  <c r="N131" i="24"/>
  <c r="M131" i="24"/>
  <c r="L131" i="24"/>
  <c r="K131" i="24"/>
  <c r="J131" i="24"/>
  <c r="I131" i="24"/>
  <c r="H131" i="24"/>
  <c r="G131" i="24"/>
  <c r="F131" i="24"/>
  <c r="E131" i="24"/>
  <c r="D131" i="24"/>
  <c r="AH114" i="24"/>
  <c r="AG114" i="24"/>
  <c r="AF114" i="24"/>
  <c r="AE114" i="24"/>
  <c r="AD114" i="24"/>
  <c r="AC114" i="24"/>
  <c r="AB114" i="24"/>
  <c r="AA114" i="24"/>
  <c r="Z114" i="24"/>
  <c r="Y114" i="24"/>
  <c r="X114" i="24"/>
  <c r="W114" i="24"/>
  <c r="V114" i="24"/>
  <c r="U114" i="24"/>
  <c r="T114" i="24"/>
  <c r="S114" i="24"/>
  <c r="R114" i="24"/>
  <c r="Q114" i="24"/>
  <c r="P114" i="24"/>
  <c r="O114" i="24"/>
  <c r="N114" i="24"/>
  <c r="M114" i="24"/>
  <c r="L114" i="24"/>
  <c r="K114" i="24"/>
  <c r="J114" i="24"/>
  <c r="I114" i="24"/>
  <c r="H114" i="24"/>
  <c r="G114" i="24"/>
  <c r="F114" i="24"/>
  <c r="E114" i="24"/>
  <c r="D114" i="24"/>
  <c r="AH96" i="24"/>
  <c r="AG96" i="24"/>
  <c r="AF96" i="24"/>
  <c r="AE96" i="24"/>
  <c r="AD96" i="24"/>
  <c r="AC96" i="24"/>
  <c r="AB96" i="24"/>
  <c r="AA96" i="24"/>
  <c r="Z96" i="24"/>
  <c r="Y96" i="24"/>
  <c r="X96" i="24"/>
  <c r="W96" i="24"/>
  <c r="V96" i="24"/>
  <c r="U96" i="24"/>
  <c r="T96" i="24"/>
  <c r="S96" i="24"/>
  <c r="R96" i="24"/>
  <c r="Q96" i="24"/>
  <c r="P96" i="24"/>
  <c r="O96" i="24"/>
  <c r="N96" i="24"/>
  <c r="M96" i="24"/>
  <c r="L96" i="24"/>
  <c r="K96" i="24"/>
  <c r="J96" i="24"/>
  <c r="I96" i="24"/>
  <c r="H96" i="24"/>
  <c r="G96" i="24"/>
  <c r="F96" i="24"/>
  <c r="E96" i="24"/>
  <c r="D96" i="24"/>
  <c r="AH92" i="24"/>
  <c r="AG92" i="24"/>
  <c r="AF92" i="24"/>
  <c r="AE92" i="24"/>
  <c r="AD92" i="24"/>
  <c r="AC92" i="24"/>
  <c r="AB92" i="24"/>
  <c r="AA92" i="24"/>
  <c r="Z92" i="24"/>
  <c r="Y92" i="24"/>
  <c r="X92" i="24"/>
  <c r="W92" i="24"/>
  <c r="V92" i="24"/>
  <c r="U92" i="24"/>
  <c r="T92" i="24"/>
  <c r="S92" i="24"/>
  <c r="R92" i="24"/>
  <c r="Q92" i="24"/>
  <c r="P92" i="24"/>
  <c r="O92" i="24"/>
  <c r="N92" i="24"/>
  <c r="M92" i="24"/>
  <c r="L92" i="24"/>
  <c r="K92" i="24"/>
  <c r="J92" i="24"/>
  <c r="I92" i="24"/>
  <c r="H92" i="24"/>
  <c r="G92" i="24"/>
  <c r="F92" i="24"/>
  <c r="E92" i="24"/>
  <c r="D92" i="24"/>
  <c r="AH89" i="24"/>
  <c r="AG89" i="24"/>
  <c r="AF89" i="24"/>
  <c r="AE89" i="24"/>
  <c r="AD89" i="24"/>
  <c r="AC89" i="24"/>
  <c r="AB89" i="24"/>
  <c r="AA89" i="24"/>
  <c r="Z89" i="24"/>
  <c r="Y89" i="24"/>
  <c r="X89" i="24"/>
  <c r="W89" i="24"/>
  <c r="V89" i="24"/>
  <c r="U89" i="24"/>
  <c r="T89" i="24"/>
  <c r="S89" i="24"/>
  <c r="R89" i="24"/>
  <c r="Q89" i="24"/>
  <c r="P89" i="24"/>
  <c r="O89" i="24"/>
  <c r="N89" i="24"/>
  <c r="M89" i="24"/>
  <c r="L89" i="24"/>
  <c r="K89" i="24"/>
  <c r="J89" i="24"/>
  <c r="I89" i="24"/>
  <c r="H89" i="24"/>
  <c r="G89" i="24"/>
  <c r="F89" i="24"/>
  <c r="E89" i="24"/>
  <c r="D89" i="24"/>
  <c r="AH85" i="24"/>
  <c r="AG85" i="24"/>
  <c r="AF85" i="24"/>
  <c r="AE85" i="24"/>
  <c r="AD85" i="24"/>
  <c r="AC85" i="24"/>
  <c r="AB85" i="24"/>
  <c r="AA85" i="24"/>
  <c r="Z85" i="24"/>
  <c r="Y85" i="24"/>
  <c r="X85" i="24"/>
  <c r="W85" i="24"/>
  <c r="V85" i="24"/>
  <c r="U85" i="24"/>
  <c r="T85" i="24"/>
  <c r="S85" i="24"/>
  <c r="R85" i="24"/>
  <c r="Q85" i="24"/>
  <c r="P85" i="24"/>
  <c r="O85" i="24"/>
  <c r="N85" i="24"/>
  <c r="M85" i="24"/>
  <c r="L85" i="24"/>
  <c r="K85" i="24"/>
  <c r="J85" i="24"/>
  <c r="I85" i="24"/>
  <c r="H85" i="24"/>
  <c r="G85" i="24"/>
  <c r="F85" i="24"/>
  <c r="E85" i="24"/>
  <c r="D85" i="24"/>
  <c r="AH79" i="24"/>
  <c r="AG79" i="24"/>
  <c r="AF79" i="24"/>
  <c r="AE79" i="24"/>
  <c r="AD79" i="24"/>
  <c r="AC79" i="24"/>
  <c r="AB79" i="24"/>
  <c r="AA79" i="24"/>
  <c r="Z79" i="24"/>
  <c r="Y79" i="24"/>
  <c r="X79" i="24"/>
  <c r="W79" i="24"/>
  <c r="V79" i="24"/>
  <c r="U79" i="24"/>
  <c r="T79" i="24"/>
  <c r="S79" i="24"/>
  <c r="R79" i="24"/>
  <c r="Q79" i="24"/>
  <c r="P79" i="24"/>
  <c r="O79" i="24"/>
  <c r="N79" i="24"/>
  <c r="M79" i="24"/>
  <c r="L79" i="24"/>
  <c r="K79" i="24"/>
  <c r="J79" i="24"/>
  <c r="I79" i="24"/>
  <c r="H79" i="24"/>
  <c r="G79" i="24"/>
  <c r="F79" i="24"/>
  <c r="E79" i="24"/>
  <c r="D79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D72" i="24"/>
  <c r="AH69" i="24"/>
  <c r="AG69" i="24"/>
  <c r="AF69" i="24"/>
  <c r="AE69" i="24"/>
  <c r="AD69" i="24"/>
  <c r="AC69" i="24"/>
  <c r="AB69" i="24"/>
  <c r="AA69" i="24"/>
  <c r="Z69" i="24"/>
  <c r="Y69" i="24"/>
  <c r="X69" i="24"/>
  <c r="W69" i="24"/>
  <c r="V69" i="24"/>
  <c r="U69" i="24"/>
  <c r="T69" i="24"/>
  <c r="S69" i="24"/>
  <c r="R69" i="24"/>
  <c r="Q69" i="24"/>
  <c r="P69" i="24"/>
  <c r="O69" i="24"/>
  <c r="N69" i="24"/>
  <c r="M69" i="24"/>
  <c r="L69" i="24"/>
  <c r="K69" i="24"/>
  <c r="J69" i="24"/>
  <c r="I69" i="24"/>
  <c r="H69" i="24"/>
  <c r="G69" i="24"/>
  <c r="F69" i="24"/>
  <c r="E69" i="24"/>
  <c r="D69" i="24"/>
  <c r="AH62" i="24"/>
  <c r="AG62" i="24"/>
  <c r="AF62" i="24"/>
  <c r="AE62" i="24"/>
  <c r="AD62" i="24"/>
  <c r="AC62" i="24"/>
  <c r="AA62" i="24"/>
  <c r="Z62" i="24"/>
  <c r="Y62" i="24"/>
  <c r="X62" i="24"/>
  <c r="W62" i="24"/>
  <c r="V62" i="24"/>
  <c r="U62" i="24"/>
  <c r="T62" i="24"/>
  <c r="S62" i="24"/>
  <c r="R62" i="24"/>
  <c r="Q62" i="24"/>
  <c r="P62" i="24"/>
  <c r="O62" i="24"/>
  <c r="N62" i="24"/>
  <c r="M62" i="24"/>
  <c r="L62" i="24"/>
  <c r="K62" i="24"/>
  <c r="J62" i="24"/>
  <c r="I62" i="24"/>
  <c r="H62" i="24"/>
  <c r="G62" i="24"/>
  <c r="F62" i="24"/>
  <c r="E62" i="24"/>
  <c r="D62" i="24"/>
  <c r="AH48" i="24"/>
  <c r="AG48" i="24"/>
  <c r="AF48" i="24"/>
  <c r="AE48" i="24"/>
  <c r="AD48" i="24"/>
  <c r="AC48" i="24"/>
  <c r="AB48" i="24"/>
  <c r="AA48" i="24"/>
  <c r="Z48" i="24"/>
  <c r="Y48" i="24"/>
  <c r="X48" i="24"/>
  <c r="W48" i="24"/>
  <c r="V48" i="24"/>
  <c r="U48" i="24"/>
  <c r="T48" i="24"/>
  <c r="S48" i="24"/>
  <c r="R48" i="24"/>
  <c r="Q48" i="24"/>
  <c r="P48" i="24"/>
  <c r="O48" i="24"/>
  <c r="N48" i="24"/>
  <c r="M48" i="24"/>
  <c r="L48" i="24"/>
  <c r="K48" i="24"/>
  <c r="J48" i="24"/>
  <c r="I48" i="24"/>
  <c r="H48" i="24"/>
  <c r="G48" i="24"/>
  <c r="F48" i="24"/>
  <c r="E48" i="24"/>
  <c r="D48" i="24"/>
  <c r="AH32" i="24"/>
  <c r="AG32" i="24"/>
  <c r="AF32" i="24"/>
  <c r="AE32" i="24"/>
  <c r="AD32" i="24"/>
  <c r="AC32" i="24"/>
  <c r="AB32" i="24"/>
  <c r="AA32" i="24"/>
  <c r="Z32" i="24"/>
  <c r="Y32" i="24"/>
  <c r="X32" i="24"/>
  <c r="W32" i="24"/>
  <c r="V32" i="24"/>
  <c r="U32" i="24"/>
  <c r="T32" i="24"/>
  <c r="S32" i="24"/>
  <c r="R32" i="24"/>
  <c r="Q32" i="24"/>
  <c r="P32" i="24"/>
  <c r="O32" i="24"/>
  <c r="N32" i="24"/>
  <c r="M32" i="24"/>
  <c r="L32" i="24"/>
  <c r="K32" i="24"/>
  <c r="J32" i="24"/>
  <c r="I32" i="24"/>
  <c r="H32" i="24"/>
  <c r="G32" i="24"/>
  <c r="F32" i="24"/>
  <c r="E32" i="24"/>
  <c r="D32" i="24"/>
  <c r="AH27" i="24"/>
  <c r="AG27" i="24"/>
  <c r="AF27" i="24"/>
  <c r="AE27" i="24"/>
  <c r="AD27" i="24"/>
  <c r="AC27" i="24"/>
  <c r="AB27" i="24"/>
  <c r="AA27" i="24"/>
  <c r="Z27" i="24"/>
  <c r="Y27" i="24"/>
  <c r="X27" i="24"/>
  <c r="W27" i="24"/>
  <c r="V27" i="24"/>
  <c r="U27" i="24"/>
  <c r="T27" i="24"/>
  <c r="S27" i="24"/>
  <c r="R27" i="24"/>
  <c r="Q27" i="24"/>
  <c r="P27" i="24"/>
  <c r="O27" i="24"/>
  <c r="N27" i="24"/>
  <c r="M27" i="24"/>
  <c r="L27" i="24"/>
  <c r="K27" i="24"/>
  <c r="J27" i="24"/>
  <c r="I27" i="24"/>
  <c r="H27" i="24"/>
  <c r="G27" i="24"/>
  <c r="F27" i="24"/>
  <c r="E27" i="24"/>
  <c r="D27" i="24"/>
  <c r="AH18" i="24"/>
  <c r="AG18" i="24"/>
  <c r="AF18" i="24"/>
  <c r="AE18" i="24"/>
  <c r="AD18" i="24"/>
  <c r="AC18" i="24"/>
  <c r="AB18" i="24"/>
  <c r="AA18" i="24"/>
  <c r="Z18" i="24"/>
  <c r="Y18" i="24"/>
  <c r="X18" i="24"/>
  <c r="W18" i="24"/>
  <c r="V18" i="24"/>
  <c r="U18" i="24"/>
  <c r="T18" i="24"/>
  <c r="S18" i="24"/>
  <c r="R18" i="24"/>
  <c r="Q18" i="24"/>
  <c r="P18" i="24"/>
  <c r="O18" i="24"/>
  <c r="N18" i="24"/>
  <c r="M18" i="24"/>
  <c r="L18" i="24"/>
  <c r="K18" i="24"/>
  <c r="J18" i="24"/>
  <c r="I18" i="24"/>
  <c r="H18" i="24"/>
  <c r="G18" i="24"/>
  <c r="F18" i="24"/>
  <c r="E18" i="24"/>
  <c r="D18" i="24"/>
  <c r="AH9" i="24"/>
  <c r="AG9" i="24"/>
  <c r="AF9" i="24"/>
  <c r="AE9" i="24"/>
  <c r="AD9" i="24"/>
  <c r="AC9" i="24"/>
  <c r="AB9" i="24"/>
  <c r="AA9" i="24"/>
  <c r="Z9" i="24"/>
  <c r="Y9" i="24"/>
  <c r="X9" i="24"/>
  <c r="W9" i="24"/>
  <c r="V9" i="24"/>
  <c r="U9" i="24"/>
  <c r="T9" i="24"/>
  <c r="S9" i="24"/>
  <c r="R9" i="24"/>
  <c r="Q9" i="24"/>
  <c r="P9" i="24"/>
  <c r="O9" i="24"/>
  <c r="N9" i="24"/>
  <c r="M9" i="24"/>
  <c r="L9" i="24"/>
  <c r="K9" i="24"/>
  <c r="J9" i="24"/>
  <c r="I9" i="24"/>
  <c r="H9" i="24"/>
  <c r="G9" i="24"/>
  <c r="F9" i="24"/>
  <c r="E9" i="24"/>
  <c r="D9" i="24"/>
  <c r="AH7" i="24"/>
  <c r="AG7" i="24"/>
  <c r="AF7" i="24"/>
  <c r="AE7" i="24"/>
  <c r="AD7" i="24"/>
  <c r="AC7" i="24"/>
  <c r="AB7" i="24"/>
  <c r="AA7" i="24"/>
  <c r="Z7" i="24"/>
  <c r="Y7" i="24"/>
  <c r="X7" i="24"/>
  <c r="W7" i="24"/>
  <c r="V7" i="24"/>
  <c r="U7" i="24"/>
  <c r="T7" i="24"/>
  <c r="S7" i="24"/>
  <c r="R7" i="24"/>
  <c r="Q7" i="24"/>
  <c r="P7" i="24"/>
  <c r="O7" i="24"/>
  <c r="N7" i="24"/>
  <c r="M7" i="24"/>
  <c r="L7" i="24"/>
  <c r="K7" i="24"/>
  <c r="D7" i="24"/>
  <c r="E2" i="24"/>
  <c r="F2" i="24" s="1"/>
  <c r="D1" i="24"/>
  <c r="AH212" i="23"/>
  <c r="AG212" i="23"/>
  <c r="AF212" i="23"/>
  <c r="AE212" i="23"/>
  <c r="AD212" i="23"/>
  <c r="AC212" i="23"/>
  <c r="AB212" i="23"/>
  <c r="AA212" i="23"/>
  <c r="Z212" i="23"/>
  <c r="Y212" i="23"/>
  <c r="X212" i="23"/>
  <c r="W212" i="23"/>
  <c r="V212" i="23"/>
  <c r="U212" i="23"/>
  <c r="T212" i="23"/>
  <c r="S212" i="23"/>
  <c r="R212" i="23"/>
  <c r="Q212" i="23"/>
  <c r="P212" i="23"/>
  <c r="O212" i="23"/>
  <c r="N212" i="23"/>
  <c r="M212" i="23"/>
  <c r="L212" i="23"/>
  <c r="K212" i="23"/>
  <c r="J212" i="23"/>
  <c r="I212" i="23"/>
  <c r="H212" i="23"/>
  <c r="G212" i="23"/>
  <c r="F212" i="23"/>
  <c r="E212" i="23"/>
  <c r="D212" i="23"/>
  <c r="AH201" i="23"/>
  <c r="AG201" i="23"/>
  <c r="AF201" i="23"/>
  <c r="AE201" i="23"/>
  <c r="AD201" i="23"/>
  <c r="AC201" i="23"/>
  <c r="AB201" i="23"/>
  <c r="AA201" i="23"/>
  <c r="Z201" i="23"/>
  <c r="Y201" i="23"/>
  <c r="X201" i="23"/>
  <c r="W201" i="23"/>
  <c r="V201" i="23"/>
  <c r="U201" i="23"/>
  <c r="T201" i="23"/>
  <c r="S201" i="23"/>
  <c r="R201" i="23"/>
  <c r="Q201" i="23"/>
  <c r="P201" i="23"/>
  <c r="O201" i="23"/>
  <c r="N201" i="23"/>
  <c r="M201" i="23"/>
  <c r="L201" i="23"/>
  <c r="K201" i="23"/>
  <c r="J201" i="23"/>
  <c r="I201" i="23"/>
  <c r="H201" i="23"/>
  <c r="G201" i="23"/>
  <c r="F201" i="23"/>
  <c r="E201" i="23"/>
  <c r="D201" i="23"/>
  <c r="AH190" i="23"/>
  <c r="AG190" i="23"/>
  <c r="AF190" i="23"/>
  <c r="AE190" i="23"/>
  <c r="AD190" i="23"/>
  <c r="AC190" i="23"/>
  <c r="AB190" i="23"/>
  <c r="AA190" i="23"/>
  <c r="Z190" i="23"/>
  <c r="Y190" i="23"/>
  <c r="X190" i="23"/>
  <c r="W190" i="23"/>
  <c r="V190" i="23"/>
  <c r="U190" i="23"/>
  <c r="T190" i="23"/>
  <c r="S190" i="23"/>
  <c r="R190" i="23"/>
  <c r="Q190" i="23"/>
  <c r="P190" i="23"/>
  <c r="O190" i="23"/>
  <c r="N190" i="23"/>
  <c r="M190" i="23"/>
  <c r="L190" i="23"/>
  <c r="K190" i="23"/>
  <c r="J190" i="23"/>
  <c r="I190" i="23"/>
  <c r="H190" i="23"/>
  <c r="G190" i="23"/>
  <c r="F190" i="23"/>
  <c r="E190" i="23"/>
  <c r="D190" i="23"/>
  <c r="AH179" i="23"/>
  <c r="AG179" i="23"/>
  <c r="AF179" i="23"/>
  <c r="AE179" i="23"/>
  <c r="AD179" i="23"/>
  <c r="AC179" i="23"/>
  <c r="AB179" i="23"/>
  <c r="AA179" i="23"/>
  <c r="Z179" i="23"/>
  <c r="Y179" i="23"/>
  <c r="X179" i="23"/>
  <c r="W179" i="23"/>
  <c r="V179" i="23"/>
  <c r="U179" i="23"/>
  <c r="T179" i="23"/>
  <c r="S179" i="23"/>
  <c r="R179" i="23"/>
  <c r="Q179" i="23"/>
  <c r="P179" i="23"/>
  <c r="O179" i="23"/>
  <c r="N179" i="23"/>
  <c r="M179" i="23"/>
  <c r="L179" i="23"/>
  <c r="K179" i="23"/>
  <c r="J179" i="23"/>
  <c r="I179" i="23"/>
  <c r="H179" i="23"/>
  <c r="G179" i="23"/>
  <c r="F179" i="23"/>
  <c r="E179" i="23"/>
  <c r="D179" i="23"/>
  <c r="AH148" i="23"/>
  <c r="AG148" i="23"/>
  <c r="AF148" i="23"/>
  <c r="AE148" i="23"/>
  <c r="AD148" i="23"/>
  <c r="AC148" i="23"/>
  <c r="AB148" i="23"/>
  <c r="AA148" i="23"/>
  <c r="Z148" i="23"/>
  <c r="Y148" i="23"/>
  <c r="X148" i="23"/>
  <c r="W148" i="23"/>
  <c r="V148" i="23"/>
  <c r="U148" i="23"/>
  <c r="T148" i="23"/>
  <c r="S148" i="23"/>
  <c r="R148" i="23"/>
  <c r="Q148" i="23"/>
  <c r="P148" i="23"/>
  <c r="O148" i="23"/>
  <c r="N148" i="23"/>
  <c r="M148" i="23"/>
  <c r="L148" i="23"/>
  <c r="K148" i="23"/>
  <c r="J148" i="23"/>
  <c r="I148" i="23"/>
  <c r="H148" i="23"/>
  <c r="G148" i="23"/>
  <c r="F148" i="23"/>
  <c r="E148" i="23"/>
  <c r="D148" i="23"/>
  <c r="AH131" i="23"/>
  <c r="AG131" i="23"/>
  <c r="AF131" i="23"/>
  <c r="AE131" i="23"/>
  <c r="AD131" i="23"/>
  <c r="AC131" i="23"/>
  <c r="AB131" i="23"/>
  <c r="AA131" i="23"/>
  <c r="Z131" i="23"/>
  <c r="Y131" i="23"/>
  <c r="X131" i="23"/>
  <c r="W131" i="23"/>
  <c r="V131" i="23"/>
  <c r="U131" i="23"/>
  <c r="T131" i="23"/>
  <c r="S131" i="23"/>
  <c r="R131" i="23"/>
  <c r="Q131" i="23"/>
  <c r="P131" i="23"/>
  <c r="O131" i="23"/>
  <c r="N131" i="23"/>
  <c r="M131" i="23"/>
  <c r="L131" i="23"/>
  <c r="K131" i="23"/>
  <c r="J131" i="23"/>
  <c r="I131" i="23"/>
  <c r="H131" i="23"/>
  <c r="G131" i="23"/>
  <c r="F131" i="23"/>
  <c r="E131" i="23"/>
  <c r="D131" i="23"/>
  <c r="AH114" i="23"/>
  <c r="AG114" i="23"/>
  <c r="AF114" i="23"/>
  <c r="AE114" i="23"/>
  <c r="AD114" i="23"/>
  <c r="AC114" i="23"/>
  <c r="AB114" i="23"/>
  <c r="AA114" i="23"/>
  <c r="Z114" i="23"/>
  <c r="Y114" i="23"/>
  <c r="X114" i="23"/>
  <c r="W114" i="23"/>
  <c r="V114" i="23"/>
  <c r="U114" i="23"/>
  <c r="T114" i="23"/>
  <c r="S114" i="23"/>
  <c r="R114" i="23"/>
  <c r="Q114" i="23"/>
  <c r="P114" i="23"/>
  <c r="O114" i="23"/>
  <c r="N114" i="23"/>
  <c r="M114" i="23"/>
  <c r="L114" i="23"/>
  <c r="K114" i="23"/>
  <c r="J114" i="23"/>
  <c r="I114" i="23"/>
  <c r="H114" i="23"/>
  <c r="G114" i="23"/>
  <c r="F114" i="23"/>
  <c r="E114" i="23"/>
  <c r="D114" i="23"/>
  <c r="AH96" i="23"/>
  <c r="AG96" i="23"/>
  <c r="AF96" i="23"/>
  <c r="AE96" i="23"/>
  <c r="AD96" i="23"/>
  <c r="AC96" i="23"/>
  <c r="AB96" i="23"/>
  <c r="AA96" i="23"/>
  <c r="Z96" i="23"/>
  <c r="Y96" i="23"/>
  <c r="X96" i="23"/>
  <c r="W96" i="23"/>
  <c r="V96" i="23"/>
  <c r="U96" i="23"/>
  <c r="T96" i="23"/>
  <c r="S96" i="23"/>
  <c r="R96" i="23"/>
  <c r="Q96" i="23"/>
  <c r="P96" i="23"/>
  <c r="O96" i="23"/>
  <c r="N96" i="23"/>
  <c r="M96" i="23"/>
  <c r="L96" i="23"/>
  <c r="K96" i="23"/>
  <c r="J96" i="23"/>
  <c r="I96" i="23"/>
  <c r="H96" i="23"/>
  <c r="G96" i="23"/>
  <c r="F96" i="23"/>
  <c r="E96" i="23"/>
  <c r="D96" i="23"/>
  <c r="AH92" i="23"/>
  <c r="AG92" i="23"/>
  <c r="AF92" i="23"/>
  <c r="AE92" i="23"/>
  <c r="AD92" i="23"/>
  <c r="AC92" i="23"/>
  <c r="AB92" i="23"/>
  <c r="AA92" i="23"/>
  <c r="Z92" i="23"/>
  <c r="Y92" i="23"/>
  <c r="X92" i="23"/>
  <c r="W92" i="23"/>
  <c r="V92" i="23"/>
  <c r="U92" i="23"/>
  <c r="T92" i="23"/>
  <c r="S92" i="23"/>
  <c r="R92" i="23"/>
  <c r="Q92" i="23"/>
  <c r="P92" i="23"/>
  <c r="O92" i="23"/>
  <c r="N92" i="23"/>
  <c r="M92" i="23"/>
  <c r="L92" i="23"/>
  <c r="K92" i="23"/>
  <c r="J92" i="23"/>
  <c r="I92" i="23"/>
  <c r="H92" i="23"/>
  <c r="G92" i="23"/>
  <c r="F92" i="23"/>
  <c r="E92" i="23"/>
  <c r="D92" i="23"/>
  <c r="AH89" i="23"/>
  <c r="AG89" i="23"/>
  <c r="AF89" i="23"/>
  <c r="AE89" i="23"/>
  <c r="AD89" i="23"/>
  <c r="AC89" i="23"/>
  <c r="AB89" i="23"/>
  <c r="AA89" i="23"/>
  <c r="Z89" i="23"/>
  <c r="Y89" i="23"/>
  <c r="X89" i="23"/>
  <c r="W89" i="23"/>
  <c r="V89" i="23"/>
  <c r="U89" i="23"/>
  <c r="T89" i="23"/>
  <c r="S89" i="23"/>
  <c r="R89" i="23"/>
  <c r="Q89" i="23"/>
  <c r="P89" i="23"/>
  <c r="O89" i="23"/>
  <c r="N89" i="23"/>
  <c r="M89" i="23"/>
  <c r="L89" i="23"/>
  <c r="K89" i="23"/>
  <c r="J89" i="23"/>
  <c r="I89" i="23"/>
  <c r="H89" i="23"/>
  <c r="G89" i="23"/>
  <c r="F89" i="23"/>
  <c r="E89" i="23"/>
  <c r="D89" i="23"/>
  <c r="AH85" i="23"/>
  <c r="AG85" i="23"/>
  <c r="AF85" i="23"/>
  <c r="AE85" i="23"/>
  <c r="AD85" i="23"/>
  <c r="AC85" i="23"/>
  <c r="AB85" i="23"/>
  <c r="AA85" i="23"/>
  <c r="Z85" i="23"/>
  <c r="Y85" i="23"/>
  <c r="X85" i="23"/>
  <c r="W85" i="23"/>
  <c r="V85" i="23"/>
  <c r="U85" i="23"/>
  <c r="T85" i="23"/>
  <c r="S85" i="23"/>
  <c r="R85" i="23"/>
  <c r="Q85" i="23"/>
  <c r="P85" i="23"/>
  <c r="O85" i="23"/>
  <c r="N85" i="23"/>
  <c r="M85" i="23"/>
  <c r="L85" i="23"/>
  <c r="K85" i="23"/>
  <c r="J85" i="23"/>
  <c r="I85" i="23"/>
  <c r="H85" i="23"/>
  <c r="G85" i="23"/>
  <c r="F85" i="23"/>
  <c r="E85" i="23"/>
  <c r="D85" i="23"/>
  <c r="AH79" i="23"/>
  <c r="AG79" i="23"/>
  <c r="AF79" i="23"/>
  <c r="AE79" i="23"/>
  <c r="AD79" i="23"/>
  <c r="AC79" i="23"/>
  <c r="AB79" i="23"/>
  <c r="AA79" i="23"/>
  <c r="Z79" i="23"/>
  <c r="Y79" i="23"/>
  <c r="X79" i="23"/>
  <c r="W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D72" i="23"/>
  <c r="AH69" i="23"/>
  <c r="AG69" i="23"/>
  <c r="AF69" i="23"/>
  <c r="AE69" i="23"/>
  <c r="AD69" i="23"/>
  <c r="AC69" i="23"/>
  <c r="AB69" i="23"/>
  <c r="AA69" i="23"/>
  <c r="Z69" i="23"/>
  <c r="Y69" i="23"/>
  <c r="X69" i="23"/>
  <c r="W69" i="23"/>
  <c r="V69" i="23"/>
  <c r="U69" i="23"/>
  <c r="T69" i="23"/>
  <c r="S69" i="23"/>
  <c r="R69" i="23"/>
  <c r="Q69" i="23"/>
  <c r="P69" i="23"/>
  <c r="O69" i="23"/>
  <c r="N69" i="23"/>
  <c r="M69" i="23"/>
  <c r="L69" i="23"/>
  <c r="K69" i="23"/>
  <c r="J69" i="23"/>
  <c r="I69" i="23"/>
  <c r="H69" i="23"/>
  <c r="G69" i="23"/>
  <c r="F69" i="23"/>
  <c r="E69" i="23"/>
  <c r="D69" i="23"/>
  <c r="AH62" i="23"/>
  <c r="AG62" i="23"/>
  <c r="AF62" i="23"/>
  <c r="AE62" i="23"/>
  <c r="AD62" i="23"/>
  <c r="AC62" i="23"/>
  <c r="AB62" i="23"/>
  <c r="AA62" i="23"/>
  <c r="Z62" i="23"/>
  <c r="Y62" i="23"/>
  <c r="X62" i="23"/>
  <c r="W62" i="23"/>
  <c r="V62" i="23"/>
  <c r="U62" i="23"/>
  <c r="T62" i="23"/>
  <c r="S62" i="23"/>
  <c r="R62" i="23"/>
  <c r="Q62" i="23"/>
  <c r="P62" i="23"/>
  <c r="O62" i="23"/>
  <c r="N62" i="23"/>
  <c r="M62" i="23"/>
  <c r="L62" i="23"/>
  <c r="K62" i="23"/>
  <c r="J62" i="23"/>
  <c r="I62" i="23"/>
  <c r="H62" i="23"/>
  <c r="G62" i="23"/>
  <c r="F62" i="23"/>
  <c r="E62" i="23"/>
  <c r="D62" i="23"/>
  <c r="AH48" i="23"/>
  <c r="AG48" i="23"/>
  <c r="AF48" i="23"/>
  <c r="AE48" i="23"/>
  <c r="AD48" i="23"/>
  <c r="AC48" i="23"/>
  <c r="AB48" i="23"/>
  <c r="AA48" i="23"/>
  <c r="Z48" i="23"/>
  <c r="Y48" i="23"/>
  <c r="X48" i="23"/>
  <c r="W48" i="23"/>
  <c r="V48" i="23"/>
  <c r="U48" i="23"/>
  <c r="T48" i="23"/>
  <c r="S48" i="23"/>
  <c r="R48" i="23"/>
  <c r="Q48" i="23"/>
  <c r="P48" i="23"/>
  <c r="O48" i="23"/>
  <c r="N48" i="23"/>
  <c r="M48" i="23"/>
  <c r="L48" i="23"/>
  <c r="K48" i="23"/>
  <c r="J48" i="23"/>
  <c r="I48" i="23"/>
  <c r="H48" i="23"/>
  <c r="G48" i="23"/>
  <c r="F48" i="23"/>
  <c r="E48" i="23"/>
  <c r="D48" i="23"/>
  <c r="AH32" i="23"/>
  <c r="AG32" i="23"/>
  <c r="AF32" i="23"/>
  <c r="AE32" i="23"/>
  <c r="AD32" i="23"/>
  <c r="AC32" i="23"/>
  <c r="AB32" i="23"/>
  <c r="AA32" i="23"/>
  <c r="Z32" i="23"/>
  <c r="Y32" i="23"/>
  <c r="X32" i="23"/>
  <c r="W32" i="23"/>
  <c r="V32" i="23"/>
  <c r="U32" i="23"/>
  <c r="T32" i="23"/>
  <c r="S32" i="23"/>
  <c r="R32" i="23"/>
  <c r="Q32" i="23"/>
  <c r="P32" i="23"/>
  <c r="O32" i="23"/>
  <c r="N32" i="23"/>
  <c r="M32" i="23"/>
  <c r="L32" i="23"/>
  <c r="K32" i="23"/>
  <c r="J32" i="23"/>
  <c r="I32" i="23"/>
  <c r="H32" i="23"/>
  <c r="G32" i="23"/>
  <c r="F32" i="23"/>
  <c r="E32" i="23"/>
  <c r="D32" i="23"/>
  <c r="AH27" i="23"/>
  <c r="AG27" i="23"/>
  <c r="AF27" i="23"/>
  <c r="AE27" i="23"/>
  <c r="AD27" i="23"/>
  <c r="AC27" i="23"/>
  <c r="AB27" i="23"/>
  <c r="AA27" i="23"/>
  <c r="Z27" i="23"/>
  <c r="Y27" i="23"/>
  <c r="X27" i="23"/>
  <c r="W27" i="23"/>
  <c r="V27" i="23"/>
  <c r="U27" i="23"/>
  <c r="T27" i="23"/>
  <c r="S27" i="23"/>
  <c r="R27" i="23"/>
  <c r="Q27" i="23"/>
  <c r="P27" i="23"/>
  <c r="O27" i="23"/>
  <c r="N27" i="23"/>
  <c r="M27" i="23"/>
  <c r="L27" i="23"/>
  <c r="K27" i="23"/>
  <c r="J27" i="23"/>
  <c r="I27" i="23"/>
  <c r="H27" i="23"/>
  <c r="G27" i="23"/>
  <c r="F27" i="23"/>
  <c r="E27" i="23"/>
  <c r="D27" i="23"/>
  <c r="AH18" i="23"/>
  <c r="AG18" i="23"/>
  <c r="AF18" i="23"/>
  <c r="AE18" i="23"/>
  <c r="AD18" i="23"/>
  <c r="AC18" i="23"/>
  <c r="AB18" i="23"/>
  <c r="AA18" i="23"/>
  <c r="Z18" i="23"/>
  <c r="Y18" i="23"/>
  <c r="X18" i="23"/>
  <c r="W18" i="23"/>
  <c r="V18" i="23"/>
  <c r="U18" i="23"/>
  <c r="T18" i="23"/>
  <c r="S18" i="23"/>
  <c r="R18" i="23"/>
  <c r="Q18" i="23"/>
  <c r="P18" i="23"/>
  <c r="O18" i="23"/>
  <c r="N18" i="23"/>
  <c r="M18" i="23"/>
  <c r="L18" i="23"/>
  <c r="K18" i="23"/>
  <c r="J18" i="23"/>
  <c r="I18" i="23"/>
  <c r="H18" i="23"/>
  <c r="G18" i="23"/>
  <c r="F18" i="23"/>
  <c r="E18" i="23"/>
  <c r="D18" i="23"/>
  <c r="AH9" i="23"/>
  <c r="AG9" i="23"/>
  <c r="AF9" i="23"/>
  <c r="AE9" i="23"/>
  <c r="AD9" i="23"/>
  <c r="AC9" i="23"/>
  <c r="AB9" i="23"/>
  <c r="AA9" i="23"/>
  <c r="Z9" i="23"/>
  <c r="Y9" i="23"/>
  <c r="X9" i="23"/>
  <c r="W9" i="23"/>
  <c r="V9" i="23"/>
  <c r="U9" i="23"/>
  <c r="T9" i="23"/>
  <c r="S9" i="23"/>
  <c r="R9" i="23"/>
  <c r="Q9" i="23"/>
  <c r="P9" i="23"/>
  <c r="O9" i="23"/>
  <c r="N9" i="23"/>
  <c r="M9" i="23"/>
  <c r="L9" i="23"/>
  <c r="K9" i="23"/>
  <c r="J9" i="23"/>
  <c r="I9" i="23"/>
  <c r="H9" i="23"/>
  <c r="G9" i="23"/>
  <c r="F9" i="23"/>
  <c r="E9" i="23"/>
  <c r="D9" i="23"/>
  <c r="AH7" i="23"/>
  <c r="AG7" i="23"/>
  <c r="AF7" i="23"/>
  <c r="AE7" i="23"/>
  <c r="AD7" i="23"/>
  <c r="AC7" i="23"/>
  <c r="AB7" i="23"/>
  <c r="AA7" i="23"/>
  <c r="Z7" i="23"/>
  <c r="Y7" i="23"/>
  <c r="X7" i="23"/>
  <c r="W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E2" i="23"/>
  <c r="F2" i="23" s="1"/>
  <c r="D1" i="23"/>
  <c r="AH212" i="22"/>
  <c r="AG212" i="22"/>
  <c r="AF212" i="22"/>
  <c r="AE212" i="22"/>
  <c r="AD212" i="22"/>
  <c r="AC212" i="22"/>
  <c r="AB212" i="22"/>
  <c r="AA212" i="22"/>
  <c r="Z212" i="22"/>
  <c r="Y212" i="22"/>
  <c r="X212" i="22"/>
  <c r="W212" i="22"/>
  <c r="V212" i="22"/>
  <c r="U212" i="22"/>
  <c r="T212" i="22"/>
  <c r="S212" i="22"/>
  <c r="R212" i="22"/>
  <c r="Q212" i="22"/>
  <c r="P212" i="22"/>
  <c r="O212" i="22"/>
  <c r="N212" i="22"/>
  <c r="M212" i="22"/>
  <c r="L212" i="22"/>
  <c r="K212" i="22"/>
  <c r="J212" i="22"/>
  <c r="I212" i="22"/>
  <c r="H212" i="22"/>
  <c r="G212" i="22"/>
  <c r="F212" i="22"/>
  <c r="E212" i="22"/>
  <c r="D212" i="22"/>
  <c r="AH48" i="22"/>
  <c r="AG48" i="22"/>
  <c r="AF48" i="22"/>
  <c r="AE48" i="22"/>
  <c r="AD48" i="22"/>
  <c r="AC48" i="22"/>
  <c r="AB48" i="22"/>
  <c r="AA48" i="22"/>
  <c r="Z48" i="22"/>
  <c r="Y48" i="22"/>
  <c r="X48" i="22"/>
  <c r="W48" i="22"/>
  <c r="V48" i="22"/>
  <c r="U48" i="22"/>
  <c r="T48" i="22"/>
  <c r="S48" i="22"/>
  <c r="R48" i="22"/>
  <c r="Q48" i="22"/>
  <c r="P48" i="22"/>
  <c r="O48" i="22"/>
  <c r="N48" i="22"/>
  <c r="M48" i="22"/>
  <c r="L48" i="22"/>
  <c r="K48" i="22"/>
  <c r="J48" i="22"/>
  <c r="I48" i="22"/>
  <c r="H48" i="22"/>
  <c r="G48" i="22"/>
  <c r="F48" i="22"/>
  <c r="E48" i="22"/>
  <c r="D48" i="22"/>
  <c r="AH32" i="22"/>
  <c r="AG32" i="22"/>
  <c r="AF32" i="22"/>
  <c r="AE32" i="22"/>
  <c r="AD32" i="22"/>
  <c r="AC32" i="22"/>
  <c r="AB32" i="22"/>
  <c r="AA32" i="22"/>
  <c r="Z32" i="22"/>
  <c r="Y32" i="22"/>
  <c r="X32" i="22"/>
  <c r="W32" i="22"/>
  <c r="V32" i="22"/>
  <c r="U32" i="22"/>
  <c r="T32" i="22"/>
  <c r="S32" i="22"/>
  <c r="R32" i="22"/>
  <c r="Q32" i="22"/>
  <c r="P32" i="22"/>
  <c r="O32" i="22"/>
  <c r="N32" i="22"/>
  <c r="M32" i="22"/>
  <c r="L32" i="22"/>
  <c r="K32" i="22"/>
  <c r="J32" i="22"/>
  <c r="I32" i="22"/>
  <c r="H32" i="22"/>
  <c r="G32" i="22"/>
  <c r="F32" i="22"/>
  <c r="E32" i="22"/>
  <c r="D32" i="22"/>
  <c r="AH27" i="22"/>
  <c r="AG27" i="22"/>
  <c r="AF27" i="22"/>
  <c r="AE27" i="22"/>
  <c r="AD27" i="22"/>
  <c r="AC27" i="22"/>
  <c r="AB27" i="22"/>
  <c r="AA27" i="22"/>
  <c r="Z27" i="22"/>
  <c r="Y27" i="22"/>
  <c r="X27" i="22"/>
  <c r="W27" i="22"/>
  <c r="V27" i="22"/>
  <c r="U27" i="22"/>
  <c r="T27" i="22"/>
  <c r="S27" i="22"/>
  <c r="R27" i="22"/>
  <c r="Q27" i="22"/>
  <c r="P27" i="22"/>
  <c r="O27" i="22"/>
  <c r="N27" i="22"/>
  <c r="M27" i="22"/>
  <c r="L27" i="22"/>
  <c r="K27" i="22"/>
  <c r="J27" i="22"/>
  <c r="I27" i="22"/>
  <c r="H27" i="22"/>
  <c r="G27" i="22"/>
  <c r="F27" i="22"/>
  <c r="E27" i="22"/>
  <c r="D27" i="22"/>
  <c r="AH18" i="22"/>
  <c r="AG18" i="22"/>
  <c r="AF18" i="22"/>
  <c r="AE18" i="22"/>
  <c r="AD18" i="22"/>
  <c r="AC18" i="22"/>
  <c r="AB18" i="22"/>
  <c r="AA18" i="22"/>
  <c r="Z18" i="22"/>
  <c r="Y18" i="22"/>
  <c r="X18" i="22"/>
  <c r="W18" i="22"/>
  <c r="V18" i="22"/>
  <c r="U18" i="22"/>
  <c r="T18" i="22"/>
  <c r="S18" i="22"/>
  <c r="R18" i="22"/>
  <c r="Q18" i="22"/>
  <c r="P18" i="22"/>
  <c r="O18" i="22"/>
  <c r="N18" i="22"/>
  <c r="M18" i="22"/>
  <c r="L18" i="22"/>
  <c r="K18" i="22"/>
  <c r="J18" i="22"/>
  <c r="I18" i="22"/>
  <c r="H18" i="22"/>
  <c r="G18" i="22"/>
  <c r="F18" i="22"/>
  <c r="E18" i="22"/>
  <c r="D18" i="22"/>
  <c r="AH9" i="22"/>
  <c r="AG9" i="22"/>
  <c r="AF9" i="22"/>
  <c r="AE9" i="22"/>
  <c r="AD9" i="22"/>
  <c r="AC9" i="22"/>
  <c r="AB9" i="22"/>
  <c r="AA9" i="22"/>
  <c r="Z9" i="22"/>
  <c r="Y9" i="22"/>
  <c r="X9" i="22"/>
  <c r="W9" i="22"/>
  <c r="V9" i="22"/>
  <c r="U9" i="22"/>
  <c r="T9" i="22"/>
  <c r="S9" i="22"/>
  <c r="R9" i="22"/>
  <c r="Q9" i="22"/>
  <c r="P9" i="22"/>
  <c r="O9" i="22"/>
  <c r="N9" i="22"/>
  <c r="M9" i="22"/>
  <c r="L9" i="22"/>
  <c r="K9" i="22"/>
  <c r="J9" i="22"/>
  <c r="I9" i="22"/>
  <c r="H9" i="22"/>
  <c r="G9" i="22"/>
  <c r="F9" i="22"/>
  <c r="E9" i="22"/>
  <c r="D9" i="22"/>
  <c r="AH7" i="22"/>
  <c r="AG7" i="22"/>
  <c r="AF7" i="22"/>
  <c r="AE7" i="22"/>
  <c r="AD7" i="22"/>
  <c r="AC7" i="22"/>
  <c r="AB7" i="22"/>
  <c r="AA7" i="22"/>
  <c r="Z7" i="22"/>
  <c r="Y7" i="22"/>
  <c r="X7" i="22"/>
  <c r="W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E2" i="22"/>
  <c r="F2" i="22" s="1"/>
  <c r="D1" i="22"/>
  <c r="AH212" i="21"/>
  <c r="AG212" i="21"/>
  <c r="AF212" i="21"/>
  <c r="AE212" i="21"/>
  <c r="AD212" i="21"/>
  <c r="AC212" i="21"/>
  <c r="AB212" i="21"/>
  <c r="AA212" i="21"/>
  <c r="Z212" i="21"/>
  <c r="Y212" i="21"/>
  <c r="X212" i="21"/>
  <c r="W212" i="21"/>
  <c r="V212" i="21"/>
  <c r="U212" i="21"/>
  <c r="T212" i="21"/>
  <c r="S212" i="21"/>
  <c r="R212" i="21"/>
  <c r="Q212" i="21"/>
  <c r="P212" i="21"/>
  <c r="O212" i="21"/>
  <c r="N212" i="21"/>
  <c r="M212" i="21"/>
  <c r="L212" i="21"/>
  <c r="K212" i="21"/>
  <c r="J212" i="21"/>
  <c r="I212" i="21"/>
  <c r="H212" i="21"/>
  <c r="G212" i="21"/>
  <c r="F212" i="21"/>
  <c r="E212" i="21"/>
  <c r="D212" i="21"/>
  <c r="AH201" i="21"/>
  <c r="AG201" i="21"/>
  <c r="AF201" i="21"/>
  <c r="AE201" i="21"/>
  <c r="AD201" i="21"/>
  <c r="AC201" i="21"/>
  <c r="AB201" i="21"/>
  <c r="AA201" i="21"/>
  <c r="Z201" i="21"/>
  <c r="Y201" i="21"/>
  <c r="X201" i="21"/>
  <c r="W201" i="21"/>
  <c r="V201" i="21"/>
  <c r="U201" i="21"/>
  <c r="T201" i="21"/>
  <c r="S201" i="21"/>
  <c r="R201" i="21"/>
  <c r="Q201" i="21"/>
  <c r="P201" i="21"/>
  <c r="O201" i="21"/>
  <c r="N201" i="21"/>
  <c r="M201" i="21"/>
  <c r="L201" i="21"/>
  <c r="K201" i="21"/>
  <c r="J201" i="21"/>
  <c r="I201" i="21"/>
  <c r="H201" i="21"/>
  <c r="G201" i="21"/>
  <c r="F201" i="21"/>
  <c r="E201" i="21"/>
  <c r="D201" i="21"/>
  <c r="AH190" i="21"/>
  <c r="AG190" i="21"/>
  <c r="AF190" i="21"/>
  <c r="AE190" i="21"/>
  <c r="AD190" i="21"/>
  <c r="AC190" i="21"/>
  <c r="AB190" i="21"/>
  <c r="AA190" i="21"/>
  <c r="Z190" i="21"/>
  <c r="Y190" i="21"/>
  <c r="X190" i="21"/>
  <c r="W190" i="21"/>
  <c r="V190" i="21"/>
  <c r="U190" i="21"/>
  <c r="T190" i="21"/>
  <c r="S190" i="21"/>
  <c r="R190" i="21"/>
  <c r="Q190" i="21"/>
  <c r="P190" i="21"/>
  <c r="O190" i="21"/>
  <c r="N190" i="21"/>
  <c r="M190" i="21"/>
  <c r="L190" i="21"/>
  <c r="K190" i="21"/>
  <c r="J190" i="21"/>
  <c r="I190" i="21"/>
  <c r="H190" i="21"/>
  <c r="G190" i="21"/>
  <c r="F190" i="21"/>
  <c r="E190" i="21"/>
  <c r="D190" i="21"/>
  <c r="AH179" i="21"/>
  <c r="AG179" i="21"/>
  <c r="AF179" i="21"/>
  <c r="AE179" i="21"/>
  <c r="AD179" i="21"/>
  <c r="AC179" i="21"/>
  <c r="AB179" i="21"/>
  <c r="AA179" i="21"/>
  <c r="Z179" i="21"/>
  <c r="Y179" i="21"/>
  <c r="X179" i="21"/>
  <c r="W179" i="21"/>
  <c r="V179" i="21"/>
  <c r="U179" i="21"/>
  <c r="T179" i="21"/>
  <c r="S179" i="21"/>
  <c r="R179" i="21"/>
  <c r="Q179" i="21"/>
  <c r="P179" i="21"/>
  <c r="O179" i="21"/>
  <c r="N179" i="21"/>
  <c r="M179" i="21"/>
  <c r="L179" i="21"/>
  <c r="K179" i="21"/>
  <c r="J179" i="21"/>
  <c r="I179" i="21"/>
  <c r="H179" i="21"/>
  <c r="G179" i="21"/>
  <c r="F179" i="21"/>
  <c r="E179" i="21"/>
  <c r="D179" i="21"/>
  <c r="AH148" i="21"/>
  <c r="AG148" i="21"/>
  <c r="AF148" i="21"/>
  <c r="AE148" i="21"/>
  <c r="AD148" i="21"/>
  <c r="AC148" i="21"/>
  <c r="AB148" i="21"/>
  <c r="AA148" i="21"/>
  <c r="Z148" i="21"/>
  <c r="Y148" i="21"/>
  <c r="X148" i="21"/>
  <c r="W148" i="21"/>
  <c r="V148" i="21"/>
  <c r="U148" i="21"/>
  <c r="T148" i="21"/>
  <c r="S148" i="21"/>
  <c r="R148" i="21"/>
  <c r="Q148" i="21"/>
  <c r="P148" i="21"/>
  <c r="O148" i="21"/>
  <c r="N148" i="21"/>
  <c r="M148" i="21"/>
  <c r="L148" i="21"/>
  <c r="K148" i="21"/>
  <c r="J148" i="21"/>
  <c r="I148" i="21"/>
  <c r="H148" i="21"/>
  <c r="G148" i="21"/>
  <c r="F148" i="21"/>
  <c r="E148" i="21"/>
  <c r="D148" i="21"/>
  <c r="AH131" i="21"/>
  <c r="AG131" i="21"/>
  <c r="AF131" i="21"/>
  <c r="AE131" i="21"/>
  <c r="AD131" i="21"/>
  <c r="AC131" i="21"/>
  <c r="AB131" i="21"/>
  <c r="AA131" i="21"/>
  <c r="Z131" i="21"/>
  <c r="Y131" i="21"/>
  <c r="X131" i="21"/>
  <c r="W131" i="21"/>
  <c r="V131" i="21"/>
  <c r="U131" i="21"/>
  <c r="T131" i="21"/>
  <c r="S131" i="21"/>
  <c r="R131" i="21"/>
  <c r="Q131" i="21"/>
  <c r="P131" i="21"/>
  <c r="O131" i="21"/>
  <c r="N131" i="21"/>
  <c r="M131" i="21"/>
  <c r="L131" i="21"/>
  <c r="K131" i="21"/>
  <c r="J131" i="21"/>
  <c r="I131" i="21"/>
  <c r="H131" i="21"/>
  <c r="G131" i="21"/>
  <c r="F131" i="21"/>
  <c r="E131" i="21"/>
  <c r="D131" i="21"/>
  <c r="AH114" i="21"/>
  <c r="AG114" i="21"/>
  <c r="AF114" i="21"/>
  <c r="AE114" i="21"/>
  <c r="AD114" i="21"/>
  <c r="AC114" i="21"/>
  <c r="AB114" i="21"/>
  <c r="AA114" i="21"/>
  <c r="Z114" i="21"/>
  <c r="Y114" i="21"/>
  <c r="X114" i="21"/>
  <c r="W114" i="21"/>
  <c r="V114" i="21"/>
  <c r="U114" i="21"/>
  <c r="T114" i="21"/>
  <c r="S114" i="21"/>
  <c r="R114" i="21"/>
  <c r="Q114" i="21"/>
  <c r="P114" i="21"/>
  <c r="O114" i="21"/>
  <c r="N114" i="21"/>
  <c r="M114" i="21"/>
  <c r="L114" i="21"/>
  <c r="K114" i="21"/>
  <c r="J114" i="21"/>
  <c r="I114" i="21"/>
  <c r="H114" i="21"/>
  <c r="G114" i="21"/>
  <c r="F114" i="21"/>
  <c r="E114" i="21"/>
  <c r="D114" i="21"/>
  <c r="AH96" i="21"/>
  <c r="AG96" i="21"/>
  <c r="AF96" i="21"/>
  <c r="AE96" i="21"/>
  <c r="AD96" i="21"/>
  <c r="AC96" i="21"/>
  <c r="AB96" i="21"/>
  <c r="AA96" i="21"/>
  <c r="Z96" i="21"/>
  <c r="Y96" i="21"/>
  <c r="X96" i="21"/>
  <c r="W96" i="21"/>
  <c r="V96" i="21"/>
  <c r="U96" i="21"/>
  <c r="T96" i="21"/>
  <c r="S96" i="21"/>
  <c r="R96" i="21"/>
  <c r="Q96" i="21"/>
  <c r="P96" i="21"/>
  <c r="O96" i="21"/>
  <c r="N96" i="21"/>
  <c r="M96" i="21"/>
  <c r="L96" i="21"/>
  <c r="K96" i="21"/>
  <c r="J96" i="21"/>
  <c r="I96" i="21"/>
  <c r="H96" i="21"/>
  <c r="G96" i="21"/>
  <c r="F96" i="21"/>
  <c r="E96" i="21"/>
  <c r="D96" i="21"/>
  <c r="AH92" i="21"/>
  <c r="AG92" i="21"/>
  <c r="AF92" i="21"/>
  <c r="AE92" i="21"/>
  <c r="AD92" i="21"/>
  <c r="AC92" i="21"/>
  <c r="AB92" i="21"/>
  <c r="AA92" i="21"/>
  <c r="Z92" i="21"/>
  <c r="Y92" i="21"/>
  <c r="X92" i="21"/>
  <c r="W92" i="21"/>
  <c r="V92" i="21"/>
  <c r="U92" i="21"/>
  <c r="T92" i="21"/>
  <c r="S92" i="21"/>
  <c r="R92" i="21"/>
  <c r="Q92" i="21"/>
  <c r="P92" i="21"/>
  <c r="O92" i="21"/>
  <c r="N92" i="21"/>
  <c r="M92" i="21"/>
  <c r="L92" i="21"/>
  <c r="K92" i="21"/>
  <c r="J92" i="21"/>
  <c r="I92" i="21"/>
  <c r="H92" i="21"/>
  <c r="G92" i="21"/>
  <c r="F92" i="21"/>
  <c r="E92" i="21"/>
  <c r="D92" i="21"/>
  <c r="AH89" i="21"/>
  <c r="AG89" i="21"/>
  <c r="AF89" i="21"/>
  <c r="AE89" i="21"/>
  <c r="AD89" i="21"/>
  <c r="AC89" i="21"/>
  <c r="AB89" i="21"/>
  <c r="AA89" i="21"/>
  <c r="Z89" i="21"/>
  <c r="Y89" i="21"/>
  <c r="X89" i="21"/>
  <c r="W89" i="21"/>
  <c r="V89" i="21"/>
  <c r="U89" i="21"/>
  <c r="T89" i="21"/>
  <c r="S89" i="21"/>
  <c r="R89" i="21"/>
  <c r="Q89" i="21"/>
  <c r="P89" i="21"/>
  <c r="O89" i="21"/>
  <c r="N89" i="21"/>
  <c r="M89" i="21"/>
  <c r="L89" i="21"/>
  <c r="K89" i="21"/>
  <c r="J89" i="21"/>
  <c r="I89" i="21"/>
  <c r="H89" i="21"/>
  <c r="G89" i="21"/>
  <c r="F89" i="21"/>
  <c r="E89" i="21"/>
  <c r="D89" i="21"/>
  <c r="AH85" i="21"/>
  <c r="AG85" i="21"/>
  <c r="AF85" i="21"/>
  <c r="AE85" i="21"/>
  <c r="AD85" i="21"/>
  <c r="AC85" i="21"/>
  <c r="AB85" i="21"/>
  <c r="AA85" i="21"/>
  <c r="Z85" i="21"/>
  <c r="Y85" i="21"/>
  <c r="X85" i="21"/>
  <c r="W85" i="21"/>
  <c r="V85" i="21"/>
  <c r="U85" i="21"/>
  <c r="T85" i="21"/>
  <c r="S85" i="21"/>
  <c r="R85" i="21"/>
  <c r="Q85" i="21"/>
  <c r="P85" i="21"/>
  <c r="O85" i="21"/>
  <c r="N85" i="21"/>
  <c r="M85" i="21"/>
  <c r="L85" i="21"/>
  <c r="K85" i="21"/>
  <c r="J85" i="21"/>
  <c r="I85" i="21"/>
  <c r="H85" i="21"/>
  <c r="G85" i="21"/>
  <c r="F85" i="21"/>
  <c r="E85" i="21"/>
  <c r="D85" i="21"/>
  <c r="AH79" i="21"/>
  <c r="AG79" i="21"/>
  <c r="AF79" i="21"/>
  <c r="AE79" i="21"/>
  <c r="AD79" i="21"/>
  <c r="AC79" i="21"/>
  <c r="AB79" i="21"/>
  <c r="AA79" i="21"/>
  <c r="Z79" i="21"/>
  <c r="Y79" i="21"/>
  <c r="X79" i="21"/>
  <c r="W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D79" i="21"/>
  <c r="AH72" i="21"/>
  <c r="AG72" i="21"/>
  <c r="AF72" i="21"/>
  <c r="AE72" i="21"/>
  <c r="AD72" i="21"/>
  <c r="AC72" i="21"/>
  <c r="AB72" i="21"/>
  <c r="AA72" i="21"/>
  <c r="Z72" i="21"/>
  <c r="Y72" i="21"/>
  <c r="X72" i="21"/>
  <c r="W72" i="21"/>
  <c r="V72" i="21"/>
  <c r="U72" i="21"/>
  <c r="T72" i="21"/>
  <c r="S72" i="21"/>
  <c r="R72" i="21"/>
  <c r="Q72" i="21"/>
  <c r="P72" i="21"/>
  <c r="O72" i="21"/>
  <c r="N72" i="21"/>
  <c r="M72" i="21"/>
  <c r="L72" i="21"/>
  <c r="K72" i="21"/>
  <c r="J72" i="21"/>
  <c r="I72" i="21"/>
  <c r="H72" i="21"/>
  <c r="G72" i="21"/>
  <c r="F72" i="21"/>
  <c r="E72" i="21"/>
  <c r="D72" i="21"/>
  <c r="AH69" i="21"/>
  <c r="AG69" i="21"/>
  <c r="AF69" i="21"/>
  <c r="AE69" i="21"/>
  <c r="AD69" i="21"/>
  <c r="AC69" i="21"/>
  <c r="AB69" i="21"/>
  <c r="AA69" i="21"/>
  <c r="Z69" i="21"/>
  <c r="Y69" i="21"/>
  <c r="X69" i="21"/>
  <c r="W69" i="21"/>
  <c r="V69" i="21"/>
  <c r="U69" i="21"/>
  <c r="T69" i="21"/>
  <c r="S69" i="21"/>
  <c r="R69" i="21"/>
  <c r="Q69" i="21"/>
  <c r="P69" i="21"/>
  <c r="O69" i="21"/>
  <c r="N69" i="21"/>
  <c r="M69" i="21"/>
  <c r="L69" i="21"/>
  <c r="K69" i="21"/>
  <c r="J69" i="21"/>
  <c r="I69" i="21"/>
  <c r="H69" i="21"/>
  <c r="G69" i="21"/>
  <c r="F69" i="21"/>
  <c r="E69" i="21"/>
  <c r="D69" i="21"/>
  <c r="AH62" i="21"/>
  <c r="AG62" i="21"/>
  <c r="AF62" i="21"/>
  <c r="AE62" i="21"/>
  <c r="AD62" i="21"/>
  <c r="AC62" i="21"/>
  <c r="AB62" i="21"/>
  <c r="AA62" i="21"/>
  <c r="Z62" i="21"/>
  <c r="Y62" i="21"/>
  <c r="X62" i="21"/>
  <c r="W62" i="21"/>
  <c r="V62" i="21"/>
  <c r="U62" i="21"/>
  <c r="T62" i="21"/>
  <c r="S62" i="21"/>
  <c r="R62" i="21"/>
  <c r="Q62" i="21"/>
  <c r="P62" i="21"/>
  <c r="O62" i="21"/>
  <c r="N62" i="21"/>
  <c r="M62" i="21"/>
  <c r="L62" i="21"/>
  <c r="K62" i="21"/>
  <c r="J62" i="21"/>
  <c r="I62" i="21"/>
  <c r="H62" i="21"/>
  <c r="G62" i="21"/>
  <c r="F62" i="21"/>
  <c r="E62" i="21"/>
  <c r="D62" i="21"/>
  <c r="AH48" i="21"/>
  <c r="AG48" i="21"/>
  <c r="AF48" i="21"/>
  <c r="AE48" i="21"/>
  <c r="AD48" i="21"/>
  <c r="AC48" i="21"/>
  <c r="AB48" i="21"/>
  <c r="AA48" i="21"/>
  <c r="Z48" i="21"/>
  <c r="X48" i="21"/>
  <c r="W48" i="21"/>
  <c r="V48" i="21"/>
  <c r="U48" i="21"/>
  <c r="T48" i="21"/>
  <c r="S48" i="21"/>
  <c r="R48" i="21"/>
  <c r="Q48" i="21"/>
  <c r="P48" i="21"/>
  <c r="O48" i="21"/>
  <c r="N48" i="21"/>
  <c r="M48" i="21"/>
  <c r="L48" i="21"/>
  <c r="K48" i="21"/>
  <c r="J48" i="21"/>
  <c r="I48" i="21"/>
  <c r="H48" i="21"/>
  <c r="G48" i="21"/>
  <c r="F48" i="21"/>
  <c r="E48" i="21"/>
  <c r="D48" i="21"/>
  <c r="AH32" i="21"/>
  <c r="AG32" i="21"/>
  <c r="AF32" i="21"/>
  <c r="AE32" i="21"/>
  <c r="AD32" i="21"/>
  <c r="AC32" i="21"/>
  <c r="AB32" i="21"/>
  <c r="AA32" i="21"/>
  <c r="Z32" i="21"/>
  <c r="Y32" i="21"/>
  <c r="X32" i="21"/>
  <c r="W32" i="21"/>
  <c r="V32" i="21"/>
  <c r="U32" i="21"/>
  <c r="T32" i="21"/>
  <c r="S32" i="21"/>
  <c r="R32" i="21"/>
  <c r="Q32" i="21"/>
  <c r="P32" i="21"/>
  <c r="O32" i="21"/>
  <c r="N32" i="21"/>
  <c r="M32" i="21"/>
  <c r="L32" i="21"/>
  <c r="K32" i="21"/>
  <c r="J32" i="21"/>
  <c r="I32" i="21"/>
  <c r="H32" i="21"/>
  <c r="G32" i="21"/>
  <c r="F32" i="21"/>
  <c r="E32" i="21"/>
  <c r="D32" i="21"/>
  <c r="AH27" i="21"/>
  <c r="AG27" i="21"/>
  <c r="AF27" i="21"/>
  <c r="AE27" i="21"/>
  <c r="AD27" i="21"/>
  <c r="AC27" i="21"/>
  <c r="AB27" i="21"/>
  <c r="AA27" i="21"/>
  <c r="Z27" i="21"/>
  <c r="Y27" i="21"/>
  <c r="X27" i="21"/>
  <c r="W27" i="21"/>
  <c r="V27" i="21"/>
  <c r="U27" i="21"/>
  <c r="T27" i="21"/>
  <c r="S27" i="21"/>
  <c r="R27" i="21"/>
  <c r="Q27" i="21"/>
  <c r="P27" i="21"/>
  <c r="O27" i="21"/>
  <c r="N27" i="21"/>
  <c r="M27" i="21"/>
  <c r="L27" i="21"/>
  <c r="K27" i="21"/>
  <c r="J27" i="21"/>
  <c r="I27" i="21"/>
  <c r="H27" i="21"/>
  <c r="G27" i="21"/>
  <c r="F27" i="21"/>
  <c r="E27" i="21"/>
  <c r="D27" i="21"/>
  <c r="AH18" i="21"/>
  <c r="AG18" i="21"/>
  <c r="AF18" i="21"/>
  <c r="AE18" i="21"/>
  <c r="AD18" i="21"/>
  <c r="AC18" i="21"/>
  <c r="AB18" i="21"/>
  <c r="AA18" i="21"/>
  <c r="Z18" i="21"/>
  <c r="Y18" i="21"/>
  <c r="X18" i="21"/>
  <c r="W18" i="21"/>
  <c r="V18" i="21"/>
  <c r="U18" i="21"/>
  <c r="T18" i="21"/>
  <c r="S18" i="21"/>
  <c r="R18" i="21"/>
  <c r="Q18" i="21"/>
  <c r="P18" i="21"/>
  <c r="O18" i="21"/>
  <c r="N18" i="21"/>
  <c r="M18" i="21"/>
  <c r="L18" i="21"/>
  <c r="K18" i="21"/>
  <c r="J18" i="21"/>
  <c r="I18" i="21"/>
  <c r="H18" i="21"/>
  <c r="G18" i="21"/>
  <c r="F18" i="21"/>
  <c r="E18" i="21"/>
  <c r="D18" i="21"/>
  <c r="AH9" i="21"/>
  <c r="AG9" i="21"/>
  <c r="AF9" i="21"/>
  <c r="AE9" i="21"/>
  <c r="AD9" i="21"/>
  <c r="AC9" i="21"/>
  <c r="AB9" i="21"/>
  <c r="AA9" i="21"/>
  <c r="Z9" i="21"/>
  <c r="Y9" i="21"/>
  <c r="X9" i="21"/>
  <c r="W9" i="21"/>
  <c r="V9" i="21"/>
  <c r="U9" i="21"/>
  <c r="T9" i="21"/>
  <c r="S9" i="21"/>
  <c r="R9" i="21"/>
  <c r="Q9" i="21"/>
  <c r="P9" i="21"/>
  <c r="O9" i="21"/>
  <c r="N9" i="21"/>
  <c r="M9" i="21"/>
  <c r="L9" i="21"/>
  <c r="K9" i="21"/>
  <c r="J9" i="21"/>
  <c r="I9" i="21"/>
  <c r="H9" i="21"/>
  <c r="G9" i="21"/>
  <c r="F9" i="21"/>
  <c r="E9" i="21"/>
  <c r="D9" i="21"/>
  <c r="AH7" i="21"/>
  <c r="AG7" i="21"/>
  <c r="AF7" i="21"/>
  <c r="AE7" i="21"/>
  <c r="AD7" i="21"/>
  <c r="AC7" i="21"/>
  <c r="AB7" i="21"/>
  <c r="AA7" i="21"/>
  <c r="Z7" i="21"/>
  <c r="Y7" i="21"/>
  <c r="X7" i="21"/>
  <c r="W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E2" i="21"/>
  <c r="F2" i="21" s="1"/>
  <c r="D1" i="21"/>
  <c r="AH212" i="20"/>
  <c r="AG212" i="20"/>
  <c r="AF212" i="20"/>
  <c r="AE212" i="20"/>
  <c r="AD212" i="20"/>
  <c r="AC212" i="20"/>
  <c r="AB212" i="20"/>
  <c r="AA212" i="20"/>
  <c r="Z212" i="20"/>
  <c r="Y212" i="20"/>
  <c r="X212" i="20"/>
  <c r="W212" i="20"/>
  <c r="V212" i="20"/>
  <c r="U212" i="20"/>
  <c r="T212" i="20"/>
  <c r="S212" i="20"/>
  <c r="R212" i="20"/>
  <c r="Q212" i="20"/>
  <c r="P212" i="20"/>
  <c r="O212" i="20"/>
  <c r="N212" i="20"/>
  <c r="M212" i="20"/>
  <c r="L212" i="20"/>
  <c r="K212" i="20"/>
  <c r="J212" i="20"/>
  <c r="I212" i="20"/>
  <c r="H212" i="20"/>
  <c r="G212" i="20"/>
  <c r="F212" i="20"/>
  <c r="E212" i="20"/>
  <c r="D212" i="20"/>
  <c r="AH201" i="20"/>
  <c r="AG201" i="20"/>
  <c r="AF201" i="20"/>
  <c r="AE201" i="20"/>
  <c r="AD201" i="20"/>
  <c r="AC201" i="20"/>
  <c r="AB201" i="20"/>
  <c r="AA201" i="20"/>
  <c r="Z201" i="20"/>
  <c r="Y201" i="20"/>
  <c r="X201" i="20"/>
  <c r="W201" i="20"/>
  <c r="V201" i="20"/>
  <c r="U201" i="20"/>
  <c r="T201" i="20"/>
  <c r="S201" i="20"/>
  <c r="R201" i="20"/>
  <c r="Q201" i="20"/>
  <c r="P201" i="20"/>
  <c r="O201" i="20"/>
  <c r="N201" i="20"/>
  <c r="M201" i="20"/>
  <c r="L201" i="20"/>
  <c r="K201" i="20"/>
  <c r="J201" i="20"/>
  <c r="I201" i="20"/>
  <c r="H201" i="20"/>
  <c r="G201" i="20"/>
  <c r="F201" i="20"/>
  <c r="E201" i="20"/>
  <c r="D201" i="20"/>
  <c r="AH190" i="20"/>
  <c r="AG190" i="20"/>
  <c r="AF190" i="20"/>
  <c r="AE190" i="20"/>
  <c r="AD190" i="20"/>
  <c r="AC190" i="20"/>
  <c r="AB190" i="20"/>
  <c r="AA190" i="20"/>
  <c r="Z190" i="20"/>
  <c r="Y190" i="20"/>
  <c r="X190" i="20"/>
  <c r="W190" i="20"/>
  <c r="V190" i="20"/>
  <c r="U190" i="20"/>
  <c r="T190" i="20"/>
  <c r="S190" i="20"/>
  <c r="R190" i="20"/>
  <c r="Q190" i="20"/>
  <c r="P190" i="20"/>
  <c r="O190" i="20"/>
  <c r="N190" i="20"/>
  <c r="M190" i="20"/>
  <c r="L190" i="20"/>
  <c r="K190" i="20"/>
  <c r="J190" i="20"/>
  <c r="I190" i="20"/>
  <c r="H190" i="20"/>
  <c r="G190" i="20"/>
  <c r="F190" i="20"/>
  <c r="E190" i="20"/>
  <c r="D190" i="20"/>
  <c r="AH179" i="20"/>
  <c r="AG179" i="20"/>
  <c r="AF179" i="20"/>
  <c r="AE179" i="20"/>
  <c r="AD179" i="20"/>
  <c r="AC179" i="20"/>
  <c r="AB179" i="20"/>
  <c r="AA179" i="20"/>
  <c r="Z179" i="20"/>
  <c r="Y179" i="20"/>
  <c r="X179" i="20"/>
  <c r="W179" i="20"/>
  <c r="V179" i="20"/>
  <c r="U179" i="20"/>
  <c r="T179" i="20"/>
  <c r="S179" i="20"/>
  <c r="R179" i="20"/>
  <c r="Q179" i="20"/>
  <c r="P179" i="20"/>
  <c r="O179" i="20"/>
  <c r="N179" i="20"/>
  <c r="M179" i="20"/>
  <c r="L179" i="20"/>
  <c r="K179" i="20"/>
  <c r="J179" i="20"/>
  <c r="I179" i="20"/>
  <c r="H179" i="20"/>
  <c r="G179" i="20"/>
  <c r="F179" i="20"/>
  <c r="E179" i="20"/>
  <c r="D179" i="20"/>
  <c r="AH148" i="20"/>
  <c r="AG148" i="20"/>
  <c r="AF148" i="20"/>
  <c r="AE148" i="20"/>
  <c r="AD148" i="20"/>
  <c r="AC148" i="20"/>
  <c r="AB148" i="20"/>
  <c r="AA148" i="20"/>
  <c r="Z148" i="20"/>
  <c r="Y148" i="20"/>
  <c r="X148" i="20"/>
  <c r="W148" i="20"/>
  <c r="V148" i="20"/>
  <c r="U148" i="20"/>
  <c r="T148" i="20"/>
  <c r="S148" i="20"/>
  <c r="R148" i="20"/>
  <c r="Q148" i="20"/>
  <c r="P148" i="20"/>
  <c r="O148" i="20"/>
  <c r="N148" i="20"/>
  <c r="M148" i="20"/>
  <c r="L148" i="20"/>
  <c r="K148" i="20"/>
  <c r="J148" i="20"/>
  <c r="I148" i="20"/>
  <c r="H148" i="20"/>
  <c r="G148" i="20"/>
  <c r="F148" i="20"/>
  <c r="E148" i="20"/>
  <c r="D148" i="20"/>
  <c r="AH131" i="20"/>
  <c r="AG131" i="20"/>
  <c r="AF131" i="20"/>
  <c r="AE131" i="20"/>
  <c r="AD131" i="20"/>
  <c r="AC131" i="20"/>
  <c r="AB131" i="20"/>
  <c r="AA131" i="20"/>
  <c r="Z131" i="20"/>
  <c r="Y131" i="20"/>
  <c r="X131" i="20"/>
  <c r="W131" i="20"/>
  <c r="V131" i="20"/>
  <c r="U131" i="20"/>
  <c r="T131" i="20"/>
  <c r="S131" i="20"/>
  <c r="R131" i="20"/>
  <c r="Q131" i="20"/>
  <c r="P131" i="20"/>
  <c r="O131" i="20"/>
  <c r="N131" i="20"/>
  <c r="M131" i="20"/>
  <c r="L131" i="20"/>
  <c r="K131" i="20"/>
  <c r="J131" i="20"/>
  <c r="I131" i="20"/>
  <c r="H131" i="20"/>
  <c r="G131" i="20"/>
  <c r="F131" i="20"/>
  <c r="E131" i="20"/>
  <c r="D131" i="20"/>
  <c r="AH114" i="20"/>
  <c r="AG114" i="20"/>
  <c r="AF114" i="20"/>
  <c r="AE114" i="20"/>
  <c r="AD114" i="20"/>
  <c r="AC114" i="20"/>
  <c r="AB114" i="20"/>
  <c r="AA114" i="20"/>
  <c r="Z114" i="20"/>
  <c r="Y114" i="20"/>
  <c r="X114" i="20"/>
  <c r="W114" i="20"/>
  <c r="V114" i="20"/>
  <c r="U114" i="20"/>
  <c r="T114" i="20"/>
  <c r="S114" i="20"/>
  <c r="R114" i="20"/>
  <c r="Q114" i="20"/>
  <c r="P114" i="20"/>
  <c r="O114" i="20"/>
  <c r="N114" i="20"/>
  <c r="M114" i="20"/>
  <c r="L114" i="20"/>
  <c r="K114" i="20"/>
  <c r="J114" i="20"/>
  <c r="I114" i="20"/>
  <c r="H114" i="20"/>
  <c r="G114" i="20"/>
  <c r="F114" i="20"/>
  <c r="E114" i="20"/>
  <c r="D114" i="20"/>
  <c r="AH96" i="20"/>
  <c r="AG96" i="20"/>
  <c r="AF96" i="20"/>
  <c r="AE96" i="20"/>
  <c r="AD96" i="20"/>
  <c r="AC96" i="20"/>
  <c r="AB96" i="20"/>
  <c r="AA96" i="20"/>
  <c r="Z96" i="20"/>
  <c r="Y96" i="20"/>
  <c r="X96" i="20"/>
  <c r="W96" i="20"/>
  <c r="V96" i="20"/>
  <c r="U96" i="20"/>
  <c r="T96" i="20"/>
  <c r="S96" i="20"/>
  <c r="R96" i="20"/>
  <c r="Q96" i="20"/>
  <c r="P96" i="20"/>
  <c r="O96" i="20"/>
  <c r="N96" i="20"/>
  <c r="M96" i="20"/>
  <c r="L96" i="20"/>
  <c r="K96" i="20"/>
  <c r="J96" i="20"/>
  <c r="I96" i="20"/>
  <c r="H96" i="20"/>
  <c r="G96" i="20"/>
  <c r="F96" i="20"/>
  <c r="E96" i="20"/>
  <c r="D96" i="20"/>
  <c r="AH92" i="20"/>
  <c r="AG92" i="20"/>
  <c r="AF92" i="20"/>
  <c r="AE92" i="20"/>
  <c r="AD92" i="20"/>
  <c r="AC92" i="20"/>
  <c r="AB92" i="20"/>
  <c r="AA92" i="20"/>
  <c r="Z92" i="20"/>
  <c r="Y92" i="20"/>
  <c r="X92" i="20"/>
  <c r="W92" i="20"/>
  <c r="V92" i="20"/>
  <c r="U92" i="20"/>
  <c r="T92" i="20"/>
  <c r="S92" i="20"/>
  <c r="R92" i="20"/>
  <c r="Q92" i="20"/>
  <c r="P92" i="20"/>
  <c r="O92" i="20"/>
  <c r="N92" i="20"/>
  <c r="M92" i="20"/>
  <c r="L92" i="20"/>
  <c r="K92" i="20"/>
  <c r="J92" i="20"/>
  <c r="I92" i="20"/>
  <c r="H92" i="20"/>
  <c r="G92" i="20"/>
  <c r="F92" i="20"/>
  <c r="E92" i="20"/>
  <c r="D92" i="20"/>
  <c r="AH89" i="20"/>
  <c r="AG89" i="20"/>
  <c r="AF89" i="20"/>
  <c r="AE89" i="20"/>
  <c r="AD89" i="20"/>
  <c r="AC89" i="20"/>
  <c r="AB89" i="20"/>
  <c r="AA89" i="20"/>
  <c r="Z89" i="20"/>
  <c r="Y89" i="20"/>
  <c r="X89" i="20"/>
  <c r="W89" i="20"/>
  <c r="V89" i="20"/>
  <c r="U89" i="20"/>
  <c r="T89" i="20"/>
  <c r="S89" i="20"/>
  <c r="R89" i="20"/>
  <c r="Q89" i="20"/>
  <c r="P89" i="20"/>
  <c r="O89" i="20"/>
  <c r="N89" i="20"/>
  <c r="M89" i="20"/>
  <c r="L89" i="20"/>
  <c r="K89" i="20"/>
  <c r="J89" i="20"/>
  <c r="I89" i="20"/>
  <c r="H89" i="20"/>
  <c r="G89" i="20"/>
  <c r="F89" i="20"/>
  <c r="E89" i="20"/>
  <c r="D89" i="20"/>
  <c r="AH85" i="20"/>
  <c r="AG85" i="20"/>
  <c r="AF85" i="20"/>
  <c r="AE85" i="20"/>
  <c r="AD85" i="20"/>
  <c r="AC85" i="20"/>
  <c r="AB85" i="20"/>
  <c r="AA85" i="20"/>
  <c r="Z85" i="20"/>
  <c r="Y85" i="20"/>
  <c r="X85" i="20"/>
  <c r="W85" i="20"/>
  <c r="V85" i="20"/>
  <c r="U85" i="20"/>
  <c r="T85" i="20"/>
  <c r="S85" i="20"/>
  <c r="R85" i="20"/>
  <c r="Q85" i="20"/>
  <c r="P85" i="20"/>
  <c r="O85" i="20"/>
  <c r="N85" i="20"/>
  <c r="M85" i="20"/>
  <c r="L85" i="20"/>
  <c r="K85" i="20"/>
  <c r="J85" i="20"/>
  <c r="I85" i="20"/>
  <c r="H85" i="20"/>
  <c r="G85" i="20"/>
  <c r="F85" i="20"/>
  <c r="E85" i="20"/>
  <c r="D85" i="20"/>
  <c r="AH79" i="20"/>
  <c r="AG79" i="20"/>
  <c r="AF79" i="20"/>
  <c r="AE79" i="20"/>
  <c r="AD79" i="20"/>
  <c r="AC79" i="20"/>
  <c r="AB79" i="20"/>
  <c r="AA79" i="20"/>
  <c r="Z79" i="20"/>
  <c r="Y79" i="20"/>
  <c r="X79" i="20"/>
  <c r="W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AH72" i="20"/>
  <c r="AG72" i="20"/>
  <c r="AF72" i="20"/>
  <c r="AE72" i="20"/>
  <c r="AD72" i="20"/>
  <c r="AC72" i="20"/>
  <c r="AB72" i="20"/>
  <c r="AA72" i="20"/>
  <c r="Z72" i="20"/>
  <c r="Y72" i="20"/>
  <c r="X72" i="20"/>
  <c r="W72" i="20"/>
  <c r="V72" i="20"/>
  <c r="U72" i="20"/>
  <c r="T72" i="20"/>
  <c r="S72" i="20"/>
  <c r="R72" i="20"/>
  <c r="Q72" i="20"/>
  <c r="P72" i="20"/>
  <c r="O72" i="20"/>
  <c r="N72" i="20"/>
  <c r="M72" i="20"/>
  <c r="L72" i="20"/>
  <c r="K72" i="20"/>
  <c r="J72" i="20"/>
  <c r="I72" i="20"/>
  <c r="H72" i="20"/>
  <c r="G72" i="20"/>
  <c r="F72" i="20"/>
  <c r="E72" i="20"/>
  <c r="D72" i="20"/>
  <c r="AH69" i="20"/>
  <c r="AG69" i="20"/>
  <c r="AF69" i="20"/>
  <c r="AE69" i="20"/>
  <c r="AD69" i="20"/>
  <c r="AC69" i="20"/>
  <c r="AB69" i="20"/>
  <c r="AA69" i="20"/>
  <c r="Z69" i="20"/>
  <c r="Y69" i="20"/>
  <c r="X69" i="20"/>
  <c r="W69" i="20"/>
  <c r="V69" i="20"/>
  <c r="U69" i="20"/>
  <c r="T69" i="20"/>
  <c r="S69" i="20"/>
  <c r="R69" i="20"/>
  <c r="Q69" i="20"/>
  <c r="P69" i="20"/>
  <c r="O69" i="20"/>
  <c r="N69" i="20"/>
  <c r="M69" i="20"/>
  <c r="L69" i="20"/>
  <c r="K69" i="20"/>
  <c r="J69" i="20"/>
  <c r="I69" i="20"/>
  <c r="H69" i="20"/>
  <c r="G69" i="20"/>
  <c r="F69" i="20"/>
  <c r="E69" i="20"/>
  <c r="D69" i="20"/>
  <c r="AH62" i="20"/>
  <c r="AG62" i="20"/>
  <c r="AF62" i="20"/>
  <c r="AE62" i="20"/>
  <c r="AD62" i="20"/>
  <c r="AC62" i="20"/>
  <c r="AB62" i="20"/>
  <c r="AA62" i="20"/>
  <c r="Z62" i="20"/>
  <c r="Y62" i="20"/>
  <c r="X62" i="20"/>
  <c r="W62" i="20"/>
  <c r="V62" i="20"/>
  <c r="U62" i="20"/>
  <c r="T62" i="20"/>
  <c r="S62" i="20"/>
  <c r="R62" i="20"/>
  <c r="Q62" i="20"/>
  <c r="P62" i="20"/>
  <c r="O62" i="20"/>
  <c r="N62" i="20"/>
  <c r="M62" i="20"/>
  <c r="L62" i="20"/>
  <c r="K62" i="20"/>
  <c r="J62" i="20"/>
  <c r="I62" i="20"/>
  <c r="H62" i="20"/>
  <c r="G62" i="20"/>
  <c r="F62" i="20"/>
  <c r="E62" i="20"/>
  <c r="D62" i="20"/>
  <c r="AH48" i="20"/>
  <c r="AG48" i="20"/>
  <c r="AF48" i="20"/>
  <c r="AE48" i="20"/>
  <c r="AD48" i="20"/>
  <c r="AC48" i="20"/>
  <c r="AB48" i="20"/>
  <c r="AA48" i="20"/>
  <c r="Z48" i="20"/>
  <c r="Y48" i="20"/>
  <c r="X48" i="20"/>
  <c r="W48" i="20"/>
  <c r="V48" i="20"/>
  <c r="U48" i="20"/>
  <c r="T48" i="20"/>
  <c r="S48" i="20"/>
  <c r="R48" i="20"/>
  <c r="Q48" i="20"/>
  <c r="P48" i="20"/>
  <c r="O48" i="20"/>
  <c r="N48" i="20"/>
  <c r="M48" i="20"/>
  <c r="L48" i="20"/>
  <c r="K48" i="20"/>
  <c r="J48" i="20"/>
  <c r="I48" i="20"/>
  <c r="H48" i="20"/>
  <c r="G48" i="20"/>
  <c r="F48" i="20"/>
  <c r="E48" i="20"/>
  <c r="D48" i="20"/>
  <c r="AH32" i="20"/>
  <c r="AG32" i="20"/>
  <c r="AF32" i="20"/>
  <c r="AE32" i="20"/>
  <c r="AD32" i="20"/>
  <c r="AC32" i="20"/>
  <c r="AB32" i="20"/>
  <c r="AA32" i="20"/>
  <c r="Z32" i="20"/>
  <c r="Y32" i="20"/>
  <c r="X32" i="20"/>
  <c r="W32" i="20"/>
  <c r="V32" i="20"/>
  <c r="U32" i="20"/>
  <c r="T32" i="20"/>
  <c r="S32" i="20"/>
  <c r="R32" i="20"/>
  <c r="Q32" i="20"/>
  <c r="P32" i="20"/>
  <c r="O32" i="20"/>
  <c r="N32" i="20"/>
  <c r="M32" i="20"/>
  <c r="L32" i="20"/>
  <c r="K32" i="20"/>
  <c r="J32" i="20"/>
  <c r="I32" i="20"/>
  <c r="H32" i="20"/>
  <c r="G32" i="20"/>
  <c r="F32" i="20"/>
  <c r="E32" i="20"/>
  <c r="D32" i="20"/>
  <c r="AH27" i="20"/>
  <c r="AG27" i="20"/>
  <c r="AF27" i="20"/>
  <c r="AE27" i="20"/>
  <c r="AD27" i="20"/>
  <c r="AC27" i="20"/>
  <c r="AB27" i="20"/>
  <c r="AA27" i="20"/>
  <c r="Z27" i="20"/>
  <c r="Y27" i="20"/>
  <c r="X27" i="20"/>
  <c r="W27" i="20"/>
  <c r="V27" i="20"/>
  <c r="U27" i="20"/>
  <c r="T27" i="20"/>
  <c r="S27" i="20"/>
  <c r="R27" i="20"/>
  <c r="Q27" i="20"/>
  <c r="P27" i="20"/>
  <c r="O27" i="20"/>
  <c r="N27" i="20"/>
  <c r="M27" i="20"/>
  <c r="L27" i="20"/>
  <c r="K27" i="20"/>
  <c r="J27" i="20"/>
  <c r="I27" i="20"/>
  <c r="H27" i="20"/>
  <c r="G27" i="20"/>
  <c r="F27" i="20"/>
  <c r="E27" i="20"/>
  <c r="D27" i="20"/>
  <c r="AH18" i="20"/>
  <c r="AG18" i="20"/>
  <c r="AF18" i="20"/>
  <c r="AE18" i="20"/>
  <c r="AD18" i="20"/>
  <c r="AC18" i="20"/>
  <c r="AB18" i="20"/>
  <c r="AA18" i="20"/>
  <c r="Z18" i="20"/>
  <c r="Y18" i="20"/>
  <c r="X18" i="20"/>
  <c r="W18" i="20"/>
  <c r="V18" i="20"/>
  <c r="U18" i="20"/>
  <c r="T18" i="20"/>
  <c r="S18" i="20"/>
  <c r="R18" i="20"/>
  <c r="Q18" i="20"/>
  <c r="P18" i="20"/>
  <c r="O18" i="20"/>
  <c r="N18" i="20"/>
  <c r="M18" i="20"/>
  <c r="G18" i="20"/>
  <c r="F18" i="20"/>
  <c r="E18" i="20"/>
  <c r="D18" i="20"/>
  <c r="AH9" i="20"/>
  <c r="AG9" i="20"/>
  <c r="AF9" i="20"/>
  <c r="AE9" i="20"/>
  <c r="AD9" i="20"/>
  <c r="AC9" i="20"/>
  <c r="AB9" i="20"/>
  <c r="AA9" i="20"/>
  <c r="Z9" i="20"/>
  <c r="Y9" i="20"/>
  <c r="X9" i="20"/>
  <c r="W9" i="20"/>
  <c r="V9" i="20"/>
  <c r="U9" i="20"/>
  <c r="T9" i="20"/>
  <c r="S9" i="20"/>
  <c r="R9" i="20"/>
  <c r="Q9" i="20"/>
  <c r="P9" i="20"/>
  <c r="O9" i="20"/>
  <c r="N9" i="20"/>
  <c r="M9" i="20"/>
  <c r="L9" i="20"/>
  <c r="K9" i="20"/>
  <c r="J9" i="20"/>
  <c r="I9" i="20"/>
  <c r="H9" i="20"/>
  <c r="G9" i="20"/>
  <c r="F9" i="20"/>
  <c r="E9" i="20"/>
  <c r="D9" i="20"/>
  <c r="AH7" i="20"/>
  <c r="AG7" i="20"/>
  <c r="AF7" i="20"/>
  <c r="AE7" i="20"/>
  <c r="AD7" i="20"/>
  <c r="AC7" i="20"/>
  <c r="AB7" i="20"/>
  <c r="AA7" i="20"/>
  <c r="Z7" i="20"/>
  <c r="Y7" i="20"/>
  <c r="X7" i="20"/>
  <c r="W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H7" i="20"/>
  <c r="G7" i="20"/>
  <c r="F7" i="20"/>
  <c r="E7" i="20"/>
  <c r="D7" i="20"/>
  <c r="E2" i="20"/>
  <c r="F2" i="20" s="1"/>
  <c r="D1" i="20"/>
  <c r="AH212" i="19"/>
  <c r="AG212" i="19"/>
  <c r="AF212" i="19"/>
  <c r="AE212" i="19"/>
  <c r="AD212" i="19"/>
  <c r="AC212" i="19"/>
  <c r="AB212" i="19"/>
  <c r="AA212" i="19"/>
  <c r="Z212" i="19"/>
  <c r="Y212" i="19"/>
  <c r="X212" i="19"/>
  <c r="W212" i="19"/>
  <c r="V212" i="19"/>
  <c r="U212" i="19"/>
  <c r="T212" i="19"/>
  <c r="S212" i="19"/>
  <c r="R212" i="19"/>
  <c r="Q212" i="19"/>
  <c r="P212" i="19"/>
  <c r="O212" i="19"/>
  <c r="N212" i="19"/>
  <c r="M212" i="19"/>
  <c r="L212" i="19"/>
  <c r="K212" i="19"/>
  <c r="J212" i="19"/>
  <c r="I212" i="19"/>
  <c r="H212" i="19"/>
  <c r="G212" i="19"/>
  <c r="F212" i="19"/>
  <c r="E212" i="19"/>
  <c r="D212" i="19"/>
  <c r="AH201" i="19"/>
  <c r="AG201" i="19"/>
  <c r="AF201" i="19"/>
  <c r="AE201" i="19"/>
  <c r="AD201" i="19"/>
  <c r="AC201" i="19"/>
  <c r="AB201" i="19"/>
  <c r="AA201" i="19"/>
  <c r="Z201" i="19"/>
  <c r="Y201" i="19"/>
  <c r="X201" i="19"/>
  <c r="W201" i="19"/>
  <c r="V201" i="19"/>
  <c r="U201" i="19"/>
  <c r="T201" i="19"/>
  <c r="S201" i="19"/>
  <c r="R201" i="19"/>
  <c r="Q201" i="19"/>
  <c r="P201" i="19"/>
  <c r="O201" i="19"/>
  <c r="N201" i="19"/>
  <c r="M201" i="19"/>
  <c r="L201" i="19"/>
  <c r="K201" i="19"/>
  <c r="J201" i="19"/>
  <c r="I201" i="19"/>
  <c r="H201" i="19"/>
  <c r="G201" i="19"/>
  <c r="F201" i="19"/>
  <c r="E201" i="19"/>
  <c r="D201" i="19"/>
  <c r="AH190" i="19"/>
  <c r="AG190" i="19"/>
  <c r="AF190" i="19"/>
  <c r="AE190" i="19"/>
  <c r="AD190" i="19"/>
  <c r="AC190" i="19"/>
  <c r="AB190" i="19"/>
  <c r="AA190" i="19"/>
  <c r="Z190" i="19"/>
  <c r="Y190" i="19"/>
  <c r="X190" i="19"/>
  <c r="W190" i="19"/>
  <c r="V190" i="19"/>
  <c r="U190" i="19"/>
  <c r="T190" i="19"/>
  <c r="S190" i="19"/>
  <c r="R190" i="19"/>
  <c r="Q190" i="19"/>
  <c r="P190" i="19"/>
  <c r="O190" i="19"/>
  <c r="N190" i="19"/>
  <c r="M190" i="19"/>
  <c r="L190" i="19"/>
  <c r="K190" i="19"/>
  <c r="J190" i="19"/>
  <c r="I190" i="19"/>
  <c r="H190" i="19"/>
  <c r="G190" i="19"/>
  <c r="F190" i="19"/>
  <c r="E190" i="19"/>
  <c r="D190" i="19"/>
  <c r="AH179" i="19"/>
  <c r="AG179" i="19"/>
  <c r="AF179" i="19"/>
  <c r="AE179" i="19"/>
  <c r="AD179" i="19"/>
  <c r="AC179" i="19"/>
  <c r="AB179" i="19"/>
  <c r="AA179" i="19"/>
  <c r="Z179" i="19"/>
  <c r="Y179" i="19"/>
  <c r="X179" i="19"/>
  <c r="W179" i="19"/>
  <c r="V179" i="19"/>
  <c r="U179" i="19"/>
  <c r="T179" i="19"/>
  <c r="S179" i="19"/>
  <c r="R179" i="19"/>
  <c r="Q179" i="19"/>
  <c r="P179" i="19"/>
  <c r="O179" i="19"/>
  <c r="N179" i="19"/>
  <c r="M179" i="19"/>
  <c r="L179" i="19"/>
  <c r="K179" i="19"/>
  <c r="J179" i="19"/>
  <c r="I179" i="19"/>
  <c r="H179" i="19"/>
  <c r="G179" i="19"/>
  <c r="F179" i="19"/>
  <c r="E179" i="19"/>
  <c r="D179" i="19"/>
  <c r="AH148" i="19"/>
  <c r="AG148" i="19"/>
  <c r="AF148" i="19"/>
  <c r="AE148" i="19"/>
  <c r="AD148" i="19"/>
  <c r="AC148" i="19"/>
  <c r="AB148" i="19"/>
  <c r="AA148" i="19"/>
  <c r="Z148" i="19"/>
  <c r="Y148" i="19"/>
  <c r="X148" i="19"/>
  <c r="W148" i="19"/>
  <c r="V148" i="19"/>
  <c r="U148" i="19"/>
  <c r="T148" i="19"/>
  <c r="S148" i="19"/>
  <c r="R148" i="19"/>
  <c r="Q148" i="19"/>
  <c r="P148" i="19"/>
  <c r="O148" i="19"/>
  <c r="N148" i="19"/>
  <c r="M148" i="19"/>
  <c r="L148" i="19"/>
  <c r="K148" i="19"/>
  <c r="J148" i="19"/>
  <c r="I148" i="19"/>
  <c r="H148" i="19"/>
  <c r="G148" i="19"/>
  <c r="F148" i="19"/>
  <c r="E148" i="19"/>
  <c r="D148" i="19"/>
  <c r="AH131" i="19"/>
  <c r="AG131" i="19"/>
  <c r="AF131" i="19"/>
  <c r="AE131" i="19"/>
  <c r="AD131" i="19"/>
  <c r="AC131" i="19"/>
  <c r="AB131" i="19"/>
  <c r="AA131" i="19"/>
  <c r="Z131" i="19"/>
  <c r="Y131" i="19"/>
  <c r="X131" i="19"/>
  <c r="W131" i="19"/>
  <c r="V131" i="19"/>
  <c r="U131" i="19"/>
  <c r="T131" i="19"/>
  <c r="S131" i="19"/>
  <c r="R131" i="19"/>
  <c r="Q131" i="19"/>
  <c r="P131" i="19"/>
  <c r="O131" i="19"/>
  <c r="N131" i="19"/>
  <c r="M131" i="19"/>
  <c r="L131" i="19"/>
  <c r="K131" i="19"/>
  <c r="J131" i="19"/>
  <c r="I131" i="19"/>
  <c r="H131" i="19"/>
  <c r="G131" i="19"/>
  <c r="F131" i="19"/>
  <c r="E131" i="19"/>
  <c r="D131" i="19"/>
  <c r="AH114" i="19"/>
  <c r="AG114" i="19"/>
  <c r="AF114" i="19"/>
  <c r="AE114" i="19"/>
  <c r="AD114" i="19"/>
  <c r="AC114" i="19"/>
  <c r="AB114" i="19"/>
  <c r="AA114" i="19"/>
  <c r="Z114" i="19"/>
  <c r="Y114" i="19"/>
  <c r="X114" i="19"/>
  <c r="W114" i="19"/>
  <c r="V114" i="19"/>
  <c r="U114" i="19"/>
  <c r="T114" i="19"/>
  <c r="S114" i="19"/>
  <c r="R114" i="19"/>
  <c r="Q114" i="19"/>
  <c r="P114" i="19"/>
  <c r="O114" i="19"/>
  <c r="N114" i="19"/>
  <c r="M114" i="19"/>
  <c r="L114" i="19"/>
  <c r="K114" i="19"/>
  <c r="J114" i="19"/>
  <c r="I114" i="19"/>
  <c r="H114" i="19"/>
  <c r="G114" i="19"/>
  <c r="F114" i="19"/>
  <c r="E114" i="19"/>
  <c r="D114" i="19"/>
  <c r="AH96" i="19"/>
  <c r="AG96" i="19"/>
  <c r="AF96" i="19"/>
  <c r="AE96" i="19"/>
  <c r="AD96" i="19"/>
  <c r="AC96" i="19"/>
  <c r="AB96" i="19"/>
  <c r="AA96" i="19"/>
  <c r="Z96" i="19"/>
  <c r="Y96" i="19"/>
  <c r="X96" i="19"/>
  <c r="W96" i="19"/>
  <c r="V96" i="19"/>
  <c r="U96" i="19"/>
  <c r="T96" i="19"/>
  <c r="S96" i="19"/>
  <c r="R96" i="19"/>
  <c r="Q96" i="19"/>
  <c r="P96" i="19"/>
  <c r="O96" i="19"/>
  <c r="N96" i="19"/>
  <c r="M96" i="19"/>
  <c r="L96" i="19"/>
  <c r="K96" i="19"/>
  <c r="J96" i="19"/>
  <c r="I96" i="19"/>
  <c r="H96" i="19"/>
  <c r="G96" i="19"/>
  <c r="F96" i="19"/>
  <c r="E96" i="19"/>
  <c r="D96" i="19"/>
  <c r="AH92" i="19"/>
  <c r="AG92" i="19"/>
  <c r="AF92" i="19"/>
  <c r="AE92" i="19"/>
  <c r="AD92" i="19"/>
  <c r="AC92" i="19"/>
  <c r="AB92" i="19"/>
  <c r="AA92" i="19"/>
  <c r="Z92" i="19"/>
  <c r="Y92" i="19"/>
  <c r="X92" i="19"/>
  <c r="W92" i="19"/>
  <c r="V92" i="19"/>
  <c r="U92" i="19"/>
  <c r="T92" i="19"/>
  <c r="S92" i="19"/>
  <c r="R92" i="19"/>
  <c r="Q92" i="19"/>
  <c r="P92" i="19"/>
  <c r="O92" i="19"/>
  <c r="N92" i="19"/>
  <c r="M92" i="19"/>
  <c r="L92" i="19"/>
  <c r="K92" i="19"/>
  <c r="J92" i="19"/>
  <c r="I92" i="19"/>
  <c r="H92" i="19"/>
  <c r="G92" i="19"/>
  <c r="F92" i="19"/>
  <c r="E92" i="19"/>
  <c r="D92" i="19"/>
  <c r="AH89" i="19"/>
  <c r="AG89" i="19"/>
  <c r="AF89" i="19"/>
  <c r="AE89" i="19"/>
  <c r="AD89" i="19"/>
  <c r="AC89" i="19"/>
  <c r="AB89" i="19"/>
  <c r="AA89" i="19"/>
  <c r="Z89" i="19"/>
  <c r="Y89" i="19"/>
  <c r="X89" i="19"/>
  <c r="W89" i="19"/>
  <c r="V89" i="19"/>
  <c r="U89" i="19"/>
  <c r="T89" i="19"/>
  <c r="S89" i="19"/>
  <c r="R89" i="19"/>
  <c r="Q89" i="19"/>
  <c r="P89" i="19"/>
  <c r="O89" i="19"/>
  <c r="N89" i="19"/>
  <c r="M89" i="19"/>
  <c r="L89" i="19"/>
  <c r="K89" i="19"/>
  <c r="J89" i="19"/>
  <c r="I89" i="19"/>
  <c r="H89" i="19"/>
  <c r="G89" i="19"/>
  <c r="F89" i="19"/>
  <c r="E89" i="19"/>
  <c r="D89" i="19"/>
  <c r="AH85" i="19"/>
  <c r="AG85" i="19"/>
  <c r="AF85" i="19"/>
  <c r="AE85" i="19"/>
  <c r="AD85" i="19"/>
  <c r="AC85" i="19"/>
  <c r="AB85" i="19"/>
  <c r="AA85" i="19"/>
  <c r="Z85" i="19"/>
  <c r="Y85" i="19"/>
  <c r="X85" i="19"/>
  <c r="W85" i="19"/>
  <c r="V85" i="19"/>
  <c r="U85" i="19"/>
  <c r="T85" i="19"/>
  <c r="S85" i="19"/>
  <c r="R85" i="19"/>
  <c r="Q85" i="19"/>
  <c r="P85" i="19"/>
  <c r="O85" i="19"/>
  <c r="N85" i="19"/>
  <c r="M85" i="19"/>
  <c r="L85" i="19"/>
  <c r="K85" i="19"/>
  <c r="J85" i="19"/>
  <c r="I85" i="19"/>
  <c r="H85" i="19"/>
  <c r="G85" i="19"/>
  <c r="F85" i="19"/>
  <c r="E85" i="19"/>
  <c r="D85" i="19"/>
  <c r="AH79" i="19"/>
  <c r="AG79" i="19"/>
  <c r="AF79" i="19"/>
  <c r="AE79" i="19"/>
  <c r="AD79" i="19"/>
  <c r="AC79" i="19"/>
  <c r="AB79" i="19"/>
  <c r="AA79" i="19"/>
  <c r="Z79" i="19"/>
  <c r="Y79" i="19"/>
  <c r="X79" i="19"/>
  <c r="W79" i="19"/>
  <c r="V79" i="19"/>
  <c r="U79" i="19"/>
  <c r="T79" i="19"/>
  <c r="S79" i="19"/>
  <c r="R79" i="19"/>
  <c r="Q79" i="19"/>
  <c r="P79" i="19"/>
  <c r="O79" i="19"/>
  <c r="N79" i="19"/>
  <c r="M79" i="19"/>
  <c r="L79" i="19"/>
  <c r="K79" i="19"/>
  <c r="J79" i="19"/>
  <c r="I79" i="19"/>
  <c r="H79" i="19"/>
  <c r="G79" i="19"/>
  <c r="F79" i="19"/>
  <c r="E79" i="19"/>
  <c r="D79" i="19"/>
  <c r="AH72" i="19"/>
  <c r="AG72" i="19"/>
  <c r="AF72" i="19"/>
  <c r="AE72" i="19"/>
  <c r="AD72" i="19"/>
  <c r="AC72" i="19"/>
  <c r="AB72" i="19"/>
  <c r="AA72" i="19"/>
  <c r="Z72" i="19"/>
  <c r="Y72" i="19"/>
  <c r="X72" i="19"/>
  <c r="W72" i="19"/>
  <c r="V72" i="19"/>
  <c r="U72" i="19"/>
  <c r="T72" i="19"/>
  <c r="S72" i="19"/>
  <c r="Q72" i="19"/>
  <c r="P72" i="19"/>
  <c r="O72" i="19"/>
  <c r="N72" i="19"/>
  <c r="M72" i="19"/>
  <c r="L72" i="19"/>
  <c r="K72" i="19"/>
  <c r="J72" i="19"/>
  <c r="I72" i="19"/>
  <c r="H72" i="19"/>
  <c r="G72" i="19"/>
  <c r="F72" i="19"/>
  <c r="E72" i="19"/>
  <c r="D72" i="19"/>
  <c r="AH69" i="19"/>
  <c r="AG69" i="19"/>
  <c r="AF69" i="19"/>
  <c r="AE69" i="19"/>
  <c r="AD69" i="19"/>
  <c r="AC69" i="19"/>
  <c r="AB69" i="19"/>
  <c r="AA69" i="19"/>
  <c r="Z69" i="19"/>
  <c r="Y69" i="19"/>
  <c r="X69" i="19"/>
  <c r="W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AH62" i="19"/>
  <c r="AG62" i="19"/>
  <c r="AF62" i="19"/>
  <c r="AE62" i="19"/>
  <c r="AD62" i="19"/>
  <c r="AC62" i="19"/>
  <c r="AB62" i="19"/>
  <c r="AA62" i="19"/>
  <c r="Z62" i="19"/>
  <c r="Y62" i="19"/>
  <c r="X62" i="19"/>
  <c r="W62" i="19"/>
  <c r="V62" i="19"/>
  <c r="U62" i="19"/>
  <c r="T62" i="19"/>
  <c r="S62" i="19"/>
  <c r="R62" i="19"/>
  <c r="Q62" i="19"/>
  <c r="P62" i="19"/>
  <c r="O62" i="19"/>
  <c r="N62" i="19"/>
  <c r="M62" i="19"/>
  <c r="L62" i="19"/>
  <c r="K62" i="19"/>
  <c r="J62" i="19"/>
  <c r="I62" i="19"/>
  <c r="H62" i="19"/>
  <c r="G62" i="19"/>
  <c r="F62" i="19"/>
  <c r="E62" i="19"/>
  <c r="D62" i="19"/>
  <c r="AH48" i="19"/>
  <c r="AG48" i="19"/>
  <c r="AF48" i="19"/>
  <c r="AE48" i="19"/>
  <c r="AD48" i="19"/>
  <c r="AC48" i="19"/>
  <c r="AB48" i="19"/>
  <c r="AA48" i="19"/>
  <c r="Z48" i="19"/>
  <c r="Y48" i="19"/>
  <c r="X48" i="19"/>
  <c r="W48" i="19"/>
  <c r="V48" i="19"/>
  <c r="U48" i="19"/>
  <c r="T48" i="19"/>
  <c r="S48" i="19"/>
  <c r="R48" i="19"/>
  <c r="Q48" i="19"/>
  <c r="P48" i="19"/>
  <c r="O48" i="19"/>
  <c r="N48" i="19"/>
  <c r="M48" i="19"/>
  <c r="L48" i="19"/>
  <c r="K48" i="19"/>
  <c r="J48" i="19"/>
  <c r="I48" i="19"/>
  <c r="H48" i="19"/>
  <c r="G48" i="19"/>
  <c r="F48" i="19"/>
  <c r="E48" i="19"/>
  <c r="D48" i="19"/>
  <c r="AH32" i="19"/>
  <c r="AG32" i="19"/>
  <c r="AF32" i="19"/>
  <c r="AE32" i="19"/>
  <c r="AD32" i="19"/>
  <c r="AC32" i="19"/>
  <c r="AB32" i="19"/>
  <c r="AA32" i="19"/>
  <c r="Z32" i="19"/>
  <c r="Y32" i="19"/>
  <c r="X32" i="19"/>
  <c r="W32" i="19"/>
  <c r="V32" i="19"/>
  <c r="U32" i="19"/>
  <c r="T32" i="19"/>
  <c r="S32" i="19"/>
  <c r="R32" i="19"/>
  <c r="Q32" i="19"/>
  <c r="P32" i="19"/>
  <c r="O32" i="19"/>
  <c r="N32" i="19"/>
  <c r="M32" i="19"/>
  <c r="L32" i="19"/>
  <c r="K32" i="19"/>
  <c r="J32" i="19"/>
  <c r="I32" i="19"/>
  <c r="H32" i="19"/>
  <c r="G32" i="19"/>
  <c r="F32" i="19"/>
  <c r="E32" i="19"/>
  <c r="D32" i="19"/>
  <c r="AH27" i="19"/>
  <c r="AG27" i="19"/>
  <c r="AF27" i="19"/>
  <c r="AE27" i="19"/>
  <c r="AD27" i="19"/>
  <c r="AC27" i="19"/>
  <c r="AB27" i="19"/>
  <c r="AA27" i="19"/>
  <c r="Z27" i="19"/>
  <c r="Y27" i="19"/>
  <c r="X27" i="19"/>
  <c r="W27" i="19"/>
  <c r="V27" i="19"/>
  <c r="U27" i="19"/>
  <c r="T27" i="19"/>
  <c r="S27" i="19"/>
  <c r="R27" i="19"/>
  <c r="Q27" i="19"/>
  <c r="P27" i="19"/>
  <c r="O27" i="19"/>
  <c r="N27" i="19"/>
  <c r="M27" i="19"/>
  <c r="L27" i="19"/>
  <c r="K27" i="19"/>
  <c r="J27" i="19"/>
  <c r="I27" i="19"/>
  <c r="H27" i="19"/>
  <c r="G27" i="19"/>
  <c r="F27" i="19"/>
  <c r="E27" i="19"/>
  <c r="D27" i="19"/>
  <c r="AH18" i="19"/>
  <c r="AG18" i="19"/>
  <c r="AF18" i="19"/>
  <c r="AE18" i="19"/>
  <c r="AD18" i="19"/>
  <c r="AC18" i="19"/>
  <c r="AB18" i="19"/>
  <c r="AA18" i="19"/>
  <c r="Z18" i="19"/>
  <c r="Y18" i="19"/>
  <c r="X18" i="19"/>
  <c r="W18" i="19"/>
  <c r="V18" i="19"/>
  <c r="U18" i="19"/>
  <c r="T18" i="19"/>
  <c r="S18" i="19"/>
  <c r="R18" i="19"/>
  <c r="Q18" i="19"/>
  <c r="P18" i="19"/>
  <c r="O18" i="19"/>
  <c r="N18" i="19"/>
  <c r="M18" i="19"/>
  <c r="L18" i="19"/>
  <c r="K18" i="19"/>
  <c r="J18" i="19"/>
  <c r="I18" i="19"/>
  <c r="H18" i="19"/>
  <c r="G18" i="19"/>
  <c r="F18" i="19"/>
  <c r="E18" i="19"/>
  <c r="D18" i="19"/>
  <c r="AH9" i="19"/>
  <c r="AG9" i="19"/>
  <c r="AF9" i="19"/>
  <c r="AE9" i="19"/>
  <c r="AD9" i="19"/>
  <c r="AC9" i="19"/>
  <c r="AB9" i="19"/>
  <c r="AA9" i="19"/>
  <c r="Z9" i="19"/>
  <c r="Y9" i="19"/>
  <c r="X9" i="19"/>
  <c r="W9" i="19"/>
  <c r="V9" i="19"/>
  <c r="U9" i="19"/>
  <c r="T9" i="19"/>
  <c r="S9" i="19"/>
  <c r="R9" i="19"/>
  <c r="Q9" i="19"/>
  <c r="P9" i="19"/>
  <c r="O9" i="19"/>
  <c r="N9" i="19"/>
  <c r="M9" i="19"/>
  <c r="L9" i="19"/>
  <c r="K9" i="19"/>
  <c r="J9" i="19"/>
  <c r="I9" i="19"/>
  <c r="H9" i="19"/>
  <c r="G9" i="19"/>
  <c r="F9" i="19"/>
  <c r="E9" i="19"/>
  <c r="D9" i="19"/>
  <c r="AH7" i="19"/>
  <c r="AG7" i="19"/>
  <c r="AF7" i="19"/>
  <c r="AE7" i="19"/>
  <c r="AD7" i="19"/>
  <c r="AC7" i="19"/>
  <c r="AB7" i="19"/>
  <c r="AA7" i="19"/>
  <c r="Z7" i="19"/>
  <c r="Y7" i="19"/>
  <c r="X7" i="19"/>
  <c r="W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E7" i="19"/>
  <c r="D7" i="19"/>
  <c r="E2" i="19"/>
  <c r="F2" i="19" s="1"/>
  <c r="D1" i="19"/>
  <c r="AH212" i="18"/>
  <c r="AG212" i="18"/>
  <c r="AF212" i="18"/>
  <c r="AE212" i="18"/>
  <c r="AD212" i="18"/>
  <c r="AC212" i="18"/>
  <c r="AB212" i="18"/>
  <c r="AA212" i="18"/>
  <c r="Z212" i="18"/>
  <c r="Y212" i="18"/>
  <c r="X212" i="18"/>
  <c r="W212" i="18"/>
  <c r="V212" i="18"/>
  <c r="U212" i="18"/>
  <c r="T212" i="18"/>
  <c r="S212" i="18"/>
  <c r="R212" i="18"/>
  <c r="Q212" i="18"/>
  <c r="P212" i="18"/>
  <c r="O212" i="18"/>
  <c r="N212" i="18"/>
  <c r="M212" i="18"/>
  <c r="L212" i="18"/>
  <c r="K212" i="18"/>
  <c r="J212" i="18"/>
  <c r="I212" i="18"/>
  <c r="H212" i="18"/>
  <c r="G212" i="18"/>
  <c r="F212" i="18"/>
  <c r="E212" i="18"/>
  <c r="D212" i="18"/>
  <c r="AH201" i="18"/>
  <c r="AG201" i="18"/>
  <c r="AF201" i="18"/>
  <c r="AE201" i="18"/>
  <c r="AD201" i="18"/>
  <c r="AC201" i="18"/>
  <c r="AB201" i="18"/>
  <c r="AA201" i="18"/>
  <c r="Z201" i="18"/>
  <c r="Y201" i="18"/>
  <c r="X201" i="18"/>
  <c r="W201" i="18"/>
  <c r="V201" i="18"/>
  <c r="U201" i="18"/>
  <c r="T201" i="18"/>
  <c r="S201" i="18"/>
  <c r="R201" i="18"/>
  <c r="Q201" i="18"/>
  <c r="P201" i="18"/>
  <c r="O201" i="18"/>
  <c r="N201" i="18"/>
  <c r="M201" i="18"/>
  <c r="L201" i="18"/>
  <c r="K201" i="18"/>
  <c r="J201" i="18"/>
  <c r="I201" i="18"/>
  <c r="H201" i="18"/>
  <c r="G201" i="18"/>
  <c r="F201" i="18"/>
  <c r="E201" i="18"/>
  <c r="D201" i="18"/>
  <c r="AH190" i="18"/>
  <c r="AG190" i="18"/>
  <c r="AF190" i="18"/>
  <c r="AE190" i="18"/>
  <c r="AD190" i="18"/>
  <c r="AC190" i="18"/>
  <c r="AB190" i="18"/>
  <c r="AA190" i="18"/>
  <c r="Z190" i="18"/>
  <c r="Y190" i="18"/>
  <c r="X190" i="18"/>
  <c r="W190" i="18"/>
  <c r="V190" i="18"/>
  <c r="U190" i="18"/>
  <c r="T190" i="18"/>
  <c r="S190" i="18"/>
  <c r="R190" i="18"/>
  <c r="Q190" i="18"/>
  <c r="P190" i="18"/>
  <c r="O190" i="18"/>
  <c r="N190" i="18"/>
  <c r="M190" i="18"/>
  <c r="L190" i="18"/>
  <c r="K190" i="18"/>
  <c r="J190" i="18"/>
  <c r="I190" i="18"/>
  <c r="H190" i="18"/>
  <c r="G190" i="18"/>
  <c r="F190" i="18"/>
  <c r="E190" i="18"/>
  <c r="D190" i="18"/>
  <c r="AH179" i="18"/>
  <c r="AG179" i="18"/>
  <c r="AF179" i="18"/>
  <c r="AE179" i="18"/>
  <c r="AD179" i="18"/>
  <c r="AC179" i="18"/>
  <c r="AB179" i="18"/>
  <c r="AA179" i="18"/>
  <c r="Z179" i="18"/>
  <c r="Y179" i="18"/>
  <c r="X179" i="18"/>
  <c r="W179" i="18"/>
  <c r="V179" i="18"/>
  <c r="U179" i="18"/>
  <c r="T179" i="18"/>
  <c r="S179" i="18"/>
  <c r="R179" i="18"/>
  <c r="Q179" i="18"/>
  <c r="P179" i="18"/>
  <c r="O179" i="18"/>
  <c r="N179" i="18"/>
  <c r="M179" i="18"/>
  <c r="L179" i="18"/>
  <c r="K179" i="18"/>
  <c r="J179" i="18"/>
  <c r="I179" i="18"/>
  <c r="H179" i="18"/>
  <c r="G179" i="18"/>
  <c r="F179" i="18"/>
  <c r="E179" i="18"/>
  <c r="D179" i="18"/>
  <c r="AH148" i="18"/>
  <c r="AG148" i="18"/>
  <c r="AF148" i="18"/>
  <c r="AE148" i="18"/>
  <c r="AD148" i="18"/>
  <c r="AC148" i="18"/>
  <c r="AB148" i="18"/>
  <c r="AA148" i="18"/>
  <c r="Z148" i="18"/>
  <c r="Y148" i="18"/>
  <c r="X148" i="18"/>
  <c r="W148" i="18"/>
  <c r="V148" i="18"/>
  <c r="U148" i="18"/>
  <c r="T148" i="18"/>
  <c r="S148" i="18"/>
  <c r="R148" i="18"/>
  <c r="Q148" i="18"/>
  <c r="P148" i="18"/>
  <c r="O148" i="18"/>
  <c r="N148" i="18"/>
  <c r="M148" i="18"/>
  <c r="L148" i="18"/>
  <c r="K148" i="18"/>
  <c r="J148" i="18"/>
  <c r="I148" i="18"/>
  <c r="H148" i="18"/>
  <c r="G148" i="18"/>
  <c r="F148" i="18"/>
  <c r="E148" i="18"/>
  <c r="D148" i="18"/>
  <c r="AH131" i="18"/>
  <c r="AG131" i="18"/>
  <c r="AF131" i="18"/>
  <c r="AE131" i="18"/>
  <c r="AD131" i="18"/>
  <c r="AC131" i="18"/>
  <c r="AB131" i="18"/>
  <c r="AA131" i="18"/>
  <c r="Z131" i="18"/>
  <c r="Y131" i="18"/>
  <c r="X131" i="18"/>
  <c r="W131" i="18"/>
  <c r="V131" i="18"/>
  <c r="U131" i="18"/>
  <c r="T131" i="18"/>
  <c r="S131" i="18"/>
  <c r="R131" i="18"/>
  <c r="Q131" i="18"/>
  <c r="P131" i="18"/>
  <c r="O131" i="18"/>
  <c r="N131" i="18"/>
  <c r="M131" i="18"/>
  <c r="L131" i="18"/>
  <c r="K131" i="18"/>
  <c r="J131" i="18"/>
  <c r="I131" i="18"/>
  <c r="H131" i="18"/>
  <c r="G131" i="18"/>
  <c r="F131" i="18"/>
  <c r="E131" i="18"/>
  <c r="D131" i="18"/>
  <c r="AH114" i="18"/>
  <c r="AG114" i="18"/>
  <c r="AF114" i="18"/>
  <c r="AE114" i="18"/>
  <c r="AD114" i="18"/>
  <c r="AC114" i="18"/>
  <c r="AB114" i="18"/>
  <c r="AA114" i="18"/>
  <c r="Z114" i="18"/>
  <c r="Y114" i="18"/>
  <c r="X114" i="18"/>
  <c r="W114" i="18"/>
  <c r="V114" i="18"/>
  <c r="U114" i="18"/>
  <c r="T114" i="18"/>
  <c r="S114" i="18"/>
  <c r="R114" i="18"/>
  <c r="Q114" i="18"/>
  <c r="P114" i="18"/>
  <c r="O114" i="18"/>
  <c r="N114" i="18"/>
  <c r="M114" i="18"/>
  <c r="L114" i="18"/>
  <c r="K114" i="18"/>
  <c r="J114" i="18"/>
  <c r="I114" i="18"/>
  <c r="H114" i="18"/>
  <c r="G114" i="18"/>
  <c r="F114" i="18"/>
  <c r="E114" i="18"/>
  <c r="D114" i="18"/>
  <c r="AH96" i="18"/>
  <c r="AG96" i="18"/>
  <c r="AF96" i="18"/>
  <c r="AE96" i="18"/>
  <c r="AD96" i="18"/>
  <c r="AC96" i="18"/>
  <c r="AB96" i="18"/>
  <c r="AA96" i="18"/>
  <c r="Z96" i="18"/>
  <c r="Y96" i="18"/>
  <c r="X96" i="18"/>
  <c r="W96" i="18"/>
  <c r="V96" i="18"/>
  <c r="U96" i="18"/>
  <c r="T96" i="18"/>
  <c r="S96" i="18"/>
  <c r="R96" i="18"/>
  <c r="Q96" i="18"/>
  <c r="P96" i="18"/>
  <c r="O96" i="18"/>
  <c r="N96" i="18"/>
  <c r="M96" i="18"/>
  <c r="L96" i="18"/>
  <c r="K96" i="18"/>
  <c r="J96" i="18"/>
  <c r="I96" i="18"/>
  <c r="H96" i="18"/>
  <c r="G96" i="18"/>
  <c r="F96" i="18"/>
  <c r="E96" i="18"/>
  <c r="D96" i="18"/>
  <c r="AH92" i="18"/>
  <c r="AG92" i="18"/>
  <c r="AF92" i="18"/>
  <c r="AE92" i="18"/>
  <c r="AD92" i="18"/>
  <c r="AC92" i="18"/>
  <c r="AB92" i="18"/>
  <c r="AA92" i="18"/>
  <c r="Z92" i="18"/>
  <c r="Y92" i="18"/>
  <c r="X92" i="18"/>
  <c r="W92" i="18"/>
  <c r="V92" i="18"/>
  <c r="U92" i="18"/>
  <c r="T92" i="18"/>
  <c r="S92" i="18"/>
  <c r="R92" i="18"/>
  <c r="Q92" i="18"/>
  <c r="P92" i="18"/>
  <c r="O92" i="18"/>
  <c r="N92" i="18"/>
  <c r="M92" i="18"/>
  <c r="L92" i="18"/>
  <c r="K92" i="18"/>
  <c r="J92" i="18"/>
  <c r="I92" i="18"/>
  <c r="H92" i="18"/>
  <c r="G92" i="18"/>
  <c r="F92" i="18"/>
  <c r="E92" i="18"/>
  <c r="D92" i="18"/>
  <c r="AH89" i="18"/>
  <c r="AG89" i="18"/>
  <c r="AF89" i="18"/>
  <c r="AE89" i="18"/>
  <c r="AD89" i="18"/>
  <c r="AC89" i="18"/>
  <c r="AB89" i="18"/>
  <c r="AA89" i="18"/>
  <c r="Z89" i="18"/>
  <c r="Y89" i="18"/>
  <c r="X89" i="18"/>
  <c r="W89" i="18"/>
  <c r="V89" i="18"/>
  <c r="U89" i="18"/>
  <c r="T89" i="18"/>
  <c r="S89" i="18"/>
  <c r="R89" i="18"/>
  <c r="Q89" i="18"/>
  <c r="P89" i="18"/>
  <c r="O89" i="18"/>
  <c r="N89" i="18"/>
  <c r="M89" i="18"/>
  <c r="L89" i="18"/>
  <c r="K89" i="18"/>
  <c r="J89" i="18"/>
  <c r="I89" i="18"/>
  <c r="H89" i="18"/>
  <c r="G89" i="18"/>
  <c r="F89" i="18"/>
  <c r="E89" i="18"/>
  <c r="D89" i="18"/>
  <c r="AH85" i="18"/>
  <c r="AG85" i="18"/>
  <c r="AF85" i="18"/>
  <c r="AE85" i="18"/>
  <c r="AD85" i="18"/>
  <c r="AC85" i="18"/>
  <c r="AB85" i="18"/>
  <c r="AA85" i="18"/>
  <c r="Z85" i="18"/>
  <c r="Y85" i="18"/>
  <c r="X85" i="18"/>
  <c r="W85" i="18"/>
  <c r="V85" i="18"/>
  <c r="U85" i="18"/>
  <c r="T85" i="18"/>
  <c r="S85" i="18"/>
  <c r="R85" i="18"/>
  <c r="Q85" i="18"/>
  <c r="P85" i="18"/>
  <c r="O85" i="18"/>
  <c r="N85" i="18"/>
  <c r="M85" i="18"/>
  <c r="L85" i="18"/>
  <c r="K85" i="18"/>
  <c r="J85" i="18"/>
  <c r="I85" i="18"/>
  <c r="H85" i="18"/>
  <c r="G85" i="18"/>
  <c r="F85" i="18"/>
  <c r="E85" i="18"/>
  <c r="D85" i="18"/>
  <c r="AH79" i="18"/>
  <c r="AG79" i="18"/>
  <c r="AF79" i="18"/>
  <c r="AE79" i="18"/>
  <c r="AD79" i="18"/>
  <c r="AC79" i="18"/>
  <c r="AB79" i="18"/>
  <c r="AA79" i="18"/>
  <c r="Z79" i="18"/>
  <c r="Y79" i="18"/>
  <c r="X79" i="18"/>
  <c r="W79" i="18"/>
  <c r="V79" i="18"/>
  <c r="U79" i="18"/>
  <c r="T79" i="18"/>
  <c r="S79" i="18"/>
  <c r="R79" i="18"/>
  <c r="Q79" i="18"/>
  <c r="P79" i="18"/>
  <c r="O79" i="18"/>
  <c r="N79" i="18"/>
  <c r="M79" i="18"/>
  <c r="L79" i="18"/>
  <c r="K79" i="18"/>
  <c r="J79" i="18"/>
  <c r="I79" i="18"/>
  <c r="H79" i="18"/>
  <c r="G79" i="18"/>
  <c r="F79" i="18"/>
  <c r="E79" i="18"/>
  <c r="D79" i="18"/>
  <c r="AH72" i="18"/>
  <c r="AG72" i="18"/>
  <c r="AF72" i="18"/>
  <c r="AE72" i="18"/>
  <c r="AD72" i="18"/>
  <c r="AC72" i="18"/>
  <c r="AB72" i="18"/>
  <c r="AA72" i="18"/>
  <c r="Z72" i="18"/>
  <c r="Y72" i="18"/>
  <c r="X72" i="18"/>
  <c r="W72" i="18"/>
  <c r="V72" i="18"/>
  <c r="U72" i="18"/>
  <c r="T72" i="18"/>
  <c r="S72" i="18"/>
  <c r="R72" i="18"/>
  <c r="Q72" i="18"/>
  <c r="P72" i="18"/>
  <c r="O72" i="18"/>
  <c r="N72" i="18"/>
  <c r="M72" i="18"/>
  <c r="L72" i="18"/>
  <c r="K72" i="18"/>
  <c r="J72" i="18"/>
  <c r="I72" i="18"/>
  <c r="H72" i="18"/>
  <c r="G72" i="18"/>
  <c r="F72" i="18"/>
  <c r="E72" i="18"/>
  <c r="D72" i="18"/>
  <c r="AH69" i="18"/>
  <c r="AG69" i="18"/>
  <c r="AF69" i="18"/>
  <c r="AE69" i="18"/>
  <c r="AD69" i="18"/>
  <c r="AC69" i="18"/>
  <c r="AB69" i="18"/>
  <c r="AA69" i="18"/>
  <c r="Z69" i="18"/>
  <c r="Y69" i="18"/>
  <c r="X69" i="18"/>
  <c r="W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AH62" i="18"/>
  <c r="AG62" i="18"/>
  <c r="AF62" i="18"/>
  <c r="AE62" i="18"/>
  <c r="AD62" i="18"/>
  <c r="AC62" i="18"/>
  <c r="AB62" i="18"/>
  <c r="AA62" i="18"/>
  <c r="Z62" i="18"/>
  <c r="Y62" i="18"/>
  <c r="X62" i="18"/>
  <c r="W62" i="18"/>
  <c r="V62" i="18"/>
  <c r="U62" i="18"/>
  <c r="T62" i="18"/>
  <c r="S62" i="18"/>
  <c r="R62" i="18"/>
  <c r="Q62" i="18"/>
  <c r="P62" i="18"/>
  <c r="O62" i="18"/>
  <c r="N62" i="18"/>
  <c r="M62" i="18"/>
  <c r="L62" i="18"/>
  <c r="K62" i="18"/>
  <c r="J62" i="18"/>
  <c r="I62" i="18"/>
  <c r="H62" i="18"/>
  <c r="G62" i="18"/>
  <c r="F62" i="18"/>
  <c r="E62" i="18"/>
  <c r="D62" i="18"/>
  <c r="AH48" i="18"/>
  <c r="AG48" i="18"/>
  <c r="AF48" i="18"/>
  <c r="AE48" i="18"/>
  <c r="AD48" i="18"/>
  <c r="AC48" i="18"/>
  <c r="AB48" i="18"/>
  <c r="AA48" i="18"/>
  <c r="Z48" i="18"/>
  <c r="Y48" i="18"/>
  <c r="X48" i="18"/>
  <c r="W48" i="18"/>
  <c r="V48" i="18"/>
  <c r="U48" i="18"/>
  <c r="T48" i="18"/>
  <c r="S48" i="18"/>
  <c r="R48" i="18"/>
  <c r="Q48" i="18"/>
  <c r="P48" i="18"/>
  <c r="O48" i="18"/>
  <c r="N48" i="18"/>
  <c r="M48" i="18"/>
  <c r="L48" i="18"/>
  <c r="K48" i="18"/>
  <c r="J48" i="18"/>
  <c r="I48" i="18"/>
  <c r="H48" i="18"/>
  <c r="G48" i="18"/>
  <c r="F48" i="18"/>
  <c r="E48" i="18"/>
  <c r="D48" i="18"/>
  <c r="AH32" i="18"/>
  <c r="AG32" i="18"/>
  <c r="AF32" i="18"/>
  <c r="AE32" i="18"/>
  <c r="AD32" i="18"/>
  <c r="AC32" i="18"/>
  <c r="AB32" i="18"/>
  <c r="AA32" i="18"/>
  <c r="Z32" i="18"/>
  <c r="Y32" i="18"/>
  <c r="X32" i="18"/>
  <c r="W32" i="18"/>
  <c r="V32" i="18"/>
  <c r="U32" i="18"/>
  <c r="T32" i="18"/>
  <c r="S32" i="18"/>
  <c r="R32" i="18"/>
  <c r="Q32" i="18"/>
  <c r="P32" i="18"/>
  <c r="O32" i="18"/>
  <c r="N32" i="18"/>
  <c r="M32" i="18"/>
  <c r="L32" i="18"/>
  <c r="K32" i="18"/>
  <c r="J32" i="18"/>
  <c r="I32" i="18"/>
  <c r="H32" i="18"/>
  <c r="G32" i="18"/>
  <c r="F32" i="18"/>
  <c r="E32" i="18"/>
  <c r="D32" i="18"/>
  <c r="AH27" i="18"/>
  <c r="AG27" i="18"/>
  <c r="AF27" i="18"/>
  <c r="AE27" i="18"/>
  <c r="AD27" i="18"/>
  <c r="AC27" i="18"/>
  <c r="AB27" i="18"/>
  <c r="AA27" i="18"/>
  <c r="Z27" i="18"/>
  <c r="Y27" i="18"/>
  <c r="X27" i="18"/>
  <c r="W27" i="18"/>
  <c r="V27" i="18"/>
  <c r="U27" i="18"/>
  <c r="T27" i="18"/>
  <c r="S27" i="18"/>
  <c r="R27" i="18"/>
  <c r="Q27" i="18"/>
  <c r="P27" i="18"/>
  <c r="O27" i="18"/>
  <c r="N27" i="18"/>
  <c r="M27" i="18"/>
  <c r="L27" i="18"/>
  <c r="K27" i="18"/>
  <c r="J27" i="18"/>
  <c r="I27" i="18"/>
  <c r="H27" i="18"/>
  <c r="G27" i="18"/>
  <c r="F27" i="18"/>
  <c r="E27" i="18"/>
  <c r="D27" i="18"/>
  <c r="AH18" i="18"/>
  <c r="AG18" i="18"/>
  <c r="AF18" i="18"/>
  <c r="AE18" i="18"/>
  <c r="AD18" i="18"/>
  <c r="AC18" i="18"/>
  <c r="AB18" i="18"/>
  <c r="AA18" i="18"/>
  <c r="Z18" i="18"/>
  <c r="Y18" i="18"/>
  <c r="X18" i="18"/>
  <c r="W18" i="18"/>
  <c r="V18" i="18"/>
  <c r="U18" i="18"/>
  <c r="T18" i="18"/>
  <c r="S18" i="18"/>
  <c r="R18" i="18"/>
  <c r="Q18" i="18"/>
  <c r="P18" i="18"/>
  <c r="O18" i="18"/>
  <c r="N18" i="18"/>
  <c r="M18" i="18"/>
  <c r="L18" i="18"/>
  <c r="K18" i="18"/>
  <c r="J18" i="18"/>
  <c r="I18" i="18"/>
  <c r="H18" i="18"/>
  <c r="G18" i="18"/>
  <c r="F18" i="18"/>
  <c r="E18" i="18"/>
  <c r="D18" i="18"/>
  <c r="AH9" i="18"/>
  <c r="AG9" i="18"/>
  <c r="AF9" i="18"/>
  <c r="AE9" i="18"/>
  <c r="AD9" i="18"/>
  <c r="AC9" i="18"/>
  <c r="AB9" i="18"/>
  <c r="AA9" i="18"/>
  <c r="Z9" i="18"/>
  <c r="Y9" i="18"/>
  <c r="X9" i="18"/>
  <c r="W9" i="18"/>
  <c r="V9" i="18"/>
  <c r="U9" i="18"/>
  <c r="T9" i="18"/>
  <c r="S9" i="18"/>
  <c r="R9" i="18"/>
  <c r="Q9" i="18"/>
  <c r="P9" i="18"/>
  <c r="O9" i="18"/>
  <c r="N9" i="18"/>
  <c r="M9" i="18"/>
  <c r="L9" i="18"/>
  <c r="K9" i="18"/>
  <c r="J9" i="18"/>
  <c r="I9" i="18"/>
  <c r="H9" i="18"/>
  <c r="G9" i="18"/>
  <c r="F9" i="18"/>
  <c r="E9" i="18"/>
  <c r="D9" i="18"/>
  <c r="AH7" i="18"/>
  <c r="AG7" i="18"/>
  <c r="AF7" i="18"/>
  <c r="AE7" i="18"/>
  <c r="AD7" i="18"/>
  <c r="AC7" i="18"/>
  <c r="AB7" i="18"/>
  <c r="AA7" i="18"/>
  <c r="Z7" i="18"/>
  <c r="Y7" i="18"/>
  <c r="X7" i="18"/>
  <c r="W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E2" i="18"/>
  <c r="F2" i="18" s="1"/>
  <c r="D1" i="18"/>
  <c r="AH212" i="17"/>
  <c r="AG212" i="17"/>
  <c r="AF212" i="17"/>
  <c r="AE212" i="17"/>
  <c r="AD212" i="17"/>
  <c r="AC212" i="17"/>
  <c r="AB212" i="17"/>
  <c r="AA212" i="17"/>
  <c r="Z212" i="17"/>
  <c r="Y212" i="17"/>
  <c r="X212" i="17"/>
  <c r="W212" i="17"/>
  <c r="V212" i="17"/>
  <c r="U212" i="17"/>
  <c r="T212" i="17"/>
  <c r="S212" i="17"/>
  <c r="R212" i="17"/>
  <c r="Q212" i="17"/>
  <c r="P212" i="17"/>
  <c r="O212" i="17"/>
  <c r="N212" i="17"/>
  <c r="M212" i="17"/>
  <c r="L212" i="17"/>
  <c r="K212" i="17"/>
  <c r="J212" i="17"/>
  <c r="I212" i="17"/>
  <c r="H212" i="17"/>
  <c r="G212" i="17"/>
  <c r="F212" i="17"/>
  <c r="E212" i="17"/>
  <c r="D212" i="17"/>
  <c r="AH201" i="17"/>
  <c r="AG201" i="17"/>
  <c r="AF201" i="17"/>
  <c r="AE201" i="17"/>
  <c r="AD201" i="17"/>
  <c r="AC201" i="17"/>
  <c r="AB201" i="17"/>
  <c r="AA201" i="17"/>
  <c r="Z201" i="17"/>
  <c r="Y201" i="17"/>
  <c r="X201" i="17"/>
  <c r="W201" i="17"/>
  <c r="V201" i="17"/>
  <c r="U201" i="17"/>
  <c r="T201" i="17"/>
  <c r="S201" i="17"/>
  <c r="R201" i="17"/>
  <c r="Q201" i="17"/>
  <c r="P201" i="17"/>
  <c r="O201" i="17"/>
  <c r="N201" i="17"/>
  <c r="M201" i="17"/>
  <c r="L201" i="17"/>
  <c r="K201" i="17"/>
  <c r="J201" i="17"/>
  <c r="I201" i="17"/>
  <c r="H201" i="17"/>
  <c r="G201" i="17"/>
  <c r="F201" i="17"/>
  <c r="E201" i="17"/>
  <c r="D201" i="17"/>
  <c r="AH190" i="17"/>
  <c r="AG190" i="17"/>
  <c r="AF190" i="17"/>
  <c r="AE190" i="17"/>
  <c r="AD190" i="17"/>
  <c r="AC190" i="17"/>
  <c r="AB190" i="17"/>
  <c r="AA190" i="17"/>
  <c r="Z190" i="17"/>
  <c r="Y190" i="17"/>
  <c r="X190" i="17"/>
  <c r="W190" i="17"/>
  <c r="V190" i="17"/>
  <c r="U190" i="17"/>
  <c r="T190" i="17"/>
  <c r="S190" i="17"/>
  <c r="R190" i="17"/>
  <c r="Q190" i="17"/>
  <c r="P190" i="17"/>
  <c r="O190" i="17"/>
  <c r="N190" i="17"/>
  <c r="M190" i="17"/>
  <c r="L190" i="17"/>
  <c r="K190" i="17"/>
  <c r="J190" i="17"/>
  <c r="I190" i="17"/>
  <c r="H190" i="17"/>
  <c r="G190" i="17"/>
  <c r="F190" i="17"/>
  <c r="E190" i="17"/>
  <c r="D190" i="17"/>
  <c r="AH179" i="17"/>
  <c r="AG179" i="17"/>
  <c r="AF179" i="17"/>
  <c r="AE179" i="17"/>
  <c r="AD179" i="17"/>
  <c r="AC179" i="17"/>
  <c r="AB179" i="17"/>
  <c r="AA179" i="17"/>
  <c r="Z179" i="17"/>
  <c r="Y179" i="17"/>
  <c r="X179" i="17"/>
  <c r="W179" i="17"/>
  <c r="V179" i="17"/>
  <c r="U179" i="17"/>
  <c r="T179" i="17"/>
  <c r="S179" i="17"/>
  <c r="R179" i="17"/>
  <c r="Q179" i="17"/>
  <c r="P179" i="17"/>
  <c r="O179" i="17"/>
  <c r="N179" i="17"/>
  <c r="M179" i="17"/>
  <c r="L179" i="17"/>
  <c r="K179" i="17"/>
  <c r="J179" i="17"/>
  <c r="I179" i="17"/>
  <c r="H179" i="17"/>
  <c r="G179" i="17"/>
  <c r="F179" i="17"/>
  <c r="E179" i="17"/>
  <c r="D179" i="17"/>
  <c r="AH148" i="17"/>
  <c r="AG148" i="17"/>
  <c r="AF148" i="17"/>
  <c r="AE148" i="17"/>
  <c r="AD148" i="17"/>
  <c r="AC148" i="17"/>
  <c r="AB148" i="17"/>
  <c r="AA148" i="17"/>
  <c r="Z148" i="17"/>
  <c r="Y148" i="17"/>
  <c r="X148" i="17"/>
  <c r="W148" i="17"/>
  <c r="V148" i="17"/>
  <c r="U148" i="17"/>
  <c r="T148" i="17"/>
  <c r="S148" i="17"/>
  <c r="R148" i="17"/>
  <c r="Q148" i="17"/>
  <c r="P148" i="17"/>
  <c r="O148" i="17"/>
  <c r="N148" i="17"/>
  <c r="M148" i="17"/>
  <c r="L148" i="17"/>
  <c r="K148" i="17"/>
  <c r="J148" i="17"/>
  <c r="I148" i="17"/>
  <c r="H148" i="17"/>
  <c r="G148" i="17"/>
  <c r="F148" i="17"/>
  <c r="E148" i="17"/>
  <c r="D148" i="17"/>
  <c r="AH131" i="17"/>
  <c r="AG131" i="17"/>
  <c r="AF131" i="17"/>
  <c r="AE131" i="17"/>
  <c r="AD131" i="17"/>
  <c r="AC131" i="17"/>
  <c r="AB131" i="17"/>
  <c r="AA131" i="17"/>
  <c r="Z131" i="17"/>
  <c r="Y131" i="17"/>
  <c r="X131" i="17"/>
  <c r="W131" i="17"/>
  <c r="V131" i="17"/>
  <c r="U131" i="17"/>
  <c r="T131" i="17"/>
  <c r="S131" i="17"/>
  <c r="R131" i="17"/>
  <c r="Q131" i="17"/>
  <c r="P131" i="17"/>
  <c r="O131" i="17"/>
  <c r="N131" i="17"/>
  <c r="M131" i="17"/>
  <c r="L131" i="17"/>
  <c r="K131" i="17"/>
  <c r="J131" i="17"/>
  <c r="I131" i="17"/>
  <c r="H131" i="17"/>
  <c r="G131" i="17"/>
  <c r="F131" i="17"/>
  <c r="E131" i="17"/>
  <c r="D131" i="17"/>
  <c r="AH114" i="17"/>
  <c r="AG114" i="17"/>
  <c r="AF114" i="17"/>
  <c r="AE114" i="17"/>
  <c r="AD114" i="17"/>
  <c r="AC114" i="17"/>
  <c r="AB114" i="17"/>
  <c r="AA114" i="17"/>
  <c r="Z114" i="17"/>
  <c r="Y114" i="17"/>
  <c r="X114" i="17"/>
  <c r="W114" i="17"/>
  <c r="V114" i="17"/>
  <c r="U114" i="17"/>
  <c r="T114" i="17"/>
  <c r="S114" i="17"/>
  <c r="R114" i="17"/>
  <c r="Q114" i="17"/>
  <c r="P114" i="17"/>
  <c r="O114" i="17"/>
  <c r="N114" i="17"/>
  <c r="M114" i="17"/>
  <c r="L114" i="17"/>
  <c r="K114" i="17"/>
  <c r="J114" i="17"/>
  <c r="I114" i="17"/>
  <c r="H114" i="17"/>
  <c r="G114" i="17"/>
  <c r="F114" i="17"/>
  <c r="E114" i="17"/>
  <c r="D114" i="17"/>
  <c r="AH96" i="17"/>
  <c r="AG96" i="17"/>
  <c r="AF96" i="17"/>
  <c r="AE96" i="17"/>
  <c r="AD96" i="17"/>
  <c r="AC96" i="17"/>
  <c r="AB96" i="17"/>
  <c r="AA96" i="17"/>
  <c r="Z96" i="17"/>
  <c r="Y96" i="17"/>
  <c r="X96" i="17"/>
  <c r="W96" i="17"/>
  <c r="V96" i="17"/>
  <c r="U96" i="17"/>
  <c r="T96" i="17"/>
  <c r="S96" i="17"/>
  <c r="R96" i="17"/>
  <c r="Q96" i="17"/>
  <c r="P96" i="17"/>
  <c r="O96" i="17"/>
  <c r="N96" i="17"/>
  <c r="M96" i="17"/>
  <c r="L96" i="17"/>
  <c r="K96" i="17"/>
  <c r="J96" i="17"/>
  <c r="I96" i="17"/>
  <c r="H96" i="17"/>
  <c r="G96" i="17"/>
  <c r="F96" i="17"/>
  <c r="E96" i="17"/>
  <c r="D96" i="17"/>
  <c r="AH92" i="17"/>
  <c r="AG92" i="17"/>
  <c r="AF92" i="17"/>
  <c r="AE92" i="17"/>
  <c r="AD92" i="17"/>
  <c r="AC92" i="17"/>
  <c r="AB92" i="17"/>
  <c r="AA92" i="17"/>
  <c r="Z92" i="17"/>
  <c r="Y92" i="17"/>
  <c r="X92" i="17"/>
  <c r="W92" i="17"/>
  <c r="V92" i="17"/>
  <c r="U92" i="17"/>
  <c r="T92" i="17"/>
  <c r="S92" i="17"/>
  <c r="R92" i="17"/>
  <c r="Q92" i="17"/>
  <c r="P92" i="17"/>
  <c r="O92" i="17"/>
  <c r="N92" i="17"/>
  <c r="M92" i="17"/>
  <c r="L92" i="17"/>
  <c r="K92" i="17"/>
  <c r="J92" i="17"/>
  <c r="I92" i="17"/>
  <c r="H92" i="17"/>
  <c r="G92" i="17"/>
  <c r="F92" i="17"/>
  <c r="E92" i="17"/>
  <c r="AH89" i="17"/>
  <c r="AG89" i="17"/>
  <c r="AF89" i="17"/>
  <c r="AE89" i="17"/>
  <c r="AD89" i="17"/>
  <c r="AC89" i="17"/>
  <c r="AB89" i="17"/>
  <c r="AA89" i="17"/>
  <c r="Z89" i="17"/>
  <c r="Y89" i="17"/>
  <c r="X89" i="17"/>
  <c r="W89" i="17"/>
  <c r="V89" i="17"/>
  <c r="U89" i="17"/>
  <c r="T89" i="17"/>
  <c r="S89" i="17"/>
  <c r="R89" i="17"/>
  <c r="Q89" i="17"/>
  <c r="P89" i="17"/>
  <c r="O89" i="17"/>
  <c r="N89" i="17"/>
  <c r="M89" i="17"/>
  <c r="L89" i="17"/>
  <c r="K89" i="17"/>
  <c r="J89" i="17"/>
  <c r="I89" i="17"/>
  <c r="H89" i="17"/>
  <c r="G89" i="17"/>
  <c r="F89" i="17"/>
  <c r="E89" i="17"/>
  <c r="AH85" i="17"/>
  <c r="AG85" i="17"/>
  <c r="AF85" i="17"/>
  <c r="AE85" i="17"/>
  <c r="AD85" i="17"/>
  <c r="AC85" i="17"/>
  <c r="AB85" i="17"/>
  <c r="AA85" i="17"/>
  <c r="Z85" i="17"/>
  <c r="Y85" i="17"/>
  <c r="X85" i="17"/>
  <c r="W85" i="17"/>
  <c r="V85" i="17"/>
  <c r="U85" i="17"/>
  <c r="T85" i="17"/>
  <c r="S85" i="17"/>
  <c r="R85" i="17"/>
  <c r="Q85" i="17"/>
  <c r="P85" i="17"/>
  <c r="O85" i="17"/>
  <c r="N85" i="17"/>
  <c r="M85" i="17"/>
  <c r="L85" i="17"/>
  <c r="K85" i="17"/>
  <c r="J85" i="17"/>
  <c r="I85" i="17"/>
  <c r="H85" i="17"/>
  <c r="G85" i="17"/>
  <c r="F85" i="17"/>
  <c r="E85" i="17"/>
  <c r="AH79" i="17"/>
  <c r="AG79" i="17"/>
  <c r="AF79" i="17"/>
  <c r="AE79" i="17"/>
  <c r="AD79" i="17"/>
  <c r="AC79" i="17"/>
  <c r="AB79" i="17"/>
  <c r="AA79" i="17"/>
  <c r="Z79" i="17"/>
  <c r="Y79" i="17"/>
  <c r="X79" i="17"/>
  <c r="W79" i="17"/>
  <c r="V79" i="17"/>
  <c r="U79" i="17"/>
  <c r="T79" i="17"/>
  <c r="S79" i="17"/>
  <c r="R79" i="17"/>
  <c r="Q79" i="17"/>
  <c r="P79" i="17"/>
  <c r="O79" i="17"/>
  <c r="N79" i="17"/>
  <c r="M79" i="17"/>
  <c r="L79" i="17"/>
  <c r="K79" i="17"/>
  <c r="J79" i="17"/>
  <c r="I79" i="17"/>
  <c r="H79" i="17"/>
  <c r="G79" i="17"/>
  <c r="F79" i="17"/>
  <c r="E79" i="17"/>
  <c r="D79" i="17"/>
  <c r="AH72" i="17"/>
  <c r="AG72" i="17"/>
  <c r="AF72" i="17"/>
  <c r="AE72" i="17"/>
  <c r="AD72" i="17"/>
  <c r="AC72" i="17"/>
  <c r="AB72" i="17"/>
  <c r="AA72" i="17"/>
  <c r="Z72" i="17"/>
  <c r="Y72" i="17"/>
  <c r="X72" i="17"/>
  <c r="W72" i="17"/>
  <c r="V72" i="17"/>
  <c r="U72" i="17"/>
  <c r="T72" i="17"/>
  <c r="S72" i="17"/>
  <c r="R72" i="17"/>
  <c r="Q72" i="17"/>
  <c r="P72" i="17"/>
  <c r="O72" i="17"/>
  <c r="N72" i="17"/>
  <c r="M72" i="17"/>
  <c r="L72" i="17"/>
  <c r="K72" i="17"/>
  <c r="J72" i="17"/>
  <c r="I72" i="17"/>
  <c r="H72" i="17"/>
  <c r="G72" i="17"/>
  <c r="F72" i="17"/>
  <c r="E72" i="17"/>
  <c r="D72" i="17"/>
  <c r="AH69" i="17"/>
  <c r="AG69" i="17"/>
  <c r="AF69" i="17"/>
  <c r="AE69" i="17"/>
  <c r="AD69" i="17"/>
  <c r="AC69" i="17"/>
  <c r="AB69" i="17"/>
  <c r="AA69" i="17"/>
  <c r="Z69" i="17"/>
  <c r="Y69" i="17"/>
  <c r="X69" i="17"/>
  <c r="W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AH62" i="17"/>
  <c r="AG62" i="17"/>
  <c r="AF62" i="17"/>
  <c r="AE62" i="17"/>
  <c r="AD62" i="17"/>
  <c r="AC62" i="17"/>
  <c r="AB62" i="17"/>
  <c r="AA62" i="17"/>
  <c r="Z62" i="17"/>
  <c r="Y62" i="17"/>
  <c r="X62" i="17"/>
  <c r="W62" i="17"/>
  <c r="V62" i="17"/>
  <c r="U62" i="17"/>
  <c r="T62" i="17"/>
  <c r="S62" i="17"/>
  <c r="R62" i="17"/>
  <c r="Q62" i="17"/>
  <c r="P62" i="17"/>
  <c r="O62" i="17"/>
  <c r="N62" i="17"/>
  <c r="M62" i="17"/>
  <c r="L62" i="17"/>
  <c r="K62" i="17"/>
  <c r="J62" i="17"/>
  <c r="I62" i="17"/>
  <c r="H62" i="17"/>
  <c r="G62" i="17"/>
  <c r="F62" i="17"/>
  <c r="E62" i="17"/>
  <c r="D62" i="17"/>
  <c r="AH48" i="17"/>
  <c r="AG48" i="17"/>
  <c r="AF48" i="17"/>
  <c r="AE48" i="17"/>
  <c r="AD48" i="17"/>
  <c r="AC48" i="17"/>
  <c r="AB48" i="17"/>
  <c r="AA48" i="17"/>
  <c r="Z48" i="17"/>
  <c r="Y48" i="17"/>
  <c r="X48" i="17"/>
  <c r="W48" i="17"/>
  <c r="V48" i="17"/>
  <c r="U48" i="17"/>
  <c r="T48" i="17"/>
  <c r="S48" i="17"/>
  <c r="R48" i="17"/>
  <c r="Q48" i="17"/>
  <c r="P48" i="17"/>
  <c r="O48" i="17"/>
  <c r="N48" i="17"/>
  <c r="M48" i="17"/>
  <c r="L48" i="17"/>
  <c r="K48" i="17"/>
  <c r="J48" i="17"/>
  <c r="I48" i="17"/>
  <c r="H48" i="17"/>
  <c r="G48" i="17"/>
  <c r="F48" i="17"/>
  <c r="E48" i="17"/>
  <c r="D48" i="17"/>
  <c r="AH32" i="17"/>
  <c r="AG32" i="17"/>
  <c r="AF32" i="17"/>
  <c r="AE32" i="17"/>
  <c r="AD32" i="17"/>
  <c r="AC32" i="17"/>
  <c r="AB32" i="17"/>
  <c r="AA32" i="17"/>
  <c r="Z32" i="17"/>
  <c r="Y32" i="17"/>
  <c r="X32" i="17"/>
  <c r="W32" i="17"/>
  <c r="V32" i="17"/>
  <c r="U32" i="17"/>
  <c r="T32" i="17"/>
  <c r="S32" i="17"/>
  <c r="R32" i="17"/>
  <c r="Q32" i="17"/>
  <c r="P32" i="17"/>
  <c r="O32" i="17"/>
  <c r="N32" i="17"/>
  <c r="M32" i="17"/>
  <c r="L32" i="17"/>
  <c r="K32" i="17"/>
  <c r="J32" i="17"/>
  <c r="I32" i="17"/>
  <c r="H32" i="17"/>
  <c r="G32" i="17"/>
  <c r="F32" i="17"/>
  <c r="E32" i="17"/>
  <c r="D32" i="17"/>
  <c r="AH27" i="17"/>
  <c r="AG27" i="17"/>
  <c r="AF27" i="17"/>
  <c r="AE27" i="17"/>
  <c r="AD27" i="17"/>
  <c r="AC27" i="17"/>
  <c r="AB27" i="17"/>
  <c r="AA27" i="17"/>
  <c r="Z27" i="17"/>
  <c r="Y27" i="17"/>
  <c r="X27" i="17"/>
  <c r="W27" i="17"/>
  <c r="V27" i="17"/>
  <c r="U27" i="17"/>
  <c r="T27" i="17"/>
  <c r="S27" i="17"/>
  <c r="R27" i="17"/>
  <c r="Q27" i="17"/>
  <c r="P27" i="17"/>
  <c r="O27" i="17"/>
  <c r="N27" i="17"/>
  <c r="M27" i="17"/>
  <c r="L27" i="17"/>
  <c r="K27" i="17"/>
  <c r="J27" i="17"/>
  <c r="I27" i="17"/>
  <c r="H27" i="17"/>
  <c r="G27" i="17"/>
  <c r="F27" i="17"/>
  <c r="E27" i="17"/>
  <c r="D27" i="17"/>
  <c r="AH18" i="17"/>
  <c r="AG18" i="17"/>
  <c r="AF18" i="17"/>
  <c r="AE18" i="17"/>
  <c r="AD18" i="17"/>
  <c r="AC18" i="17"/>
  <c r="AB18" i="17"/>
  <c r="AA18" i="17"/>
  <c r="Z18" i="17"/>
  <c r="Y18" i="17"/>
  <c r="X18" i="17"/>
  <c r="W18" i="17"/>
  <c r="V18" i="17"/>
  <c r="U18" i="17"/>
  <c r="T18" i="17"/>
  <c r="S18" i="17"/>
  <c r="R18" i="17"/>
  <c r="Q18" i="17"/>
  <c r="P18" i="17"/>
  <c r="O18" i="17"/>
  <c r="N18" i="17"/>
  <c r="M18" i="17"/>
  <c r="L18" i="17"/>
  <c r="K18" i="17"/>
  <c r="J18" i="17"/>
  <c r="I18" i="17"/>
  <c r="H18" i="17"/>
  <c r="G18" i="17"/>
  <c r="F18" i="17"/>
  <c r="E18" i="17"/>
  <c r="D18" i="17"/>
  <c r="AH9" i="17"/>
  <c r="AG9" i="17"/>
  <c r="AF9" i="17"/>
  <c r="AE9" i="17"/>
  <c r="AD9" i="17"/>
  <c r="AC9" i="17"/>
  <c r="AB9" i="17"/>
  <c r="AA9" i="17"/>
  <c r="Z9" i="17"/>
  <c r="Y9" i="17"/>
  <c r="X9" i="17"/>
  <c r="W9" i="17"/>
  <c r="V9" i="17"/>
  <c r="U9" i="17"/>
  <c r="T9" i="17"/>
  <c r="S9" i="17"/>
  <c r="R9" i="17"/>
  <c r="Q9" i="17"/>
  <c r="P9" i="17"/>
  <c r="O9" i="17"/>
  <c r="N9" i="17"/>
  <c r="M9" i="17"/>
  <c r="L9" i="17"/>
  <c r="K9" i="17"/>
  <c r="J9" i="17"/>
  <c r="I9" i="17"/>
  <c r="H9" i="17"/>
  <c r="G9" i="17"/>
  <c r="F9" i="17"/>
  <c r="E9" i="17"/>
  <c r="D9" i="17"/>
  <c r="AH7" i="17"/>
  <c r="AG7" i="17"/>
  <c r="AF7" i="17"/>
  <c r="AE7" i="17"/>
  <c r="AD7" i="17"/>
  <c r="AC7" i="17"/>
  <c r="AB7" i="17"/>
  <c r="AA7" i="17"/>
  <c r="Z7" i="17"/>
  <c r="Y7" i="17"/>
  <c r="X7" i="17"/>
  <c r="W7" i="17"/>
  <c r="V7" i="17"/>
  <c r="U7" i="17"/>
  <c r="T7" i="17"/>
  <c r="S7" i="17"/>
  <c r="R7" i="17"/>
  <c r="Q7" i="17"/>
  <c r="P7" i="17"/>
  <c r="O7" i="17"/>
  <c r="N7" i="17"/>
  <c r="H7" i="17"/>
  <c r="G7" i="17"/>
  <c r="F7" i="17"/>
  <c r="E7" i="17"/>
  <c r="D7" i="17"/>
  <c r="E2" i="17"/>
  <c r="F2" i="17" s="1"/>
  <c r="D1" i="17"/>
  <c r="E1" i="26" l="1"/>
  <c r="F213" i="26"/>
  <c r="H213" i="26"/>
  <c r="J213" i="26"/>
  <c r="L213" i="26"/>
  <c r="R213" i="26"/>
  <c r="T213" i="26"/>
  <c r="V213" i="26"/>
  <c r="X213" i="26"/>
  <c r="Z213" i="26"/>
  <c r="AB213" i="26"/>
  <c r="AD213" i="26"/>
  <c r="AF213" i="26"/>
  <c r="AH213" i="26"/>
  <c r="P213" i="26"/>
  <c r="N213" i="26"/>
  <c r="I213" i="26"/>
  <c r="K213" i="26"/>
  <c r="G213" i="26"/>
  <c r="E213" i="26"/>
  <c r="E1" i="25"/>
  <c r="F213" i="25"/>
  <c r="H213" i="25"/>
  <c r="J213" i="25"/>
  <c r="L213" i="25"/>
  <c r="N213" i="25"/>
  <c r="P213" i="25"/>
  <c r="R213" i="25"/>
  <c r="T213" i="25"/>
  <c r="V213" i="25"/>
  <c r="X213" i="25"/>
  <c r="Z213" i="25"/>
  <c r="AB213" i="25"/>
  <c r="AD213" i="25"/>
  <c r="AF213" i="25"/>
  <c r="AH213" i="25"/>
  <c r="E213" i="24"/>
  <c r="G213" i="24"/>
  <c r="I213" i="24"/>
  <c r="E1" i="24"/>
  <c r="D213" i="25"/>
  <c r="F213" i="24"/>
  <c r="H213" i="24"/>
  <c r="J213" i="24"/>
  <c r="L213" i="24"/>
  <c r="N213" i="24"/>
  <c r="P213" i="24"/>
  <c r="R213" i="24"/>
  <c r="T213" i="24"/>
  <c r="V213" i="24"/>
  <c r="X213" i="24"/>
  <c r="Z213" i="24"/>
  <c r="AB213" i="24"/>
  <c r="AD213" i="24"/>
  <c r="AF213" i="24"/>
  <c r="AH213" i="24"/>
  <c r="H213" i="22"/>
  <c r="J213" i="22"/>
  <c r="L213" i="22"/>
  <c r="N213" i="22"/>
  <c r="R213" i="22"/>
  <c r="T213" i="22"/>
  <c r="V213" i="22"/>
  <c r="F213" i="22"/>
  <c r="X213" i="22"/>
  <c r="Z213" i="22"/>
  <c r="AB213" i="22"/>
  <c r="AD213" i="22"/>
  <c r="AF213" i="22"/>
  <c r="AH213" i="22"/>
  <c r="E1" i="22"/>
  <c r="D213" i="22"/>
  <c r="D213" i="26"/>
  <c r="D213" i="24"/>
  <c r="E1" i="21"/>
  <c r="D213" i="21"/>
  <c r="T213" i="21"/>
  <c r="V213" i="21"/>
  <c r="X213" i="21"/>
  <c r="Z213" i="21"/>
  <c r="AB213" i="21"/>
  <c r="AD213" i="21"/>
  <c r="F213" i="21"/>
  <c r="AH213" i="21"/>
  <c r="E213" i="21"/>
  <c r="G213" i="21"/>
  <c r="AF213" i="21"/>
  <c r="E1" i="20"/>
  <c r="D213" i="20"/>
  <c r="F213" i="20"/>
  <c r="H213" i="20"/>
  <c r="L213" i="20"/>
  <c r="N213" i="20"/>
  <c r="R213" i="20"/>
  <c r="V213" i="20"/>
  <c r="Z213" i="20"/>
  <c r="AB213" i="20"/>
  <c r="AD213" i="20"/>
  <c r="AH213" i="20"/>
  <c r="P213" i="20"/>
  <c r="T213" i="20"/>
  <c r="AF213" i="20"/>
  <c r="X213" i="20"/>
  <c r="J213" i="20"/>
  <c r="E1" i="19"/>
  <c r="D213" i="19"/>
  <c r="F213" i="19"/>
  <c r="H213" i="19"/>
  <c r="J213" i="19"/>
  <c r="L213" i="19"/>
  <c r="N213" i="19"/>
  <c r="P213" i="19"/>
  <c r="R213" i="19"/>
  <c r="T213" i="19"/>
  <c r="V213" i="19"/>
  <c r="X213" i="19"/>
  <c r="Z213" i="19"/>
  <c r="AB213" i="19"/>
  <c r="AD213" i="19"/>
  <c r="AF213" i="19"/>
  <c r="AH213" i="19"/>
  <c r="E1" i="18"/>
  <c r="D213" i="18"/>
  <c r="F213" i="18"/>
  <c r="H213" i="18"/>
  <c r="J213" i="18"/>
  <c r="L213" i="18"/>
  <c r="N213" i="18"/>
  <c r="P213" i="18"/>
  <c r="R213" i="18"/>
  <c r="T213" i="18"/>
  <c r="V213" i="18"/>
  <c r="X213" i="18"/>
  <c r="Z213" i="18"/>
  <c r="AB213" i="18"/>
  <c r="AD213" i="18"/>
  <c r="AF213" i="18"/>
  <c r="AH213" i="18"/>
  <c r="P213" i="22"/>
  <c r="L213" i="17"/>
  <c r="F213" i="17"/>
  <c r="H213" i="17"/>
  <c r="J213" i="17"/>
  <c r="N213" i="17"/>
  <c r="P213" i="17"/>
  <c r="R213" i="17"/>
  <c r="T213" i="17"/>
  <c r="V213" i="17"/>
  <c r="D213" i="17"/>
  <c r="E213" i="18"/>
  <c r="G213" i="18"/>
  <c r="I213" i="18"/>
  <c r="K213" i="18"/>
  <c r="M213" i="18"/>
  <c r="O213" i="18"/>
  <c r="X213" i="17"/>
  <c r="Z213" i="17"/>
  <c r="AB213" i="17"/>
  <c r="AD213" i="17"/>
  <c r="AF213" i="17"/>
  <c r="AH213" i="17"/>
  <c r="H213" i="21"/>
  <c r="J213" i="21"/>
  <c r="L213" i="21"/>
  <c r="N213" i="21"/>
  <c r="P213" i="21"/>
  <c r="R213" i="21"/>
  <c r="M213" i="26"/>
  <c r="O213" i="26"/>
  <c r="Q213" i="26"/>
  <c r="S213" i="26"/>
  <c r="U213" i="26"/>
  <c r="W213" i="26"/>
  <c r="Y213" i="26"/>
  <c r="AA213" i="26"/>
  <c r="AC213" i="26"/>
  <c r="AE213" i="26"/>
  <c r="AG213" i="26"/>
  <c r="E213" i="25"/>
  <c r="G213" i="25"/>
  <c r="I213" i="25"/>
  <c r="K213" i="25"/>
  <c r="M213" i="25"/>
  <c r="O213" i="25"/>
  <c r="Q213" i="25"/>
  <c r="S213" i="25"/>
  <c r="U213" i="25"/>
  <c r="W213" i="25"/>
  <c r="Y213" i="25"/>
  <c r="AA213" i="25"/>
  <c r="AC213" i="25"/>
  <c r="AE213" i="25"/>
  <c r="AG213" i="25"/>
  <c r="K213" i="24"/>
  <c r="M213" i="24"/>
  <c r="O213" i="24"/>
  <c r="Q213" i="24"/>
  <c r="S213" i="24"/>
  <c r="U213" i="24"/>
  <c r="W213" i="24"/>
  <c r="Y213" i="24"/>
  <c r="AA213" i="24"/>
  <c r="AC213" i="24"/>
  <c r="AE213" i="24"/>
  <c r="AG213" i="24"/>
  <c r="E1" i="23"/>
  <c r="D213" i="23"/>
  <c r="F213" i="23"/>
  <c r="H213" i="23"/>
  <c r="J213" i="23"/>
  <c r="L213" i="23"/>
  <c r="N213" i="23"/>
  <c r="P213" i="23"/>
  <c r="R213" i="23"/>
  <c r="T213" i="23"/>
  <c r="V213" i="23"/>
  <c r="X213" i="23"/>
  <c r="Z213" i="23"/>
  <c r="AB213" i="23"/>
  <c r="AD213" i="23"/>
  <c r="AF213" i="23"/>
  <c r="AH213" i="23"/>
  <c r="E213" i="23"/>
  <c r="G213" i="23"/>
  <c r="I213" i="23"/>
  <c r="K213" i="23"/>
  <c r="M213" i="23"/>
  <c r="O213" i="23"/>
  <c r="Q213" i="23"/>
  <c r="S213" i="23"/>
  <c r="U213" i="23"/>
  <c r="W213" i="23"/>
  <c r="Y213" i="23"/>
  <c r="AA213" i="23"/>
  <c r="AC213" i="23"/>
  <c r="AE213" i="23"/>
  <c r="AG213" i="23"/>
  <c r="E213" i="22"/>
  <c r="G213" i="22"/>
  <c r="I213" i="22"/>
  <c r="K213" i="22"/>
  <c r="M213" i="22"/>
  <c r="O213" i="22"/>
  <c r="Q213" i="22"/>
  <c r="S213" i="22"/>
  <c r="U213" i="22"/>
  <c r="W213" i="22"/>
  <c r="Y213" i="22"/>
  <c r="AA213" i="22"/>
  <c r="AC213" i="22"/>
  <c r="AE213" i="22"/>
  <c r="AG213" i="22"/>
  <c r="I213" i="21"/>
  <c r="K213" i="21"/>
  <c r="M213" i="21"/>
  <c r="O213" i="21"/>
  <c r="Q213" i="21"/>
  <c r="S213" i="21"/>
  <c r="U213" i="21"/>
  <c r="W213" i="21"/>
  <c r="Y213" i="21"/>
  <c r="AA213" i="21"/>
  <c r="AC213" i="21"/>
  <c r="AE213" i="21"/>
  <c r="AG213" i="21"/>
  <c r="E213" i="20"/>
  <c r="G213" i="20"/>
  <c r="I213" i="20"/>
  <c r="K213" i="20"/>
  <c r="M213" i="20"/>
  <c r="O213" i="20"/>
  <c r="Q213" i="20"/>
  <c r="S213" i="20"/>
  <c r="U213" i="20"/>
  <c r="W213" i="20"/>
  <c r="Y213" i="20"/>
  <c r="AA213" i="20"/>
  <c r="AC213" i="20"/>
  <c r="AE213" i="20"/>
  <c r="AG213" i="20"/>
  <c r="E213" i="19"/>
  <c r="G213" i="19"/>
  <c r="I213" i="19"/>
  <c r="K213" i="19"/>
  <c r="M213" i="19"/>
  <c r="O213" i="19"/>
  <c r="Q213" i="19"/>
  <c r="S213" i="19"/>
  <c r="U213" i="19"/>
  <c r="W213" i="19"/>
  <c r="Y213" i="19"/>
  <c r="AA213" i="19"/>
  <c r="AC213" i="19"/>
  <c r="AE213" i="19"/>
  <c r="AG213" i="19"/>
  <c r="Q213" i="18"/>
  <c r="S213" i="18"/>
  <c r="U213" i="18"/>
  <c r="W213" i="18"/>
  <c r="Y213" i="18"/>
  <c r="AA213" i="18"/>
  <c r="AC213" i="18"/>
  <c r="AE213" i="18"/>
  <c r="AG213" i="18"/>
  <c r="E213" i="17"/>
  <c r="G213" i="17"/>
  <c r="I213" i="17"/>
  <c r="K213" i="17"/>
  <c r="M213" i="17"/>
  <c r="O213" i="17"/>
  <c r="Q213" i="17"/>
  <c r="S213" i="17"/>
  <c r="U213" i="17"/>
  <c r="W213" i="17"/>
  <c r="Y213" i="17"/>
  <c r="AA213" i="17"/>
  <c r="AC213" i="17"/>
  <c r="AE213" i="17"/>
  <c r="AG213" i="17"/>
  <c r="G2" i="26"/>
  <c r="G1" i="26" s="1"/>
  <c r="F1" i="26"/>
  <c r="H2" i="26"/>
  <c r="G2" i="25"/>
  <c r="G1" i="25" s="1"/>
  <c r="F1" i="25"/>
  <c r="H2" i="25"/>
  <c r="G2" i="24"/>
  <c r="G1" i="24" s="1"/>
  <c r="F1" i="24"/>
  <c r="H2" i="24"/>
  <c r="F1" i="23"/>
  <c r="G2" i="23"/>
  <c r="G2" i="22"/>
  <c r="G1" i="22" s="1"/>
  <c r="F1" i="22"/>
  <c r="G2" i="21"/>
  <c r="G1" i="21" s="1"/>
  <c r="F1" i="21"/>
  <c r="H2" i="22"/>
  <c r="F1" i="20"/>
  <c r="G2" i="20"/>
  <c r="G2" i="19"/>
  <c r="G1" i="19" s="1"/>
  <c r="F1" i="19"/>
  <c r="H2" i="19"/>
  <c r="F1" i="18"/>
  <c r="G2" i="18"/>
  <c r="G2" i="17"/>
  <c r="G1" i="17" s="1"/>
  <c r="F1" i="17"/>
  <c r="E1" i="17"/>
  <c r="D7" i="16"/>
  <c r="AH212" i="16"/>
  <c r="AG212" i="16"/>
  <c r="AF212" i="16"/>
  <c r="AE212" i="16"/>
  <c r="AD212" i="16"/>
  <c r="AC212" i="16"/>
  <c r="AB212" i="16"/>
  <c r="AA212" i="16"/>
  <c r="Z212" i="16"/>
  <c r="Y212" i="16"/>
  <c r="X212" i="16"/>
  <c r="W212" i="16"/>
  <c r="V212" i="16"/>
  <c r="U212" i="16"/>
  <c r="T212" i="16"/>
  <c r="S212" i="16"/>
  <c r="R212" i="16"/>
  <c r="Q212" i="16"/>
  <c r="P212" i="16"/>
  <c r="O212" i="16"/>
  <c r="N212" i="16"/>
  <c r="M212" i="16"/>
  <c r="L212" i="16"/>
  <c r="K212" i="16"/>
  <c r="J212" i="16"/>
  <c r="I212" i="16"/>
  <c r="H212" i="16"/>
  <c r="G212" i="16"/>
  <c r="F212" i="16"/>
  <c r="E212" i="16"/>
  <c r="D212" i="16"/>
  <c r="AH201" i="16"/>
  <c r="AG201" i="16"/>
  <c r="AF201" i="16"/>
  <c r="AE201" i="16"/>
  <c r="AD201" i="16"/>
  <c r="AC201" i="16"/>
  <c r="AB201" i="16"/>
  <c r="AA201" i="16"/>
  <c r="Z201" i="16"/>
  <c r="Y201" i="16"/>
  <c r="X201" i="16"/>
  <c r="W201" i="16"/>
  <c r="V201" i="16"/>
  <c r="U201" i="16"/>
  <c r="T201" i="16"/>
  <c r="S201" i="16"/>
  <c r="R201" i="16"/>
  <c r="Q201" i="16"/>
  <c r="P201" i="16"/>
  <c r="O201" i="16"/>
  <c r="N201" i="16"/>
  <c r="M201" i="16"/>
  <c r="L201" i="16"/>
  <c r="K201" i="16"/>
  <c r="J201" i="16"/>
  <c r="I201" i="16"/>
  <c r="H201" i="16"/>
  <c r="G201" i="16"/>
  <c r="F201" i="16"/>
  <c r="E201" i="16"/>
  <c r="D201" i="16"/>
  <c r="AH190" i="16"/>
  <c r="AG190" i="16"/>
  <c r="AF190" i="16"/>
  <c r="AE190" i="16"/>
  <c r="AD190" i="16"/>
  <c r="AC190" i="16"/>
  <c r="AB190" i="16"/>
  <c r="AA190" i="16"/>
  <c r="Z190" i="16"/>
  <c r="Y190" i="16"/>
  <c r="X190" i="16"/>
  <c r="W190" i="16"/>
  <c r="V190" i="16"/>
  <c r="U190" i="16"/>
  <c r="T190" i="16"/>
  <c r="S190" i="16"/>
  <c r="R190" i="16"/>
  <c r="Q190" i="16"/>
  <c r="P190" i="16"/>
  <c r="O190" i="16"/>
  <c r="N190" i="16"/>
  <c r="M190" i="16"/>
  <c r="L190" i="16"/>
  <c r="K190" i="16"/>
  <c r="J190" i="16"/>
  <c r="I190" i="16"/>
  <c r="H190" i="16"/>
  <c r="G190" i="16"/>
  <c r="F190" i="16"/>
  <c r="E190" i="16"/>
  <c r="D190" i="16"/>
  <c r="AH179" i="16"/>
  <c r="AG179" i="16"/>
  <c r="AF179" i="16"/>
  <c r="AE179" i="16"/>
  <c r="AD179" i="16"/>
  <c r="AC179" i="16"/>
  <c r="AB179" i="16"/>
  <c r="AA179" i="16"/>
  <c r="Z179" i="16"/>
  <c r="Y179" i="16"/>
  <c r="X179" i="16"/>
  <c r="W179" i="16"/>
  <c r="V179" i="16"/>
  <c r="U179" i="16"/>
  <c r="T179" i="16"/>
  <c r="S179" i="16"/>
  <c r="R179" i="16"/>
  <c r="Q179" i="16"/>
  <c r="P179" i="16"/>
  <c r="O179" i="16"/>
  <c r="N179" i="16"/>
  <c r="M179" i="16"/>
  <c r="L179" i="16"/>
  <c r="K179" i="16"/>
  <c r="J179" i="16"/>
  <c r="I179" i="16"/>
  <c r="H179" i="16"/>
  <c r="G179" i="16"/>
  <c r="F179" i="16"/>
  <c r="E179" i="16"/>
  <c r="D179" i="16"/>
  <c r="AH148" i="16"/>
  <c r="AG148" i="16"/>
  <c r="AF148" i="16"/>
  <c r="AE148" i="16"/>
  <c r="AD148" i="16"/>
  <c r="AC148" i="16"/>
  <c r="AB148" i="16"/>
  <c r="AA148" i="16"/>
  <c r="Z148" i="16"/>
  <c r="Y148" i="16"/>
  <c r="X148" i="16"/>
  <c r="W148" i="16"/>
  <c r="V148" i="16"/>
  <c r="U148" i="16"/>
  <c r="T148" i="16"/>
  <c r="S148" i="16"/>
  <c r="R148" i="16"/>
  <c r="Q148" i="16"/>
  <c r="P148" i="16"/>
  <c r="O148" i="16"/>
  <c r="N148" i="16"/>
  <c r="M148" i="16"/>
  <c r="L148" i="16"/>
  <c r="K148" i="16"/>
  <c r="J148" i="16"/>
  <c r="I148" i="16"/>
  <c r="H148" i="16"/>
  <c r="G148" i="16"/>
  <c r="F148" i="16"/>
  <c r="E148" i="16"/>
  <c r="D148" i="16"/>
  <c r="AH131" i="16"/>
  <c r="AG131" i="16"/>
  <c r="AF131" i="16"/>
  <c r="AE131" i="16"/>
  <c r="AD131" i="16"/>
  <c r="AC131" i="16"/>
  <c r="AB131" i="16"/>
  <c r="AA131" i="16"/>
  <c r="Z131" i="16"/>
  <c r="Y131" i="16"/>
  <c r="X131" i="16"/>
  <c r="W131" i="16"/>
  <c r="V131" i="16"/>
  <c r="U131" i="16"/>
  <c r="T131" i="16"/>
  <c r="S131" i="16"/>
  <c r="R131" i="16"/>
  <c r="Q131" i="16"/>
  <c r="P131" i="16"/>
  <c r="O131" i="16"/>
  <c r="N131" i="16"/>
  <c r="M131" i="16"/>
  <c r="L131" i="16"/>
  <c r="K131" i="16"/>
  <c r="J131" i="16"/>
  <c r="I131" i="16"/>
  <c r="H131" i="16"/>
  <c r="G131" i="16"/>
  <c r="F131" i="16"/>
  <c r="E131" i="16"/>
  <c r="D131" i="16"/>
  <c r="AH114" i="16"/>
  <c r="AG114" i="16"/>
  <c r="AF114" i="16"/>
  <c r="AE114" i="16"/>
  <c r="AD114" i="16"/>
  <c r="AC114" i="16"/>
  <c r="AB114" i="16"/>
  <c r="AA114" i="16"/>
  <c r="Z114" i="16"/>
  <c r="Y114" i="16"/>
  <c r="X114" i="16"/>
  <c r="W114" i="16"/>
  <c r="V114" i="16"/>
  <c r="U114" i="16"/>
  <c r="T114" i="16"/>
  <c r="S114" i="16"/>
  <c r="R114" i="16"/>
  <c r="Q114" i="16"/>
  <c r="P114" i="16"/>
  <c r="O114" i="16"/>
  <c r="N114" i="16"/>
  <c r="M114" i="16"/>
  <c r="L114" i="16"/>
  <c r="K114" i="16"/>
  <c r="J114" i="16"/>
  <c r="I114" i="16"/>
  <c r="H114" i="16"/>
  <c r="G114" i="16"/>
  <c r="F114" i="16"/>
  <c r="E114" i="16"/>
  <c r="D114" i="16"/>
  <c r="AH96" i="16"/>
  <c r="AG96" i="16"/>
  <c r="AF96" i="16"/>
  <c r="AE96" i="16"/>
  <c r="AD96" i="16"/>
  <c r="AC96" i="16"/>
  <c r="AB96" i="16"/>
  <c r="AA96" i="16"/>
  <c r="Z96" i="16"/>
  <c r="Y96" i="16"/>
  <c r="X96" i="16"/>
  <c r="W96" i="16"/>
  <c r="V96" i="16"/>
  <c r="U96" i="16"/>
  <c r="T96" i="16"/>
  <c r="S96" i="16"/>
  <c r="R96" i="16"/>
  <c r="Q96" i="16"/>
  <c r="P96" i="16"/>
  <c r="O96" i="16"/>
  <c r="N96" i="16"/>
  <c r="M96" i="16"/>
  <c r="L96" i="16"/>
  <c r="K96" i="16"/>
  <c r="J96" i="16"/>
  <c r="I96" i="16"/>
  <c r="H96" i="16"/>
  <c r="G96" i="16"/>
  <c r="F96" i="16"/>
  <c r="E96" i="16"/>
  <c r="D96" i="16"/>
  <c r="AH92" i="16"/>
  <c r="AG92" i="16"/>
  <c r="AF92" i="16"/>
  <c r="AE92" i="16"/>
  <c r="AD92" i="16"/>
  <c r="AC92" i="16"/>
  <c r="AB92" i="16"/>
  <c r="AA92" i="16"/>
  <c r="Z92" i="16"/>
  <c r="Y92" i="16"/>
  <c r="X92" i="16"/>
  <c r="W92" i="16"/>
  <c r="V92" i="16"/>
  <c r="U92" i="16"/>
  <c r="T92" i="16"/>
  <c r="S92" i="16"/>
  <c r="R92" i="16"/>
  <c r="Q92" i="16"/>
  <c r="P92" i="16"/>
  <c r="O92" i="16"/>
  <c r="N92" i="16"/>
  <c r="M92" i="16"/>
  <c r="L92" i="16"/>
  <c r="K92" i="16"/>
  <c r="AH89" i="16"/>
  <c r="AG89" i="16"/>
  <c r="AF89" i="16"/>
  <c r="AE89" i="16"/>
  <c r="AD89" i="16"/>
  <c r="AC89" i="16"/>
  <c r="AB89" i="16"/>
  <c r="AA89" i="16"/>
  <c r="Z89" i="16"/>
  <c r="Y89" i="16"/>
  <c r="X89" i="16"/>
  <c r="W89" i="16"/>
  <c r="V89" i="16"/>
  <c r="U89" i="16"/>
  <c r="T89" i="16"/>
  <c r="S89" i="16"/>
  <c r="R89" i="16"/>
  <c r="Q89" i="16"/>
  <c r="P89" i="16"/>
  <c r="O89" i="16"/>
  <c r="N89" i="16"/>
  <c r="M89" i="16"/>
  <c r="L89" i="16"/>
  <c r="K89" i="16"/>
  <c r="AH85" i="16"/>
  <c r="AG85" i="16"/>
  <c r="AF85" i="16"/>
  <c r="AE85" i="16"/>
  <c r="AD85" i="16"/>
  <c r="AC85" i="16"/>
  <c r="AB85" i="16"/>
  <c r="AA85" i="16"/>
  <c r="Z85" i="16"/>
  <c r="Y85" i="16"/>
  <c r="X85" i="16"/>
  <c r="W85" i="16"/>
  <c r="V85" i="16"/>
  <c r="U85" i="16"/>
  <c r="T85" i="16"/>
  <c r="S85" i="16"/>
  <c r="R85" i="16"/>
  <c r="Q85" i="16"/>
  <c r="P85" i="16"/>
  <c r="O85" i="16"/>
  <c r="N85" i="16"/>
  <c r="M85" i="16"/>
  <c r="L85" i="16"/>
  <c r="K85" i="16"/>
  <c r="AH79" i="16"/>
  <c r="AG79" i="16"/>
  <c r="AF79" i="16"/>
  <c r="AE79" i="16"/>
  <c r="AD79" i="16"/>
  <c r="AC79" i="16"/>
  <c r="AB79" i="16"/>
  <c r="AA79" i="16"/>
  <c r="Z79" i="16"/>
  <c r="Y79" i="16"/>
  <c r="X79" i="16"/>
  <c r="W79" i="16"/>
  <c r="V79" i="16"/>
  <c r="U79" i="16"/>
  <c r="T79" i="16"/>
  <c r="S79" i="16"/>
  <c r="R79" i="16"/>
  <c r="Q79" i="16"/>
  <c r="P79" i="16"/>
  <c r="O79" i="16"/>
  <c r="N79" i="16"/>
  <c r="M79" i="16"/>
  <c r="L79" i="16"/>
  <c r="K79" i="16"/>
  <c r="J79" i="16"/>
  <c r="I79" i="16"/>
  <c r="H79" i="16"/>
  <c r="G79" i="16"/>
  <c r="F79" i="16"/>
  <c r="E79" i="16"/>
  <c r="D79" i="16"/>
  <c r="AH72" i="16"/>
  <c r="AG72" i="16"/>
  <c r="AF72" i="16"/>
  <c r="AE72" i="16"/>
  <c r="AD72" i="16"/>
  <c r="AC72" i="16"/>
  <c r="AB72" i="16"/>
  <c r="AA72" i="16"/>
  <c r="Z72" i="16"/>
  <c r="Y72" i="16"/>
  <c r="X72" i="16"/>
  <c r="W72" i="16"/>
  <c r="V72" i="16"/>
  <c r="U72" i="16"/>
  <c r="T72" i="16"/>
  <c r="S72" i="16"/>
  <c r="R72" i="16"/>
  <c r="Q72" i="16"/>
  <c r="P72" i="16"/>
  <c r="O72" i="16"/>
  <c r="N72" i="16"/>
  <c r="M72" i="16"/>
  <c r="L72" i="16"/>
  <c r="K72" i="16"/>
  <c r="J72" i="16"/>
  <c r="I72" i="16"/>
  <c r="H72" i="16"/>
  <c r="G72" i="16"/>
  <c r="F72" i="16"/>
  <c r="E72" i="16"/>
  <c r="D72" i="16"/>
  <c r="AH69" i="16"/>
  <c r="AG69" i="16"/>
  <c r="AF69" i="16"/>
  <c r="AE69" i="16"/>
  <c r="AD69" i="16"/>
  <c r="AC69" i="16"/>
  <c r="AB69" i="16"/>
  <c r="AA69" i="16"/>
  <c r="Z69" i="16"/>
  <c r="Y69" i="16"/>
  <c r="X69" i="16"/>
  <c r="W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AH62" i="16"/>
  <c r="AG62" i="16"/>
  <c r="AF62" i="16"/>
  <c r="AE62" i="16"/>
  <c r="AD62" i="16"/>
  <c r="AC62" i="16"/>
  <c r="AB62" i="16"/>
  <c r="AA62" i="16"/>
  <c r="Z62" i="16"/>
  <c r="Y62" i="16"/>
  <c r="X62" i="16"/>
  <c r="W62" i="16"/>
  <c r="V62" i="16"/>
  <c r="U62" i="16"/>
  <c r="T62" i="16"/>
  <c r="S62" i="16"/>
  <c r="R62" i="16"/>
  <c r="Q62" i="16"/>
  <c r="P62" i="16"/>
  <c r="O62" i="16"/>
  <c r="N62" i="16"/>
  <c r="M62" i="16"/>
  <c r="L62" i="16"/>
  <c r="K62" i="16"/>
  <c r="J62" i="16"/>
  <c r="I62" i="16"/>
  <c r="H62" i="16"/>
  <c r="G62" i="16"/>
  <c r="F62" i="16"/>
  <c r="E62" i="16"/>
  <c r="D62" i="16"/>
  <c r="AH48" i="16"/>
  <c r="AG48" i="16"/>
  <c r="AF48" i="16"/>
  <c r="AE48" i="16"/>
  <c r="AD48" i="16"/>
  <c r="AC48" i="16"/>
  <c r="AB48" i="16"/>
  <c r="AA48" i="16"/>
  <c r="Z48" i="16"/>
  <c r="Y48" i="16"/>
  <c r="X48" i="16"/>
  <c r="W48" i="16"/>
  <c r="V48" i="16"/>
  <c r="U48" i="16"/>
  <c r="T48" i="16"/>
  <c r="S48" i="16"/>
  <c r="R48" i="16"/>
  <c r="Q48" i="16"/>
  <c r="P48" i="16"/>
  <c r="O48" i="16"/>
  <c r="N48" i="16"/>
  <c r="M48" i="16"/>
  <c r="L48" i="16"/>
  <c r="K48" i="16"/>
  <c r="J48" i="16"/>
  <c r="I48" i="16"/>
  <c r="H48" i="16"/>
  <c r="G48" i="16"/>
  <c r="F48" i="16"/>
  <c r="E48" i="16"/>
  <c r="D48" i="16"/>
  <c r="AH32" i="16"/>
  <c r="AG32" i="16"/>
  <c r="AF32" i="16"/>
  <c r="AE32" i="16"/>
  <c r="AD32" i="16"/>
  <c r="AC32" i="16"/>
  <c r="AB32" i="16"/>
  <c r="AA32" i="16"/>
  <c r="Z32" i="16"/>
  <c r="Y32" i="16"/>
  <c r="X32" i="16"/>
  <c r="W32" i="16"/>
  <c r="V32" i="16"/>
  <c r="U32" i="16"/>
  <c r="T32" i="16"/>
  <c r="S32" i="16"/>
  <c r="R32" i="16"/>
  <c r="Q32" i="16"/>
  <c r="P32" i="16"/>
  <c r="O32" i="16"/>
  <c r="N32" i="16"/>
  <c r="M32" i="16"/>
  <c r="L32" i="16"/>
  <c r="K32" i="16"/>
  <c r="J32" i="16"/>
  <c r="I32" i="16"/>
  <c r="H32" i="16"/>
  <c r="G32" i="16"/>
  <c r="F32" i="16"/>
  <c r="E32" i="16"/>
  <c r="D32" i="16"/>
  <c r="AH27" i="16"/>
  <c r="AG27" i="16"/>
  <c r="AF27" i="16"/>
  <c r="AE27" i="16"/>
  <c r="AD27" i="16"/>
  <c r="AC27" i="16"/>
  <c r="AB27" i="16"/>
  <c r="AA27" i="16"/>
  <c r="Z27" i="16"/>
  <c r="Y27" i="16"/>
  <c r="X27" i="16"/>
  <c r="W27" i="16"/>
  <c r="V27" i="16"/>
  <c r="U27" i="16"/>
  <c r="T27" i="16"/>
  <c r="S27" i="16"/>
  <c r="R27" i="16"/>
  <c r="Q27" i="16"/>
  <c r="P27" i="16"/>
  <c r="O27" i="16"/>
  <c r="N27" i="16"/>
  <c r="M27" i="16"/>
  <c r="L27" i="16"/>
  <c r="K27" i="16"/>
  <c r="J27" i="16"/>
  <c r="I27" i="16"/>
  <c r="H27" i="16"/>
  <c r="G27" i="16"/>
  <c r="F27" i="16"/>
  <c r="E27" i="16"/>
  <c r="D27" i="16"/>
  <c r="AH18" i="16"/>
  <c r="AG18" i="16"/>
  <c r="AF18" i="16"/>
  <c r="AE18" i="16"/>
  <c r="AD18" i="16"/>
  <c r="AC18" i="16"/>
  <c r="AB18" i="16"/>
  <c r="AA18" i="16"/>
  <c r="Z18" i="16"/>
  <c r="Y18" i="16"/>
  <c r="X18" i="16"/>
  <c r="W18" i="16"/>
  <c r="V18" i="16"/>
  <c r="U18" i="16"/>
  <c r="T18" i="16"/>
  <c r="S18" i="16"/>
  <c r="R18" i="16"/>
  <c r="Q18" i="16"/>
  <c r="P18" i="16"/>
  <c r="O18" i="16"/>
  <c r="N18" i="16"/>
  <c r="M18" i="16"/>
  <c r="L18" i="16"/>
  <c r="K18" i="16"/>
  <c r="J18" i="16"/>
  <c r="I18" i="16"/>
  <c r="H18" i="16"/>
  <c r="G18" i="16"/>
  <c r="F18" i="16"/>
  <c r="E18" i="16"/>
  <c r="D18" i="16"/>
  <c r="AH9" i="16"/>
  <c r="AG9" i="16"/>
  <c r="AF9" i="16"/>
  <c r="AE9" i="16"/>
  <c r="AD9" i="16"/>
  <c r="AC9" i="16"/>
  <c r="AB9" i="16"/>
  <c r="AA9" i="16"/>
  <c r="Z9" i="16"/>
  <c r="Y9" i="16"/>
  <c r="X9" i="16"/>
  <c r="W9" i="16"/>
  <c r="V9" i="16"/>
  <c r="U9" i="16"/>
  <c r="T9" i="16"/>
  <c r="S9" i="16"/>
  <c r="R9" i="16"/>
  <c r="Q9" i="16"/>
  <c r="P9" i="16"/>
  <c r="O9" i="16"/>
  <c r="N9" i="16"/>
  <c r="M9" i="16"/>
  <c r="L9" i="16"/>
  <c r="K9" i="16"/>
  <c r="J9" i="16"/>
  <c r="I9" i="16"/>
  <c r="H9" i="16"/>
  <c r="G9" i="16"/>
  <c r="F9" i="16"/>
  <c r="E9" i="16"/>
  <c r="D9" i="16"/>
  <c r="AH7" i="16"/>
  <c r="AG7" i="16"/>
  <c r="AF7" i="16"/>
  <c r="AE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H7" i="16"/>
  <c r="G7" i="16"/>
  <c r="F7" i="16"/>
  <c r="E7" i="16"/>
  <c r="E2" i="16"/>
  <c r="F2" i="16" s="1"/>
  <c r="D1" i="16"/>
  <c r="E212" i="1"/>
  <c r="F212" i="1"/>
  <c r="G212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T212" i="1"/>
  <c r="U212" i="1"/>
  <c r="V212" i="1"/>
  <c r="W212" i="1"/>
  <c r="X212" i="1"/>
  <c r="Y212" i="1"/>
  <c r="Z212" i="1"/>
  <c r="AA212" i="1"/>
  <c r="AB212" i="1"/>
  <c r="AC212" i="1"/>
  <c r="AD212" i="1"/>
  <c r="AE212" i="1"/>
  <c r="AF212" i="1"/>
  <c r="AG212" i="1"/>
  <c r="AH212" i="1"/>
  <c r="D212" i="1"/>
  <c r="E201" i="1"/>
  <c r="F201" i="1"/>
  <c r="G201" i="1"/>
  <c r="H201" i="1"/>
  <c r="I201" i="1"/>
  <c r="J201" i="1"/>
  <c r="K201" i="1"/>
  <c r="L201" i="1"/>
  <c r="M201" i="1"/>
  <c r="N201" i="1"/>
  <c r="O201" i="1"/>
  <c r="P201" i="1"/>
  <c r="Q201" i="1"/>
  <c r="R201" i="1"/>
  <c r="S201" i="1"/>
  <c r="T201" i="1"/>
  <c r="U201" i="1"/>
  <c r="V201" i="1"/>
  <c r="W201" i="1"/>
  <c r="X201" i="1"/>
  <c r="Y201" i="1"/>
  <c r="Z201" i="1"/>
  <c r="AA201" i="1"/>
  <c r="AB201" i="1"/>
  <c r="AC201" i="1"/>
  <c r="AD201" i="1"/>
  <c r="AE201" i="1"/>
  <c r="AF201" i="1"/>
  <c r="AG201" i="1"/>
  <c r="AH201" i="1"/>
  <c r="D201" i="1"/>
  <c r="E190" i="1"/>
  <c r="F190" i="1"/>
  <c r="G190" i="1"/>
  <c r="H190" i="1"/>
  <c r="I190" i="1"/>
  <c r="J190" i="1"/>
  <c r="K190" i="1"/>
  <c r="L190" i="1"/>
  <c r="M190" i="1"/>
  <c r="N190" i="1"/>
  <c r="O190" i="1"/>
  <c r="P190" i="1"/>
  <c r="Q190" i="1"/>
  <c r="R190" i="1"/>
  <c r="S190" i="1"/>
  <c r="T190" i="1"/>
  <c r="U190" i="1"/>
  <c r="V190" i="1"/>
  <c r="W190" i="1"/>
  <c r="X190" i="1"/>
  <c r="Y190" i="1"/>
  <c r="Z190" i="1"/>
  <c r="AA190" i="1"/>
  <c r="AB190" i="1"/>
  <c r="AC190" i="1"/>
  <c r="AD190" i="1"/>
  <c r="AE190" i="1"/>
  <c r="AF190" i="1"/>
  <c r="AG190" i="1"/>
  <c r="AH190" i="1"/>
  <c r="D190" i="1"/>
  <c r="E179" i="1"/>
  <c r="F179" i="1"/>
  <c r="G179" i="1"/>
  <c r="H179" i="1"/>
  <c r="I179" i="1"/>
  <c r="J179" i="1"/>
  <c r="K179" i="1"/>
  <c r="L179" i="1"/>
  <c r="M179" i="1"/>
  <c r="N179" i="1"/>
  <c r="O179" i="1"/>
  <c r="P179" i="1"/>
  <c r="Q179" i="1"/>
  <c r="R179" i="1"/>
  <c r="S179" i="1"/>
  <c r="T179" i="1"/>
  <c r="U179" i="1"/>
  <c r="V179" i="1"/>
  <c r="W179" i="1"/>
  <c r="X179" i="1"/>
  <c r="Y179" i="1"/>
  <c r="Z179" i="1"/>
  <c r="AA179" i="1"/>
  <c r="AB179" i="1"/>
  <c r="AC179" i="1"/>
  <c r="AD179" i="1"/>
  <c r="AE179" i="1"/>
  <c r="AF179" i="1"/>
  <c r="AG179" i="1"/>
  <c r="AH179" i="1"/>
  <c r="D179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W148" i="1"/>
  <c r="X148" i="1"/>
  <c r="Y148" i="1"/>
  <c r="Z148" i="1"/>
  <c r="AA148" i="1"/>
  <c r="AB148" i="1"/>
  <c r="AC148" i="1"/>
  <c r="AD148" i="1"/>
  <c r="AE148" i="1"/>
  <c r="AF148" i="1"/>
  <c r="AG148" i="1"/>
  <c r="AH148" i="1"/>
  <c r="D148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AD131" i="1"/>
  <c r="AE131" i="1"/>
  <c r="AF131" i="1"/>
  <c r="AG131" i="1"/>
  <c r="AH131" i="1"/>
  <c r="D131" i="1"/>
  <c r="E114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H114" i="1"/>
  <c r="D114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D96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D92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C89" i="1"/>
  <c r="AD89" i="1"/>
  <c r="AE89" i="1"/>
  <c r="AF89" i="1"/>
  <c r="AG89" i="1"/>
  <c r="AH89" i="1"/>
  <c r="D89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D85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D79" i="1"/>
  <c r="D72" i="1"/>
  <c r="V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D69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D62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D48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D32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D27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D18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D9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A267" i="1" s="1"/>
  <c r="AB7" i="1"/>
  <c r="AB267" i="1" s="1"/>
  <c r="AC7" i="1"/>
  <c r="AC267" i="1" s="1"/>
  <c r="AD7" i="1"/>
  <c r="AD267" i="1" s="1"/>
  <c r="AE7" i="1"/>
  <c r="AF7" i="1"/>
  <c r="AG7" i="1"/>
  <c r="AH7" i="1"/>
  <c r="AH212" i="15"/>
  <c r="AG212" i="15"/>
  <c r="AF212" i="15"/>
  <c r="AE212" i="15"/>
  <c r="AD212" i="15"/>
  <c r="AC212" i="15"/>
  <c r="AB212" i="15"/>
  <c r="AA212" i="15"/>
  <c r="Z212" i="15"/>
  <c r="Y212" i="15"/>
  <c r="X212" i="15"/>
  <c r="W212" i="15"/>
  <c r="V212" i="15"/>
  <c r="U212" i="15"/>
  <c r="T212" i="15"/>
  <c r="S212" i="15"/>
  <c r="R212" i="15"/>
  <c r="Q212" i="15"/>
  <c r="P212" i="15"/>
  <c r="O212" i="15"/>
  <c r="N212" i="15"/>
  <c r="M212" i="15"/>
  <c r="L212" i="15"/>
  <c r="K212" i="15"/>
  <c r="J212" i="15"/>
  <c r="I212" i="15"/>
  <c r="H212" i="15"/>
  <c r="G212" i="15"/>
  <c r="F212" i="15"/>
  <c r="E212" i="15"/>
  <c r="D212" i="15"/>
  <c r="AH201" i="15"/>
  <c r="AG201" i="15"/>
  <c r="AF201" i="15"/>
  <c r="AE201" i="15"/>
  <c r="AD201" i="15"/>
  <c r="AC201" i="15"/>
  <c r="AB201" i="15"/>
  <c r="AA201" i="15"/>
  <c r="Z201" i="15"/>
  <c r="Y201" i="15"/>
  <c r="X201" i="15"/>
  <c r="W201" i="15"/>
  <c r="V201" i="15"/>
  <c r="U201" i="15"/>
  <c r="T201" i="15"/>
  <c r="S201" i="15"/>
  <c r="R201" i="15"/>
  <c r="Q201" i="15"/>
  <c r="P201" i="15"/>
  <c r="O201" i="15"/>
  <c r="N201" i="15"/>
  <c r="M201" i="15"/>
  <c r="L201" i="15"/>
  <c r="K201" i="15"/>
  <c r="J201" i="15"/>
  <c r="I201" i="15"/>
  <c r="H201" i="15"/>
  <c r="G201" i="15"/>
  <c r="F201" i="15"/>
  <c r="E201" i="15"/>
  <c r="D201" i="15"/>
  <c r="AH190" i="15"/>
  <c r="AG190" i="15"/>
  <c r="AF190" i="15"/>
  <c r="AE190" i="15"/>
  <c r="AD190" i="15"/>
  <c r="AC190" i="15"/>
  <c r="AB190" i="15"/>
  <c r="AA190" i="15"/>
  <c r="Z190" i="15"/>
  <c r="Y190" i="15"/>
  <c r="X190" i="15"/>
  <c r="W190" i="15"/>
  <c r="V190" i="15"/>
  <c r="U190" i="15"/>
  <c r="T190" i="15"/>
  <c r="S190" i="15"/>
  <c r="R190" i="15"/>
  <c r="Q190" i="15"/>
  <c r="P190" i="15"/>
  <c r="O190" i="15"/>
  <c r="N190" i="15"/>
  <c r="M190" i="15"/>
  <c r="L190" i="15"/>
  <c r="K190" i="15"/>
  <c r="J190" i="15"/>
  <c r="I190" i="15"/>
  <c r="H190" i="15"/>
  <c r="G190" i="15"/>
  <c r="F190" i="15"/>
  <c r="E190" i="15"/>
  <c r="D190" i="15"/>
  <c r="AH179" i="15"/>
  <c r="AG179" i="15"/>
  <c r="AF179" i="15"/>
  <c r="AE179" i="15"/>
  <c r="AD179" i="15"/>
  <c r="AC179" i="15"/>
  <c r="AB179" i="15"/>
  <c r="AA179" i="15"/>
  <c r="Z179" i="15"/>
  <c r="Y179" i="15"/>
  <c r="X179" i="15"/>
  <c r="W179" i="15"/>
  <c r="V179" i="15"/>
  <c r="U179" i="15"/>
  <c r="T179" i="15"/>
  <c r="S179" i="15"/>
  <c r="R179" i="15"/>
  <c r="Q179" i="15"/>
  <c r="P179" i="15"/>
  <c r="O179" i="15"/>
  <c r="N179" i="15"/>
  <c r="M179" i="15"/>
  <c r="L179" i="15"/>
  <c r="K179" i="15"/>
  <c r="J179" i="15"/>
  <c r="I179" i="15"/>
  <c r="H179" i="15"/>
  <c r="G179" i="15"/>
  <c r="F179" i="15"/>
  <c r="E179" i="15"/>
  <c r="D179" i="15"/>
  <c r="AH148" i="15"/>
  <c r="AG148" i="15"/>
  <c r="AF148" i="15"/>
  <c r="AE148" i="15"/>
  <c r="AD148" i="15"/>
  <c r="AC148" i="15"/>
  <c r="AB148" i="15"/>
  <c r="AA148" i="15"/>
  <c r="Z148" i="15"/>
  <c r="Y148" i="15"/>
  <c r="X148" i="15"/>
  <c r="W148" i="15"/>
  <c r="V148" i="15"/>
  <c r="U148" i="15"/>
  <c r="T148" i="15"/>
  <c r="S148" i="15"/>
  <c r="R148" i="15"/>
  <c r="Q148" i="15"/>
  <c r="P148" i="15"/>
  <c r="O148" i="15"/>
  <c r="N148" i="15"/>
  <c r="M148" i="15"/>
  <c r="L148" i="15"/>
  <c r="K148" i="15"/>
  <c r="J148" i="15"/>
  <c r="I148" i="15"/>
  <c r="H148" i="15"/>
  <c r="G148" i="15"/>
  <c r="F148" i="15"/>
  <c r="E148" i="15"/>
  <c r="D148" i="15"/>
  <c r="AH131" i="15"/>
  <c r="AG131" i="15"/>
  <c r="AF131" i="15"/>
  <c r="AE131" i="15"/>
  <c r="AD131" i="15"/>
  <c r="AC131" i="15"/>
  <c r="AB131" i="15"/>
  <c r="AA131" i="15"/>
  <c r="Z131" i="15"/>
  <c r="Y131" i="15"/>
  <c r="X131" i="15"/>
  <c r="W131" i="15"/>
  <c r="V131" i="15"/>
  <c r="U131" i="15"/>
  <c r="T131" i="15"/>
  <c r="S131" i="15"/>
  <c r="R131" i="15"/>
  <c r="Q131" i="15"/>
  <c r="P131" i="15"/>
  <c r="O131" i="15"/>
  <c r="N131" i="15"/>
  <c r="M131" i="15"/>
  <c r="L131" i="15"/>
  <c r="K131" i="15"/>
  <c r="J131" i="15"/>
  <c r="I131" i="15"/>
  <c r="H131" i="15"/>
  <c r="G131" i="15"/>
  <c r="F131" i="15"/>
  <c r="E131" i="15"/>
  <c r="D131" i="15"/>
  <c r="AH114" i="15"/>
  <c r="AG114" i="15"/>
  <c r="AF114" i="15"/>
  <c r="AE114" i="15"/>
  <c r="AD114" i="15"/>
  <c r="AC114" i="15"/>
  <c r="AB114" i="15"/>
  <c r="AA114" i="15"/>
  <c r="Z114" i="15"/>
  <c r="Y114" i="15"/>
  <c r="X114" i="15"/>
  <c r="W114" i="15"/>
  <c r="V114" i="15"/>
  <c r="U114" i="15"/>
  <c r="T114" i="15"/>
  <c r="S114" i="15"/>
  <c r="R114" i="15"/>
  <c r="Q114" i="15"/>
  <c r="P114" i="15"/>
  <c r="O114" i="15"/>
  <c r="N114" i="15"/>
  <c r="M114" i="15"/>
  <c r="L114" i="15"/>
  <c r="K114" i="15"/>
  <c r="J114" i="15"/>
  <c r="I114" i="15"/>
  <c r="H114" i="15"/>
  <c r="G114" i="15"/>
  <c r="F114" i="15"/>
  <c r="E114" i="15"/>
  <c r="D114" i="15"/>
  <c r="AH96" i="15"/>
  <c r="AG96" i="15"/>
  <c r="AF96" i="15"/>
  <c r="AE96" i="15"/>
  <c r="AD96" i="15"/>
  <c r="AC96" i="15"/>
  <c r="AB96" i="15"/>
  <c r="AA96" i="15"/>
  <c r="Z96" i="15"/>
  <c r="Y96" i="15"/>
  <c r="X96" i="15"/>
  <c r="W96" i="15"/>
  <c r="V96" i="15"/>
  <c r="U96" i="15"/>
  <c r="T96" i="15"/>
  <c r="S96" i="15"/>
  <c r="R96" i="15"/>
  <c r="Q96" i="15"/>
  <c r="P96" i="15"/>
  <c r="O96" i="15"/>
  <c r="N96" i="15"/>
  <c r="M96" i="15"/>
  <c r="L96" i="15"/>
  <c r="K96" i="15"/>
  <c r="J96" i="15"/>
  <c r="I96" i="15"/>
  <c r="H96" i="15"/>
  <c r="G96" i="15"/>
  <c r="F96" i="15"/>
  <c r="E96" i="15"/>
  <c r="D96" i="15"/>
  <c r="AH92" i="15"/>
  <c r="AG92" i="15"/>
  <c r="AF92" i="15"/>
  <c r="AE92" i="15"/>
  <c r="AD92" i="15"/>
  <c r="AC92" i="15"/>
  <c r="AB92" i="15"/>
  <c r="AA92" i="15"/>
  <c r="Z92" i="15"/>
  <c r="Y92" i="15"/>
  <c r="X92" i="15"/>
  <c r="W92" i="15"/>
  <c r="V92" i="15"/>
  <c r="U92" i="15"/>
  <c r="T92" i="15"/>
  <c r="S92" i="15"/>
  <c r="R92" i="15"/>
  <c r="Q92" i="15"/>
  <c r="P92" i="15"/>
  <c r="O92" i="15"/>
  <c r="N92" i="15"/>
  <c r="M92" i="15"/>
  <c r="L92" i="15"/>
  <c r="K92" i="15"/>
  <c r="J92" i="15"/>
  <c r="I92" i="15"/>
  <c r="H92" i="15"/>
  <c r="G92" i="15"/>
  <c r="F92" i="15"/>
  <c r="E92" i="15"/>
  <c r="D92" i="15"/>
  <c r="AH89" i="15"/>
  <c r="AG89" i="15"/>
  <c r="AF89" i="15"/>
  <c r="AE89" i="15"/>
  <c r="AD89" i="15"/>
  <c r="AC89" i="15"/>
  <c r="AB89" i="15"/>
  <c r="AA89" i="15"/>
  <c r="Z89" i="15"/>
  <c r="Y89" i="15"/>
  <c r="X89" i="15"/>
  <c r="W89" i="15"/>
  <c r="V89" i="15"/>
  <c r="U89" i="15"/>
  <c r="T89" i="15"/>
  <c r="S89" i="15"/>
  <c r="R89" i="15"/>
  <c r="Q89" i="15"/>
  <c r="P89" i="15"/>
  <c r="O89" i="15"/>
  <c r="N89" i="15"/>
  <c r="M89" i="15"/>
  <c r="L89" i="15"/>
  <c r="K89" i="15"/>
  <c r="J89" i="15"/>
  <c r="I89" i="15"/>
  <c r="H89" i="15"/>
  <c r="G89" i="15"/>
  <c r="F89" i="15"/>
  <c r="E89" i="15"/>
  <c r="D89" i="15"/>
  <c r="AH85" i="15"/>
  <c r="AG85" i="15"/>
  <c r="AF85" i="15"/>
  <c r="AE85" i="15"/>
  <c r="AD85" i="15"/>
  <c r="AC85" i="15"/>
  <c r="AB85" i="15"/>
  <c r="AA85" i="15"/>
  <c r="Z85" i="15"/>
  <c r="Y85" i="15"/>
  <c r="X85" i="15"/>
  <c r="W85" i="15"/>
  <c r="V85" i="15"/>
  <c r="U85" i="15"/>
  <c r="T85" i="15"/>
  <c r="S85" i="15"/>
  <c r="R85" i="15"/>
  <c r="Q85" i="15"/>
  <c r="P85" i="15"/>
  <c r="O85" i="15"/>
  <c r="N85" i="15"/>
  <c r="M85" i="15"/>
  <c r="L85" i="15"/>
  <c r="K85" i="15"/>
  <c r="J85" i="15"/>
  <c r="I85" i="15"/>
  <c r="H85" i="15"/>
  <c r="G85" i="15"/>
  <c r="F85" i="15"/>
  <c r="E85" i="15"/>
  <c r="D85" i="15"/>
  <c r="AH79" i="15"/>
  <c r="AG79" i="15"/>
  <c r="AF79" i="15"/>
  <c r="AE79" i="15"/>
  <c r="AD79" i="15"/>
  <c r="AC79" i="15"/>
  <c r="AB79" i="15"/>
  <c r="AA79" i="15"/>
  <c r="Z79" i="15"/>
  <c r="Y79" i="15"/>
  <c r="X79" i="15"/>
  <c r="W79" i="15"/>
  <c r="V79" i="15"/>
  <c r="U79" i="15"/>
  <c r="T79" i="15"/>
  <c r="S79" i="15"/>
  <c r="R79" i="15"/>
  <c r="Q79" i="15"/>
  <c r="P79" i="15"/>
  <c r="O79" i="15"/>
  <c r="N79" i="15"/>
  <c r="M79" i="15"/>
  <c r="L79" i="15"/>
  <c r="K79" i="15"/>
  <c r="J79" i="15"/>
  <c r="I79" i="15"/>
  <c r="H79" i="15"/>
  <c r="G79" i="15"/>
  <c r="F79" i="15"/>
  <c r="E79" i="15"/>
  <c r="D79" i="15"/>
  <c r="AH72" i="15"/>
  <c r="AG72" i="15"/>
  <c r="AF72" i="15"/>
  <c r="AE72" i="15"/>
  <c r="AD72" i="15"/>
  <c r="AC72" i="15"/>
  <c r="AB72" i="15"/>
  <c r="AA72" i="15"/>
  <c r="Z72" i="15"/>
  <c r="Y72" i="15"/>
  <c r="X72" i="15"/>
  <c r="W72" i="15"/>
  <c r="V72" i="15"/>
  <c r="U72" i="15"/>
  <c r="T72" i="15"/>
  <c r="S72" i="15"/>
  <c r="R72" i="15"/>
  <c r="Q72" i="15"/>
  <c r="P72" i="15"/>
  <c r="O72" i="15"/>
  <c r="N72" i="15"/>
  <c r="M72" i="15"/>
  <c r="L72" i="15"/>
  <c r="K72" i="15"/>
  <c r="J72" i="15"/>
  <c r="I72" i="15"/>
  <c r="H72" i="15"/>
  <c r="G72" i="15"/>
  <c r="F72" i="15"/>
  <c r="E72" i="15"/>
  <c r="D72" i="15"/>
  <c r="AH69" i="15"/>
  <c r="AG69" i="15"/>
  <c r="AF69" i="15"/>
  <c r="AE69" i="15"/>
  <c r="AD69" i="15"/>
  <c r="AC69" i="15"/>
  <c r="AB69" i="15"/>
  <c r="AA69" i="15"/>
  <c r="Z69" i="15"/>
  <c r="Y69" i="15"/>
  <c r="X69" i="15"/>
  <c r="W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AH62" i="15"/>
  <c r="AG62" i="15"/>
  <c r="AF62" i="15"/>
  <c r="AE62" i="15"/>
  <c r="AD62" i="15"/>
  <c r="AC62" i="15"/>
  <c r="AB62" i="15"/>
  <c r="AA62" i="15"/>
  <c r="Z62" i="15"/>
  <c r="Y62" i="15"/>
  <c r="X62" i="15"/>
  <c r="W62" i="15"/>
  <c r="V62" i="15"/>
  <c r="U62" i="15"/>
  <c r="T62" i="15"/>
  <c r="S62" i="15"/>
  <c r="R62" i="15"/>
  <c r="Q62" i="15"/>
  <c r="P62" i="15"/>
  <c r="O62" i="15"/>
  <c r="N62" i="15"/>
  <c r="M62" i="15"/>
  <c r="L62" i="15"/>
  <c r="K62" i="15"/>
  <c r="J62" i="15"/>
  <c r="I62" i="15"/>
  <c r="H62" i="15"/>
  <c r="G62" i="15"/>
  <c r="F62" i="15"/>
  <c r="E62" i="15"/>
  <c r="D62" i="15"/>
  <c r="AH48" i="15"/>
  <c r="AG48" i="15"/>
  <c r="AF48" i="15"/>
  <c r="AE48" i="15"/>
  <c r="AD48" i="15"/>
  <c r="AC48" i="15"/>
  <c r="AB48" i="15"/>
  <c r="AA48" i="15"/>
  <c r="Z48" i="15"/>
  <c r="Y48" i="15"/>
  <c r="X48" i="15"/>
  <c r="W48" i="15"/>
  <c r="V48" i="15"/>
  <c r="U48" i="15"/>
  <c r="T48" i="15"/>
  <c r="S48" i="15"/>
  <c r="R48" i="15"/>
  <c r="Q48" i="15"/>
  <c r="P48" i="15"/>
  <c r="O48" i="15"/>
  <c r="N48" i="15"/>
  <c r="M48" i="15"/>
  <c r="L48" i="15"/>
  <c r="K48" i="15"/>
  <c r="J48" i="15"/>
  <c r="I48" i="15"/>
  <c r="H48" i="15"/>
  <c r="G48" i="15"/>
  <c r="F48" i="15"/>
  <c r="E48" i="15"/>
  <c r="D48" i="15"/>
  <c r="AH32" i="15"/>
  <c r="AG32" i="15"/>
  <c r="AF32" i="15"/>
  <c r="AE32" i="15"/>
  <c r="AD32" i="15"/>
  <c r="AC32" i="15"/>
  <c r="AB32" i="15"/>
  <c r="AA32" i="15"/>
  <c r="Z32" i="15"/>
  <c r="Y32" i="15"/>
  <c r="X32" i="15"/>
  <c r="W32" i="15"/>
  <c r="V32" i="15"/>
  <c r="U32" i="15"/>
  <c r="T32" i="15"/>
  <c r="S32" i="15"/>
  <c r="R32" i="15"/>
  <c r="Q32" i="15"/>
  <c r="P32" i="15"/>
  <c r="O32" i="15"/>
  <c r="N32" i="15"/>
  <c r="M32" i="15"/>
  <c r="L32" i="15"/>
  <c r="K32" i="15"/>
  <c r="J32" i="15"/>
  <c r="I32" i="15"/>
  <c r="H32" i="15"/>
  <c r="G32" i="15"/>
  <c r="F32" i="15"/>
  <c r="E32" i="15"/>
  <c r="D32" i="15"/>
  <c r="AH27" i="15"/>
  <c r="AG27" i="15"/>
  <c r="AF27" i="15"/>
  <c r="AE27" i="15"/>
  <c r="AD27" i="15"/>
  <c r="AC27" i="15"/>
  <c r="AB27" i="15"/>
  <c r="AA27" i="15"/>
  <c r="Z27" i="15"/>
  <c r="Y27" i="15"/>
  <c r="X27" i="15"/>
  <c r="W27" i="15"/>
  <c r="V27" i="15"/>
  <c r="U27" i="15"/>
  <c r="T27" i="15"/>
  <c r="S27" i="15"/>
  <c r="R27" i="15"/>
  <c r="Q27" i="15"/>
  <c r="P27" i="15"/>
  <c r="O27" i="15"/>
  <c r="N27" i="15"/>
  <c r="M27" i="15"/>
  <c r="L27" i="15"/>
  <c r="K27" i="15"/>
  <c r="J27" i="15"/>
  <c r="I27" i="15"/>
  <c r="H27" i="15"/>
  <c r="G27" i="15"/>
  <c r="F27" i="15"/>
  <c r="E27" i="15"/>
  <c r="D27" i="15"/>
  <c r="AH18" i="15"/>
  <c r="AG18" i="15"/>
  <c r="AF18" i="15"/>
  <c r="AE18" i="15"/>
  <c r="AD18" i="15"/>
  <c r="AC18" i="15"/>
  <c r="AB18" i="15"/>
  <c r="AA18" i="15"/>
  <c r="Z18" i="15"/>
  <c r="Y18" i="15"/>
  <c r="X18" i="15"/>
  <c r="W18" i="15"/>
  <c r="V18" i="15"/>
  <c r="U18" i="15"/>
  <c r="T18" i="15"/>
  <c r="S18" i="15"/>
  <c r="R18" i="15"/>
  <c r="Q18" i="15"/>
  <c r="P18" i="15"/>
  <c r="O18" i="15"/>
  <c r="N18" i="15"/>
  <c r="M18" i="15"/>
  <c r="L18" i="15"/>
  <c r="K18" i="15"/>
  <c r="J18" i="15"/>
  <c r="I18" i="15"/>
  <c r="H18" i="15"/>
  <c r="G18" i="15"/>
  <c r="F18" i="15"/>
  <c r="E18" i="15"/>
  <c r="D18" i="15"/>
  <c r="AH9" i="15"/>
  <c r="AG9" i="15"/>
  <c r="AF9" i="15"/>
  <c r="AE9" i="15"/>
  <c r="AD9" i="15"/>
  <c r="AC9" i="15"/>
  <c r="AB9" i="15"/>
  <c r="AA9" i="15"/>
  <c r="Z9" i="15"/>
  <c r="Y9" i="15"/>
  <c r="X9" i="15"/>
  <c r="W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I9" i="15"/>
  <c r="H9" i="15"/>
  <c r="G9" i="15"/>
  <c r="F9" i="15"/>
  <c r="E9" i="15"/>
  <c r="D9" i="15"/>
  <c r="AH7" i="15"/>
  <c r="AH213" i="15" s="1"/>
  <c r="AG7" i="15"/>
  <c r="AG213" i="15" s="1"/>
  <c r="AF7" i="15"/>
  <c r="AF213" i="15" s="1"/>
  <c r="AE7" i="15"/>
  <c r="AE213" i="15" s="1"/>
  <c r="AD7" i="15"/>
  <c r="AD213" i="15" s="1"/>
  <c r="AC7" i="15"/>
  <c r="AC213" i="15" s="1"/>
  <c r="AB7" i="15"/>
  <c r="AB213" i="15" s="1"/>
  <c r="AA7" i="15"/>
  <c r="AA213" i="15" s="1"/>
  <c r="Z7" i="15"/>
  <c r="Z213" i="15" s="1"/>
  <c r="Y7" i="15"/>
  <c r="Y213" i="15" s="1"/>
  <c r="X7" i="15"/>
  <c r="X213" i="15" s="1"/>
  <c r="W7" i="15"/>
  <c r="W213" i="15" s="1"/>
  <c r="V7" i="15"/>
  <c r="V213" i="15" s="1"/>
  <c r="U7" i="15"/>
  <c r="U213" i="15" s="1"/>
  <c r="T7" i="15"/>
  <c r="T213" i="15" s="1"/>
  <c r="S7" i="15"/>
  <c r="S213" i="15" s="1"/>
  <c r="R7" i="15"/>
  <c r="R213" i="15" s="1"/>
  <c r="Q7" i="15"/>
  <c r="Q213" i="15" s="1"/>
  <c r="P7" i="15"/>
  <c r="P213" i="15" s="1"/>
  <c r="O7" i="15"/>
  <c r="O213" i="15" s="1"/>
  <c r="N7" i="15"/>
  <c r="N213" i="15" s="1"/>
  <c r="M7" i="15"/>
  <c r="M213" i="15" s="1"/>
  <c r="L7" i="15"/>
  <c r="L213" i="15" s="1"/>
  <c r="K7" i="15"/>
  <c r="K213" i="15" s="1"/>
  <c r="J7" i="15"/>
  <c r="J213" i="15" s="1"/>
  <c r="I7" i="15"/>
  <c r="I213" i="15" s="1"/>
  <c r="H7" i="15"/>
  <c r="H213" i="15" s="1"/>
  <c r="G7" i="15"/>
  <c r="G213" i="15" s="1"/>
  <c r="F7" i="15"/>
  <c r="F213" i="15" s="1"/>
  <c r="E7" i="15"/>
  <c r="E213" i="15" s="1"/>
  <c r="D7" i="15"/>
  <c r="D213" i="15" s="1"/>
  <c r="E2" i="15"/>
  <c r="F2" i="15" s="1"/>
  <c r="E1" i="15"/>
  <c r="D1" i="15"/>
  <c r="H2" i="17" l="1"/>
  <c r="I2" i="17" s="1"/>
  <c r="D213" i="16"/>
  <c r="AF267" i="1"/>
  <c r="AF270" i="1"/>
  <c r="AF269" i="1"/>
  <c r="AG267" i="1"/>
  <c r="AG269" i="1"/>
  <c r="AG270" i="1"/>
  <c r="AE267" i="1"/>
  <c r="AE269" i="1"/>
  <c r="AE270" i="1"/>
  <c r="Y269" i="1"/>
  <c r="Y270" i="1"/>
  <c r="W267" i="1"/>
  <c r="W269" i="1"/>
  <c r="W270" i="1"/>
  <c r="U267" i="1"/>
  <c r="U269" i="1"/>
  <c r="U270" i="1"/>
  <c r="S267" i="1"/>
  <c r="S269" i="1"/>
  <c r="S270" i="1"/>
  <c r="Q269" i="1"/>
  <c r="Q270" i="1"/>
  <c r="O267" i="1"/>
  <c r="O269" i="1"/>
  <c r="O270" i="1"/>
  <c r="M267" i="1"/>
  <c r="M269" i="1"/>
  <c r="M270" i="1"/>
  <c r="K269" i="1"/>
  <c r="K270" i="1"/>
  <c r="I267" i="1"/>
  <c r="I269" i="1"/>
  <c r="I270" i="1"/>
  <c r="G267" i="1"/>
  <c r="G269" i="1"/>
  <c r="G270" i="1"/>
  <c r="D270" i="1"/>
  <c r="D269" i="1"/>
  <c r="E267" i="1"/>
  <c r="E269" i="1"/>
  <c r="E270" i="1"/>
  <c r="AH267" i="1"/>
  <c r="AH270" i="1"/>
  <c r="AH269" i="1"/>
  <c r="Z267" i="1"/>
  <c r="Z270" i="1"/>
  <c r="Z269" i="1"/>
  <c r="X267" i="1"/>
  <c r="X270" i="1"/>
  <c r="X269" i="1"/>
  <c r="V267" i="1"/>
  <c r="V270" i="1"/>
  <c r="V269" i="1"/>
  <c r="T267" i="1"/>
  <c r="T270" i="1"/>
  <c r="T269" i="1"/>
  <c r="R270" i="1"/>
  <c r="R269" i="1"/>
  <c r="P267" i="1"/>
  <c r="P270" i="1"/>
  <c r="P269" i="1"/>
  <c r="N267" i="1"/>
  <c r="N270" i="1"/>
  <c r="N269" i="1"/>
  <c r="L267" i="1"/>
  <c r="L270" i="1"/>
  <c r="L269" i="1"/>
  <c r="J270" i="1"/>
  <c r="J269" i="1"/>
  <c r="H267" i="1"/>
  <c r="H270" i="1"/>
  <c r="H269" i="1"/>
  <c r="F267" i="1"/>
  <c r="F270" i="1"/>
  <c r="F269" i="1"/>
  <c r="AD270" i="1"/>
  <c r="AD269" i="1"/>
  <c r="AB270" i="1"/>
  <c r="AB269" i="1"/>
  <c r="AC269" i="1"/>
  <c r="AC270" i="1"/>
  <c r="AA269" i="1"/>
  <c r="AA270" i="1"/>
  <c r="R267" i="1"/>
  <c r="J267" i="1"/>
  <c r="D267" i="1"/>
  <c r="Y267" i="1"/>
  <c r="Q267" i="1"/>
  <c r="K267" i="1"/>
  <c r="F213" i="1"/>
  <c r="AG218" i="1"/>
  <c r="AG219" i="1"/>
  <c r="AG220" i="1"/>
  <c r="AG221" i="1"/>
  <c r="AG222" i="1"/>
  <c r="AG223" i="1"/>
  <c r="AG224" i="1"/>
  <c r="AG225" i="1"/>
  <c r="AG226" i="1"/>
  <c r="AG227" i="1"/>
  <c r="AG228" i="1"/>
  <c r="AG229" i="1"/>
  <c r="AG230" i="1"/>
  <c r="AG231" i="1"/>
  <c r="AG232" i="1"/>
  <c r="AG233" i="1"/>
  <c r="AG234" i="1"/>
  <c r="AG235" i="1"/>
  <c r="AG236" i="1"/>
  <c r="AG237" i="1"/>
  <c r="AG238" i="1"/>
  <c r="AG239" i="1"/>
  <c r="AG240" i="1"/>
  <c r="AG241" i="1"/>
  <c r="AG242" i="1"/>
  <c r="AG243" i="1"/>
  <c r="AG244" i="1"/>
  <c r="AG245" i="1"/>
  <c r="AG246" i="1"/>
  <c r="AG247" i="1"/>
  <c r="AG248" i="1"/>
  <c r="AG249" i="1"/>
  <c r="AG250" i="1"/>
  <c r="AG251" i="1"/>
  <c r="AG252" i="1"/>
  <c r="AG253" i="1"/>
  <c r="AG254" i="1"/>
  <c r="AG255" i="1"/>
  <c r="AG256" i="1"/>
  <c r="AG257" i="1"/>
  <c r="AG258" i="1"/>
  <c r="AG259" i="1"/>
  <c r="AG260" i="1"/>
  <c r="AG261" i="1"/>
  <c r="AG262" i="1"/>
  <c r="AG263" i="1"/>
  <c r="AG264" i="1"/>
  <c r="AG265" i="1"/>
  <c r="AG266" i="1"/>
  <c r="AG268" i="1"/>
  <c r="AG28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8" i="1"/>
  <c r="AE28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8" i="1"/>
  <c r="AC28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8" i="1"/>
  <c r="AA28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8" i="1"/>
  <c r="Y28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8" i="1"/>
  <c r="W28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8" i="1"/>
  <c r="U28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8" i="1"/>
  <c r="S28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8" i="1"/>
  <c r="Q28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8" i="1"/>
  <c r="O28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8" i="1"/>
  <c r="M28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8" i="1"/>
  <c r="K28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8" i="1"/>
  <c r="I28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8" i="1"/>
  <c r="G287" i="1"/>
  <c r="D218" i="1"/>
  <c r="D222" i="1"/>
  <c r="D226" i="1"/>
  <c r="D230" i="1"/>
  <c r="D234" i="1"/>
  <c r="D238" i="1"/>
  <c r="D242" i="1"/>
  <c r="D246" i="1"/>
  <c r="D250" i="1"/>
  <c r="D254" i="1"/>
  <c r="D258" i="1"/>
  <c r="D262" i="1"/>
  <c r="D268" i="1"/>
  <c r="D221" i="1"/>
  <c r="D225" i="1"/>
  <c r="D229" i="1"/>
  <c r="D233" i="1"/>
  <c r="D237" i="1"/>
  <c r="D241" i="1"/>
  <c r="D245" i="1"/>
  <c r="D249" i="1"/>
  <c r="D253" i="1"/>
  <c r="D257" i="1"/>
  <c r="D261" i="1"/>
  <c r="D265" i="1"/>
  <c r="D266" i="1"/>
  <c r="D220" i="1"/>
  <c r="D224" i="1"/>
  <c r="D228" i="1"/>
  <c r="D232" i="1"/>
  <c r="D236" i="1"/>
  <c r="D240" i="1"/>
  <c r="D244" i="1"/>
  <c r="D248" i="1"/>
  <c r="D252" i="1"/>
  <c r="D256" i="1"/>
  <c r="D260" i="1"/>
  <c r="D264" i="1"/>
  <c r="D219" i="1"/>
  <c r="D223" i="1"/>
  <c r="D227" i="1"/>
  <c r="D231" i="1"/>
  <c r="D235" i="1"/>
  <c r="D239" i="1"/>
  <c r="D243" i="1"/>
  <c r="D247" i="1"/>
  <c r="D251" i="1"/>
  <c r="D255" i="1"/>
  <c r="D259" i="1"/>
  <c r="D263" i="1"/>
  <c r="D287" i="1"/>
  <c r="E218" i="1"/>
  <c r="E220" i="1"/>
  <c r="E222" i="1"/>
  <c r="E224" i="1"/>
  <c r="E226" i="1"/>
  <c r="E228" i="1"/>
  <c r="E230" i="1"/>
  <c r="E232" i="1"/>
  <c r="E234" i="1"/>
  <c r="E236" i="1"/>
  <c r="E238" i="1"/>
  <c r="E240" i="1"/>
  <c r="E242" i="1"/>
  <c r="E244" i="1"/>
  <c r="E246" i="1"/>
  <c r="E248" i="1"/>
  <c r="E250" i="1"/>
  <c r="E252" i="1"/>
  <c r="E254" i="1"/>
  <c r="E256" i="1"/>
  <c r="E258" i="1"/>
  <c r="E260" i="1"/>
  <c r="E262" i="1"/>
  <c r="E264" i="1"/>
  <c r="E266" i="1"/>
  <c r="E287" i="1"/>
  <c r="E219" i="1"/>
  <c r="E221" i="1"/>
  <c r="E223" i="1"/>
  <c r="E225" i="1"/>
  <c r="E227" i="1"/>
  <c r="E229" i="1"/>
  <c r="E231" i="1"/>
  <c r="E233" i="1"/>
  <c r="E235" i="1"/>
  <c r="E237" i="1"/>
  <c r="E239" i="1"/>
  <c r="E241" i="1"/>
  <c r="E243" i="1"/>
  <c r="E245" i="1"/>
  <c r="E247" i="1"/>
  <c r="E249" i="1"/>
  <c r="E251" i="1"/>
  <c r="E253" i="1"/>
  <c r="E255" i="1"/>
  <c r="E257" i="1"/>
  <c r="E259" i="1"/>
  <c r="E261" i="1"/>
  <c r="E263" i="1"/>
  <c r="E265" i="1"/>
  <c r="E268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8" i="1"/>
  <c r="AH28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8" i="1"/>
  <c r="AF28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8" i="1"/>
  <c r="AD28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8" i="1"/>
  <c r="AB28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8" i="1"/>
  <c r="Z259" i="1"/>
  <c r="Z260" i="1"/>
  <c r="Z261" i="1"/>
  <c r="Z262" i="1"/>
  <c r="Z263" i="1"/>
  <c r="Z264" i="1"/>
  <c r="Z265" i="1"/>
  <c r="Z266" i="1"/>
  <c r="Z268" i="1"/>
  <c r="Z28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8" i="1"/>
  <c r="X28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8" i="1"/>
  <c r="V28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8" i="1"/>
  <c r="T28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8" i="1"/>
  <c r="R28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8" i="1"/>
  <c r="P28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8" i="1"/>
  <c r="N28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8" i="1"/>
  <c r="L28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8" i="1"/>
  <c r="J28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8" i="1"/>
  <c r="H28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8" i="1"/>
  <c r="F287" i="1"/>
  <c r="H2" i="21"/>
  <c r="H1" i="21" s="1"/>
  <c r="F213" i="16"/>
  <c r="H213" i="16"/>
  <c r="H1" i="26"/>
  <c r="I2" i="26"/>
  <c r="H1" i="25"/>
  <c r="I2" i="25"/>
  <c r="H1" i="24"/>
  <c r="I2" i="24"/>
  <c r="H2" i="23"/>
  <c r="G1" i="23"/>
  <c r="H1" i="22"/>
  <c r="I2" i="22"/>
  <c r="H2" i="20"/>
  <c r="G1" i="20"/>
  <c r="H1" i="19"/>
  <c r="I2" i="19"/>
  <c r="H2" i="18"/>
  <c r="G1" i="18"/>
  <c r="H1" i="17"/>
  <c r="J213" i="16"/>
  <c r="L213" i="16"/>
  <c r="N213" i="16"/>
  <c r="P213" i="16"/>
  <c r="R213" i="16"/>
  <c r="T213" i="16"/>
  <c r="V213" i="16"/>
  <c r="X213" i="16"/>
  <c r="Z213" i="16"/>
  <c r="AB213" i="16"/>
  <c r="AD213" i="16"/>
  <c r="AF213" i="16"/>
  <c r="AH213" i="16"/>
  <c r="E213" i="16"/>
  <c r="G213" i="16"/>
  <c r="I213" i="16"/>
  <c r="K213" i="16"/>
  <c r="M213" i="16"/>
  <c r="O213" i="16"/>
  <c r="Q213" i="16"/>
  <c r="S213" i="16"/>
  <c r="U213" i="16"/>
  <c r="W213" i="16"/>
  <c r="Y213" i="16"/>
  <c r="AA213" i="16"/>
  <c r="AC213" i="16"/>
  <c r="AE213" i="16"/>
  <c r="AG213" i="16"/>
  <c r="E1" i="16"/>
  <c r="F1" i="16"/>
  <c r="G2" i="16"/>
  <c r="F1" i="15"/>
  <c r="G2" i="15"/>
  <c r="I2" i="21" l="1"/>
  <c r="I1" i="21" s="1"/>
  <c r="Z304" i="1"/>
  <c r="N290" i="1"/>
  <c r="N292" i="1"/>
  <c r="N294" i="1"/>
  <c r="N296" i="1"/>
  <c r="N298" i="1"/>
  <c r="N300" i="1"/>
  <c r="N302" i="1"/>
  <c r="N304" i="1"/>
  <c r="N306" i="1"/>
  <c r="V290" i="1"/>
  <c r="V292" i="1"/>
  <c r="V294" i="1"/>
  <c r="V296" i="1"/>
  <c r="V298" i="1"/>
  <c r="V300" i="1"/>
  <c r="V302" i="1"/>
  <c r="V304" i="1"/>
  <c r="V306" i="1"/>
  <c r="AH298" i="1"/>
  <c r="I298" i="1"/>
  <c r="M290" i="1"/>
  <c r="M292" i="1"/>
  <c r="M294" i="1"/>
  <c r="M296" i="1"/>
  <c r="M298" i="1"/>
  <c r="M300" i="1"/>
  <c r="M302" i="1"/>
  <c r="M304" i="1"/>
  <c r="M306" i="1"/>
  <c r="U290" i="1"/>
  <c r="U292" i="1"/>
  <c r="U294" i="1"/>
  <c r="U296" i="1"/>
  <c r="U298" i="1"/>
  <c r="U300" i="1"/>
  <c r="U302" i="1"/>
  <c r="U304" i="1"/>
  <c r="U306" i="1"/>
  <c r="AG298" i="1"/>
  <c r="H298" i="1"/>
  <c r="L298" i="1"/>
  <c r="P290" i="1"/>
  <c r="P292" i="1"/>
  <c r="P294" i="1"/>
  <c r="P296" i="1"/>
  <c r="P298" i="1"/>
  <c r="P300" i="1"/>
  <c r="P302" i="1"/>
  <c r="P304" i="1"/>
  <c r="P306" i="1"/>
  <c r="T290" i="1"/>
  <c r="T292" i="1"/>
  <c r="T294" i="1"/>
  <c r="T296" i="1"/>
  <c r="T298" i="1"/>
  <c r="T300" i="1"/>
  <c r="T302" i="1"/>
  <c r="T304" i="1"/>
  <c r="T306" i="1"/>
  <c r="G298" i="1"/>
  <c r="O290" i="1"/>
  <c r="O292" i="1"/>
  <c r="O294" i="1"/>
  <c r="O296" i="1"/>
  <c r="O298" i="1"/>
  <c r="O300" i="1"/>
  <c r="O302" i="1"/>
  <c r="O304" i="1"/>
  <c r="O306" i="1"/>
  <c r="W290" i="1"/>
  <c r="W292" i="1"/>
  <c r="W294" i="1"/>
  <c r="W296" i="1"/>
  <c r="W298" i="1"/>
  <c r="W300" i="1"/>
  <c r="W302" i="1"/>
  <c r="W304" i="1"/>
  <c r="W306" i="1"/>
  <c r="AD298" i="1"/>
  <c r="AC298" i="1"/>
  <c r="AB298" i="1"/>
  <c r="AF298" i="1"/>
  <c r="AA298" i="1"/>
  <c r="Z298" i="1"/>
  <c r="AE298" i="1"/>
  <c r="X290" i="1"/>
  <c r="X292" i="1"/>
  <c r="X294" i="1"/>
  <c r="X296" i="1"/>
  <c r="X298" i="1"/>
  <c r="X300" i="1"/>
  <c r="X302" i="1"/>
  <c r="X304" i="1"/>
  <c r="X306" i="1"/>
  <c r="Y290" i="1"/>
  <c r="Y292" i="1"/>
  <c r="Y294" i="1"/>
  <c r="Y296" i="1"/>
  <c r="Y298" i="1"/>
  <c r="Y300" i="1"/>
  <c r="Y302" i="1"/>
  <c r="Y306" i="1"/>
  <c r="Y304" i="1"/>
  <c r="S290" i="1"/>
  <c r="S292" i="1"/>
  <c r="S294" i="1"/>
  <c r="S296" i="1"/>
  <c r="S298" i="1"/>
  <c r="S300" i="1"/>
  <c r="S302" i="1"/>
  <c r="S304" i="1"/>
  <c r="S306" i="1"/>
  <c r="R306" i="1"/>
  <c r="R290" i="1"/>
  <c r="R292" i="1"/>
  <c r="R294" i="1"/>
  <c r="R296" i="1"/>
  <c r="R298" i="1"/>
  <c r="R300" i="1"/>
  <c r="R302" i="1"/>
  <c r="R304" i="1"/>
  <c r="Q290" i="1"/>
  <c r="Q292" i="1"/>
  <c r="Q294" i="1"/>
  <c r="Q296" i="1"/>
  <c r="Q298" i="1"/>
  <c r="Q300" i="1"/>
  <c r="Q302" i="1"/>
  <c r="Q304" i="1"/>
  <c r="Q306" i="1"/>
  <c r="K298" i="1"/>
  <c r="J298" i="1"/>
  <c r="H304" i="1"/>
  <c r="H306" i="1"/>
  <c r="H292" i="1"/>
  <c r="H300" i="1"/>
  <c r="H296" i="1"/>
  <c r="H302" i="1"/>
  <c r="L304" i="1"/>
  <c r="L306" i="1"/>
  <c r="L292" i="1"/>
  <c r="L300" i="1"/>
  <c r="L296" i="1"/>
  <c r="L302" i="1"/>
  <c r="AB292" i="1"/>
  <c r="AB300" i="1"/>
  <c r="AB304" i="1"/>
  <c r="AB306" i="1"/>
  <c r="AB296" i="1"/>
  <c r="AB302" i="1"/>
  <c r="AF292" i="1"/>
  <c r="AF300" i="1"/>
  <c r="AF304" i="1"/>
  <c r="AF306" i="1"/>
  <c r="AF296" i="1"/>
  <c r="AF302" i="1"/>
  <c r="E304" i="1"/>
  <c r="E298" i="1"/>
  <c r="E302" i="1"/>
  <c r="E306" i="1"/>
  <c r="E292" i="1"/>
  <c r="E296" i="1"/>
  <c r="E300" i="1"/>
  <c r="G304" i="1"/>
  <c r="G300" i="1"/>
  <c r="G306" i="1"/>
  <c r="G292" i="1"/>
  <c r="G296" i="1"/>
  <c r="G302" i="1"/>
  <c r="K300" i="1"/>
  <c r="K306" i="1"/>
  <c r="K292" i="1"/>
  <c r="K304" i="1"/>
  <c r="K296" i="1"/>
  <c r="K302" i="1"/>
  <c r="AA306" i="1"/>
  <c r="AA300" i="1"/>
  <c r="AA304" i="1"/>
  <c r="AA292" i="1"/>
  <c r="AA296" i="1"/>
  <c r="AA302" i="1"/>
  <c r="AE306" i="1"/>
  <c r="AE300" i="1"/>
  <c r="AE304" i="1"/>
  <c r="AE292" i="1"/>
  <c r="AE296" i="1"/>
  <c r="AE302" i="1"/>
  <c r="F304" i="1"/>
  <c r="F306" i="1"/>
  <c r="F292" i="1"/>
  <c r="F296" i="1"/>
  <c r="F302" i="1"/>
  <c r="F300" i="1"/>
  <c r="F298" i="1"/>
  <c r="J304" i="1"/>
  <c r="J306" i="1"/>
  <c r="J292" i="1"/>
  <c r="J296" i="1"/>
  <c r="J302" i="1"/>
  <c r="J300" i="1"/>
  <c r="Z306" i="1"/>
  <c r="Z296" i="1"/>
  <c r="Z302" i="1"/>
  <c r="Z292" i="1"/>
  <c r="Z300" i="1"/>
  <c r="AD304" i="1"/>
  <c r="AD306" i="1"/>
  <c r="AD296" i="1"/>
  <c r="AD302" i="1"/>
  <c r="AD292" i="1"/>
  <c r="AD300" i="1"/>
  <c r="AH304" i="1"/>
  <c r="AH306" i="1"/>
  <c r="AH296" i="1"/>
  <c r="AH302" i="1"/>
  <c r="AH292" i="1"/>
  <c r="AH300" i="1"/>
  <c r="D304" i="1"/>
  <c r="D306" i="1"/>
  <c r="D292" i="1"/>
  <c r="D298" i="1"/>
  <c r="D296" i="1"/>
  <c r="D302" i="1"/>
  <c r="D300" i="1"/>
  <c r="I296" i="1"/>
  <c r="I302" i="1"/>
  <c r="I306" i="1"/>
  <c r="I292" i="1"/>
  <c r="I304" i="1"/>
  <c r="I300" i="1"/>
  <c r="AC304" i="1"/>
  <c r="AC292" i="1"/>
  <c r="AC296" i="1"/>
  <c r="AC302" i="1"/>
  <c r="AC306" i="1"/>
  <c r="AC300" i="1"/>
  <c r="AG304" i="1"/>
  <c r="AG292" i="1"/>
  <c r="AG296" i="1"/>
  <c r="AG302" i="1"/>
  <c r="AG306" i="1"/>
  <c r="AG300" i="1"/>
  <c r="F290" i="1"/>
  <c r="F294" i="1"/>
  <c r="H290" i="1"/>
  <c r="H294" i="1"/>
  <c r="J290" i="1"/>
  <c r="J294" i="1"/>
  <c r="L290" i="1"/>
  <c r="L294" i="1"/>
  <c r="E294" i="1"/>
  <c r="E290" i="1"/>
  <c r="Z290" i="1"/>
  <c r="Z294" i="1"/>
  <c r="AB290" i="1"/>
  <c r="AB294" i="1"/>
  <c r="AD290" i="1"/>
  <c r="AD294" i="1"/>
  <c r="AF290" i="1"/>
  <c r="AF294" i="1"/>
  <c r="AH290" i="1"/>
  <c r="AH294" i="1"/>
  <c r="D294" i="1"/>
  <c r="D290" i="1"/>
  <c r="G294" i="1"/>
  <c r="G290" i="1"/>
  <c r="I294" i="1"/>
  <c r="I290" i="1"/>
  <c r="K294" i="1"/>
  <c r="K290" i="1"/>
  <c r="AA290" i="1"/>
  <c r="AA294" i="1"/>
  <c r="AC290" i="1"/>
  <c r="AC294" i="1"/>
  <c r="AE290" i="1"/>
  <c r="AE294" i="1"/>
  <c r="AG290" i="1"/>
  <c r="AG294" i="1"/>
  <c r="J2" i="26"/>
  <c r="I1" i="26"/>
  <c r="J2" i="25"/>
  <c r="I1" i="25"/>
  <c r="J2" i="24"/>
  <c r="I1" i="24"/>
  <c r="H1" i="23"/>
  <c r="I2" i="23"/>
  <c r="J2" i="22"/>
  <c r="I1" i="22"/>
  <c r="J2" i="21"/>
  <c r="H1" i="20"/>
  <c r="I2" i="20"/>
  <c r="J2" i="19"/>
  <c r="I1" i="19"/>
  <c r="H1" i="18"/>
  <c r="I2" i="18"/>
  <c r="J2" i="17"/>
  <c r="I1" i="17"/>
  <c r="H2" i="16"/>
  <c r="G1" i="16"/>
  <c r="H2" i="15"/>
  <c r="G1" i="15"/>
  <c r="J1" i="26" l="1"/>
  <c r="K2" i="26"/>
  <c r="J1" i="25"/>
  <c r="K2" i="25"/>
  <c r="J1" i="24"/>
  <c r="K2" i="24"/>
  <c r="J2" i="23"/>
  <c r="I1" i="23"/>
  <c r="J1" i="22"/>
  <c r="K2" i="22"/>
  <c r="J1" i="21"/>
  <c r="K2" i="21"/>
  <c r="J2" i="20"/>
  <c r="I1" i="20"/>
  <c r="J1" i="19"/>
  <c r="K2" i="19"/>
  <c r="J2" i="18"/>
  <c r="I1" i="18"/>
  <c r="K2" i="17"/>
  <c r="J1" i="17"/>
  <c r="H1" i="16"/>
  <c r="I2" i="16"/>
  <c r="H1" i="15"/>
  <c r="I2" i="15"/>
  <c r="L2" i="26" l="1"/>
  <c r="K1" i="26"/>
  <c r="L2" i="25"/>
  <c r="K1" i="25"/>
  <c r="L2" i="24"/>
  <c r="K1" i="24"/>
  <c r="J1" i="23"/>
  <c r="K2" i="23"/>
  <c r="L2" i="22"/>
  <c r="K1" i="22"/>
  <c r="L2" i="21"/>
  <c r="K1" i="21"/>
  <c r="J1" i="20"/>
  <c r="K2" i="20"/>
  <c r="L2" i="19"/>
  <c r="K1" i="19"/>
  <c r="J1" i="18"/>
  <c r="K2" i="18"/>
  <c r="K1" i="17"/>
  <c r="L2" i="17"/>
  <c r="J2" i="16"/>
  <c r="I1" i="16"/>
  <c r="J2" i="15"/>
  <c r="I1" i="15"/>
  <c r="L1" i="26" l="1"/>
  <c r="M2" i="26"/>
  <c r="L1" i="25"/>
  <c r="M2" i="25"/>
  <c r="L1" i="24"/>
  <c r="M2" i="24"/>
  <c r="L2" i="23"/>
  <c r="K1" i="23"/>
  <c r="L1" i="22"/>
  <c r="M2" i="22"/>
  <c r="L1" i="21"/>
  <c r="M2" i="21"/>
  <c r="L2" i="20"/>
  <c r="K1" i="20"/>
  <c r="L1" i="19"/>
  <c r="M2" i="19"/>
  <c r="L2" i="18"/>
  <c r="K1" i="18"/>
  <c r="L1" i="17"/>
  <c r="M2" i="17"/>
  <c r="J1" i="16"/>
  <c r="K2" i="16"/>
  <c r="J1" i="15"/>
  <c r="K2" i="15"/>
  <c r="N2" i="26" l="1"/>
  <c r="M1" i="26"/>
  <c r="N2" i="25"/>
  <c r="M1" i="25"/>
  <c r="N2" i="24"/>
  <c r="M1" i="24"/>
  <c r="L1" i="23"/>
  <c r="M2" i="23"/>
  <c r="N2" i="22"/>
  <c r="M1" i="22"/>
  <c r="N2" i="21"/>
  <c r="M1" i="21"/>
  <c r="L1" i="20"/>
  <c r="M2" i="20"/>
  <c r="N2" i="19"/>
  <c r="M1" i="19"/>
  <c r="L1" i="18"/>
  <c r="M2" i="18"/>
  <c r="N2" i="17"/>
  <c r="M1" i="17"/>
  <c r="L2" i="16"/>
  <c r="K1" i="16"/>
  <c r="L2" i="15"/>
  <c r="K1" i="15"/>
  <c r="N1" i="26" l="1"/>
  <c r="O2" i="26"/>
  <c r="N1" i="25"/>
  <c r="O2" i="25"/>
  <c r="N1" i="24"/>
  <c r="O2" i="24"/>
  <c r="N2" i="23"/>
  <c r="M1" i="23"/>
  <c r="N1" i="22"/>
  <c r="O2" i="22"/>
  <c r="N1" i="21"/>
  <c r="O2" i="21"/>
  <c r="N2" i="20"/>
  <c r="M1" i="20"/>
  <c r="N1" i="19"/>
  <c r="O2" i="19"/>
  <c r="N2" i="18"/>
  <c r="M1" i="18"/>
  <c r="O2" i="17"/>
  <c r="N1" i="17"/>
  <c r="L1" i="16"/>
  <c r="M2" i="16"/>
  <c r="L1" i="15"/>
  <c r="M2" i="15"/>
  <c r="P2" i="26" l="1"/>
  <c r="O1" i="26"/>
  <c r="P2" i="25"/>
  <c r="O1" i="25"/>
  <c r="P2" i="24"/>
  <c r="O1" i="24"/>
  <c r="N1" i="23"/>
  <c r="O2" i="23"/>
  <c r="P2" i="22"/>
  <c r="O1" i="22"/>
  <c r="P2" i="21"/>
  <c r="O1" i="21"/>
  <c r="N1" i="20"/>
  <c r="O2" i="20"/>
  <c r="P2" i="19"/>
  <c r="O1" i="19"/>
  <c r="N1" i="18"/>
  <c r="O2" i="18"/>
  <c r="P2" i="17"/>
  <c r="O1" i="17"/>
  <c r="N2" i="16"/>
  <c r="M1" i="16"/>
  <c r="N2" i="15"/>
  <c r="M1" i="15"/>
  <c r="P1" i="26" l="1"/>
  <c r="Q2" i="26"/>
  <c r="P1" i="25"/>
  <c r="Q2" i="25"/>
  <c r="P1" i="24"/>
  <c r="Q2" i="24"/>
  <c r="P2" i="23"/>
  <c r="O1" i="23"/>
  <c r="P1" i="22"/>
  <c r="Q2" i="22"/>
  <c r="P1" i="21"/>
  <c r="Q2" i="21"/>
  <c r="P2" i="20"/>
  <c r="O1" i="20"/>
  <c r="P1" i="19"/>
  <c r="Q2" i="19"/>
  <c r="P2" i="18"/>
  <c r="O1" i="18"/>
  <c r="Q2" i="17"/>
  <c r="P1" i="17"/>
  <c r="N1" i="16"/>
  <c r="O2" i="16"/>
  <c r="N1" i="15"/>
  <c r="O2" i="15"/>
  <c r="R2" i="26" l="1"/>
  <c r="Q1" i="26"/>
  <c r="R2" i="25"/>
  <c r="Q1" i="25"/>
  <c r="R2" i="24"/>
  <c r="Q1" i="24"/>
  <c r="P1" i="23"/>
  <c r="Q2" i="23"/>
  <c r="R2" i="22"/>
  <c r="Q1" i="22"/>
  <c r="R2" i="21"/>
  <c r="Q1" i="21"/>
  <c r="P1" i="20"/>
  <c r="Q2" i="20"/>
  <c r="R2" i="19"/>
  <c r="Q1" i="19"/>
  <c r="P1" i="18"/>
  <c r="Q2" i="18"/>
  <c r="Q1" i="17"/>
  <c r="R2" i="17"/>
  <c r="P2" i="16"/>
  <c r="O1" i="16"/>
  <c r="P2" i="15"/>
  <c r="O1" i="15"/>
  <c r="R1" i="26" l="1"/>
  <c r="S2" i="26"/>
  <c r="R1" i="25"/>
  <c r="S2" i="25"/>
  <c r="R1" i="24"/>
  <c r="S2" i="24"/>
  <c r="R2" i="23"/>
  <c r="Q1" i="23"/>
  <c r="R1" i="22"/>
  <c r="S2" i="22"/>
  <c r="R1" i="21"/>
  <c r="S2" i="21"/>
  <c r="R2" i="20"/>
  <c r="Q1" i="20"/>
  <c r="R1" i="19"/>
  <c r="S2" i="19"/>
  <c r="R2" i="18"/>
  <c r="Q1" i="18"/>
  <c r="S2" i="17"/>
  <c r="R1" i="17"/>
  <c r="P1" i="16"/>
  <c r="Q2" i="16"/>
  <c r="P1" i="15"/>
  <c r="Q2" i="15"/>
  <c r="T2" i="26" l="1"/>
  <c r="S1" i="26"/>
  <c r="T2" i="25"/>
  <c r="S1" i="25"/>
  <c r="T2" i="24"/>
  <c r="S1" i="24"/>
  <c r="R1" i="23"/>
  <c r="S2" i="23"/>
  <c r="T2" i="22"/>
  <c r="S1" i="22"/>
  <c r="T2" i="21"/>
  <c r="S1" i="21"/>
  <c r="R1" i="20"/>
  <c r="S2" i="20"/>
  <c r="T2" i="19"/>
  <c r="S1" i="19"/>
  <c r="R1" i="18"/>
  <c r="S2" i="18"/>
  <c r="T2" i="17"/>
  <c r="S1" i="17"/>
  <c r="R2" i="16"/>
  <c r="Q1" i="16"/>
  <c r="R2" i="15"/>
  <c r="Q1" i="15"/>
  <c r="T1" i="26" l="1"/>
  <c r="U2" i="26"/>
  <c r="T1" i="25"/>
  <c r="U2" i="25"/>
  <c r="T1" i="24"/>
  <c r="U2" i="24"/>
  <c r="T2" i="23"/>
  <c r="S1" i="23"/>
  <c r="T1" i="22"/>
  <c r="U2" i="22"/>
  <c r="T1" i="21"/>
  <c r="U2" i="21"/>
  <c r="T2" i="20"/>
  <c r="S1" i="20"/>
  <c r="T1" i="19"/>
  <c r="U2" i="19"/>
  <c r="T2" i="18"/>
  <c r="S1" i="18"/>
  <c r="T1" i="17"/>
  <c r="U2" i="17"/>
  <c r="R1" i="16"/>
  <c r="S2" i="16"/>
  <c r="R1" i="15"/>
  <c r="S2" i="15"/>
  <c r="V2" i="26" l="1"/>
  <c r="U1" i="26"/>
  <c r="V2" i="25"/>
  <c r="U1" i="25"/>
  <c r="V2" i="24"/>
  <c r="U1" i="24"/>
  <c r="T1" i="23"/>
  <c r="U2" i="23"/>
  <c r="V2" i="22"/>
  <c r="U1" i="22"/>
  <c r="V2" i="21"/>
  <c r="U1" i="21"/>
  <c r="T1" i="20"/>
  <c r="U2" i="20"/>
  <c r="V2" i="19"/>
  <c r="U1" i="19"/>
  <c r="T1" i="18"/>
  <c r="U2" i="18"/>
  <c r="V2" i="17"/>
  <c r="U1" i="17"/>
  <c r="T2" i="16"/>
  <c r="S1" i="16"/>
  <c r="T2" i="15"/>
  <c r="S1" i="15"/>
  <c r="V1" i="26" l="1"/>
  <c r="W2" i="26"/>
  <c r="V1" i="25"/>
  <c r="W2" i="25"/>
  <c r="V1" i="24"/>
  <c r="W2" i="24"/>
  <c r="V2" i="23"/>
  <c r="U1" i="23"/>
  <c r="V1" i="22"/>
  <c r="W2" i="22"/>
  <c r="V1" i="21"/>
  <c r="W2" i="21"/>
  <c r="V2" i="20"/>
  <c r="U1" i="20"/>
  <c r="V1" i="19"/>
  <c r="W2" i="19"/>
  <c r="V2" i="18"/>
  <c r="U1" i="18"/>
  <c r="W2" i="17"/>
  <c r="V1" i="17"/>
  <c r="T1" i="16"/>
  <c r="U2" i="16"/>
  <c r="T1" i="15"/>
  <c r="U2" i="15"/>
  <c r="X2" i="26" l="1"/>
  <c r="W1" i="26"/>
  <c r="X2" i="25"/>
  <c r="W1" i="25"/>
  <c r="X2" i="24"/>
  <c r="W1" i="24"/>
  <c r="V1" i="23"/>
  <c r="W2" i="23"/>
  <c r="X2" i="22"/>
  <c r="W1" i="22"/>
  <c r="X2" i="21"/>
  <c r="W1" i="21"/>
  <c r="V1" i="20"/>
  <c r="W2" i="20"/>
  <c r="X2" i="19"/>
  <c r="W1" i="19"/>
  <c r="V1" i="18"/>
  <c r="W2" i="18"/>
  <c r="W1" i="17"/>
  <c r="X2" i="17"/>
  <c r="V2" i="16"/>
  <c r="U1" i="16"/>
  <c r="V2" i="15"/>
  <c r="U1" i="15"/>
  <c r="X1" i="26" l="1"/>
  <c r="Y2" i="26"/>
  <c r="X1" i="25"/>
  <c r="Y2" i="25"/>
  <c r="X1" i="24"/>
  <c r="Y2" i="24"/>
  <c r="X2" i="23"/>
  <c r="W1" i="23"/>
  <c r="X1" i="22"/>
  <c r="Y2" i="22"/>
  <c r="X1" i="21"/>
  <c r="Y2" i="21"/>
  <c r="X2" i="20"/>
  <c r="W1" i="20"/>
  <c r="X1" i="19"/>
  <c r="Y2" i="19"/>
  <c r="X2" i="18"/>
  <c r="W1" i="18"/>
  <c r="Y2" i="17"/>
  <c r="X1" i="17"/>
  <c r="V1" i="16"/>
  <c r="W2" i="16"/>
  <c r="V1" i="15"/>
  <c r="W2" i="15"/>
  <c r="Z2" i="26" l="1"/>
  <c r="Y1" i="26"/>
  <c r="Z2" i="25"/>
  <c r="Y1" i="25"/>
  <c r="Z2" i="24"/>
  <c r="Y1" i="24"/>
  <c r="X1" i="23"/>
  <c r="Y2" i="23"/>
  <c r="Z2" i="22"/>
  <c r="Y1" i="22"/>
  <c r="Z2" i="21"/>
  <c r="Y1" i="21"/>
  <c r="X1" i="20"/>
  <c r="Y2" i="20"/>
  <c r="Z2" i="19"/>
  <c r="Y1" i="19"/>
  <c r="X1" i="18"/>
  <c r="Y2" i="18"/>
  <c r="Z2" i="17"/>
  <c r="Y1" i="17"/>
  <c r="X2" i="16"/>
  <c r="W1" i="16"/>
  <c r="X2" i="15"/>
  <c r="W1" i="15"/>
  <c r="Z1" i="26" l="1"/>
  <c r="AA2" i="26"/>
  <c r="Z1" i="25"/>
  <c r="AA2" i="25"/>
  <c r="Z1" i="24"/>
  <c r="AA2" i="24"/>
  <c r="Z2" i="23"/>
  <c r="Y1" i="23"/>
  <c r="Z1" i="22"/>
  <c r="AA2" i="22"/>
  <c r="Z1" i="21"/>
  <c r="AA2" i="21"/>
  <c r="Z2" i="20"/>
  <c r="Y1" i="20"/>
  <c r="Z1" i="19"/>
  <c r="AA2" i="19"/>
  <c r="Z2" i="18"/>
  <c r="Y1" i="18"/>
  <c r="Z1" i="17"/>
  <c r="AA2" i="17"/>
  <c r="X1" i="16"/>
  <c r="Y2" i="16"/>
  <c r="X1" i="15"/>
  <c r="Y2" i="15"/>
  <c r="AB2" i="26" l="1"/>
  <c r="AA1" i="26"/>
  <c r="AB2" i="25"/>
  <c r="AA1" i="25"/>
  <c r="AB2" i="24"/>
  <c r="AA1" i="24"/>
  <c r="Z1" i="23"/>
  <c r="AA2" i="23"/>
  <c r="AB2" i="22"/>
  <c r="AA1" i="22"/>
  <c r="AB2" i="21"/>
  <c r="AA1" i="21"/>
  <c r="Z1" i="20"/>
  <c r="AA2" i="20"/>
  <c r="AB2" i="19"/>
  <c r="AA1" i="19"/>
  <c r="Z1" i="18"/>
  <c r="AA2" i="18"/>
  <c r="AB2" i="17"/>
  <c r="AA1" i="17"/>
  <c r="Z2" i="16"/>
  <c r="Y1" i="16"/>
  <c r="Z2" i="15"/>
  <c r="Y1" i="15"/>
  <c r="AB1" i="26" l="1"/>
  <c r="AC2" i="26"/>
  <c r="AB1" i="25"/>
  <c r="AC2" i="25"/>
  <c r="AB1" i="24"/>
  <c r="AC2" i="24"/>
  <c r="AB2" i="23"/>
  <c r="AA1" i="23"/>
  <c r="AB1" i="22"/>
  <c r="AC2" i="22"/>
  <c r="AB1" i="21"/>
  <c r="AC2" i="21"/>
  <c r="AB2" i="20"/>
  <c r="AA1" i="20"/>
  <c r="AB1" i="19"/>
  <c r="AC2" i="19"/>
  <c r="AB2" i="18"/>
  <c r="AA1" i="18"/>
  <c r="AC2" i="17"/>
  <c r="AB1" i="17"/>
  <c r="Z1" i="16"/>
  <c r="AA2" i="16"/>
  <c r="Z1" i="15"/>
  <c r="AA2" i="15"/>
  <c r="AD2" i="26" l="1"/>
  <c r="AC1" i="26"/>
  <c r="AD2" i="25"/>
  <c r="AC1" i="25"/>
  <c r="AD2" i="24"/>
  <c r="AC1" i="24"/>
  <c r="AB1" i="23"/>
  <c r="AC2" i="23"/>
  <c r="AD2" i="22"/>
  <c r="AC1" i="22"/>
  <c r="AD2" i="21"/>
  <c r="AC1" i="21"/>
  <c r="AB1" i="20"/>
  <c r="AC2" i="20"/>
  <c r="AD2" i="19"/>
  <c r="AC1" i="19"/>
  <c r="AB1" i="18"/>
  <c r="AC2" i="18"/>
  <c r="AD2" i="17"/>
  <c r="AC1" i="17"/>
  <c r="AB2" i="16"/>
  <c r="AA1" i="16"/>
  <c r="AB2" i="15"/>
  <c r="AA1" i="15"/>
  <c r="AD1" i="26" l="1"/>
  <c r="AE2" i="26"/>
  <c r="AD1" i="25"/>
  <c r="AE2" i="25"/>
  <c r="AD1" i="24"/>
  <c r="AE2" i="24"/>
  <c r="AD2" i="23"/>
  <c r="AC1" i="23"/>
  <c r="AD1" i="22"/>
  <c r="AE2" i="22"/>
  <c r="AD1" i="21"/>
  <c r="AE2" i="21"/>
  <c r="AD2" i="20"/>
  <c r="AC1" i="20"/>
  <c r="AD1" i="19"/>
  <c r="AE2" i="19"/>
  <c r="AD2" i="18"/>
  <c r="AC1" i="18"/>
  <c r="AE2" i="17"/>
  <c r="AD1" i="17"/>
  <c r="AB1" i="16"/>
  <c r="AC2" i="16"/>
  <c r="AB1" i="15"/>
  <c r="AC2" i="15"/>
  <c r="AF2" i="26" l="1"/>
  <c r="AE1" i="26"/>
  <c r="AF2" i="25"/>
  <c r="AE1" i="25"/>
  <c r="AF2" i="24"/>
  <c r="AE1" i="24"/>
  <c r="AD1" i="23"/>
  <c r="AE2" i="23"/>
  <c r="AF2" i="22"/>
  <c r="AE1" i="22"/>
  <c r="AF2" i="21"/>
  <c r="AE1" i="21"/>
  <c r="AD1" i="20"/>
  <c r="AE2" i="20"/>
  <c r="AF2" i="19"/>
  <c r="AE1" i="19"/>
  <c r="AD1" i="18"/>
  <c r="AE2" i="18"/>
  <c r="AF2" i="17"/>
  <c r="AE1" i="17"/>
  <c r="AD2" i="16"/>
  <c r="AC1" i="16"/>
  <c r="AD2" i="15"/>
  <c r="AC1" i="15"/>
  <c r="AF1" i="26" l="1"/>
  <c r="AG2" i="26"/>
  <c r="AF1" i="25"/>
  <c r="AG2" i="25"/>
  <c r="AF1" i="24"/>
  <c r="AG2" i="24"/>
  <c r="AF2" i="23"/>
  <c r="AE1" i="23"/>
  <c r="AF1" i="22"/>
  <c r="AG2" i="22"/>
  <c r="AF1" i="21"/>
  <c r="AG2" i="21"/>
  <c r="AF2" i="20"/>
  <c r="AE1" i="20"/>
  <c r="AF1" i="19"/>
  <c r="AG2" i="19"/>
  <c r="AF2" i="18"/>
  <c r="AE1" i="18"/>
  <c r="AG2" i="17"/>
  <c r="AF1" i="17"/>
  <c r="AD1" i="16"/>
  <c r="AE2" i="16"/>
  <c r="AD1" i="15"/>
  <c r="AE2" i="15"/>
  <c r="AH2" i="26" l="1"/>
  <c r="AH1" i="26" s="1"/>
  <c r="AG1" i="26"/>
  <c r="AH2" i="25"/>
  <c r="AH1" i="25" s="1"/>
  <c r="AG1" i="25"/>
  <c r="AH2" i="24"/>
  <c r="AH1" i="24" s="1"/>
  <c r="AG1" i="24"/>
  <c r="AF1" i="23"/>
  <c r="AG2" i="23"/>
  <c r="AH2" i="22"/>
  <c r="AH1" i="22" s="1"/>
  <c r="AG1" i="22"/>
  <c r="AH2" i="21"/>
  <c r="AH1" i="21" s="1"/>
  <c r="AG1" i="21"/>
  <c r="AF1" i="20"/>
  <c r="AG2" i="20"/>
  <c r="AH2" i="19"/>
  <c r="AH1" i="19" s="1"/>
  <c r="AG1" i="19"/>
  <c r="AF1" i="18"/>
  <c r="AG2" i="18"/>
  <c r="AH2" i="17"/>
  <c r="AH1" i="17" s="1"/>
  <c r="AG1" i="17"/>
  <c r="AF2" i="16"/>
  <c r="AE1" i="16"/>
  <c r="AF2" i="15"/>
  <c r="AE1" i="15"/>
  <c r="AH2" i="23" l="1"/>
  <c r="AH1" i="23" s="1"/>
  <c r="AG1" i="23"/>
  <c r="AH2" i="20"/>
  <c r="AH1" i="20" s="1"/>
  <c r="AG1" i="20"/>
  <c r="AH2" i="18"/>
  <c r="AH1" i="18" s="1"/>
  <c r="AG1" i="18"/>
  <c r="AF1" i="16"/>
  <c r="AG2" i="16"/>
  <c r="AF1" i="15"/>
  <c r="AG2" i="15"/>
  <c r="AH2" i="16" l="1"/>
  <c r="AH1" i="16" s="1"/>
  <c r="AG1" i="16"/>
  <c r="AH2" i="15"/>
  <c r="AH1" i="15" s="1"/>
  <c r="AG1" i="15"/>
  <c r="E2" i="1" l="1"/>
  <c r="E217" i="1" s="1"/>
  <c r="D1" i="1"/>
  <c r="D216" i="1" s="1"/>
  <c r="D308" i="1" l="1"/>
  <c r="D307" i="1"/>
  <c r="D297" i="1"/>
  <c r="D295" i="1"/>
  <c r="D309" i="1"/>
  <c r="D305" i="1"/>
  <c r="D291" i="1"/>
  <c r="D303" i="1"/>
  <c r="D293" i="1"/>
  <c r="D301" i="1"/>
  <c r="D289" i="1"/>
  <c r="D299" i="1"/>
  <c r="F2" i="1"/>
  <c r="F217" i="1" s="1"/>
  <c r="E213" i="1"/>
  <c r="G213" i="1"/>
  <c r="I213" i="1"/>
  <c r="K213" i="1"/>
  <c r="M213" i="1"/>
  <c r="O213" i="1"/>
  <c r="Q213" i="1"/>
  <c r="S213" i="1"/>
  <c r="U213" i="1"/>
  <c r="W213" i="1"/>
  <c r="Y213" i="1"/>
  <c r="AA213" i="1"/>
  <c r="AC213" i="1"/>
  <c r="AE213" i="1"/>
  <c r="AG213" i="1"/>
  <c r="E1" i="1"/>
  <c r="E216" i="1" s="1"/>
  <c r="E303" i="1" s="1"/>
  <c r="D213" i="1"/>
  <c r="H213" i="1"/>
  <c r="J213" i="1"/>
  <c r="L213" i="1"/>
  <c r="N213" i="1"/>
  <c r="P213" i="1"/>
  <c r="R213" i="1"/>
  <c r="T213" i="1"/>
  <c r="V213" i="1"/>
  <c r="X213" i="1"/>
  <c r="Z213" i="1"/>
  <c r="AB213" i="1"/>
  <c r="AD213" i="1"/>
  <c r="AF213" i="1"/>
  <c r="AH213" i="1"/>
  <c r="F1" i="1"/>
  <c r="F216" i="1" s="1"/>
  <c r="F307" i="1" l="1"/>
  <c r="F309" i="1"/>
  <c r="F295" i="1"/>
  <c r="F297" i="1"/>
  <c r="F308" i="1"/>
  <c r="E289" i="1"/>
  <c r="E307" i="1"/>
  <c r="E308" i="1"/>
  <c r="E295" i="1"/>
  <c r="E297" i="1"/>
  <c r="E309" i="1"/>
  <c r="E291" i="1"/>
  <c r="E305" i="1"/>
  <c r="F305" i="1"/>
  <c r="F291" i="1"/>
  <c r="F303" i="1"/>
  <c r="G2" i="1"/>
  <c r="G217" i="1" s="1"/>
  <c r="E293" i="1"/>
  <c r="E299" i="1"/>
  <c r="E301" i="1"/>
  <c r="F293" i="1"/>
  <c r="F289" i="1"/>
  <c r="F301" i="1"/>
  <c r="F299" i="1"/>
  <c r="G1" i="1"/>
  <c r="G216" i="1" s="1"/>
  <c r="G307" i="1" l="1"/>
  <c r="G308" i="1"/>
  <c r="G309" i="1"/>
  <c r="G297" i="1"/>
  <c r="G295" i="1"/>
  <c r="G303" i="1"/>
  <c r="G291" i="1"/>
  <c r="G305" i="1"/>
  <c r="H2" i="1"/>
  <c r="G301" i="1"/>
  <c r="G293" i="1"/>
  <c r="G289" i="1"/>
  <c r="G299" i="1"/>
  <c r="I2" i="1" l="1"/>
  <c r="I217" i="1" s="1"/>
  <c r="H217" i="1"/>
  <c r="H1" i="1"/>
  <c r="H216" i="1" s="1"/>
  <c r="H289" i="1"/>
  <c r="H299" i="1"/>
  <c r="J2" i="1"/>
  <c r="J217" i="1" s="1"/>
  <c r="I1" i="1"/>
  <c r="I216" i="1" s="1"/>
  <c r="I307" i="1" l="1"/>
  <c r="I308" i="1"/>
  <c r="I309" i="1"/>
  <c r="I297" i="1"/>
  <c r="I295" i="1"/>
  <c r="H295" i="1"/>
  <c r="H307" i="1"/>
  <c r="H308" i="1"/>
  <c r="H309" i="1"/>
  <c r="H297" i="1"/>
  <c r="I303" i="1"/>
  <c r="I305" i="1"/>
  <c r="I291" i="1"/>
  <c r="H293" i="1"/>
  <c r="H305" i="1"/>
  <c r="H291" i="1"/>
  <c r="H303" i="1"/>
  <c r="H301" i="1"/>
  <c r="I293" i="1"/>
  <c r="I289" i="1"/>
  <c r="I299" i="1"/>
  <c r="I301" i="1"/>
  <c r="J1" i="1"/>
  <c r="J216" i="1" s="1"/>
  <c r="K2" i="1"/>
  <c r="K217" i="1" s="1"/>
  <c r="J307" i="1" l="1"/>
  <c r="J295" i="1"/>
  <c r="J297" i="1"/>
  <c r="J309" i="1"/>
  <c r="J308" i="1"/>
  <c r="AB307" i="1"/>
  <c r="AB309" i="1"/>
  <c r="AB308" i="1"/>
  <c r="J305" i="1"/>
  <c r="J291" i="1"/>
  <c r="J303" i="1"/>
  <c r="J293" i="1"/>
  <c r="J289" i="1"/>
  <c r="J301" i="1"/>
  <c r="J299" i="1"/>
  <c r="L2" i="1"/>
  <c r="L217" i="1" s="1"/>
  <c r="K1" i="1"/>
  <c r="K216" i="1" s="1"/>
  <c r="K307" i="1" l="1"/>
  <c r="K309" i="1"/>
  <c r="K308" i="1"/>
  <c r="K297" i="1"/>
  <c r="K295" i="1"/>
  <c r="Z307" i="1"/>
  <c r="AF307" i="1"/>
  <c r="AC308" i="1"/>
  <c r="Z309" i="1"/>
  <c r="AF309" i="1"/>
  <c r="AC307" i="1"/>
  <c r="Z308" i="1"/>
  <c r="AF308" i="1"/>
  <c r="AC309" i="1"/>
  <c r="K303" i="1"/>
  <c r="K305" i="1"/>
  <c r="K291" i="1"/>
  <c r="K301" i="1"/>
  <c r="K293" i="1"/>
  <c r="K289" i="1"/>
  <c r="K299" i="1"/>
  <c r="L1" i="1"/>
  <c r="L216" i="1" s="1"/>
  <c r="M2" i="1"/>
  <c r="M217" i="1" s="1"/>
  <c r="L297" i="1" l="1"/>
  <c r="L307" i="1"/>
  <c r="L308" i="1"/>
  <c r="L309" i="1"/>
  <c r="L295" i="1"/>
  <c r="AD307" i="1"/>
  <c r="AA308" i="1"/>
  <c r="AG308" i="1"/>
  <c r="AD309" i="1"/>
  <c r="AA307" i="1"/>
  <c r="AG307" i="1"/>
  <c r="AD308" i="1"/>
  <c r="AA309" i="1"/>
  <c r="AG309" i="1"/>
  <c r="L305" i="1"/>
  <c r="L291" i="1"/>
  <c r="L303" i="1"/>
  <c r="L293" i="1"/>
  <c r="L289" i="1"/>
  <c r="L301" i="1"/>
  <c r="L299" i="1"/>
  <c r="N2" i="1"/>
  <c r="N217" i="1" s="1"/>
  <c r="M1" i="1"/>
  <c r="M216" i="1" s="1"/>
  <c r="M289" i="1" l="1"/>
  <c r="M291" i="1"/>
  <c r="M293" i="1"/>
  <c r="M295" i="1"/>
  <c r="M297" i="1"/>
  <c r="M299" i="1"/>
  <c r="M301" i="1"/>
  <c r="M303" i="1"/>
  <c r="M305" i="1"/>
  <c r="M307" i="1"/>
  <c r="M308" i="1"/>
  <c r="M309" i="1"/>
  <c r="AH307" i="1"/>
  <c r="AE308" i="1"/>
  <c r="AH309" i="1"/>
  <c r="AE307" i="1"/>
  <c r="AH308" i="1"/>
  <c r="AE309" i="1"/>
  <c r="N1" i="1"/>
  <c r="N216" i="1" s="1"/>
  <c r="O2" i="1"/>
  <c r="O217" i="1" s="1"/>
  <c r="N289" i="1" l="1"/>
  <c r="N291" i="1"/>
  <c r="N293" i="1"/>
  <c r="N295" i="1"/>
  <c r="N297" i="1"/>
  <c r="N299" i="1"/>
  <c r="N301" i="1"/>
  <c r="N303" i="1"/>
  <c r="N305" i="1"/>
  <c r="N307" i="1"/>
  <c r="N308" i="1"/>
  <c r="N309" i="1"/>
  <c r="P2" i="1"/>
  <c r="P217" i="1" s="1"/>
  <c r="O1" i="1"/>
  <c r="O216" i="1" s="1"/>
  <c r="O289" i="1" l="1"/>
  <c r="O291" i="1"/>
  <c r="O293" i="1"/>
  <c r="O295" i="1"/>
  <c r="O297" i="1"/>
  <c r="O299" i="1"/>
  <c r="O301" i="1"/>
  <c r="O303" i="1"/>
  <c r="O305" i="1"/>
  <c r="O307" i="1"/>
  <c r="O308" i="1"/>
  <c r="O309" i="1"/>
  <c r="P1" i="1"/>
  <c r="P216" i="1" s="1"/>
  <c r="Q2" i="1"/>
  <c r="Q217" i="1" s="1"/>
  <c r="P289" i="1" l="1"/>
  <c r="P291" i="1"/>
  <c r="P293" i="1"/>
  <c r="P295" i="1"/>
  <c r="P297" i="1"/>
  <c r="P299" i="1"/>
  <c r="P301" i="1"/>
  <c r="P303" i="1"/>
  <c r="P305" i="1"/>
  <c r="P307" i="1"/>
  <c r="P308" i="1"/>
  <c r="P309" i="1"/>
  <c r="R2" i="1"/>
  <c r="R217" i="1" s="1"/>
  <c r="Q1" i="1"/>
  <c r="Q216" i="1" s="1"/>
  <c r="Q291" i="1" l="1"/>
  <c r="Q295" i="1"/>
  <c r="Q299" i="1"/>
  <c r="Q303" i="1"/>
  <c r="Q307" i="1"/>
  <c r="Q289" i="1"/>
  <c r="Q293" i="1"/>
  <c r="Q297" i="1"/>
  <c r="Q301" i="1"/>
  <c r="Q305" i="1"/>
  <c r="Q309" i="1"/>
  <c r="Q308" i="1"/>
  <c r="R1" i="1"/>
  <c r="R216" i="1" s="1"/>
  <c r="S2" i="1"/>
  <c r="S217" i="1" s="1"/>
  <c r="R289" i="1" l="1"/>
  <c r="R293" i="1"/>
  <c r="R297" i="1"/>
  <c r="R301" i="1"/>
  <c r="R305" i="1"/>
  <c r="R309" i="1"/>
  <c r="R308" i="1"/>
  <c r="R291" i="1"/>
  <c r="R295" i="1"/>
  <c r="R299" i="1"/>
  <c r="R303" i="1"/>
  <c r="R307" i="1"/>
  <c r="T2" i="1"/>
  <c r="T217" i="1" s="1"/>
  <c r="S1" i="1"/>
  <c r="S216" i="1" s="1"/>
  <c r="S291" i="1" l="1"/>
  <c r="S295" i="1"/>
  <c r="S299" i="1"/>
  <c r="S303" i="1"/>
  <c r="S307" i="1"/>
  <c r="S289" i="1"/>
  <c r="S293" i="1"/>
  <c r="S297" i="1"/>
  <c r="S301" i="1"/>
  <c r="S305" i="1"/>
  <c r="S309" i="1"/>
  <c r="S308" i="1"/>
  <c r="T1" i="1"/>
  <c r="T216" i="1" s="1"/>
  <c r="U2" i="1"/>
  <c r="U217" i="1" s="1"/>
  <c r="T289" i="1" l="1"/>
  <c r="T291" i="1"/>
  <c r="T293" i="1"/>
  <c r="T295" i="1"/>
  <c r="T297" i="1"/>
  <c r="T299" i="1"/>
  <c r="T301" i="1"/>
  <c r="T303" i="1"/>
  <c r="T305" i="1"/>
  <c r="T307" i="1"/>
  <c r="T308" i="1"/>
  <c r="T309" i="1"/>
  <c r="V2" i="1"/>
  <c r="V217" i="1" s="1"/>
  <c r="U1" i="1"/>
  <c r="U216" i="1" s="1"/>
  <c r="U289" i="1" l="1"/>
  <c r="U291" i="1"/>
  <c r="U293" i="1"/>
  <c r="U295" i="1"/>
  <c r="U297" i="1"/>
  <c r="U299" i="1"/>
  <c r="U301" i="1"/>
  <c r="U303" i="1"/>
  <c r="U305" i="1"/>
  <c r="U307" i="1"/>
  <c r="U308" i="1"/>
  <c r="U309" i="1"/>
  <c r="V1" i="1"/>
  <c r="V216" i="1" s="1"/>
  <c r="W2" i="1"/>
  <c r="W217" i="1" s="1"/>
  <c r="V289" i="1" l="1"/>
  <c r="V291" i="1"/>
  <c r="V293" i="1"/>
  <c r="V295" i="1"/>
  <c r="V297" i="1"/>
  <c r="V299" i="1"/>
  <c r="V301" i="1"/>
  <c r="V303" i="1"/>
  <c r="V305" i="1"/>
  <c r="V307" i="1"/>
  <c r="V308" i="1"/>
  <c r="V309" i="1"/>
  <c r="X2" i="1"/>
  <c r="X217" i="1" s="1"/>
  <c r="W1" i="1"/>
  <c r="W216" i="1" s="1"/>
  <c r="W289" i="1" l="1"/>
  <c r="W291" i="1"/>
  <c r="W293" i="1"/>
  <c r="W295" i="1"/>
  <c r="W297" i="1"/>
  <c r="W299" i="1"/>
  <c r="W301" i="1"/>
  <c r="W303" i="1"/>
  <c r="W305" i="1"/>
  <c r="W307" i="1"/>
  <c r="W308" i="1"/>
  <c r="W309" i="1"/>
  <c r="X1" i="1"/>
  <c r="X216" i="1" s="1"/>
  <c r="Y2" i="1"/>
  <c r="Y217" i="1" s="1"/>
  <c r="X291" i="1" l="1"/>
  <c r="X295" i="1"/>
  <c r="X299" i="1"/>
  <c r="X303" i="1"/>
  <c r="X307" i="1"/>
  <c r="X289" i="1"/>
  <c r="X293" i="1"/>
  <c r="X297" i="1"/>
  <c r="X301" i="1"/>
  <c r="X305" i="1"/>
  <c r="X309" i="1"/>
  <c r="X308" i="1"/>
  <c r="Z2" i="1"/>
  <c r="Z217" i="1" s="1"/>
  <c r="Y1" i="1"/>
  <c r="Y216" i="1" s="1"/>
  <c r="Y289" i="1" l="1"/>
  <c r="Y293" i="1"/>
  <c r="Y297" i="1"/>
  <c r="Y301" i="1"/>
  <c r="Y308" i="1"/>
  <c r="Y305" i="1"/>
  <c r="Y309" i="1"/>
  <c r="Y291" i="1"/>
  <c r="Y295" i="1"/>
  <c r="Y299" i="1"/>
  <c r="Y303" i="1"/>
  <c r="Y307" i="1"/>
  <c r="Z1" i="1"/>
  <c r="Z216" i="1" s="1"/>
  <c r="AA2" i="1"/>
  <c r="AA217" i="1" s="1"/>
  <c r="Z295" i="1" l="1"/>
  <c r="Z297" i="1"/>
  <c r="Z305" i="1"/>
  <c r="Z291" i="1"/>
  <c r="Z303" i="1"/>
  <c r="Z293" i="1"/>
  <c r="Z289" i="1"/>
  <c r="Z301" i="1"/>
  <c r="Z299" i="1"/>
  <c r="AB2" i="1"/>
  <c r="AB217" i="1" s="1"/>
  <c r="AA1" i="1"/>
  <c r="AA216" i="1" s="1"/>
  <c r="AA295" i="1" l="1"/>
  <c r="AA297" i="1"/>
  <c r="AA305" i="1"/>
  <c r="AA291" i="1"/>
  <c r="AA303" i="1"/>
  <c r="AA301" i="1"/>
  <c r="AA293" i="1"/>
  <c r="AA289" i="1"/>
  <c r="AA299" i="1"/>
  <c r="AB1" i="1"/>
  <c r="AB216" i="1" s="1"/>
  <c r="AC2" i="1"/>
  <c r="AC217" i="1" s="1"/>
  <c r="AB297" i="1" l="1"/>
  <c r="AB295" i="1"/>
  <c r="AB305" i="1"/>
  <c r="AB291" i="1"/>
  <c r="AB303" i="1"/>
  <c r="AB293" i="1"/>
  <c r="AB289" i="1"/>
  <c r="AB301" i="1"/>
  <c r="AB299" i="1"/>
  <c r="AD2" i="1"/>
  <c r="AD217" i="1" s="1"/>
  <c r="AC1" i="1"/>
  <c r="AC216" i="1" s="1"/>
  <c r="AC297" i="1" l="1"/>
  <c r="AC295" i="1"/>
  <c r="AC303" i="1"/>
  <c r="AC305" i="1"/>
  <c r="AC291" i="1"/>
  <c r="AC293" i="1"/>
  <c r="AC289" i="1"/>
  <c r="AC299" i="1"/>
  <c r="AC301" i="1"/>
  <c r="AD1" i="1"/>
  <c r="AD216" i="1" s="1"/>
  <c r="AE2" i="1"/>
  <c r="AE217" i="1" s="1"/>
  <c r="AD297" i="1" l="1"/>
  <c r="AD295" i="1"/>
  <c r="AD305" i="1"/>
  <c r="AD291" i="1"/>
  <c r="AD303" i="1"/>
  <c r="AD293" i="1"/>
  <c r="AD289" i="1"/>
  <c r="AD301" i="1"/>
  <c r="AD299" i="1"/>
  <c r="AF2" i="1"/>
  <c r="AF217" i="1" s="1"/>
  <c r="AE1" i="1"/>
  <c r="AE216" i="1" s="1"/>
  <c r="AE297" i="1" l="1"/>
  <c r="AE295" i="1"/>
  <c r="AE305" i="1"/>
  <c r="AE291" i="1"/>
  <c r="AE303" i="1"/>
  <c r="AE301" i="1"/>
  <c r="AE293" i="1"/>
  <c r="AE289" i="1"/>
  <c r="AE299" i="1"/>
  <c r="AF1" i="1"/>
  <c r="AF216" i="1" s="1"/>
  <c r="AG2" i="1"/>
  <c r="AG217" i="1" s="1"/>
  <c r="AF297" i="1" l="1"/>
  <c r="AF295" i="1"/>
  <c r="AF305" i="1"/>
  <c r="AF291" i="1"/>
  <c r="AF303" i="1"/>
  <c r="AF293" i="1"/>
  <c r="AF289" i="1"/>
  <c r="AF301" i="1"/>
  <c r="AF299" i="1"/>
  <c r="AH2" i="1"/>
  <c r="AH217" i="1" s="1"/>
  <c r="AG1" i="1"/>
  <c r="AG216" i="1" s="1"/>
  <c r="AG297" i="1" l="1"/>
  <c r="AG295" i="1"/>
  <c r="AG303" i="1"/>
  <c r="AG305" i="1"/>
  <c r="AG291" i="1"/>
  <c r="AG293" i="1"/>
  <c r="AG289" i="1"/>
  <c r="AG299" i="1"/>
  <c r="AG301" i="1"/>
  <c r="AH1" i="1"/>
  <c r="AH216" i="1" s="1"/>
  <c r="AH297" i="1" l="1"/>
  <c r="AH295" i="1"/>
  <c r="AH305" i="1"/>
  <c r="AH291" i="1"/>
  <c r="AH303" i="1"/>
  <c r="AH293" i="1"/>
  <c r="AH289" i="1"/>
  <c r="AH301" i="1"/>
  <c r="AH299" i="1"/>
</calcChain>
</file>

<file path=xl/comments1.xml><?xml version="1.0" encoding="utf-8"?>
<comments xmlns="http://schemas.openxmlformats.org/spreadsheetml/2006/main">
  <authors>
    <author>Alexis  LAFONT</author>
  </authors>
  <commentList>
    <comment ref="P12" authorId="0">
      <text>
        <r>
          <rPr>
            <b/>
            <sz val="9"/>
            <color indexed="81"/>
            <rFont val="Tahoma"/>
            <family val="2"/>
          </rPr>
          <t xml:space="preserve">Repos hebdo
</t>
        </r>
      </text>
    </comment>
    <comment ref="N14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80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Reunion DUP</t>
        </r>
      </text>
    </comment>
    <comment ref="N19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Attente certificat medical</t>
        </r>
      </text>
    </comment>
  </commentList>
</comments>
</file>

<file path=xl/comments2.xml><?xml version="1.0" encoding="utf-8"?>
<comments xmlns="http://schemas.openxmlformats.org/spreadsheetml/2006/main">
  <authors>
    <author>Alexis  LAFONT</author>
  </authors>
  <commentList>
    <comment ref="K1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Entretien pro de 08h00 a 10h00</t>
        </r>
      </text>
    </comment>
    <comment ref="U13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Formation BOM</t>
        </r>
      </text>
    </comment>
    <comment ref="W13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Formation CCV</t>
        </r>
      </text>
    </comment>
    <comment ref="W134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FCO</t>
        </r>
      </text>
    </comment>
    <comment ref="P17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Recup ciota</t>
        </r>
      </text>
    </comment>
    <comment ref="Y180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Reunion</t>
        </r>
      </text>
    </comment>
  </commentList>
</comments>
</file>

<file path=xl/comments3.xml><?xml version="1.0" encoding="utf-8"?>
<comments xmlns="http://schemas.openxmlformats.org/spreadsheetml/2006/main">
  <authors>
    <author>Alexis  LAFONT</author>
  </authors>
  <commentList>
    <comment ref="G13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Formation FCO</t>
        </r>
      </text>
    </comment>
    <comment ref="U13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Formation BOM</t>
        </r>
      </text>
    </comment>
    <comment ref="M149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Recup</t>
        </r>
      </text>
    </comment>
    <comment ref="P17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Recup ciota</t>
        </r>
      </text>
    </comment>
    <comment ref="Y180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Reunion</t>
        </r>
      </text>
    </comment>
  </commentList>
</comments>
</file>

<file path=xl/comments4.xml><?xml version="1.0" encoding="utf-8"?>
<comments xmlns="http://schemas.openxmlformats.org/spreadsheetml/2006/main">
  <authors>
    <author>Alexis  LAFONT</author>
  </authors>
  <commentList>
    <comment ref="U21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1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Contrôle socotec
</t>
        </r>
      </text>
    </comment>
    <comment ref="G13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Formation FCO</t>
        </r>
      </text>
    </comment>
    <comment ref="M149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recup
</t>
        </r>
      </text>
    </comment>
    <comment ref="F151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RCL</t>
        </r>
      </text>
    </comment>
    <comment ref="P17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Recup ciota</t>
        </r>
      </text>
    </comment>
  </commentList>
</comments>
</file>

<file path=xl/comments5.xml><?xml version="1.0" encoding="utf-8"?>
<comments xmlns="http://schemas.openxmlformats.org/spreadsheetml/2006/main">
  <authors>
    <author>Alexis  LAFONT</author>
  </authors>
  <commentList>
    <comment ref="Y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Balayage sydetom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Jose W Agence Pia </t>
        </r>
      </text>
    </comment>
    <comment ref="G13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Formation FCO</t>
        </r>
      </text>
    </comment>
    <comment ref="R13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fco
</t>
        </r>
      </text>
    </comment>
    <comment ref="R149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4 jours Pacs + 1  jour récup 1er mai </t>
        </r>
      </text>
    </comment>
    <comment ref="O151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Attente validation
</t>
        </r>
      </text>
    </comment>
    <comment ref="P17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Recup ciota</t>
        </r>
      </text>
    </comment>
    <comment ref="Z180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Reunion DUP</t>
        </r>
      </text>
    </comment>
  </commentList>
</comments>
</file>

<file path=xl/comments6.xml><?xml version="1.0" encoding="utf-8"?>
<comments xmlns="http://schemas.openxmlformats.org/spreadsheetml/2006/main">
  <authors>
    <author>Alexis  LAFONT</author>
  </authors>
  <commentList>
    <comment ref="J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Balayage sydetom</t>
        </r>
      </text>
    </comment>
    <comment ref="O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Balayage sydetom</t>
        </r>
      </text>
    </comment>
    <comment ref="Q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Balayage sydetom</t>
        </r>
      </text>
    </comment>
    <comment ref="S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Balayage sydetom</t>
        </r>
      </text>
    </comment>
    <comment ref="X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Balayage sydetom</t>
        </r>
      </text>
    </comment>
    <comment ref="AE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Balayage sydetom</t>
        </r>
      </text>
    </comment>
    <comment ref="AC23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Retour bac Nimes </t>
        </r>
      </text>
    </comment>
    <comment ref="O2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Arret Technique Cydel
</t>
        </r>
      </text>
    </comment>
    <comment ref="P2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Arret Technique Cydel
</t>
        </r>
      </text>
    </comment>
    <comment ref="Q2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Arret Technique Cydel
</t>
        </r>
      </text>
    </comment>
    <comment ref="V2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Arret Technique Cydel
</t>
        </r>
      </text>
    </comment>
    <comment ref="W2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Arret Technique Cydel
</t>
        </r>
      </text>
    </comment>
    <comment ref="Z29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Arret Technique Cydel
</t>
        </r>
      </text>
    </comment>
    <comment ref="S30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Arret Technique Cydel
</t>
        </r>
      </text>
    </comment>
    <comment ref="X30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Arret Technique Cydel
</t>
        </r>
      </text>
    </comment>
    <comment ref="U13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Formation BOM</t>
        </r>
      </text>
    </comment>
    <comment ref="X149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Jour de repos
</t>
        </r>
      </text>
    </comment>
    <comment ref="P17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Recup ciota</t>
        </r>
      </text>
    </comment>
    <comment ref="J180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Nao</t>
        </r>
      </text>
    </comment>
  </commentList>
</comments>
</file>

<file path=xl/comments7.xml><?xml version="1.0" encoding="utf-8"?>
<comments xmlns="http://schemas.openxmlformats.org/spreadsheetml/2006/main">
  <authors>
    <author>Alexis  LAFONT</author>
  </authors>
  <commentList>
    <comment ref="U13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Formation BOM</t>
        </r>
      </text>
    </comment>
    <comment ref="P17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Recup ciota</t>
        </r>
      </text>
    </comment>
    <comment ref="Y180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Reunion</t>
        </r>
      </text>
    </comment>
  </commentList>
</comments>
</file>

<file path=xl/comments8.xml><?xml version="1.0" encoding="utf-8"?>
<comments xmlns="http://schemas.openxmlformats.org/spreadsheetml/2006/main">
  <authors>
    <author>Alexis  LAFONT</author>
  </authors>
  <commentList>
    <comment ref="G133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Formation FCO</t>
        </r>
      </text>
    </comment>
    <comment ref="U133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Formation BOM</t>
        </r>
      </text>
    </comment>
  </commentList>
</comments>
</file>

<file path=xl/comments9.xml><?xml version="1.0" encoding="utf-8"?>
<comments xmlns="http://schemas.openxmlformats.org/spreadsheetml/2006/main">
  <authors>
    <author>Alexis  LAFONT</author>
  </authors>
  <commentList>
    <comment ref="U13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FCO </t>
        </r>
      </text>
    </comment>
    <comment ref="AB134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Formation ADR</t>
        </r>
      </text>
    </comment>
    <comment ref="P17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Recup ciota</t>
        </r>
      </text>
    </comment>
    <comment ref="Y180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Reunion</t>
        </r>
      </text>
    </comment>
  </commentList>
</comments>
</file>

<file path=xl/comments10.xml><?xml version="1.0" encoding="utf-8"?>
<comments xmlns="http://schemas.openxmlformats.org/spreadsheetml/2006/main">
  <authors>
    <author>Alexis  LAFONT</author>
    <author>Sandrine Muller</author>
  </authors>
  <commentList>
    <comment ref="U13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Formation BOM</t>
        </r>
      </text>
    </comment>
    <comment ref="AB13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Formation ADR </t>
        </r>
      </text>
    </comment>
    <comment ref="AA151" authorId="1">
      <text>
        <r>
          <rPr>
            <b/>
            <sz val="9"/>
            <color indexed="81"/>
            <rFont val="Tahoma"/>
            <family val="2"/>
          </rPr>
          <t>Sandrine Muller:</t>
        </r>
        <r>
          <rPr>
            <sz val="9"/>
            <color indexed="81"/>
            <rFont val="Tahoma"/>
            <family val="2"/>
          </rPr>
          <t xml:space="preserve">
jour repos car travail samedi
</t>
        </r>
      </text>
    </comment>
    <comment ref="P17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Recup ciota</t>
        </r>
      </text>
    </comment>
  </commentList>
</comments>
</file>

<file path=xl/comments11.xml><?xml version="1.0" encoding="utf-8"?>
<comments xmlns="http://schemas.openxmlformats.org/spreadsheetml/2006/main">
  <authors>
    <author>Alexis  LAFONT</author>
    <author>BEAUGRAND, Fabien</author>
  </authors>
  <commentList>
    <comment ref="AA30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Voyage nimes pour carton dasri</t>
        </r>
      </text>
    </comment>
    <comment ref="U13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Formation BOM</t>
        </r>
      </text>
    </comment>
    <comment ref="Y132" authorId="1">
      <text>
        <r>
          <rPr>
            <b/>
            <sz val="9"/>
            <color indexed="81"/>
            <rFont val="Tahoma"/>
            <family val="2"/>
          </rPr>
          <t>BEAUGRAND, Fabien:</t>
        </r>
        <r>
          <rPr>
            <sz val="9"/>
            <color indexed="81"/>
            <rFont val="Tahoma"/>
            <family val="2"/>
          </rPr>
          <t xml:space="preserve">
formation ADR</t>
        </r>
      </text>
    </comment>
    <comment ref="AE133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Periode immersion
</t>
        </r>
      </text>
    </comment>
    <comment ref="L180" authorId="0">
      <text>
        <r>
          <rPr>
            <b/>
            <sz val="9"/>
            <color indexed="81"/>
            <rFont val="Tahoma"/>
            <family val="2"/>
          </rPr>
          <t>commision GPEC siège social paris</t>
        </r>
      </text>
    </comment>
    <comment ref="W180" authorId="0">
      <text>
        <r>
          <rPr>
            <b/>
            <sz val="9"/>
            <color indexed="81"/>
            <rFont val="Tahoma"/>
            <family val="2"/>
          </rPr>
          <t>Seminaire CGT Campus Veolia</t>
        </r>
      </text>
    </comment>
    <comment ref="Y180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Reunion</t>
        </r>
      </text>
    </comment>
  </commentList>
</comments>
</file>

<file path=xl/comments12.xml><?xml version="1.0" encoding="utf-8"?>
<comments xmlns="http://schemas.openxmlformats.org/spreadsheetml/2006/main">
  <authors>
    <author>Alexis  LAFONT</author>
  </authors>
  <commentList>
    <comment ref="O181" authorId="0">
      <text>
        <r>
          <rPr>
            <b/>
            <sz val="9"/>
            <color indexed="81"/>
            <rFont val="Tahoma"/>
            <family val="2"/>
          </rPr>
          <t>DUP à Pia à 9h00</t>
        </r>
      </text>
    </comment>
  </commentList>
</comments>
</file>

<file path=xl/comments13.xml><?xml version="1.0" encoding="utf-8"?>
<comments xmlns="http://schemas.openxmlformats.org/spreadsheetml/2006/main">
  <authors>
    <author>Alexis  LAFONT</author>
  </authors>
  <commentList>
    <comment ref="X61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contrôle socotec</t>
        </r>
      </text>
    </comment>
    <comment ref="G13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Formation FCO</t>
        </r>
      </text>
    </comment>
    <comment ref="U13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Formation BOM</t>
        </r>
      </text>
    </comment>
    <comment ref="AB132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Caces Grue</t>
        </r>
      </text>
    </comment>
    <comment ref="P178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Recup ciota</t>
        </r>
      </text>
    </comment>
    <comment ref="Y180" authorId="0">
      <text>
        <r>
          <rPr>
            <b/>
            <sz val="9"/>
            <color indexed="81"/>
            <rFont val="Tahoma"/>
            <family val="2"/>
          </rPr>
          <t>Alexis  LAFONT:</t>
        </r>
        <r>
          <rPr>
            <sz val="9"/>
            <color indexed="81"/>
            <rFont val="Tahoma"/>
            <family val="2"/>
          </rPr>
          <t xml:space="preserve">
Reunion</t>
        </r>
      </text>
    </comment>
  </commentList>
</comments>
</file>

<file path=xl/sharedStrings.xml><?xml version="1.0" encoding="utf-8"?>
<sst xmlns="http://schemas.openxmlformats.org/spreadsheetml/2006/main" count="16109" uniqueCount="286">
  <si>
    <t>Agence</t>
  </si>
  <si>
    <t>Activité</t>
  </si>
  <si>
    <t>Perpignan</t>
  </si>
  <si>
    <t>BOM DI</t>
  </si>
  <si>
    <t>DI</t>
  </si>
  <si>
    <t>PAV</t>
  </si>
  <si>
    <t>VEOLAV</t>
  </si>
  <si>
    <t>Matin</t>
  </si>
  <si>
    <t>Apres Midi</t>
  </si>
  <si>
    <t xml:space="preserve">PAV </t>
  </si>
  <si>
    <t>Romano_JP</t>
  </si>
  <si>
    <t>Ikeker_M</t>
  </si>
  <si>
    <t>Roch_M</t>
  </si>
  <si>
    <t>Formation</t>
  </si>
  <si>
    <t>Balayage</t>
  </si>
  <si>
    <t>Kries_A</t>
  </si>
  <si>
    <t>Dasri</t>
  </si>
  <si>
    <t>Dastri</t>
  </si>
  <si>
    <t>Diffus</t>
  </si>
  <si>
    <t>Francois_V</t>
  </si>
  <si>
    <t>Torres_C</t>
  </si>
  <si>
    <t>Bon_JM</t>
  </si>
  <si>
    <t>Perez_P</t>
  </si>
  <si>
    <t>Gruart_R</t>
  </si>
  <si>
    <t>Salvador_P</t>
  </si>
  <si>
    <t>Alarcon_R</t>
  </si>
  <si>
    <t>Laversin_P</t>
  </si>
  <si>
    <t>Nettoyage colonne</t>
  </si>
  <si>
    <t>Conducteur</t>
  </si>
  <si>
    <t>Vallespir</t>
  </si>
  <si>
    <t>MATIN</t>
  </si>
  <si>
    <t>Apres midi</t>
  </si>
  <si>
    <t>Plateforme DV</t>
  </si>
  <si>
    <t>Déchetterie Boulou</t>
  </si>
  <si>
    <t>Déchetterie Ceret</t>
  </si>
  <si>
    <t>Aubert_O</t>
  </si>
  <si>
    <t>MALADIE</t>
  </si>
  <si>
    <t>AT</t>
  </si>
  <si>
    <t>Di</t>
  </si>
  <si>
    <t>Dechetterie Boulou</t>
  </si>
  <si>
    <t>Maladie</t>
  </si>
  <si>
    <t>Congé</t>
  </si>
  <si>
    <t>Baudry_G</t>
  </si>
  <si>
    <t>Ruckebush_N</t>
  </si>
  <si>
    <t>Deleg</t>
  </si>
  <si>
    <t>Harington_B</t>
  </si>
  <si>
    <t>Oliva_G</t>
  </si>
  <si>
    <t>Torvisco_S</t>
  </si>
  <si>
    <t>Orfevres_C</t>
  </si>
  <si>
    <t>vallespir</t>
  </si>
  <si>
    <t>Baillot_F</t>
  </si>
  <si>
    <t>Merino_M</t>
  </si>
  <si>
    <t>Soler_L</t>
  </si>
  <si>
    <t>Prestation exeptionnelle</t>
  </si>
  <si>
    <t>Equipier</t>
  </si>
  <si>
    <t>Roussel_T</t>
  </si>
  <si>
    <t>Admin</t>
  </si>
  <si>
    <t>Alonso_J</t>
  </si>
  <si>
    <t>Simoes_D</t>
  </si>
  <si>
    <t xml:space="preserve">Bezier </t>
  </si>
  <si>
    <t>Demules_M</t>
  </si>
  <si>
    <t>ADMIN</t>
  </si>
  <si>
    <t>Martignole_E</t>
  </si>
  <si>
    <t>James_Monrose</t>
  </si>
  <si>
    <t>Deleg / Reunion / Syndic</t>
  </si>
  <si>
    <t>CP / RCL / RECUP</t>
  </si>
  <si>
    <t>Presta expectionnelle</t>
  </si>
  <si>
    <t>A affect</t>
  </si>
  <si>
    <t>a affect</t>
  </si>
  <si>
    <t>Nettoyage colonne niv 1</t>
  </si>
  <si>
    <t>ripeur</t>
  </si>
  <si>
    <t>Bazin_N</t>
  </si>
  <si>
    <t>Remi_G</t>
  </si>
  <si>
    <t>Joseph_MJ</t>
  </si>
  <si>
    <t>Vallespir EMR</t>
  </si>
  <si>
    <t>Apres Midi OM PMM</t>
  </si>
  <si>
    <t>ACV EMR</t>
  </si>
  <si>
    <t>EMR PMM</t>
  </si>
  <si>
    <t>Eco DI / Molok</t>
  </si>
  <si>
    <t>Emr pmm</t>
  </si>
  <si>
    <t>OM/EMR PMM</t>
  </si>
  <si>
    <t>Formation doubon</t>
  </si>
  <si>
    <t xml:space="preserve">EMR CONFLENT </t>
  </si>
  <si>
    <t>OM PMM</t>
  </si>
  <si>
    <t>Alcaces_J</t>
  </si>
  <si>
    <t>Sanchis_G</t>
  </si>
  <si>
    <t>Roigt_F</t>
  </si>
  <si>
    <t>Gavara_JF</t>
  </si>
  <si>
    <t>Piquemal_G</t>
  </si>
  <si>
    <t>Foch_C</t>
  </si>
  <si>
    <t>Felace_A</t>
  </si>
  <si>
    <t>Carre_C</t>
  </si>
  <si>
    <t>Nicolai_D</t>
  </si>
  <si>
    <t>Penon_M</t>
  </si>
  <si>
    <t>Badell_A</t>
  </si>
  <si>
    <t>Roch</t>
  </si>
  <si>
    <t>Martignoles</t>
  </si>
  <si>
    <t>Viguier_R</t>
  </si>
  <si>
    <t>Quirant_S</t>
  </si>
  <si>
    <t>Garcia_D</t>
  </si>
  <si>
    <t>oui</t>
  </si>
  <si>
    <t>non</t>
  </si>
  <si>
    <t>Francois</t>
  </si>
  <si>
    <t>Mazel_S</t>
  </si>
  <si>
    <t>Haerinck_G</t>
  </si>
  <si>
    <t>Microbenne</t>
  </si>
  <si>
    <t>Village</t>
  </si>
  <si>
    <t>Autres</t>
  </si>
  <si>
    <t>Michel_Prost_S</t>
  </si>
  <si>
    <t>Morones_E</t>
  </si>
  <si>
    <t>Leonvilla_A</t>
  </si>
  <si>
    <t>Danviec_E</t>
  </si>
  <si>
    <t>Dufresne_C</t>
  </si>
  <si>
    <t>Piette_E</t>
  </si>
  <si>
    <t>Benchehda_AK</t>
  </si>
  <si>
    <t xml:space="preserve">Conducteur </t>
  </si>
  <si>
    <t>Rippeur</t>
  </si>
  <si>
    <t>Kerbab_K</t>
  </si>
  <si>
    <t>Tanouyat_C</t>
  </si>
  <si>
    <t>Canet</t>
  </si>
  <si>
    <t>int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</si>
  <si>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</si>
  <si>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</si>
  <si>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</si>
  <si>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</si>
  <si>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</si>
  <si>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</si>
  <si>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</si>
  <si>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</si>
  <si>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</si>
  <si>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</si>
  <si>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</si>
  <si>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</si>
  <si>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</si>
  <si>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</si>
  <si>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</si>
  <si>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</si>
  <si>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</si>
  <si>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</si>
  <si>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</si>
  <si>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</si>
  <si>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</si>
  <si>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</si>
  <si>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</si>
  <si>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</si>
  <si>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</si>
  <si>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</si>
  <si>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</si>
  <si>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</si>
  <si>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</si>
  <si>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</si>
  <si>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</si>
  <si>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</si>
  <si>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</si>
  <si>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DAS</t>
  </si>
  <si>
    <t>PAV INT</t>
  </si>
  <si>
    <t xml:space="preserve">DI INT </t>
  </si>
  <si>
    <t>DechetVal</t>
  </si>
  <si>
    <t>Veolav</t>
  </si>
  <si>
    <t>Veolav int</t>
  </si>
  <si>
    <t>N1</t>
  </si>
  <si>
    <t>N1 int</t>
  </si>
  <si>
    <t>DI VA</t>
  </si>
  <si>
    <t>DI VA INT</t>
  </si>
  <si>
    <t xml:space="preserve">DAS INT </t>
  </si>
  <si>
    <t>DechetVal int</t>
  </si>
  <si>
    <t>canet</t>
  </si>
  <si>
    <t>canet int</t>
  </si>
  <si>
    <t>Prestaex</t>
  </si>
  <si>
    <t>Prestaex int</t>
  </si>
  <si>
    <t>form</t>
  </si>
  <si>
    <t>cp/del</t>
  </si>
  <si>
    <t>mal/at</t>
  </si>
  <si>
    <t>Chauffeur</t>
  </si>
  <si>
    <t xml:space="preserve">Statut </t>
  </si>
  <si>
    <t>Echeance</t>
  </si>
  <si>
    <t>CNI</t>
  </si>
  <si>
    <t>Antigone</t>
  </si>
  <si>
    <t>Pièce Justificative</t>
  </si>
  <si>
    <t>Justif Dom</t>
  </si>
  <si>
    <t>A fournir</t>
  </si>
  <si>
    <t>Demules</t>
  </si>
  <si>
    <t>Occasionnel</t>
  </si>
  <si>
    <t>A faire</t>
  </si>
  <si>
    <t>Soler</t>
  </si>
  <si>
    <t>Permanent</t>
  </si>
  <si>
    <t xml:space="preserve">Faire demande  statut Permanent </t>
  </si>
  <si>
    <t>Garcia</t>
  </si>
  <si>
    <t>justif domicile</t>
  </si>
  <si>
    <t>Aucun</t>
  </si>
  <si>
    <t>cni + justif a demandé</t>
  </si>
  <si>
    <t>Bon</t>
  </si>
  <si>
    <t>Kries</t>
  </si>
  <si>
    <t>Torres</t>
  </si>
  <si>
    <t>Oliva</t>
  </si>
  <si>
    <t>Accès demandé le 26/01/2017</t>
  </si>
  <si>
    <t>Statut permanent demandé le 26/01/2017</t>
  </si>
  <si>
    <t>Doublon Pav Hiver</t>
  </si>
  <si>
    <t xml:space="preserve">Salvador </t>
  </si>
  <si>
    <t>Nicolai</t>
  </si>
  <si>
    <t xml:space="preserve">Bazin </t>
  </si>
  <si>
    <t>Gruart</t>
  </si>
  <si>
    <t>Badell</t>
  </si>
  <si>
    <t>Perez</t>
  </si>
  <si>
    <t>Orfevres</t>
  </si>
  <si>
    <t>Roussel</t>
  </si>
  <si>
    <t>Penon</t>
  </si>
  <si>
    <t>Ruckebush</t>
  </si>
  <si>
    <t xml:space="preserve">Si un absent </t>
  </si>
  <si>
    <t xml:space="preserve">Haenrik </t>
  </si>
  <si>
    <t>Haerink_G</t>
  </si>
  <si>
    <t>Interim</t>
  </si>
  <si>
    <t>Bertrand_P</t>
  </si>
  <si>
    <t>Merino</t>
  </si>
  <si>
    <t xml:space="preserve">  </t>
  </si>
  <si>
    <t>Salvadror_P</t>
  </si>
  <si>
    <t>Orfèvres_C</t>
  </si>
  <si>
    <t>Etheve_J</t>
  </si>
  <si>
    <t>Bazin_M</t>
  </si>
  <si>
    <t>Interim a def</t>
  </si>
  <si>
    <t>Martignoles_E</t>
  </si>
  <si>
    <t>Tanouyat_EH</t>
  </si>
  <si>
    <t>Lancini_JS</t>
  </si>
  <si>
    <t xml:space="preserve">Ethève_J </t>
  </si>
  <si>
    <t>Orfèvre_C</t>
  </si>
  <si>
    <t>Eteve_J</t>
  </si>
  <si>
    <t>a def</t>
  </si>
  <si>
    <t xml:space="preserve">a def </t>
  </si>
  <si>
    <t>Boudra_N</t>
  </si>
  <si>
    <t xml:space="preserve"> </t>
  </si>
  <si>
    <t>Martinez_JC</t>
  </si>
  <si>
    <t>Billard_H</t>
  </si>
  <si>
    <t>Haenrinck_G</t>
  </si>
  <si>
    <t>Ameline_S</t>
  </si>
  <si>
    <t>Sanchez_A</t>
  </si>
  <si>
    <t xml:space="preserve">Sanchez_A </t>
  </si>
  <si>
    <t>Anthony_G</t>
  </si>
  <si>
    <t>A def</t>
  </si>
  <si>
    <t>Olivier_A</t>
  </si>
  <si>
    <t>Martignoles_</t>
  </si>
  <si>
    <t>PAV OM VALLESPIR</t>
  </si>
  <si>
    <t>PAV EMR VALLESPIR</t>
  </si>
  <si>
    <t>PAV EMR ARGELES</t>
  </si>
  <si>
    <t>PAV EMR CONFLENT</t>
  </si>
  <si>
    <t>PAV OM PMM</t>
  </si>
  <si>
    <t>PAV EMR PMM</t>
  </si>
  <si>
    <t>Journée</t>
  </si>
  <si>
    <t>Piquemal_F</t>
  </si>
  <si>
    <t>Roos_F</t>
  </si>
  <si>
    <t>Maury_T</t>
  </si>
  <si>
    <t>Bernardinetti_G</t>
  </si>
  <si>
    <t>JosephMonrose_J</t>
  </si>
  <si>
    <t>Poix_G</t>
  </si>
  <si>
    <t>Maine_L</t>
  </si>
  <si>
    <t>Ducresot_D</t>
  </si>
  <si>
    <t>Doublon</t>
  </si>
  <si>
    <t>Trehour_JJ</t>
  </si>
  <si>
    <t>Roose_F</t>
  </si>
  <si>
    <t>Formation remorque</t>
  </si>
  <si>
    <t xml:space="preserve">CP </t>
  </si>
  <si>
    <t>CP</t>
  </si>
  <si>
    <t>Astreinte Telephonique</t>
  </si>
  <si>
    <t>Dechetterie Perpignan</t>
  </si>
  <si>
    <t>Gillet_S</t>
  </si>
  <si>
    <t>Beaugrand_F</t>
  </si>
  <si>
    <t>Carval_T</t>
  </si>
  <si>
    <t>Lopez_R</t>
  </si>
  <si>
    <t>Rodriguez_R</t>
  </si>
  <si>
    <t>Penas_M</t>
  </si>
  <si>
    <t>Capdefrero_E</t>
  </si>
  <si>
    <t>Puy_H</t>
  </si>
  <si>
    <t>Lopez_M_JM</t>
  </si>
  <si>
    <t>Margueron_F</t>
  </si>
  <si>
    <t>Bujaldon_JL</t>
  </si>
  <si>
    <t>RCL / RECUP</t>
  </si>
  <si>
    <t>Bernardinatti_G</t>
  </si>
  <si>
    <t>Colomes_D</t>
  </si>
  <si>
    <t>bazin_N</t>
  </si>
  <si>
    <t>Joseph_Monrose_J</t>
  </si>
  <si>
    <t>Durcresot_D</t>
  </si>
  <si>
    <t>ECO DI / MOLOK</t>
  </si>
  <si>
    <t>admin</t>
  </si>
  <si>
    <t>Bernadinetti_G</t>
  </si>
  <si>
    <t>Rodriguez_N</t>
  </si>
  <si>
    <t>Joseph_M</t>
  </si>
  <si>
    <t>Lafaille_D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</si>
</sst>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ddd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222222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CCC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ashDot">
        <color indexed="64"/>
      </right>
      <top style="medium">
        <color indexed="64"/>
      </top>
      <bottom/>
      <diagonal/>
    </border>
    <border>
      <left style="thin">
        <color indexed="64"/>
      </left>
      <right style="dashDot">
        <color indexed="64"/>
      </right>
      <top/>
      <bottom style="medium">
        <color indexed="64"/>
      </bottom>
      <diagonal/>
    </border>
    <border>
      <left style="thin">
        <color indexed="64"/>
      </left>
      <right style="dashDot">
        <color indexed="64"/>
      </right>
      <top/>
      <bottom/>
      <diagonal/>
    </border>
    <border>
      <left style="thin">
        <color indexed="64"/>
      </left>
      <right style="dashDot">
        <color indexed="64"/>
      </right>
      <top/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44" fontId="8" fillId="0" borderId="0" applyFont="0" applyFill="0" applyBorder="0" applyAlignment="0" applyProtection="0"/>
  </cellStyleXfs>
  <cellXfs count="21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1" fillId="0" borderId="6" xfId="0" applyFont="1" applyBorder="1"/>
    <xf numFmtId="0" fontId="1" fillId="0" borderId="0" xfId="0" applyFont="1" applyBorder="1"/>
    <xf numFmtId="0" fontId="0" fillId="0" borderId="6" xfId="0" applyBorder="1"/>
    <xf numFmtId="0" fontId="0" fillId="0" borderId="0" xfId="0"/>
    <xf numFmtId="0" fontId="4" fillId="5" borderId="4" xfId="0" applyFont="1" applyFill="1" applyBorder="1"/>
    <xf numFmtId="0" fontId="4" fillId="5" borderId="5" xfId="0" applyFont="1" applyFill="1" applyBorder="1"/>
    <xf numFmtId="0" fontId="4" fillId="5" borderId="10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4" fillId="12" borderId="4" xfId="0" applyFont="1" applyFill="1" applyBorder="1" applyAlignment="1">
      <alignment horizontal="center"/>
    </xf>
    <xf numFmtId="0" fontId="4" fillId="12" borderId="5" xfId="0" applyFont="1" applyFill="1" applyBorder="1" applyAlignment="1">
      <alignment horizontal="center"/>
    </xf>
    <xf numFmtId="0" fontId="4" fillId="12" borderId="9" xfId="0" applyFont="1" applyFill="1" applyBorder="1" applyAlignment="1">
      <alignment horizontal="center"/>
    </xf>
    <xf numFmtId="0" fontId="4" fillId="12" borderId="2" xfId="0" applyFont="1" applyFill="1" applyBorder="1" applyAlignment="1">
      <alignment horizontal="center"/>
    </xf>
    <xf numFmtId="0" fontId="5" fillId="12" borderId="6" xfId="0" applyFont="1" applyFill="1" applyBorder="1" applyAlignment="1">
      <alignment horizontal="center"/>
    </xf>
    <xf numFmtId="0" fontId="5" fillId="12" borderId="0" xfId="0" applyFont="1" applyFill="1" applyBorder="1" applyAlignment="1">
      <alignment horizontal="center"/>
    </xf>
    <xf numFmtId="0" fontId="4" fillId="10" borderId="7" xfId="0" applyFont="1" applyFill="1" applyBorder="1" applyAlignment="1">
      <alignment horizontal="center"/>
    </xf>
    <xf numFmtId="0" fontId="4" fillId="10" borderId="3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4" fillId="8" borderId="8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8" borderId="6" xfId="0" applyFont="1" applyFill="1" applyBorder="1" applyAlignment="1">
      <alignment horizontal="center"/>
    </xf>
    <xf numFmtId="0" fontId="4" fillId="8" borderId="0" xfId="0" applyFont="1" applyFill="1" applyBorder="1" applyAlignment="1">
      <alignment horizontal="center"/>
    </xf>
    <xf numFmtId="0" fontId="4" fillId="8" borderId="9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/>
    </xf>
    <xf numFmtId="0" fontId="5" fillId="8" borderId="0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4" fillId="9" borderId="6" xfId="0" applyFont="1" applyFill="1" applyBorder="1" applyAlignment="1">
      <alignment horizontal="center"/>
    </xf>
    <xf numFmtId="0" fontId="4" fillId="9" borderId="0" xfId="0" applyFont="1" applyFill="1" applyBorder="1" applyAlignment="1">
      <alignment horizontal="center"/>
    </xf>
    <xf numFmtId="0" fontId="4" fillId="9" borderId="9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/>
    </xf>
    <xf numFmtId="0" fontId="5" fillId="9" borderId="0" xfId="0" applyFont="1" applyFill="1" applyBorder="1" applyAlignment="1">
      <alignment horizontal="center"/>
    </xf>
    <xf numFmtId="0" fontId="4" fillId="10" borderId="8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4" fillId="10" borderId="6" xfId="0" applyFont="1" applyFill="1" applyBorder="1" applyAlignment="1">
      <alignment horizontal="center"/>
    </xf>
    <xf numFmtId="0" fontId="4" fillId="10" borderId="0" xfId="0" applyFont="1" applyFill="1" applyBorder="1" applyAlignment="1">
      <alignment horizontal="center"/>
    </xf>
    <xf numFmtId="0" fontId="4" fillId="10" borderId="9" xfId="0" applyFont="1" applyFill="1" applyBorder="1" applyAlignment="1">
      <alignment horizontal="center"/>
    </xf>
    <xf numFmtId="0" fontId="4" fillId="10" borderId="2" xfId="0" applyFont="1" applyFill="1" applyBorder="1" applyAlignment="1">
      <alignment horizontal="center"/>
    </xf>
    <xf numFmtId="0" fontId="5" fillId="11" borderId="8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0" fontId="5" fillId="11" borderId="6" xfId="0" applyFont="1" applyFill="1" applyBorder="1" applyAlignment="1">
      <alignment horizontal="center"/>
    </xf>
    <xf numFmtId="0" fontId="5" fillId="11" borderId="0" xfId="0" applyFont="1" applyFill="1" applyBorder="1" applyAlignment="1">
      <alignment horizontal="center"/>
    </xf>
    <xf numFmtId="0" fontId="5" fillId="11" borderId="9" xfId="0" applyFont="1" applyFill="1" applyBorder="1" applyAlignment="1">
      <alignment horizontal="center"/>
    </xf>
    <xf numFmtId="0" fontId="5" fillId="11" borderId="2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4" fillId="12" borderId="6" xfId="0" applyFont="1" applyFill="1" applyBorder="1" applyAlignment="1">
      <alignment horizontal="center"/>
    </xf>
    <xf numFmtId="0" fontId="4" fillId="12" borderId="0" xfId="0" applyFont="1" applyFill="1" applyBorder="1" applyAlignment="1">
      <alignment horizontal="center"/>
    </xf>
    <xf numFmtId="164" fontId="4" fillId="5" borderId="12" xfId="0" applyNumberFormat="1" applyFont="1" applyFill="1" applyBorder="1" applyAlignment="1">
      <alignment horizontal="center"/>
    </xf>
    <xf numFmtId="14" fontId="4" fillId="5" borderId="13" xfId="0" applyNumberFormat="1" applyFont="1" applyFill="1" applyBorder="1" applyAlignment="1">
      <alignment horizontal="center"/>
    </xf>
    <xf numFmtId="0" fontId="4" fillId="12" borderId="12" xfId="0" applyFont="1" applyFill="1" applyBorder="1"/>
    <xf numFmtId="0" fontId="4" fillId="12" borderId="14" xfId="0" applyFont="1" applyFill="1" applyBorder="1"/>
    <xf numFmtId="0" fontId="4" fillId="12" borderId="15" xfId="0" applyFont="1" applyFill="1" applyBorder="1"/>
    <xf numFmtId="0" fontId="5" fillId="12" borderId="14" xfId="0" applyFont="1" applyFill="1" applyBorder="1"/>
    <xf numFmtId="0" fontId="4" fillId="10" borderId="16" xfId="0" applyFont="1" applyFill="1" applyBorder="1"/>
    <xf numFmtId="0" fontId="5" fillId="10" borderId="14" xfId="0" applyFont="1" applyFill="1" applyBorder="1"/>
    <xf numFmtId="0" fontId="4" fillId="6" borderId="17" xfId="0" applyFont="1" applyFill="1" applyBorder="1"/>
    <xf numFmtId="0" fontId="4" fillId="6" borderId="14" xfId="0" applyFont="1" applyFill="1" applyBorder="1"/>
    <xf numFmtId="0" fontId="4" fillId="6" borderId="15" xfId="0" applyFont="1" applyFill="1" applyBorder="1"/>
    <xf numFmtId="0" fontId="5" fillId="6" borderId="14" xfId="0" applyFont="1" applyFill="1" applyBorder="1"/>
    <xf numFmtId="0" fontId="4" fillId="8" borderId="17" xfId="0" applyFont="1" applyFill="1" applyBorder="1"/>
    <xf numFmtId="0" fontId="4" fillId="8" borderId="14" xfId="0" applyFont="1" applyFill="1" applyBorder="1"/>
    <xf numFmtId="0" fontId="4" fillId="8" borderId="15" xfId="0" applyFont="1" applyFill="1" applyBorder="1"/>
    <xf numFmtId="0" fontId="5" fillId="8" borderId="14" xfId="0" applyFont="1" applyFill="1" applyBorder="1"/>
    <xf numFmtId="0" fontId="4" fillId="9" borderId="17" xfId="0" applyFont="1" applyFill="1" applyBorder="1"/>
    <xf numFmtId="0" fontId="4" fillId="9" borderId="14" xfId="0" applyFont="1" applyFill="1" applyBorder="1"/>
    <xf numFmtId="0" fontId="4" fillId="9" borderId="15" xfId="0" applyFont="1" applyFill="1" applyBorder="1"/>
    <xf numFmtId="0" fontId="5" fillId="9" borderId="14" xfId="0" applyFont="1" applyFill="1" applyBorder="1"/>
    <xf numFmtId="0" fontId="4" fillId="10" borderId="17" xfId="0" applyFont="1" applyFill="1" applyBorder="1"/>
    <xf numFmtId="0" fontId="4" fillId="10" borderId="14" xfId="0" applyFont="1" applyFill="1" applyBorder="1"/>
    <xf numFmtId="0" fontId="4" fillId="10" borderId="15" xfId="0" applyFont="1" applyFill="1" applyBorder="1"/>
    <xf numFmtId="0" fontId="4" fillId="7" borderId="17" xfId="0" applyFont="1" applyFill="1" applyBorder="1"/>
    <xf numFmtId="0" fontId="4" fillId="7" borderId="14" xfId="0" applyFont="1" applyFill="1" applyBorder="1"/>
    <xf numFmtId="0" fontId="5" fillId="7" borderId="16" xfId="0" applyFont="1" applyFill="1" applyBorder="1"/>
    <xf numFmtId="0" fontId="5" fillId="11" borderId="17" xfId="0" applyFont="1" applyFill="1" applyBorder="1"/>
    <xf numFmtId="0" fontId="5" fillId="11" borderId="14" xfId="0" applyFont="1" applyFill="1" applyBorder="1"/>
    <xf numFmtId="0" fontId="5" fillId="11" borderId="15" xfId="0" applyFont="1" applyFill="1" applyBorder="1"/>
    <xf numFmtId="0" fontId="4" fillId="3" borderId="17" xfId="0" applyFont="1" applyFill="1" applyBorder="1"/>
    <xf numFmtId="0" fontId="4" fillId="3" borderId="14" xfId="0" applyFont="1" applyFill="1" applyBorder="1"/>
    <xf numFmtId="0" fontId="5" fillId="3" borderId="16" xfId="0" applyFont="1" applyFill="1" applyBorder="1"/>
    <xf numFmtId="0" fontId="4" fillId="3" borderId="15" xfId="0" applyFont="1" applyFill="1" applyBorder="1"/>
    <xf numFmtId="0" fontId="5" fillId="3" borderId="14" xfId="0" applyFont="1" applyFill="1" applyBorder="1"/>
    <xf numFmtId="0" fontId="4" fillId="2" borderId="17" xfId="0" applyFont="1" applyFill="1" applyBorder="1"/>
    <xf numFmtId="0" fontId="4" fillId="2" borderId="14" xfId="0" applyFont="1" applyFill="1" applyBorder="1"/>
    <xf numFmtId="0" fontId="4" fillId="2" borderId="15" xfId="0" applyFont="1" applyFill="1" applyBorder="1"/>
    <xf numFmtId="0" fontId="5" fillId="2" borderId="16" xfId="0" applyFont="1" applyFill="1" applyBorder="1"/>
    <xf numFmtId="0" fontId="5" fillId="2" borderId="14" xfId="0" applyFont="1" applyFill="1" applyBorder="1"/>
    <xf numFmtId="0" fontId="4" fillId="4" borderId="17" xfId="0" applyFont="1" applyFill="1" applyBorder="1"/>
    <xf numFmtId="0" fontId="4" fillId="4" borderId="14" xfId="0" applyFont="1" applyFill="1" applyBorder="1"/>
    <xf numFmtId="0" fontId="4" fillId="4" borderId="15" xfId="0" applyFont="1" applyFill="1" applyBorder="1"/>
    <xf numFmtId="0" fontId="5" fillId="4" borderId="14" xfId="0" applyFont="1" applyFill="1" applyBorder="1"/>
    <xf numFmtId="0" fontId="5" fillId="4" borderId="17" xfId="0" applyFont="1" applyFill="1" applyBorder="1"/>
    <xf numFmtId="0" fontId="5" fillId="4" borderId="15" xfId="0" applyFont="1" applyFill="1" applyBorder="1"/>
    <xf numFmtId="0" fontId="5" fillId="4" borderId="16" xfId="0" applyFont="1" applyFill="1" applyBorder="1"/>
    <xf numFmtId="164" fontId="4" fillId="5" borderId="18" xfId="0" applyNumberFormat="1" applyFont="1" applyFill="1" applyBorder="1" applyAlignment="1">
      <alignment horizontal="center"/>
    </xf>
    <xf numFmtId="14" fontId="4" fillId="5" borderId="19" xfId="0" applyNumberFormat="1" applyFont="1" applyFill="1" applyBorder="1" applyAlignment="1">
      <alignment horizontal="center"/>
    </xf>
    <xf numFmtId="0" fontId="4" fillId="12" borderId="18" xfId="0" applyFont="1" applyFill="1" applyBorder="1"/>
    <xf numFmtId="0" fontId="4" fillId="12" borderId="20" xfId="0" applyFont="1" applyFill="1" applyBorder="1"/>
    <xf numFmtId="0" fontId="4" fillId="12" borderId="21" xfId="0" applyFont="1" applyFill="1" applyBorder="1"/>
    <xf numFmtId="0" fontId="5" fillId="12" borderId="20" xfId="0" applyFont="1" applyFill="1" applyBorder="1"/>
    <xf numFmtId="0" fontId="4" fillId="10" borderId="22" xfId="0" applyFont="1" applyFill="1" applyBorder="1"/>
    <xf numFmtId="0" fontId="5" fillId="10" borderId="20" xfId="0" applyFont="1" applyFill="1" applyBorder="1"/>
    <xf numFmtId="0" fontId="4" fillId="6" borderId="23" xfId="0" applyFont="1" applyFill="1" applyBorder="1"/>
    <xf numFmtId="0" fontId="4" fillId="6" borderId="20" xfId="0" applyFont="1" applyFill="1" applyBorder="1"/>
    <xf numFmtId="0" fontId="4" fillId="6" borderId="21" xfId="0" applyFont="1" applyFill="1" applyBorder="1"/>
    <xf numFmtId="0" fontId="5" fillId="6" borderId="20" xfId="0" applyFont="1" applyFill="1" applyBorder="1"/>
    <xf numFmtId="0" fontId="4" fillId="8" borderId="23" xfId="0" applyFont="1" applyFill="1" applyBorder="1"/>
    <xf numFmtId="0" fontId="4" fillId="8" borderId="20" xfId="0" applyFont="1" applyFill="1" applyBorder="1"/>
    <xf numFmtId="0" fontId="4" fillId="8" borderId="21" xfId="0" applyFont="1" applyFill="1" applyBorder="1"/>
    <xf numFmtId="0" fontId="5" fillId="8" borderId="20" xfId="0" applyFont="1" applyFill="1" applyBorder="1"/>
    <xf numFmtId="0" fontId="4" fillId="9" borderId="23" xfId="0" applyFont="1" applyFill="1" applyBorder="1"/>
    <xf numFmtId="0" fontId="4" fillId="9" borderId="20" xfId="0" applyFont="1" applyFill="1" applyBorder="1"/>
    <xf numFmtId="0" fontId="4" fillId="9" borderId="21" xfId="0" applyFont="1" applyFill="1" applyBorder="1"/>
    <xf numFmtId="0" fontId="5" fillId="9" borderId="20" xfId="0" applyFont="1" applyFill="1" applyBorder="1"/>
    <xf numFmtId="0" fontId="4" fillId="10" borderId="23" xfId="0" applyFont="1" applyFill="1" applyBorder="1"/>
    <xf numFmtId="0" fontId="4" fillId="10" borderId="20" xfId="0" applyFont="1" applyFill="1" applyBorder="1"/>
    <xf numFmtId="0" fontId="4" fillId="10" borderId="21" xfId="0" applyFont="1" applyFill="1" applyBorder="1"/>
    <xf numFmtId="0" fontId="4" fillId="7" borderId="23" xfId="0" applyFont="1" applyFill="1" applyBorder="1"/>
    <xf numFmtId="0" fontId="4" fillId="7" borderId="20" xfId="0" applyFont="1" applyFill="1" applyBorder="1"/>
    <xf numFmtId="0" fontId="5" fillId="7" borderId="22" xfId="0" applyFont="1" applyFill="1" applyBorder="1"/>
    <xf numFmtId="0" fontId="5" fillId="11" borderId="23" xfId="0" applyFont="1" applyFill="1" applyBorder="1"/>
    <xf numFmtId="0" fontId="5" fillId="11" borderId="20" xfId="0" applyFont="1" applyFill="1" applyBorder="1"/>
    <xf numFmtId="0" fontId="5" fillId="11" borderId="21" xfId="0" applyFont="1" applyFill="1" applyBorder="1"/>
    <xf numFmtId="0" fontId="4" fillId="3" borderId="23" xfId="0" applyFont="1" applyFill="1" applyBorder="1"/>
    <xf numFmtId="0" fontId="4" fillId="3" borderId="20" xfId="0" applyFont="1" applyFill="1" applyBorder="1"/>
    <xf numFmtId="0" fontId="5" fillId="3" borderId="22" xfId="0" applyFont="1" applyFill="1" applyBorder="1"/>
    <xf numFmtId="0" fontId="4" fillId="3" borderId="21" xfId="0" applyFont="1" applyFill="1" applyBorder="1"/>
    <xf numFmtId="0" fontId="5" fillId="3" borderId="20" xfId="0" applyFont="1" applyFill="1" applyBorder="1"/>
    <xf numFmtId="0" fontId="4" fillId="2" borderId="23" xfId="0" applyFont="1" applyFill="1" applyBorder="1"/>
    <xf numFmtId="0" fontId="4" fillId="2" borderId="20" xfId="0" applyFont="1" applyFill="1" applyBorder="1"/>
    <xf numFmtId="0" fontId="4" fillId="2" borderId="21" xfId="0" applyFont="1" applyFill="1" applyBorder="1"/>
    <xf numFmtId="0" fontId="5" fillId="2" borderId="22" xfId="0" applyFont="1" applyFill="1" applyBorder="1"/>
    <xf numFmtId="0" fontId="5" fillId="2" borderId="20" xfId="0" applyFont="1" applyFill="1" applyBorder="1"/>
    <xf numFmtId="0" fontId="4" fillId="4" borderId="23" xfId="0" applyFont="1" applyFill="1" applyBorder="1"/>
    <xf numFmtId="0" fontId="4" fillId="4" borderId="20" xfId="0" applyFont="1" applyFill="1" applyBorder="1"/>
    <xf numFmtId="0" fontId="4" fillId="4" borderId="21" xfId="0" applyFont="1" applyFill="1" applyBorder="1"/>
    <xf numFmtId="0" fontId="5" fillId="4" borderId="20" xfId="0" applyFont="1" applyFill="1" applyBorder="1"/>
    <xf numFmtId="0" fontId="5" fillId="4" borderId="23" xfId="0" applyFont="1" applyFill="1" applyBorder="1"/>
    <xf numFmtId="0" fontId="5" fillId="4" borderId="21" xfId="0" applyFont="1" applyFill="1" applyBorder="1"/>
    <xf numFmtId="0" fontId="5" fillId="4" borderId="22" xfId="0" applyFont="1" applyFill="1" applyBorder="1"/>
    <xf numFmtId="0" fontId="6" fillId="0" borderId="0" xfId="0" applyFont="1"/>
    <xf numFmtId="14" fontId="0" fillId="0" borderId="0" xfId="0" applyNumberFormat="1"/>
    <xf numFmtId="164" fontId="0" fillId="0" borderId="0" xfId="0" applyNumberFormat="1"/>
    <xf numFmtId="0" fontId="0" fillId="0" borderId="0" xfId="0" applyFill="1" applyBorder="1"/>
    <xf numFmtId="0" fontId="4" fillId="0" borderId="0" xfId="0" applyFont="1" applyFill="1" applyBorder="1"/>
    <xf numFmtId="0" fontId="5" fillId="0" borderId="0" xfId="0" applyFont="1" applyFill="1" applyBorder="1"/>
    <xf numFmtId="0" fontId="0" fillId="13" borderId="0" xfId="0" applyFill="1"/>
    <xf numFmtId="0" fontId="4" fillId="0" borderId="17" xfId="0" applyFont="1" applyFill="1" applyBorder="1"/>
    <xf numFmtId="0" fontId="4" fillId="0" borderId="14" xfId="0" applyFont="1" applyFill="1" applyBorder="1"/>
    <xf numFmtId="0" fontId="4" fillId="15" borderId="1" xfId="0" applyFont="1" applyFill="1" applyBorder="1" applyAlignment="1">
      <alignment horizontal="center"/>
    </xf>
    <xf numFmtId="0" fontId="4" fillId="16" borderId="0" xfId="0" applyFont="1" applyFill="1" applyBorder="1" applyAlignment="1">
      <alignment horizontal="center"/>
    </xf>
    <xf numFmtId="0" fontId="4" fillId="17" borderId="0" xfId="0" applyFont="1" applyFill="1" applyBorder="1" applyAlignment="1">
      <alignment horizontal="center"/>
    </xf>
    <xf numFmtId="0" fontId="4" fillId="18" borderId="0" xfId="0" applyFont="1" applyFill="1" applyBorder="1" applyAlignment="1">
      <alignment horizontal="center"/>
    </xf>
    <xf numFmtId="0" fontId="4" fillId="11" borderId="0" xfId="0" applyFont="1" applyFill="1" applyBorder="1" applyAlignment="1">
      <alignment horizontal="center"/>
    </xf>
    <xf numFmtId="0" fontId="4" fillId="14" borderId="0" xfId="0" applyFont="1" applyFill="1" applyBorder="1" applyAlignment="1">
      <alignment horizontal="center"/>
    </xf>
    <xf numFmtId="0" fontId="4" fillId="19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4" fillId="20" borderId="0" xfId="0" applyFont="1" applyFill="1" applyBorder="1" applyAlignment="1">
      <alignment horizontal="center"/>
    </xf>
    <xf numFmtId="0" fontId="4" fillId="6" borderId="24" xfId="0" applyFont="1" applyFill="1" applyBorder="1" applyAlignment="1">
      <alignment horizontal="center"/>
    </xf>
    <xf numFmtId="0" fontId="4" fillId="8" borderId="24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Euro" xfId="2"/>
    <cellStyle name="Normal" xfId="0" builtinId="0"/>
    <cellStyle name="Normal 2" xfId="1"/>
  </cellStyles>
  <dxfs count="41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164" formatCode="dddd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CC"/>
      <color rgb="FFFF99FF"/>
      <color rgb="FFCC99FF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647700</xdr:colOff>
          <xdr:row>2</xdr:row>
          <xdr:rowOff>0</xdr:rowOff>
        </xdr:from>
        <xdr:to>
          <xdr:col>36</xdr:col>
          <xdr:colOff>571500</xdr:colOff>
          <xdr:row>6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forme 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504825</xdr:colOff>
          <xdr:row>2</xdr:row>
          <xdr:rowOff>0</xdr:rowOff>
        </xdr:from>
        <xdr:to>
          <xdr:col>36</xdr:col>
          <xdr:colOff>247650</xdr:colOff>
          <xdr:row>6</xdr:row>
          <xdr:rowOff>190500</xdr:rowOff>
        </xdr:to>
        <xdr:sp macro="" textlink="">
          <xdr:nvSpPr>
            <xdr:cNvPr id="26630" name="Button 6" hidden="1">
              <a:extLst>
                <a:ext uri="{63B3BB69-23CF-44E3-9099-C40C66FF867C}">
                  <a14:compatExt spid="_x0000_s26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forme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504825</xdr:colOff>
          <xdr:row>2</xdr:row>
          <xdr:rowOff>0</xdr:rowOff>
        </xdr:from>
        <xdr:to>
          <xdr:col>36</xdr:col>
          <xdr:colOff>628650</xdr:colOff>
          <xdr:row>6</xdr:row>
          <xdr:rowOff>190500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forme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504825</xdr:colOff>
          <xdr:row>2</xdr:row>
          <xdr:rowOff>0</xdr:rowOff>
        </xdr:from>
        <xdr:to>
          <xdr:col>36</xdr:col>
          <xdr:colOff>571500</xdr:colOff>
          <xdr:row>6</xdr:row>
          <xdr:rowOff>190500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forme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504825</xdr:colOff>
          <xdr:row>2</xdr:row>
          <xdr:rowOff>0</xdr:rowOff>
        </xdr:from>
        <xdr:to>
          <xdr:col>36</xdr:col>
          <xdr:colOff>571500</xdr:colOff>
          <xdr:row>6</xdr:row>
          <xdr:rowOff>190500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forme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590550</xdr:colOff>
          <xdr:row>2</xdr:row>
          <xdr:rowOff>0</xdr:rowOff>
        </xdr:from>
        <xdr:to>
          <xdr:col>36</xdr:col>
          <xdr:colOff>657225</xdr:colOff>
          <xdr:row>7</xdr:row>
          <xdr:rowOff>0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forme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504825</xdr:colOff>
          <xdr:row>2</xdr:row>
          <xdr:rowOff>0</xdr:rowOff>
        </xdr:from>
        <xdr:to>
          <xdr:col>36</xdr:col>
          <xdr:colOff>571500</xdr:colOff>
          <xdr:row>4</xdr:row>
          <xdr:rowOff>190500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forme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504825</xdr:colOff>
          <xdr:row>2</xdr:row>
          <xdr:rowOff>0</xdr:rowOff>
        </xdr:from>
        <xdr:to>
          <xdr:col>36</xdr:col>
          <xdr:colOff>571500</xdr:colOff>
          <xdr:row>4</xdr:row>
          <xdr:rowOff>190500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forme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504825</xdr:colOff>
          <xdr:row>2</xdr:row>
          <xdr:rowOff>0</xdr:rowOff>
        </xdr:from>
        <xdr:to>
          <xdr:col>36</xdr:col>
          <xdr:colOff>571500</xdr:colOff>
          <xdr:row>6</xdr:row>
          <xdr:rowOff>114300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forme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504825</xdr:colOff>
          <xdr:row>2</xdr:row>
          <xdr:rowOff>0</xdr:rowOff>
        </xdr:from>
        <xdr:to>
          <xdr:col>36</xdr:col>
          <xdr:colOff>571500</xdr:colOff>
          <xdr:row>6</xdr:row>
          <xdr:rowOff>190500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forme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504825</xdr:colOff>
          <xdr:row>2</xdr:row>
          <xdr:rowOff>0</xdr:rowOff>
        </xdr:from>
        <xdr:to>
          <xdr:col>36</xdr:col>
          <xdr:colOff>571500</xdr:colOff>
          <xdr:row>6</xdr:row>
          <xdr:rowOff>190500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forme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504825</xdr:colOff>
          <xdr:row>2</xdr:row>
          <xdr:rowOff>0</xdr:rowOff>
        </xdr:from>
        <xdr:to>
          <xdr:col>36</xdr:col>
          <xdr:colOff>571500</xdr:colOff>
          <xdr:row>6</xdr:row>
          <xdr:rowOff>190500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forme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215:AH287" totalsRowShown="0" headerRowDxfId="379">
  <autoFilter ref="B215:AH287"/>
  <tableColumns count="33">
    <tableColumn id="1" name="Colonne1"/>
    <tableColumn id="2" name="Colonne2" dataDxfId="378"/>
    <tableColumn id="3" name="Colonne3">
      <calculatedColumnFormula>IF(COUNTIF(D$5:D$27,$C216)=1,"DI",IF(COUNTIF(D$28:D$31,$C216)=1,"DAS",IF(COUNTIF(D$33:D$62,$C216)=1,"PAV",IF(COUNTIF(D$63:D$68,$C216)=1,"VEOLAV",IF(COUNTIF(D$70:D$71,$C216)=1,"N1",IF(COUNTIF(D$73:D$78,$C216)=1,"a affect",IF(COUNTIF(D$80:D$82,$C216)=1,"DI Va",IF(COUNTIF(D$86:D$96,$C216),"DechetVal",IF(COUNTIF(D$97:D$113,$C216),"Canet",IF(COUNTIF(D$115:D$130,$C216),"prestaex",IF(COUNTIF(D$132:D$147,$C216),"form",IF(COUNTIF(D$149:D$189,$C216),"CP/DEL",IF(COUNTIF(D$191:D$211,$C216),"MAL/AT","R")))))))))))))</calculatedColumnFormula>
    </tableColumn>
    <tableColumn id="4" name="Colonne4">
      <calculatedColumnFormula>IF(COUNTIF(E$5:E$27,$C216)=1,"DI",IF(COUNTIF(E$28:E$31,$C216)=1,"DAS",IF(COUNTIF(E$33:E$62,$C216)=1,"PAV",IF(COUNTIF(E$63:E$68,$C216)=1,"VEOLAV",IF(COUNTIF(E$70:E$71,$C216)=1,"N1",IF(COUNTIF(E$73:E$78,$C216)=1,"a affect",IF(COUNTIF(E$80:E$82,$C216)=1,"DI Va",IF(COUNTIF(E$86:E$96,$C216),"DechetVal",IF(COUNTIF(E$97:E$113,$C216),"Canet",IF(COUNTIF(E$115:E$130,$C216),"prestaex",IF(COUNTIF(E$132:E$147,$C216),"form",IF(COUNTIF(E$149:E$189,$C216),"CP/DEL",IF(COUNTIF(E$191:E$211,$C216),"MAL/AT","R")))))))))))))</calculatedColumnFormula>
    </tableColumn>
    <tableColumn id="5" name="Colonne5">
      <calculatedColumnFormula>IF(COUNTIF(F$5:F$27,$C216)=1,"DI",IF(COUNTIF(F$28:F$31,$C216)=1,"DAS",IF(COUNTIF(F$33:F$62,$C216)=1,"PAV",IF(COUNTIF(F$63:F$68,$C216)=1,"VEOLAV",IF(COUNTIF(F$70:F$71,$C216)=1,"N1",IF(COUNTIF(F$73:F$78,$C216)=1,"a affect",IF(COUNTIF(F$80:F$82,$C216)=1,"DI Va",IF(COUNTIF(F$86:F$96,$C216),"DechetVal",IF(COUNTIF(F$97:F$113,$C216),"Canet",IF(COUNTIF(F$115:F$130,$C216),"prestaex",IF(COUNTIF(F$132:F$147,$C216),"form",IF(COUNTIF(F$149:F$189,$C216),"CP/DEL",IF(COUNTIF(F$191:F$211,$C216),"MAL/AT","R")))))))))))))</calculatedColumnFormula>
    </tableColumn>
    <tableColumn id="6" name="Colonne6">
      <calculatedColumnFormula>IF(COUNTIF(G$5:G$27,$C216)=1,"DI",IF(COUNTIF(G$28:G$31,$C216)=1,"DAS",IF(COUNTIF(G$33:G$62,$C216)=1,"PAV",IF(COUNTIF(G$63:G$68,$C216)=1,"VEOLAV",IF(COUNTIF(G$70:G$71,$C216)=1,"N1",IF(COUNTIF(G$73:G$78,$C216)=1,"a affect",IF(COUNTIF(G$80:G$82,$C216)=1,"DI Va",IF(COUNTIF(G$86:G$96,$C216),"DechetVal",IF(COUNTIF(G$97:G$113,$C216),"Canet",IF(COUNTIF(G$115:G$130,$C216),"prestaex",IF(COUNTIF(G$132:G$147,$C216),"form",IF(COUNTIF(G$149:G$189,$C216),"CP/DEL",IF(COUNTIF(G$191:G$211,$C216),"MAL/AT","R")))))))))))))</calculatedColumnFormula>
    </tableColumn>
    <tableColumn id="7" name="Colonne7">
      <calculatedColumnFormula>IF(COUNTIF(H$5:H$27,$C216)=1,"DI",IF(COUNTIF(H$28:H$31,$C216)=1,"DAS",IF(COUNTIF(H$33:H$62,$C216)=1,"PAV",IF(COUNTIF(H$63:H$68,$C216)=1,"VEOLAV",IF(COUNTIF(H$70:H$71,$C216)=1,"N1",IF(COUNTIF(H$73:H$78,$C216)=1,"a affect",IF(COUNTIF(H$80:H$82,$C216)=1,"DI Va",IF(COUNTIF(H$86:H$96,$C216),"DechetVal",IF(COUNTIF(H$97:H$113,$C216),"Canet",IF(COUNTIF(H$115:H$130,$C216),"prestaex",IF(COUNTIF(H$132:H$147,$C216),"form",IF(COUNTIF(H$149:H$189,$C216),"CP/DEL",IF(COUNTIF(H$191:H$211,$C216),"MAL/AT","R")))))))))))))</calculatedColumnFormula>
    </tableColumn>
    <tableColumn id="8" name="Colonne8">
      <calculatedColumnFormula>IF(COUNTIF(I$5:I$27,$C216)=1,"DI",IF(COUNTIF(I$28:I$31,$C216)=1,"DAS",IF(COUNTIF(I$33:I$62,$C216)=1,"PAV",IF(COUNTIF(I$63:I$68,$C216)=1,"VEOLAV",IF(COUNTIF(I$70:I$71,$C216)=1,"N1",IF(COUNTIF(I$73:I$78,$C216)=1,"a affect",IF(COUNTIF(I$80:I$82,$C216)=1,"DI Va",IF(COUNTIF(I$86:I$96,$C216),"DechetVal",IF(COUNTIF(I$97:I$113,$C216),"Canet",IF(COUNTIF(I$115:I$130,$C216),"prestaex",IF(COUNTIF(I$132:I$147,$C216),"form",IF(COUNTIF(I$149:I$189,$C216),"CP/DEL",IF(COUNTIF(I$191:I$211,$C216),"MAL/AT","R")))))))))))))</calculatedColumnFormula>
    </tableColumn>
    <tableColumn id="9" name="Colonne9">
      <calculatedColumnFormula>IF(COUNTIF(J$5:J$27,$C216)=1,"DI",IF(COUNTIF(J$28:J$31,$C216)=1,"DAS",IF(COUNTIF(J$33:J$62,$C216)=1,"PAV",IF(COUNTIF(J$63:J$68,$C216)=1,"VEOLAV",IF(COUNTIF(J$70:J$71,$C216)=1,"N1",IF(COUNTIF(J$73:J$78,$C216)=1,"a affect",IF(COUNTIF(J$80:J$82,$C216)=1,"DI Va",IF(COUNTIF(J$86:J$96,$C216),"DechetVal",IF(COUNTIF(J$97:J$113,$C216),"Canet",IF(COUNTIF(J$115:J$130,$C216),"prestaex",IF(COUNTIF(J$132:J$147,$C216),"form",IF(COUNTIF(J$149:J$189,$C216),"CP/DEL",IF(COUNTIF(J$191:J$211,$C216),"MAL/AT","R")))))))))))))</calculatedColumnFormula>
    </tableColumn>
    <tableColumn id="10" name="Colonne10">
      <calculatedColumnFormula>IF(COUNTIF(K$5:K$27,$C216)=1,"DI",IF(COUNTIF(K$28:K$31,$C216)=1,"DAS",IF(COUNTIF(K$33:K$62,$C216)=1,"PAV",IF(COUNTIF(K$63:K$68,$C216)=1,"VEOLAV",IF(COUNTIF(K$70:K$71,$C216)=1,"N1",IF(COUNTIF(K$73:K$78,$C216)=1,"a affect",IF(COUNTIF(K$80:K$82,$C216)=1,"DI Va",IF(COUNTIF(K$86:K$96,$C216),"DechetVal",IF(COUNTIF(K$97:K$113,$C216),"Canet",IF(COUNTIF(K$115:K$130,$C216),"prestaex",IF(COUNTIF(K$132:K$147,$C216),"form",IF(COUNTIF(K$149:K$189,$C216),"CP/DEL",IF(COUNTIF(K$191:K$211,$C216),"MAL/AT","R")))))))))))))</calculatedColumnFormula>
    </tableColumn>
    <tableColumn id="11" name="Colonne11">
      <calculatedColumnFormula>IF(COUNTIF(L$5:L$27,$C216)=1,"DI",IF(COUNTIF(L$28:L$31,$C216)=1,"DAS",IF(COUNTIF(L$33:L$62,$C216)=1,"PAV",IF(COUNTIF(L$63:L$68,$C216)=1,"VEOLAV",IF(COUNTIF(L$70:L$71,$C216)=1,"N1",IF(COUNTIF(L$73:L$78,$C216)=1,"a affect",IF(COUNTIF(L$80:L$82,$C216)=1,"DI Va",IF(COUNTIF(L$86:L$96,$C216),"DechetVal",IF(COUNTIF(L$97:L$113,$C216),"Canet",IF(COUNTIF(L$115:L$130,$C216),"prestaex",IF(COUNTIF(L$132:L$147,$C216),"form",IF(COUNTIF(L$149:L$189,$C216),"CP/DEL",IF(COUNTIF(L$191:L$211,$C216),"MAL/AT","R")))))))))))))</calculatedColumnFormula>
    </tableColumn>
    <tableColumn id="12" name="Colonne12">
      <calculatedColumnFormula>IF(COUNTIF(M$5:M$27,$C216)=1,"DI",IF(COUNTIF(M$28:M$31,$C216)=1,"DAS",IF(COUNTIF(M$33:M$62,$C216)=1,"PAV",IF(COUNTIF(M$63:M$68,$C216)=1,"VEOLAV",IF(COUNTIF(M$70:M$71,$C216)=1,"N1",IF(COUNTIF(M$73:M$78,$C216)=1,"a affect",IF(COUNTIF(M$80:M$82,$C216)=1,"DI Va",IF(COUNTIF(M$86:M$96,$C216),"DechetVal",IF(COUNTIF(M$97:M$113,$C216),"Canet",IF(COUNTIF(M$115:M$130,$C216),"prestaex",IF(COUNTIF(M$132:M$147,$C216),"form",IF(COUNTIF(M$149:M$189,$C216),"CP/DEL",IF(COUNTIF(M$191:M$211,$C216),"MAL/AT","R")))))))))))))</calculatedColumnFormula>
    </tableColumn>
    <tableColumn id="13" name="Colonne13">
      <calculatedColumnFormula>IF(COUNTIF(N$5:N$27,$C216)=1,"DI",IF(COUNTIF(N$28:N$31,$C216)=1,"DAS",IF(COUNTIF(N$33:N$62,$C216)=1,"PAV",IF(COUNTIF(N$63:N$68,$C216)=1,"VEOLAV",IF(COUNTIF(N$70:N$71,$C216)=1,"N1",IF(COUNTIF(N$73:N$78,$C216)=1,"a affect",IF(COUNTIF(N$80:N$82,$C216)=1,"DI Va",IF(COUNTIF(N$86:N$96,$C216),"DechetVal",IF(COUNTIF(N$97:N$113,$C216),"Canet",IF(COUNTIF(N$115:N$130,$C216),"prestaex",IF(COUNTIF(N$132:N$147,$C216),"form",IF(COUNTIF(N$149:N$189,$C216),"CP/DEL",IF(COUNTIF(N$191:N$211,$C216),"MAL/AT","R")))))))))))))</calculatedColumnFormula>
    </tableColumn>
    <tableColumn id="14" name="Colonne14">
      <calculatedColumnFormula>IF(COUNTIF(O$5:O$27,$C216)=1,"DI",IF(COUNTIF(O$28:O$31,$C216)=1,"DAS",IF(COUNTIF(O$33:O$62,$C216)=1,"PAV",IF(COUNTIF(O$63:O$68,$C216)=1,"VEOLAV",IF(COUNTIF(O$70:O$71,$C216)=1,"N1",IF(COUNTIF(O$73:O$78,$C216)=1,"a affect",IF(COUNTIF(O$80:O$82,$C216)=1,"DI Va",IF(COUNTIF(O$86:O$96,$C216),"DechetVal",IF(COUNTIF(O$97:O$113,$C216),"Canet",IF(COUNTIF(O$115:O$130,$C216),"prestaex",IF(COUNTIF(O$132:O$147,$C216),"form",IF(COUNTIF(O$149:O$189,$C216),"CP/DEL",IF(COUNTIF(O$191:O$211,$C216),"MAL/AT","R")))))))))))))</calculatedColumnFormula>
    </tableColumn>
    <tableColumn id="15" name="Colonne15">
      <calculatedColumnFormula>IF(COUNTIF(P$5:P$27,$C216)=1,"DI",IF(COUNTIF(P$28:P$31,$C216)=1,"DAS",IF(COUNTIF(P$33:P$62,$C216)=1,"PAV",IF(COUNTIF(P$63:P$68,$C216)=1,"VEOLAV",IF(COUNTIF(P$70:P$71,$C216)=1,"N1",IF(COUNTIF(P$73:P$78,$C216)=1,"a affect",IF(COUNTIF(P$80:P$82,$C216)=1,"DI Va",IF(COUNTIF(P$86:P$96,$C216),"DechetVal",IF(COUNTIF(P$97:P$113,$C216),"Canet",IF(COUNTIF(P$115:P$130,$C216),"prestaex",IF(COUNTIF(P$132:P$147,$C216),"form",IF(COUNTIF(P$149:P$189,$C216),"CP/DEL",IF(COUNTIF(P$191:P$211,$C216),"MAL/AT","R")))))))))))))</calculatedColumnFormula>
    </tableColumn>
    <tableColumn id="16" name="Colonne16">
      <calculatedColumnFormula>IF(COUNTIF(Q$5:Q$27,$C216)=1,"DI",IF(COUNTIF(Q$28:Q$31,$C216)=1,"DAS",IF(COUNTIF(Q$33:Q$62,$C216)=1,"PAV",IF(COUNTIF(Q$63:Q$68,$C216)=1,"VEOLAV",IF(COUNTIF(Q$70:Q$71,$C216)=1,"N1",IF(COUNTIF(Q$73:Q$78,$C216)=1,"a affect",IF(COUNTIF(Q$80:Q$82,$C216)=1,"DI Va",IF(COUNTIF(Q$86:Q$96,$C216),"DechetVal",IF(COUNTIF(Q$97:Q$113,$C216),"Canet",IF(COUNTIF(Q$115:Q$130,$C216),"prestaex",IF(COUNTIF(Q$132:Q$147,$C216),"form",IF(COUNTIF(Q$149:Q$189,$C216),"CP/DEL",IF(COUNTIF(Q$191:Q$211,$C216),"MAL/AT","R")))))))))))))</calculatedColumnFormula>
    </tableColumn>
    <tableColumn id="17" name="Colonne17">
      <calculatedColumnFormula>IF(COUNTIF(R$5:R$27,$C216)=1,"DI",IF(COUNTIF(R$28:R$31,$C216)=1,"DAS",IF(COUNTIF(R$33:R$62,$C216)=1,"PAV",IF(COUNTIF(R$63:R$68,$C216)=1,"VEOLAV",IF(COUNTIF(R$70:R$71,$C216)=1,"N1",IF(COUNTIF(R$73:R$78,$C216)=1,"a affect",IF(COUNTIF(R$80:R$82,$C216)=1,"DI Va",IF(COUNTIF(R$86:R$96,$C216),"DechetVal",IF(COUNTIF(R$97:R$113,$C216),"Canet",IF(COUNTIF(R$115:R$130,$C216),"prestaex",IF(COUNTIF(R$132:R$147,$C216),"form",IF(COUNTIF(R$149:R$189,$C216),"CP/DEL",IF(COUNTIF(R$191:R$211,$C216),"MAL/AT","R")))))))))))))</calculatedColumnFormula>
    </tableColumn>
    <tableColumn id="18" name="Colonne18">
      <calculatedColumnFormula>IF(COUNTIF(S$5:S$27,$C216)=1,"DI",IF(COUNTIF(S$28:S$31,$C216)=1,"DAS",IF(COUNTIF(S$33:S$62,$C216)=1,"PAV",IF(COUNTIF(S$63:S$68,$C216)=1,"VEOLAV",IF(COUNTIF(S$70:S$71,$C216)=1,"N1",IF(COUNTIF(S$73:S$78,$C216)=1,"a affect",IF(COUNTIF(S$80:S$82,$C216)=1,"DI Va",IF(COUNTIF(S$86:S$96,$C216),"DechetVal",IF(COUNTIF(S$97:S$113,$C216),"Canet",IF(COUNTIF(S$115:S$130,$C216),"prestaex",IF(COUNTIF(S$132:S$147,$C216),"form",IF(COUNTIF(S$149:S$189,$C216),"CP/DEL",IF(COUNTIF(S$191:S$211,$C216),"MAL/AT","R")))))))))))))</calculatedColumnFormula>
    </tableColumn>
    <tableColumn id="19" name="Colonne19">
      <calculatedColumnFormula>IF(COUNTIF(T$5:T$27,$C216)=1,"DI",IF(COUNTIF(T$28:T$31,$C216)=1,"DAS",IF(COUNTIF(T$33:T$62,$C216)=1,"PAV",IF(COUNTIF(T$63:T$68,$C216)=1,"VEOLAV",IF(COUNTIF(T$70:T$71,$C216)=1,"N1",IF(COUNTIF(T$73:T$78,$C216)=1,"a affect",IF(COUNTIF(T$80:T$82,$C216)=1,"DI Va",IF(COUNTIF(T$86:T$96,$C216),"DechetVal",IF(COUNTIF(T$97:T$113,$C216),"Canet",IF(COUNTIF(T$115:T$130,$C216),"prestaex",IF(COUNTIF(T$132:T$147,$C216),"form",IF(COUNTIF(T$149:T$189,$C216),"CP/DEL",IF(COUNTIF(T$191:T$211,$C216),"MAL/AT","R")))))))))))))</calculatedColumnFormula>
    </tableColumn>
    <tableColumn id="20" name="Colonne20">
      <calculatedColumnFormula>IF(COUNTIF(U$5:U$27,$C216)=1,"DI",IF(COUNTIF(U$28:U$31,$C216)=1,"DAS",IF(COUNTIF(U$33:U$62,$C216)=1,"PAV",IF(COUNTIF(U$63:U$68,$C216)=1,"VEOLAV",IF(COUNTIF(U$70:U$71,$C216)=1,"N1",IF(COUNTIF(U$73:U$78,$C216)=1,"a affect",IF(COUNTIF(U$80:U$82,$C216)=1,"DI Va",IF(COUNTIF(U$86:U$96,$C216),"DechetVal",IF(COUNTIF(U$97:U$113,$C216),"Canet",IF(COUNTIF(U$115:U$130,$C216),"prestaex",IF(COUNTIF(U$132:U$147,$C216),"form",IF(COUNTIF(U$149:U$189,$C216),"CP/DEL",IF(COUNTIF(U$191:U$211,$C216),"MAL/AT","R")))))))))))))</calculatedColumnFormula>
    </tableColumn>
    <tableColumn id="21" name="Colonne21">
      <calculatedColumnFormula>IF(COUNTIF(V$5:V$27,$C216)=1,"DI",IF(COUNTIF(V$28:V$31,$C216)=1,"DAS",IF(COUNTIF(V$33:V$62,$C216)=1,"PAV",IF(COUNTIF(V$63:V$68,$C216)=1,"VEOLAV",IF(COUNTIF(V$70:V$71,$C216)=1,"N1",IF(COUNTIF(V$73:V$78,$C216)=1,"a affect",IF(COUNTIF(V$80:V$82,$C216)=1,"DI Va",IF(COUNTIF(V$86:V$96,$C216),"DechetVal",IF(COUNTIF(V$97:V$113,$C216),"Canet",IF(COUNTIF(V$115:V$130,$C216),"prestaex",IF(COUNTIF(V$132:V$147,$C216),"form",IF(COUNTIF(V$149:V$189,$C216),"CP/DEL",IF(COUNTIF(V$191:V$211,$C216),"MAL/AT","R")))))))))))))</calculatedColumnFormula>
    </tableColumn>
    <tableColumn id="22" name="Colonne22">
      <calculatedColumnFormula>IF(COUNTIF(W$5:W$27,$C216)=1,"DI",IF(COUNTIF(W$28:W$31,$C216)=1,"DAS",IF(COUNTIF(W$33:W$62,$C216)=1,"PAV",IF(COUNTIF(W$63:W$68,$C216)=1,"VEOLAV",IF(COUNTIF(W$70:W$71,$C216)=1,"N1",IF(COUNTIF(W$73:W$78,$C216)=1,"a affect",IF(COUNTIF(W$80:W$82,$C216)=1,"DI Va",IF(COUNTIF(W$86:W$96,$C216),"DechetVal",IF(COUNTIF(W$97:W$113,$C216),"Canet",IF(COUNTIF(W$115:W$130,$C216),"prestaex",IF(COUNTIF(W$132:W$147,$C216),"form",IF(COUNTIF(W$149:W$189,$C216),"CP/DEL",IF(COUNTIF(W$191:W$211,$C216),"MAL/AT","R")))))))))))))</calculatedColumnFormula>
    </tableColumn>
    <tableColumn id="23" name="Colonne23">
      <calculatedColumnFormula>IF(COUNTIF(X$5:X$27,$C216)=1,"DI",IF(COUNTIF(X$28:X$31,$C216)=1,"DAS",IF(COUNTIF(X$33:X$62,$C216)=1,"PAV",IF(COUNTIF(X$63:X$68,$C216)=1,"VEOLAV",IF(COUNTIF(X$70:X$71,$C216)=1,"N1",IF(COUNTIF(X$73:X$78,$C216)=1,"a affect",IF(COUNTIF(X$80:X$82,$C216)=1,"DI Va",IF(COUNTIF(X$86:X$96,$C216),"DechetVal",IF(COUNTIF(X$97:X$113,$C216),"Canet",IF(COUNTIF(X$115:X$130,$C216),"prestaex",IF(COUNTIF(X$132:X$147,$C216),"form",IF(COUNTIF(X$149:X$189,$C216),"CP/DEL",IF(COUNTIF(X$191:X$211,$C216),"MAL/AT","R")))))))))))))</calculatedColumnFormula>
    </tableColumn>
    <tableColumn id="24" name="Colonne24">
      <calculatedColumnFormula>IF(COUNTIF(Y$5:Y$27,$C216)=1,"DI",IF(COUNTIF(Y$28:Y$31,$C216)=1,"DAS",IF(COUNTIF(Y$33:Y$62,$C216)=1,"PAV",IF(COUNTIF(Y$63:Y$68,$C216)=1,"VEOLAV",IF(COUNTIF(Y$70:Y$71,$C216)=1,"N1",IF(COUNTIF(Y$73:Y$78,$C216)=1,"a affect",IF(COUNTIF(Y$80:Y$82,$C216)=1,"DI Va",IF(COUNTIF(Y$86:Y$96,$C216),"DechetVal",IF(COUNTIF(Y$97:Y$113,$C216),"Canet",IF(COUNTIF(Y$115:Y$130,$C216),"prestaex",IF(COUNTIF(Y$132:Y$147,$C216),"form",IF(COUNTIF(Y$149:Y$189,$C216),"CP/DEL",IF(COUNTIF(Y$191:Y$211,$C216),"MAL/AT","R")))))))))))))</calculatedColumnFormula>
    </tableColumn>
    <tableColumn id="25" name="Colonne25">
      <calculatedColumnFormula>IF(COUNTIF(Z$5:Z$27,$C216)=1,"DI",IF(COUNTIF(Z$28:Z$31,$C216)=1,"DAS",IF(COUNTIF(Z$33:Z$62,$C216)=1,"PAV",IF(COUNTIF(Z$63:Z$68,$C216)=1,"VEOLAV",IF(COUNTIF(Z$70:Z$71,$C216)=1,"N1",IF(COUNTIF(Z$73:Z$78,$C216)=1,"a affect",IF(COUNTIF(Z$80:Z$82,$C216)=1,"DI Va",IF(COUNTIF(Z$86:Z$96,$C216),"DechetVal",IF(COUNTIF(Z$97:Z$113,$C216),"Canet",IF(COUNTIF(Z$115:Z$130,$C216),"prestaex",IF(COUNTIF(Z$132:Z$147,$C216),"form",IF(COUNTIF(Z$149:Z$189,$C216),"CP/DEL",IF(COUNTIF(Z$191:Z$211,$C216),"MAL/AT","R")))))))))))))</calculatedColumnFormula>
    </tableColumn>
    <tableColumn id="26" name="Colonne26">
      <calculatedColumnFormula>IF(COUNTIF(AA$5:AA$27,$C216)=1,"DI",IF(COUNTIF(AA$28:AA$31,$C216)=1,"DAS",IF(COUNTIF(AA$33:AA$62,$C216)=1,"PAV",IF(COUNTIF(AA$63:AA$68,$C216)=1,"VEOLAV",IF(COUNTIF(AA$70:AA$71,$C216)=1,"N1",IF(COUNTIF(AA$73:AA$78,$C216)=1,"a affect",IF(COUNTIF(AA$80:AA$82,$C216)=1,"DI Va",IF(COUNTIF(AA$86:AA$96,$C216),"DechetVal",IF(COUNTIF(AA$97:AA$113,$C216),"Canet",IF(COUNTIF(AA$115:AA$130,$C216),"prestaex",IF(COUNTIF(AA$132:AA$147,$C216),"form",IF(COUNTIF(AA$149:AA$189,$C216),"CP/DEL",IF(COUNTIF(AA$191:AA$211,$C216),"MAL/AT","R")))))))))))))</calculatedColumnFormula>
    </tableColumn>
    <tableColumn id="27" name="Colonne27">
      <calculatedColumnFormula>IF(COUNTIF(AB$5:AB$27,$C216)=1,"DI",IF(COUNTIF(AB$28:AB$31,$C216)=1,"DAS",IF(COUNTIF(AB$33:AB$62,$C216)=1,"PAV",IF(COUNTIF(AB$63:AB$68,$C216)=1,"VEOLAV",IF(COUNTIF(AB$70:AB$71,$C216)=1,"N1",IF(COUNTIF(AB$73:AB$78,$C216)=1,"a affect",IF(COUNTIF(AB$80:AB$82,$C216)=1,"DI Va",IF(COUNTIF(AB$86:AB$96,$C216),"DechetVal",IF(COUNTIF(AB$97:AB$113,$C216),"Canet",IF(COUNTIF(AB$115:AB$130,$C216),"prestaex",IF(COUNTIF(AB$132:AB$147,$C216),"form",IF(COUNTIF(AB$149:AB$189,$C216),"CP/DEL",IF(COUNTIF(AB$191:AB$211,$C216),"MAL/AT","R")))))))))))))</calculatedColumnFormula>
    </tableColumn>
    <tableColumn id="28" name="Colonne28">
      <calculatedColumnFormula>IF(COUNTIF(AC$5:AC$27,$C216)=1,"DI",IF(COUNTIF(AC$28:AC$31,$C216)=1,"DAS",IF(COUNTIF(AC$33:AC$62,$C216)=1,"PAV",IF(COUNTIF(AC$63:AC$68,$C216)=1,"VEOLAV",IF(COUNTIF(AC$70:AC$71,$C216)=1,"N1",IF(COUNTIF(AC$73:AC$78,$C216)=1,"a affect",IF(COUNTIF(AC$80:AC$82,$C216)=1,"DI Va",IF(COUNTIF(AC$86:AC$96,$C216),"DechetVal",IF(COUNTIF(AC$97:AC$113,$C216),"Canet",IF(COUNTIF(AC$115:AC$130,$C216),"prestaex",IF(COUNTIF(AC$132:AC$147,$C216),"form",IF(COUNTIF(AC$149:AC$189,$C216),"CP/DEL",IF(COUNTIF(AC$191:AC$211,$C216),"MAL/AT","R")))))))))))))</calculatedColumnFormula>
    </tableColumn>
    <tableColumn id="29" name="Colonne29">
      <calculatedColumnFormula>IF(COUNTIF(AD$5:AD$27,$C216)=1,"DI",IF(COUNTIF(AD$28:AD$31,$C216)=1,"DAS",IF(COUNTIF(AD$33:AD$62,$C216)=1,"PAV",IF(COUNTIF(AD$63:AD$68,$C216)=1,"VEOLAV",IF(COUNTIF(AD$70:AD$71,$C216)=1,"N1",IF(COUNTIF(AD$73:AD$78,$C216)=1,"a affect",IF(COUNTIF(AD$80:AD$82,$C216)=1,"DI Va",IF(COUNTIF(AD$86:AD$96,$C216),"DechetVal",IF(COUNTIF(AD$97:AD$113,$C216),"Canet",IF(COUNTIF(AD$115:AD$130,$C216),"prestaex",IF(COUNTIF(AD$132:AD$147,$C216),"form",IF(COUNTIF(AD$149:AD$189,$C216),"CP/DEL",IF(COUNTIF(AD$191:AD$211,$C216),"MAL/AT","R")))))))))))))</calculatedColumnFormula>
    </tableColumn>
    <tableColumn id="30" name="Colonne30">
      <calculatedColumnFormula>IF(COUNTIF(AE$5:AE$27,$C216)=1,"DI",IF(COUNTIF(AE$28:AE$31,$C216)=1,"DAS",IF(COUNTIF(AE$33:AE$62,$C216)=1,"PAV",IF(COUNTIF(AE$63:AE$68,$C216)=1,"VEOLAV",IF(COUNTIF(AE$70:AE$71,$C216)=1,"N1",IF(COUNTIF(AE$73:AE$78,$C216)=1,"a affect",IF(COUNTIF(AE$80:AE$82,$C216)=1,"DI Va",IF(COUNTIF(AE$86:AE$96,$C216),"DechetVal",IF(COUNTIF(AE$97:AE$113,$C216),"Canet",IF(COUNTIF(AE$115:AE$130,$C216),"prestaex",IF(COUNTIF(AE$132:AE$147,$C216),"form",IF(COUNTIF(AE$149:AE$189,$C216),"CP/DEL",IF(COUNTIF(AE$191:AE$211,$C216),"MAL/AT","R")))))))))))))</calculatedColumnFormula>
    </tableColumn>
    <tableColumn id="31" name="Colonne31">
      <calculatedColumnFormula>IF(COUNTIF(AF$5:AF$27,$C216)=1,"DI",IF(COUNTIF(AF$28:AF$31,$C216)=1,"DAS",IF(COUNTIF(AF$33:AF$62,$C216)=1,"PAV",IF(COUNTIF(AF$63:AF$68,$C216)=1,"VEOLAV",IF(COUNTIF(AF$70:AF$71,$C216)=1,"N1",IF(COUNTIF(AF$73:AF$78,$C216)=1,"a affect",IF(COUNTIF(AF$80:AF$82,$C216)=1,"DI Va",IF(COUNTIF(AF$86:AF$96,$C216),"DechetVal",IF(COUNTIF(AF$97:AF$113,$C216),"Canet",IF(COUNTIF(AF$115:AF$130,$C216),"prestaex",IF(COUNTIF(AF$132:AF$147,$C216),"form",IF(COUNTIF(AF$149:AF$189,$C216),"CP/DEL",IF(COUNTIF(AF$191:AF$211,$C216),"MAL/AT","R")))))))))))))</calculatedColumnFormula>
    </tableColumn>
    <tableColumn id="32" name="Colonne32">
      <calculatedColumnFormula>IF(COUNTIF(AG$5:AG$27,$C216)=1,"DI",IF(COUNTIF(AG$28:AG$31,$C216)=1,"DAS",IF(COUNTIF(AG$33:AG$62,$C216)=1,"PAV",IF(COUNTIF(AG$63:AG$68,$C216)=1,"VEOLAV",IF(COUNTIF(AG$70:AG$71,$C216)=1,"N1",IF(COUNTIF(AG$73:AG$78,$C216)=1,"a affect",IF(COUNTIF(AG$80:AG$82,$C216)=1,"DI Va",IF(COUNTIF(AG$86:AG$96,$C216),"DechetVal",IF(COUNTIF(AG$97:AG$113,$C216),"Canet",IF(COUNTIF(AG$115:AG$130,$C216),"prestaex",IF(COUNTIF(AG$132:AG$147,$C216),"form",IF(COUNTIF(AG$149:AG$189,$C216),"CP/DEL",IF(COUNTIF(AG$191:AG$211,$C216),"MAL/AT","R")))))))))))))</calculatedColumnFormula>
    </tableColumn>
    <tableColumn id="33" name="Colonne33">
      <calculatedColumnFormula>IF(COUNTIF(AH$5:AH$27,$C216)=1,"DI",IF(COUNTIF(AH$28:AH$31,$C216)=1,"DAS",IF(COUNTIF(AH$33:AH$62,$C216)=1,"PAV",IF(COUNTIF(AH$63:AH$68,$C216)=1,"VEOLAV",IF(COUNTIF(AH$70:AH$71,$C216)=1,"N1",IF(COUNTIF(AH$73:AH$78,$C216)=1,"a affect",IF(COUNTIF(AH$80:AH$82,$C216)=1,"DI Va",IF(COUNTIF(AH$86:AH$96,$C216),"DechetVal",IF(COUNTIF(AH$97:AH$113,$C216),"Canet",IF(COUNTIF(AH$115:AH$130,$C216),"prestaex",IF(COUNTIF(AH$132:AH$147,$C216),"form",IF(COUNTIF(AH$149:AH$189,$C216),"CP/DEL",IF(COUNTIF(AH$191:AH$211,$C216),"MAL/AT","R")))))))))))))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5.xml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6.xml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7.xml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5" Type="http://schemas.openxmlformats.org/officeDocument/2006/relationships/comments" Target="../comments8.xml"/><Relationship Id="rId4" Type="http://schemas.openxmlformats.org/officeDocument/2006/relationships/ctrlProp" Target="../ctrlProps/ctrlProp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9.xml"/><Relationship Id="rId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10.xml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5" Type="http://schemas.openxmlformats.org/officeDocument/2006/relationships/comments" Target="../comments11.xml"/><Relationship Id="rId4" Type="http://schemas.openxmlformats.org/officeDocument/2006/relationships/ctrlProp" Target="../ctrlProps/ctrlProp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5" Type="http://schemas.openxmlformats.org/officeDocument/2006/relationships/comments" Target="../comments12.xml"/><Relationship Id="rId4" Type="http://schemas.openxmlformats.org/officeDocument/2006/relationships/ctrlProp" Target="../ctrlProps/ctrlProp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XFD309"/>
  <sheetViews>
    <sheetView zoomScale="80" zoomScaleNormal="80" workbookViewId="0">
      <pane xSplit="3" ySplit="5" topLeftCell="R177" activePane="bottomRight" state="frozen"/>
      <selection pane="topRight" activeCell="D1" sqref="D1"/>
      <selection pane="bottomLeft" activeCell="A6" sqref="A6"/>
      <selection pane="bottomRight" sqref="A1:AH212"/>
    </sheetView>
  </sheetViews>
  <sheetFormatPr baseColWidth="10" defaultRowHeight="15" outlineLevelRow="1" x14ac:dyDescent="0.25"/>
  <cols>
    <col min="2" max="2" width="18" bestFit="1" customWidth="1"/>
    <col min="3" max="3" width="20.7109375" hidden="1" customWidth="1"/>
    <col min="4" max="4" width="16.140625" hidden="1" customWidth="1"/>
    <col min="5" max="34" width="16.140625" style="8" customWidth="1"/>
  </cols>
  <sheetData>
    <row r="1" spans="1:34" ht="15.75" x14ac:dyDescent="0.25">
      <c r="A1" s="9"/>
      <c r="B1" s="10"/>
      <c r="C1" s="10"/>
      <c r="D1" s="101">
        <f>D2</f>
        <v>42736</v>
      </c>
      <c r="E1" s="101">
        <f>E2</f>
        <v>42737</v>
      </c>
      <c r="F1" s="101">
        <f t="shared" ref="F1:AG1" si="0">F2</f>
        <v>42738</v>
      </c>
      <c r="G1" s="101">
        <f t="shared" si="0"/>
        <v>42739</v>
      </c>
      <c r="H1" s="101">
        <f t="shared" si="0"/>
        <v>42740</v>
      </c>
      <c r="I1" s="101">
        <f t="shared" si="0"/>
        <v>42741</v>
      </c>
      <c r="J1" s="101">
        <f t="shared" si="0"/>
        <v>42742</v>
      </c>
      <c r="K1" s="101">
        <f t="shared" si="0"/>
        <v>42743</v>
      </c>
      <c r="L1" s="101">
        <f t="shared" si="0"/>
        <v>42744</v>
      </c>
      <c r="M1" s="101">
        <f t="shared" si="0"/>
        <v>42745</v>
      </c>
      <c r="N1" s="101">
        <f t="shared" si="0"/>
        <v>42746</v>
      </c>
      <c r="O1" s="101">
        <f t="shared" si="0"/>
        <v>42747</v>
      </c>
      <c r="P1" s="101">
        <f t="shared" si="0"/>
        <v>42748</v>
      </c>
      <c r="Q1" s="101">
        <f t="shared" si="0"/>
        <v>42749</v>
      </c>
      <c r="R1" s="101">
        <f t="shared" si="0"/>
        <v>42750</v>
      </c>
      <c r="S1" s="101">
        <f t="shared" si="0"/>
        <v>42751</v>
      </c>
      <c r="T1" s="101">
        <f t="shared" si="0"/>
        <v>42752</v>
      </c>
      <c r="U1" s="101">
        <f t="shared" si="0"/>
        <v>42753</v>
      </c>
      <c r="V1" s="101">
        <f t="shared" si="0"/>
        <v>42754</v>
      </c>
      <c r="W1" s="101">
        <f t="shared" si="0"/>
        <v>42755</v>
      </c>
      <c r="X1" s="101">
        <f t="shared" si="0"/>
        <v>42756</v>
      </c>
      <c r="Y1" s="101">
        <f t="shared" si="0"/>
        <v>42757</v>
      </c>
      <c r="Z1" s="101">
        <f t="shared" si="0"/>
        <v>42758</v>
      </c>
      <c r="AA1" s="101">
        <f t="shared" si="0"/>
        <v>42759</v>
      </c>
      <c r="AB1" s="101">
        <f t="shared" si="0"/>
        <v>42760</v>
      </c>
      <c r="AC1" s="101">
        <f t="shared" si="0"/>
        <v>42761</v>
      </c>
      <c r="AD1" s="101">
        <f t="shared" si="0"/>
        <v>42762</v>
      </c>
      <c r="AE1" s="101">
        <f t="shared" si="0"/>
        <v>42763</v>
      </c>
      <c r="AF1" s="101">
        <f t="shared" si="0"/>
        <v>42764</v>
      </c>
      <c r="AG1" s="101">
        <f t="shared" si="0"/>
        <v>42765</v>
      </c>
      <c r="AH1" s="147">
        <f>AH2</f>
        <v>42766</v>
      </c>
    </row>
    <row r="2" spans="1:34" ht="16.5" thickBot="1" x14ac:dyDescent="0.3">
      <c r="A2" s="11" t="s">
        <v>0</v>
      </c>
      <c r="B2" s="12" t="s">
        <v>1</v>
      </c>
      <c r="C2" s="12"/>
      <c r="D2" s="102">
        <v>42736</v>
      </c>
      <c r="E2" s="102">
        <f>D2+1</f>
        <v>42737</v>
      </c>
      <c r="F2" s="102">
        <f t="shared" ref="F2:AH2" si="1">E2+1</f>
        <v>42738</v>
      </c>
      <c r="G2" s="102">
        <f t="shared" si="1"/>
        <v>42739</v>
      </c>
      <c r="H2" s="102">
        <f t="shared" si="1"/>
        <v>42740</v>
      </c>
      <c r="I2" s="102">
        <f t="shared" si="1"/>
        <v>42741</v>
      </c>
      <c r="J2" s="102">
        <f t="shared" si="1"/>
        <v>42742</v>
      </c>
      <c r="K2" s="102">
        <f t="shared" si="1"/>
        <v>42743</v>
      </c>
      <c r="L2" s="102">
        <f t="shared" si="1"/>
        <v>42744</v>
      </c>
      <c r="M2" s="102">
        <f t="shared" si="1"/>
        <v>42745</v>
      </c>
      <c r="N2" s="102">
        <f t="shared" si="1"/>
        <v>42746</v>
      </c>
      <c r="O2" s="102">
        <f t="shared" si="1"/>
        <v>42747</v>
      </c>
      <c r="P2" s="102">
        <f t="shared" si="1"/>
        <v>42748</v>
      </c>
      <c r="Q2" s="102">
        <f t="shared" si="1"/>
        <v>42749</v>
      </c>
      <c r="R2" s="102">
        <f t="shared" si="1"/>
        <v>42750</v>
      </c>
      <c r="S2" s="102">
        <f t="shared" si="1"/>
        <v>42751</v>
      </c>
      <c r="T2" s="102">
        <f>S2+1</f>
        <v>42752</v>
      </c>
      <c r="U2" s="102">
        <f t="shared" si="1"/>
        <v>42753</v>
      </c>
      <c r="V2" s="102">
        <f t="shared" si="1"/>
        <v>42754</v>
      </c>
      <c r="W2" s="102">
        <f t="shared" si="1"/>
        <v>42755</v>
      </c>
      <c r="X2" s="102">
        <f t="shared" si="1"/>
        <v>42756</v>
      </c>
      <c r="Y2" s="102">
        <f t="shared" si="1"/>
        <v>42757</v>
      </c>
      <c r="Z2" s="102">
        <f t="shared" si="1"/>
        <v>42758</v>
      </c>
      <c r="AA2" s="102">
        <f t="shared" si="1"/>
        <v>42759</v>
      </c>
      <c r="AB2" s="102">
        <f t="shared" si="1"/>
        <v>42760</v>
      </c>
      <c r="AC2" s="102">
        <f>AB2+1</f>
        <v>42761</v>
      </c>
      <c r="AD2" s="102">
        <f t="shared" si="1"/>
        <v>42762</v>
      </c>
      <c r="AE2" s="102">
        <f t="shared" si="1"/>
        <v>42763</v>
      </c>
      <c r="AF2" s="102">
        <f>AE2+1</f>
        <v>42764</v>
      </c>
      <c r="AG2" s="102">
        <f t="shared" si="1"/>
        <v>42765</v>
      </c>
      <c r="AH2" s="148">
        <f t="shared" si="1"/>
        <v>42766</v>
      </c>
    </row>
    <row r="3" spans="1:34" ht="15.75" hidden="1" x14ac:dyDescent="0.25">
      <c r="A3" s="13" t="s">
        <v>2</v>
      </c>
      <c r="B3" s="14" t="s">
        <v>3</v>
      </c>
      <c r="C3" s="14" t="s">
        <v>70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49"/>
    </row>
    <row r="4" spans="1:34" s="8" customFormat="1" ht="15.75" hidden="1" x14ac:dyDescent="0.25">
      <c r="A4" s="99" t="s">
        <v>2</v>
      </c>
      <c r="B4" s="100" t="s">
        <v>3</v>
      </c>
      <c r="C4" s="100" t="s">
        <v>28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50"/>
    </row>
    <row r="5" spans="1:34" s="8" customFormat="1" ht="15.75" x14ac:dyDescent="0.25">
      <c r="A5" s="99" t="s">
        <v>2</v>
      </c>
      <c r="B5" s="100" t="s">
        <v>3</v>
      </c>
      <c r="C5" s="100" t="s">
        <v>70</v>
      </c>
      <c r="D5" s="104"/>
      <c r="E5" s="104"/>
      <c r="F5" s="104"/>
      <c r="G5" s="104"/>
      <c r="H5" s="104" t="s">
        <v>99</v>
      </c>
      <c r="I5" s="104"/>
      <c r="J5" s="104"/>
      <c r="K5" s="104"/>
      <c r="L5" s="104"/>
      <c r="M5" s="104"/>
      <c r="N5" s="104"/>
      <c r="O5" s="104" t="s">
        <v>99</v>
      </c>
      <c r="P5" s="104"/>
      <c r="Q5" s="104"/>
      <c r="R5" s="104"/>
      <c r="S5" s="104"/>
      <c r="T5" s="104"/>
      <c r="U5" s="104"/>
      <c r="V5" s="104" t="s">
        <v>99</v>
      </c>
      <c r="W5" s="104"/>
      <c r="X5" s="104"/>
      <c r="Y5" s="104"/>
      <c r="Z5" s="104"/>
      <c r="AA5" s="104"/>
      <c r="AB5" s="104"/>
      <c r="AC5" s="104" t="s">
        <v>99</v>
      </c>
      <c r="AD5" s="104"/>
      <c r="AE5" s="104"/>
      <c r="AF5" s="104"/>
      <c r="AG5" s="104"/>
      <c r="AH5" s="150"/>
    </row>
    <row r="6" spans="1:34" ht="15.75" outlineLevel="1" x14ac:dyDescent="0.25">
      <c r="A6" s="15" t="s">
        <v>2</v>
      </c>
      <c r="B6" s="16" t="s">
        <v>3</v>
      </c>
      <c r="C6" s="16" t="s">
        <v>28</v>
      </c>
      <c r="D6" s="105"/>
      <c r="E6" s="105" t="s">
        <v>62</v>
      </c>
      <c r="F6" s="105" t="s">
        <v>62</v>
      </c>
      <c r="G6" s="105" t="s">
        <v>62</v>
      </c>
      <c r="H6" s="105" t="s">
        <v>62</v>
      </c>
      <c r="I6" s="105" t="s">
        <v>62</v>
      </c>
      <c r="J6" s="105" t="s">
        <v>62</v>
      </c>
      <c r="K6" s="105"/>
      <c r="L6" s="105" t="s">
        <v>62</v>
      </c>
      <c r="M6" s="105" t="s">
        <v>62</v>
      </c>
      <c r="N6" s="105" t="s">
        <v>62</v>
      </c>
      <c r="O6" s="105" t="s">
        <v>62</v>
      </c>
      <c r="P6" s="105" t="s">
        <v>62</v>
      </c>
      <c r="Q6" s="105" t="s">
        <v>26</v>
      </c>
      <c r="R6" s="105"/>
      <c r="S6" s="105" t="s">
        <v>62</v>
      </c>
      <c r="T6" s="105" t="s">
        <v>62</v>
      </c>
      <c r="U6" s="105" t="s">
        <v>62</v>
      </c>
      <c r="V6" s="105" t="s">
        <v>62</v>
      </c>
      <c r="W6" s="105" t="s">
        <v>62</v>
      </c>
      <c r="X6" s="105" t="s">
        <v>10</v>
      </c>
      <c r="Y6" s="105"/>
      <c r="Z6" s="105" t="s">
        <v>62</v>
      </c>
      <c r="AA6" s="105" t="s">
        <v>62</v>
      </c>
      <c r="AB6" s="105" t="s">
        <v>62</v>
      </c>
      <c r="AC6" s="105" t="s">
        <v>62</v>
      </c>
      <c r="AD6" s="105" t="s">
        <v>62</v>
      </c>
      <c r="AE6" s="105" t="s">
        <v>42</v>
      </c>
      <c r="AF6" s="105"/>
      <c r="AG6" s="105" t="s">
        <v>62</v>
      </c>
      <c r="AH6" s="151" t="s">
        <v>62</v>
      </c>
    </row>
    <row r="7" spans="1:34" s="1" customFormat="1" ht="15.75" x14ac:dyDescent="0.25">
      <c r="A7" s="17" t="s">
        <v>2</v>
      </c>
      <c r="B7" s="18" t="s">
        <v>3</v>
      </c>
      <c r="C7" s="18"/>
      <c r="D7" s="106">
        <f>COUNTA(D3:D6)</f>
        <v>0</v>
      </c>
      <c r="E7" s="106">
        <f>COUNTA(E3:E6)</f>
        <v>1</v>
      </c>
      <c r="F7" s="106">
        <f t="shared" ref="F7:AH7" si="2">COUNTA(F3:F6)</f>
        <v>1</v>
      </c>
      <c r="G7" s="106">
        <f t="shared" si="2"/>
        <v>1</v>
      </c>
      <c r="H7" s="106">
        <f t="shared" si="2"/>
        <v>2</v>
      </c>
      <c r="I7" s="106">
        <f t="shared" si="2"/>
        <v>1</v>
      </c>
      <c r="J7" s="106">
        <f t="shared" si="2"/>
        <v>1</v>
      </c>
      <c r="K7" s="106">
        <f t="shared" si="2"/>
        <v>0</v>
      </c>
      <c r="L7" s="106">
        <f t="shared" si="2"/>
        <v>1</v>
      </c>
      <c r="M7" s="106">
        <f t="shared" si="2"/>
        <v>1</v>
      </c>
      <c r="N7" s="106">
        <f t="shared" si="2"/>
        <v>1</v>
      </c>
      <c r="O7" s="106">
        <f t="shared" si="2"/>
        <v>2</v>
      </c>
      <c r="P7" s="106">
        <f t="shared" si="2"/>
        <v>1</v>
      </c>
      <c r="Q7" s="106">
        <f t="shared" si="2"/>
        <v>1</v>
      </c>
      <c r="R7" s="106">
        <f t="shared" si="2"/>
        <v>0</v>
      </c>
      <c r="S7" s="106">
        <f t="shared" si="2"/>
        <v>1</v>
      </c>
      <c r="T7" s="106">
        <f t="shared" si="2"/>
        <v>1</v>
      </c>
      <c r="U7" s="106">
        <f t="shared" si="2"/>
        <v>1</v>
      </c>
      <c r="V7" s="106">
        <f t="shared" si="2"/>
        <v>2</v>
      </c>
      <c r="W7" s="106">
        <f t="shared" si="2"/>
        <v>1</v>
      </c>
      <c r="X7" s="106">
        <f t="shared" si="2"/>
        <v>1</v>
      </c>
      <c r="Y7" s="106">
        <f t="shared" si="2"/>
        <v>0</v>
      </c>
      <c r="Z7" s="106">
        <f t="shared" si="2"/>
        <v>1</v>
      </c>
      <c r="AA7" s="106">
        <f t="shared" si="2"/>
        <v>1</v>
      </c>
      <c r="AB7" s="106">
        <f t="shared" si="2"/>
        <v>1</v>
      </c>
      <c r="AC7" s="106">
        <f t="shared" si="2"/>
        <v>2</v>
      </c>
      <c r="AD7" s="106">
        <f t="shared" si="2"/>
        <v>1</v>
      </c>
      <c r="AE7" s="106">
        <f t="shared" si="2"/>
        <v>1</v>
      </c>
      <c r="AF7" s="106">
        <f t="shared" si="2"/>
        <v>0</v>
      </c>
      <c r="AG7" s="106">
        <f t="shared" si="2"/>
        <v>1</v>
      </c>
      <c r="AH7" s="152">
        <f t="shared" si="2"/>
        <v>1</v>
      </c>
    </row>
    <row r="8" spans="1:34" ht="15.75" outlineLevel="1" collapsed="1" x14ac:dyDescent="0.25">
      <c r="A8" s="19" t="s">
        <v>2</v>
      </c>
      <c r="B8" s="20" t="s">
        <v>14</v>
      </c>
      <c r="C8" s="20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 t="s">
        <v>15</v>
      </c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53"/>
    </row>
    <row r="9" spans="1:34" s="1" customFormat="1" ht="15.75" x14ac:dyDescent="0.25">
      <c r="A9" s="21" t="s">
        <v>2</v>
      </c>
      <c r="B9" s="22" t="s">
        <v>14</v>
      </c>
      <c r="C9" s="22"/>
      <c r="D9" s="108">
        <f>COUNTA(D8)</f>
        <v>0</v>
      </c>
      <c r="E9" s="108">
        <f t="shared" ref="E9:AH9" si="3">COUNTA(E8)</f>
        <v>0</v>
      </c>
      <c r="F9" s="108">
        <f t="shared" si="3"/>
        <v>0</v>
      </c>
      <c r="G9" s="108">
        <f t="shared" si="3"/>
        <v>0</v>
      </c>
      <c r="H9" s="108">
        <f t="shared" si="3"/>
        <v>0</v>
      </c>
      <c r="I9" s="108">
        <f t="shared" si="3"/>
        <v>0</v>
      </c>
      <c r="J9" s="108">
        <f t="shared" si="3"/>
        <v>0</v>
      </c>
      <c r="K9" s="108">
        <f t="shared" si="3"/>
        <v>0</v>
      </c>
      <c r="L9" s="108">
        <f t="shared" si="3"/>
        <v>0</v>
      </c>
      <c r="M9" s="108">
        <f t="shared" si="3"/>
        <v>0</v>
      </c>
      <c r="N9" s="108">
        <f t="shared" si="3"/>
        <v>0</v>
      </c>
      <c r="O9" s="108">
        <f t="shared" si="3"/>
        <v>1</v>
      </c>
      <c r="P9" s="108">
        <f t="shared" si="3"/>
        <v>0</v>
      </c>
      <c r="Q9" s="108">
        <f t="shared" si="3"/>
        <v>0</v>
      </c>
      <c r="R9" s="108">
        <f t="shared" si="3"/>
        <v>0</v>
      </c>
      <c r="S9" s="108">
        <f t="shared" si="3"/>
        <v>0</v>
      </c>
      <c r="T9" s="108">
        <f t="shared" si="3"/>
        <v>0</v>
      </c>
      <c r="U9" s="108">
        <f t="shared" si="3"/>
        <v>0</v>
      </c>
      <c r="V9" s="108">
        <f t="shared" si="3"/>
        <v>0</v>
      </c>
      <c r="W9" s="108">
        <f t="shared" si="3"/>
        <v>0</v>
      </c>
      <c r="X9" s="108">
        <f t="shared" si="3"/>
        <v>0</v>
      </c>
      <c r="Y9" s="108">
        <f t="shared" si="3"/>
        <v>0</v>
      </c>
      <c r="Z9" s="108">
        <f t="shared" si="3"/>
        <v>0</v>
      </c>
      <c r="AA9" s="108">
        <f t="shared" si="3"/>
        <v>0</v>
      </c>
      <c r="AB9" s="108">
        <f t="shared" si="3"/>
        <v>0</v>
      </c>
      <c r="AC9" s="108">
        <f t="shared" si="3"/>
        <v>0</v>
      </c>
      <c r="AD9" s="108">
        <f t="shared" si="3"/>
        <v>0</v>
      </c>
      <c r="AE9" s="108">
        <f t="shared" si="3"/>
        <v>0</v>
      </c>
      <c r="AF9" s="108">
        <f t="shared" si="3"/>
        <v>0</v>
      </c>
      <c r="AG9" s="108">
        <f t="shared" si="3"/>
        <v>0</v>
      </c>
      <c r="AH9" s="154">
        <f t="shared" si="3"/>
        <v>0</v>
      </c>
    </row>
    <row r="10" spans="1:34" ht="15.75" outlineLevel="1" x14ac:dyDescent="0.25">
      <c r="A10" s="23" t="s">
        <v>2</v>
      </c>
      <c r="B10" s="24" t="s">
        <v>4</v>
      </c>
      <c r="C10" s="24" t="s">
        <v>7</v>
      </c>
      <c r="D10" s="109"/>
      <c r="E10" s="109" t="s">
        <v>10</v>
      </c>
      <c r="F10" s="109" t="s">
        <v>10</v>
      </c>
      <c r="G10" s="109" t="s">
        <v>10</v>
      </c>
      <c r="H10" s="109" t="s">
        <v>10</v>
      </c>
      <c r="I10" s="109" t="s">
        <v>10</v>
      </c>
      <c r="J10" s="109"/>
      <c r="K10" s="109"/>
      <c r="L10" s="109" t="s">
        <v>10</v>
      </c>
      <c r="M10" s="109" t="s">
        <v>10</v>
      </c>
      <c r="N10" s="109" t="s">
        <v>10</v>
      </c>
      <c r="O10" s="109" t="s">
        <v>10</v>
      </c>
      <c r="P10" s="109" t="s">
        <v>10</v>
      </c>
      <c r="Q10" s="109"/>
      <c r="R10" s="109"/>
      <c r="S10" s="109"/>
      <c r="T10" s="109" t="s">
        <v>10</v>
      </c>
      <c r="U10" s="109" t="s">
        <v>10</v>
      </c>
      <c r="V10" s="109" t="s">
        <v>10</v>
      </c>
      <c r="W10" s="109" t="s">
        <v>10</v>
      </c>
      <c r="X10" s="109"/>
      <c r="Y10" s="109"/>
      <c r="Z10" s="109"/>
      <c r="AA10" s="109"/>
      <c r="AB10" s="109"/>
      <c r="AC10" s="109"/>
      <c r="AD10" s="109"/>
      <c r="AE10" s="109"/>
      <c r="AF10" s="109"/>
      <c r="AG10" s="109" t="s">
        <v>10</v>
      </c>
      <c r="AH10" s="155" t="s">
        <v>10</v>
      </c>
    </row>
    <row r="11" spans="1:34" ht="15.75" outlineLevel="1" x14ac:dyDescent="0.25">
      <c r="A11" s="25" t="s">
        <v>2</v>
      </c>
      <c r="B11" s="26" t="s">
        <v>4</v>
      </c>
      <c r="C11" s="26" t="s">
        <v>7</v>
      </c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56"/>
    </row>
    <row r="12" spans="1:34" ht="15.75" outlineLevel="1" x14ac:dyDescent="0.25">
      <c r="A12" s="25" t="s">
        <v>2</v>
      </c>
      <c r="B12" s="26" t="s">
        <v>4</v>
      </c>
      <c r="C12" s="26" t="s">
        <v>7</v>
      </c>
      <c r="D12" s="110"/>
      <c r="E12" s="110" t="s">
        <v>26</v>
      </c>
      <c r="F12" s="110" t="s">
        <v>26</v>
      </c>
      <c r="G12" s="110" t="s">
        <v>26</v>
      </c>
      <c r="H12" s="110" t="s">
        <v>26</v>
      </c>
      <c r="I12" s="110" t="s">
        <v>26</v>
      </c>
      <c r="J12" s="110"/>
      <c r="K12" s="110"/>
      <c r="L12" s="110" t="s">
        <v>26</v>
      </c>
      <c r="M12" s="110" t="s">
        <v>26</v>
      </c>
      <c r="N12" s="110" t="s">
        <v>26</v>
      </c>
      <c r="O12" s="110" t="s">
        <v>26</v>
      </c>
      <c r="P12" s="110"/>
      <c r="Q12" s="110"/>
      <c r="R12" s="110"/>
      <c r="S12" s="110" t="s">
        <v>26</v>
      </c>
      <c r="T12" s="110" t="s">
        <v>26</v>
      </c>
      <c r="U12" s="110" t="s">
        <v>26</v>
      </c>
      <c r="V12" s="110" t="s">
        <v>26</v>
      </c>
      <c r="W12" s="110" t="s">
        <v>26</v>
      </c>
      <c r="X12" s="110"/>
      <c r="Y12" s="110"/>
      <c r="Z12" s="110" t="s">
        <v>26</v>
      </c>
      <c r="AA12" s="110" t="s">
        <v>26</v>
      </c>
      <c r="AB12" s="110" t="s">
        <v>26</v>
      </c>
      <c r="AC12" s="110" t="s">
        <v>26</v>
      </c>
      <c r="AD12" s="110" t="s">
        <v>26</v>
      </c>
      <c r="AE12" s="110"/>
      <c r="AF12" s="110"/>
      <c r="AG12" s="110" t="s">
        <v>26</v>
      </c>
      <c r="AH12" s="156" t="s">
        <v>26</v>
      </c>
    </row>
    <row r="13" spans="1:34" ht="15.75" outlineLevel="1" x14ac:dyDescent="0.25">
      <c r="A13" s="25" t="s">
        <v>2</v>
      </c>
      <c r="B13" s="26" t="s">
        <v>4</v>
      </c>
      <c r="C13" s="26" t="s">
        <v>7</v>
      </c>
      <c r="D13" s="110"/>
      <c r="E13" s="110" t="s">
        <v>21</v>
      </c>
      <c r="F13" s="110" t="s">
        <v>21</v>
      </c>
      <c r="G13" s="110" t="s">
        <v>21</v>
      </c>
      <c r="H13" s="110" t="s">
        <v>21</v>
      </c>
      <c r="I13" s="110" t="s">
        <v>21</v>
      </c>
      <c r="J13" s="110"/>
      <c r="K13" s="110"/>
      <c r="L13" s="110" t="s">
        <v>21</v>
      </c>
      <c r="M13" s="110" t="s">
        <v>21</v>
      </c>
      <c r="N13" s="110" t="s">
        <v>21</v>
      </c>
      <c r="O13" s="110" t="s">
        <v>21</v>
      </c>
      <c r="P13" s="110" t="s">
        <v>21</v>
      </c>
      <c r="Q13" s="110"/>
      <c r="R13" s="110"/>
      <c r="S13" s="110" t="s">
        <v>21</v>
      </c>
      <c r="T13" s="110" t="s">
        <v>21</v>
      </c>
      <c r="U13" s="110" t="s">
        <v>21</v>
      </c>
      <c r="V13" s="110" t="s">
        <v>21</v>
      </c>
      <c r="W13" s="110" t="s">
        <v>21</v>
      </c>
      <c r="X13" s="110"/>
      <c r="Y13" s="110"/>
      <c r="Z13" s="110" t="s">
        <v>21</v>
      </c>
      <c r="AA13" s="110" t="s">
        <v>21</v>
      </c>
      <c r="AB13" s="110" t="s">
        <v>21</v>
      </c>
      <c r="AC13" s="110" t="s">
        <v>21</v>
      </c>
      <c r="AD13" s="110" t="s">
        <v>21</v>
      </c>
      <c r="AE13" s="110"/>
      <c r="AF13" s="110"/>
      <c r="AG13" s="110" t="s">
        <v>21</v>
      </c>
      <c r="AH13" s="156" t="s">
        <v>21</v>
      </c>
    </row>
    <row r="14" spans="1:34" ht="15.75" outlineLevel="1" x14ac:dyDescent="0.25">
      <c r="A14" s="25" t="s">
        <v>2</v>
      </c>
      <c r="B14" s="26" t="s">
        <v>4</v>
      </c>
      <c r="C14" s="26" t="s">
        <v>7</v>
      </c>
      <c r="D14" s="110"/>
      <c r="E14" s="110"/>
      <c r="F14" s="110" t="s">
        <v>52</v>
      </c>
      <c r="G14" s="110" t="s">
        <v>52</v>
      </c>
      <c r="H14" s="110" t="s">
        <v>52</v>
      </c>
      <c r="I14" s="110" t="s">
        <v>52</v>
      </c>
      <c r="J14" s="110"/>
      <c r="K14" s="110"/>
      <c r="L14" s="110" t="s">
        <v>52</v>
      </c>
      <c r="M14" s="110" t="s">
        <v>52</v>
      </c>
      <c r="N14" s="110"/>
      <c r="O14" s="110"/>
      <c r="P14" s="110"/>
      <c r="Q14" s="110"/>
      <c r="R14" s="110"/>
      <c r="S14" s="110"/>
      <c r="T14" s="110" t="s">
        <v>52</v>
      </c>
      <c r="U14" s="110"/>
      <c r="V14" s="110" t="s">
        <v>52</v>
      </c>
      <c r="W14" s="110" t="s">
        <v>52</v>
      </c>
      <c r="X14" s="110"/>
      <c r="Y14" s="110"/>
      <c r="Z14" s="110"/>
      <c r="AA14" s="110"/>
      <c r="AB14" s="110"/>
      <c r="AC14" s="110"/>
      <c r="AD14" s="110"/>
      <c r="AE14" s="110"/>
      <c r="AF14" s="110"/>
      <c r="AG14" s="110" t="s">
        <v>52</v>
      </c>
      <c r="AH14" s="156" t="s">
        <v>52</v>
      </c>
    </row>
    <row r="15" spans="1:34" ht="15.75" outlineLevel="1" x14ac:dyDescent="0.25">
      <c r="A15" s="25" t="s">
        <v>2</v>
      </c>
      <c r="B15" s="26" t="s">
        <v>4</v>
      </c>
      <c r="C15" s="26" t="s">
        <v>7</v>
      </c>
      <c r="D15" s="110"/>
      <c r="E15" s="110" t="s">
        <v>50</v>
      </c>
      <c r="F15" s="110" t="s">
        <v>50</v>
      </c>
      <c r="G15" s="110"/>
      <c r="H15" s="110" t="s">
        <v>50</v>
      </c>
      <c r="I15" s="110" t="s">
        <v>50</v>
      </c>
      <c r="J15" s="110"/>
      <c r="K15" s="110"/>
      <c r="L15" s="110" t="s">
        <v>50</v>
      </c>
      <c r="M15" s="110" t="s">
        <v>50</v>
      </c>
      <c r="N15" s="110"/>
      <c r="O15" s="110" t="s">
        <v>50</v>
      </c>
      <c r="P15" s="110" t="s">
        <v>50</v>
      </c>
      <c r="Q15" s="110"/>
      <c r="R15" s="110"/>
      <c r="S15" s="110" t="s">
        <v>50</v>
      </c>
      <c r="T15" s="110" t="s">
        <v>50</v>
      </c>
      <c r="U15" s="110" t="s">
        <v>50</v>
      </c>
      <c r="V15" s="110" t="s">
        <v>50</v>
      </c>
      <c r="W15" s="110" t="s">
        <v>50</v>
      </c>
      <c r="X15" s="110"/>
      <c r="Y15" s="110"/>
      <c r="Z15" s="110" t="s">
        <v>50</v>
      </c>
      <c r="AA15" s="110" t="s">
        <v>50</v>
      </c>
      <c r="AB15" s="110" t="s">
        <v>50</v>
      </c>
      <c r="AC15" s="110" t="s">
        <v>50</v>
      </c>
      <c r="AD15" s="110" t="s">
        <v>50</v>
      </c>
      <c r="AE15" s="110"/>
      <c r="AF15" s="110"/>
      <c r="AG15" s="110" t="s">
        <v>50</v>
      </c>
      <c r="AH15" s="156" t="s">
        <v>50</v>
      </c>
    </row>
    <row r="16" spans="1:34" ht="15.75" outlineLevel="1" x14ac:dyDescent="0.25">
      <c r="A16" s="25" t="s">
        <v>2</v>
      </c>
      <c r="B16" s="26" t="s">
        <v>4</v>
      </c>
      <c r="C16" s="26" t="s">
        <v>7</v>
      </c>
      <c r="D16" s="110"/>
      <c r="E16" s="110" t="s">
        <v>57</v>
      </c>
      <c r="F16" s="110" t="s">
        <v>57</v>
      </c>
      <c r="G16" s="110" t="s">
        <v>57</v>
      </c>
      <c r="H16" s="110" t="s">
        <v>57</v>
      </c>
      <c r="I16" s="110" t="s">
        <v>57</v>
      </c>
      <c r="J16" s="110"/>
      <c r="K16" s="110"/>
      <c r="L16" s="110" t="s">
        <v>57</v>
      </c>
      <c r="M16" s="110" t="s">
        <v>57</v>
      </c>
      <c r="N16" s="110" t="s">
        <v>57</v>
      </c>
      <c r="O16" s="110" t="s">
        <v>57</v>
      </c>
      <c r="P16" s="110" t="s">
        <v>57</v>
      </c>
      <c r="Q16" s="110"/>
      <c r="R16" s="110"/>
      <c r="S16" s="110" t="s">
        <v>57</v>
      </c>
      <c r="T16" s="110" t="s">
        <v>57</v>
      </c>
      <c r="U16" s="110" t="s">
        <v>57</v>
      </c>
      <c r="V16" s="110" t="s">
        <v>57</v>
      </c>
      <c r="W16" s="110" t="s">
        <v>57</v>
      </c>
      <c r="X16" s="110"/>
      <c r="Y16" s="110"/>
      <c r="Z16" s="110" t="s">
        <v>57</v>
      </c>
      <c r="AA16" s="110" t="s">
        <v>57</v>
      </c>
      <c r="AB16" s="110" t="s">
        <v>57</v>
      </c>
      <c r="AC16" s="110" t="s">
        <v>57</v>
      </c>
      <c r="AD16" s="110" t="s">
        <v>57</v>
      </c>
      <c r="AE16" s="110"/>
      <c r="AF16" s="110"/>
      <c r="AG16" s="110" t="s">
        <v>57</v>
      </c>
      <c r="AH16" s="156" t="s">
        <v>57</v>
      </c>
    </row>
    <row r="17" spans="1:34" ht="15.75" outlineLevel="1" x14ac:dyDescent="0.25">
      <c r="A17" s="27" t="s">
        <v>2</v>
      </c>
      <c r="B17" s="28" t="s">
        <v>4</v>
      </c>
      <c r="C17" s="28" t="s">
        <v>7</v>
      </c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57"/>
    </row>
    <row r="18" spans="1:34" s="1" customFormat="1" ht="15.75" customHeight="1" x14ac:dyDescent="0.25">
      <c r="A18" s="29" t="s">
        <v>2</v>
      </c>
      <c r="B18" s="30" t="s">
        <v>4</v>
      </c>
      <c r="C18" s="30" t="s">
        <v>7</v>
      </c>
      <c r="D18" s="112">
        <f>COUNTA(D10:D17)</f>
        <v>0</v>
      </c>
      <c r="E18" s="112">
        <f t="shared" ref="E18:AH18" si="4">COUNTA(E10:E17)</f>
        <v>5</v>
      </c>
      <c r="F18" s="112">
        <f t="shared" si="4"/>
        <v>6</v>
      </c>
      <c r="G18" s="112">
        <f t="shared" si="4"/>
        <v>5</v>
      </c>
      <c r="H18" s="112">
        <f t="shared" si="4"/>
        <v>6</v>
      </c>
      <c r="I18" s="112">
        <f t="shared" si="4"/>
        <v>6</v>
      </c>
      <c r="J18" s="112">
        <f t="shared" si="4"/>
        <v>0</v>
      </c>
      <c r="K18" s="112">
        <f t="shared" si="4"/>
        <v>0</v>
      </c>
      <c r="L18" s="112">
        <f t="shared" si="4"/>
        <v>6</v>
      </c>
      <c r="M18" s="112">
        <f t="shared" si="4"/>
        <v>6</v>
      </c>
      <c r="N18" s="112">
        <f t="shared" si="4"/>
        <v>4</v>
      </c>
      <c r="O18" s="112">
        <f t="shared" si="4"/>
        <v>5</v>
      </c>
      <c r="P18" s="112">
        <f t="shared" si="4"/>
        <v>4</v>
      </c>
      <c r="Q18" s="112">
        <f t="shared" si="4"/>
        <v>0</v>
      </c>
      <c r="R18" s="112">
        <f t="shared" si="4"/>
        <v>0</v>
      </c>
      <c r="S18" s="112">
        <f t="shared" si="4"/>
        <v>4</v>
      </c>
      <c r="T18" s="112">
        <f t="shared" si="4"/>
        <v>6</v>
      </c>
      <c r="U18" s="112">
        <f t="shared" si="4"/>
        <v>5</v>
      </c>
      <c r="V18" s="112">
        <f t="shared" si="4"/>
        <v>6</v>
      </c>
      <c r="W18" s="112">
        <f t="shared" si="4"/>
        <v>6</v>
      </c>
      <c r="X18" s="112">
        <f t="shared" si="4"/>
        <v>0</v>
      </c>
      <c r="Y18" s="112">
        <f t="shared" si="4"/>
        <v>0</v>
      </c>
      <c r="Z18" s="112">
        <f t="shared" si="4"/>
        <v>4</v>
      </c>
      <c r="AA18" s="112">
        <f t="shared" si="4"/>
        <v>4</v>
      </c>
      <c r="AB18" s="112">
        <f t="shared" si="4"/>
        <v>4</v>
      </c>
      <c r="AC18" s="112">
        <f t="shared" si="4"/>
        <v>4</v>
      </c>
      <c r="AD18" s="112">
        <f t="shared" si="4"/>
        <v>4</v>
      </c>
      <c r="AE18" s="112">
        <f t="shared" si="4"/>
        <v>0</v>
      </c>
      <c r="AF18" s="112">
        <f t="shared" si="4"/>
        <v>0</v>
      </c>
      <c r="AG18" s="112">
        <f t="shared" si="4"/>
        <v>6</v>
      </c>
      <c r="AH18" s="158">
        <f t="shared" si="4"/>
        <v>6</v>
      </c>
    </row>
    <row r="19" spans="1:34" ht="15.75" outlineLevel="1" x14ac:dyDescent="0.25">
      <c r="A19" s="31" t="s">
        <v>2</v>
      </c>
      <c r="B19" s="32" t="s">
        <v>4</v>
      </c>
      <c r="C19" s="32" t="s">
        <v>78</v>
      </c>
      <c r="D19" s="113"/>
      <c r="E19" s="113"/>
      <c r="F19" s="113"/>
      <c r="G19" s="113"/>
      <c r="H19" s="113"/>
      <c r="I19" s="113"/>
      <c r="J19" s="113"/>
      <c r="K19" s="113"/>
      <c r="L19" s="113" t="s">
        <v>42</v>
      </c>
      <c r="M19" s="113" t="s">
        <v>42</v>
      </c>
      <c r="N19" s="113" t="s">
        <v>42</v>
      </c>
      <c r="O19" s="113" t="s">
        <v>42</v>
      </c>
      <c r="P19" s="113" t="s">
        <v>42</v>
      </c>
      <c r="Q19" s="113"/>
      <c r="R19" s="113"/>
      <c r="S19" s="113" t="s">
        <v>42</v>
      </c>
      <c r="T19" s="113" t="s">
        <v>42</v>
      </c>
      <c r="U19" s="113" t="s">
        <v>42</v>
      </c>
      <c r="V19" s="113" t="s">
        <v>42</v>
      </c>
      <c r="W19" s="113" t="s">
        <v>42</v>
      </c>
      <c r="X19" s="113"/>
      <c r="Y19" s="113"/>
      <c r="Z19" s="113" t="s">
        <v>42</v>
      </c>
      <c r="AA19" s="113" t="s">
        <v>42</v>
      </c>
      <c r="AB19" s="113" t="s">
        <v>42</v>
      </c>
      <c r="AC19" s="113" t="s">
        <v>42</v>
      </c>
      <c r="AD19" s="113" t="s">
        <v>42</v>
      </c>
      <c r="AE19" s="113"/>
      <c r="AF19" s="113"/>
      <c r="AG19" s="113" t="s">
        <v>42</v>
      </c>
      <c r="AH19" s="159" t="s">
        <v>42</v>
      </c>
    </row>
    <row r="20" spans="1:34" ht="15.75" outlineLevel="1" x14ac:dyDescent="0.25">
      <c r="A20" s="33" t="s">
        <v>2</v>
      </c>
      <c r="B20" s="34" t="s">
        <v>4</v>
      </c>
      <c r="C20" s="34" t="s">
        <v>8</v>
      </c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60"/>
    </row>
    <row r="21" spans="1:34" ht="15.75" outlineLevel="1" x14ac:dyDescent="0.25">
      <c r="A21" s="33" t="s">
        <v>2</v>
      </c>
      <c r="B21" s="34" t="s">
        <v>4</v>
      </c>
      <c r="C21" s="34" t="s">
        <v>8</v>
      </c>
      <c r="D21" s="114"/>
      <c r="E21" s="114" t="s">
        <v>12</v>
      </c>
      <c r="F21" s="114" t="s">
        <v>12</v>
      </c>
      <c r="G21" s="114" t="s">
        <v>12</v>
      </c>
      <c r="H21" s="114" t="s">
        <v>12</v>
      </c>
      <c r="I21" s="114" t="s">
        <v>12</v>
      </c>
      <c r="J21" s="114"/>
      <c r="K21" s="114"/>
      <c r="L21" s="114" t="s">
        <v>12</v>
      </c>
      <c r="M21" s="114" t="s">
        <v>12</v>
      </c>
      <c r="N21" s="114" t="s">
        <v>12</v>
      </c>
      <c r="O21" s="114" t="s">
        <v>12</v>
      </c>
      <c r="P21" s="114" t="s">
        <v>12</v>
      </c>
      <c r="Q21" s="114"/>
      <c r="R21" s="114"/>
      <c r="S21" s="114" t="s">
        <v>12</v>
      </c>
      <c r="T21" s="114" t="s">
        <v>12</v>
      </c>
      <c r="U21" s="114" t="s">
        <v>12</v>
      </c>
      <c r="V21" s="114" t="s">
        <v>12</v>
      </c>
      <c r="W21" s="114" t="s">
        <v>12</v>
      </c>
      <c r="X21" s="114"/>
      <c r="Y21" s="114"/>
      <c r="Z21" s="114" t="s">
        <v>12</v>
      </c>
      <c r="AA21" s="114" t="s">
        <v>12</v>
      </c>
      <c r="AB21" s="114" t="s">
        <v>12</v>
      </c>
      <c r="AC21" s="114" t="s">
        <v>12</v>
      </c>
      <c r="AD21" s="114" t="s">
        <v>12</v>
      </c>
      <c r="AE21" s="114"/>
      <c r="AF21" s="114"/>
      <c r="AG21" s="114" t="s">
        <v>12</v>
      </c>
      <c r="AH21" s="160" t="s">
        <v>12</v>
      </c>
    </row>
    <row r="22" spans="1:34" ht="15.75" outlineLevel="1" x14ac:dyDescent="0.25">
      <c r="A22" s="33" t="s">
        <v>2</v>
      </c>
      <c r="B22" s="34" t="s">
        <v>4</v>
      </c>
      <c r="C22" s="34" t="s">
        <v>8</v>
      </c>
      <c r="D22" s="114"/>
      <c r="E22" s="114" t="s">
        <v>15</v>
      </c>
      <c r="F22" s="114" t="s">
        <v>15</v>
      </c>
      <c r="G22" s="114" t="s">
        <v>15</v>
      </c>
      <c r="H22" s="114" t="s">
        <v>15</v>
      </c>
      <c r="I22" s="114" t="s">
        <v>15</v>
      </c>
      <c r="J22" s="114"/>
      <c r="K22" s="114"/>
      <c r="L22" s="114" t="s">
        <v>15</v>
      </c>
      <c r="M22" s="114" t="s">
        <v>15</v>
      </c>
      <c r="N22" s="114" t="s">
        <v>15</v>
      </c>
      <c r="O22" s="114"/>
      <c r="P22" s="114" t="s">
        <v>15</v>
      </c>
      <c r="Q22" s="114"/>
      <c r="R22" s="114"/>
      <c r="S22" s="114"/>
      <c r="T22" s="114"/>
      <c r="U22" s="114" t="s">
        <v>15</v>
      </c>
      <c r="V22" s="114" t="s">
        <v>15</v>
      </c>
      <c r="W22" s="114" t="s">
        <v>15</v>
      </c>
      <c r="X22" s="114"/>
      <c r="Y22" s="114"/>
      <c r="Z22" s="114" t="s">
        <v>15</v>
      </c>
      <c r="AA22" s="114" t="s">
        <v>15</v>
      </c>
      <c r="AB22" s="114" t="s">
        <v>15</v>
      </c>
      <c r="AC22" s="114" t="s">
        <v>15</v>
      </c>
      <c r="AD22" s="114" t="s">
        <v>15</v>
      </c>
      <c r="AE22" s="114"/>
      <c r="AF22" s="114"/>
      <c r="AG22" s="114" t="s">
        <v>15</v>
      </c>
      <c r="AH22" s="160" t="s">
        <v>15</v>
      </c>
    </row>
    <row r="23" spans="1:34" ht="15.75" outlineLevel="1" x14ac:dyDescent="0.25">
      <c r="A23" s="33" t="s">
        <v>2</v>
      </c>
      <c r="B23" s="34" t="s">
        <v>38</v>
      </c>
      <c r="C23" s="34" t="s">
        <v>8</v>
      </c>
      <c r="D23" s="114"/>
      <c r="E23" s="114" t="s">
        <v>45</v>
      </c>
      <c r="F23" s="114" t="s">
        <v>45</v>
      </c>
      <c r="G23" s="114"/>
      <c r="H23" s="114" t="s">
        <v>45</v>
      </c>
      <c r="I23" s="114" t="s">
        <v>45</v>
      </c>
      <c r="J23" s="114"/>
      <c r="K23" s="114"/>
      <c r="L23" s="114">
        <v>8</v>
      </c>
      <c r="M23" s="114" t="s">
        <v>45</v>
      </c>
      <c r="N23" s="114" t="s">
        <v>45</v>
      </c>
      <c r="O23" s="114" t="s">
        <v>45</v>
      </c>
      <c r="P23" s="114" t="s">
        <v>45</v>
      </c>
      <c r="Q23" s="114"/>
      <c r="R23" s="114"/>
      <c r="S23" s="114" t="s">
        <v>45</v>
      </c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 t="s">
        <v>45</v>
      </c>
      <c r="AH23" s="160" t="s">
        <v>45</v>
      </c>
    </row>
    <row r="24" spans="1:34" s="8" customFormat="1" ht="15.75" outlineLevel="1" x14ac:dyDescent="0.25">
      <c r="A24" s="33"/>
      <c r="B24" s="34"/>
      <c r="C24" s="3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4"/>
      <c r="AG24" s="114"/>
      <c r="AH24" s="160"/>
    </row>
    <row r="25" spans="1:34" s="8" customFormat="1" ht="15.75" outlineLevel="1" x14ac:dyDescent="0.25">
      <c r="A25" s="33"/>
      <c r="B25" s="34"/>
      <c r="C25" s="3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60"/>
    </row>
    <row r="26" spans="1:34" ht="15" customHeight="1" outlineLevel="1" x14ac:dyDescent="0.25">
      <c r="A26" s="35" t="s">
        <v>2</v>
      </c>
      <c r="B26" s="36" t="s">
        <v>4</v>
      </c>
      <c r="C26" s="36" t="s">
        <v>8</v>
      </c>
      <c r="D26" s="115"/>
      <c r="E26" s="115"/>
      <c r="F26" s="115"/>
      <c r="G26" s="115" t="s">
        <v>60</v>
      </c>
      <c r="H26" s="115" t="s">
        <v>60</v>
      </c>
      <c r="I26" s="115" t="s">
        <v>60</v>
      </c>
      <c r="J26" s="115"/>
      <c r="K26" s="115"/>
      <c r="L26" s="115" t="s">
        <v>60</v>
      </c>
      <c r="M26" s="115" t="s">
        <v>60</v>
      </c>
      <c r="N26" s="115" t="s">
        <v>60</v>
      </c>
      <c r="O26" s="115" t="s">
        <v>60</v>
      </c>
      <c r="P26" s="115" t="s">
        <v>60</v>
      </c>
      <c r="Q26" s="115"/>
      <c r="R26" s="115"/>
      <c r="S26" s="115" t="s">
        <v>60</v>
      </c>
      <c r="T26" s="115" t="s">
        <v>60</v>
      </c>
      <c r="U26" s="115" t="s">
        <v>60</v>
      </c>
      <c r="V26" s="115" t="s">
        <v>60</v>
      </c>
      <c r="W26" s="115" t="s">
        <v>60</v>
      </c>
      <c r="X26" s="115"/>
      <c r="Y26" s="115"/>
      <c r="Z26" s="115" t="s">
        <v>60</v>
      </c>
      <c r="AA26" s="115" t="s">
        <v>60</v>
      </c>
      <c r="AB26" s="115" t="s">
        <v>60</v>
      </c>
      <c r="AC26" s="115" t="s">
        <v>60</v>
      </c>
      <c r="AD26" s="115" t="s">
        <v>60</v>
      </c>
      <c r="AE26" s="115"/>
      <c r="AF26" s="115"/>
      <c r="AG26" s="115" t="s">
        <v>60</v>
      </c>
      <c r="AH26" s="161" t="s">
        <v>60</v>
      </c>
    </row>
    <row r="27" spans="1:34" s="1" customFormat="1" ht="15.75" x14ac:dyDescent="0.25">
      <c r="A27" s="37" t="s">
        <v>2</v>
      </c>
      <c r="B27" s="38" t="s">
        <v>4</v>
      </c>
      <c r="C27" s="38" t="s">
        <v>8</v>
      </c>
      <c r="D27" s="116">
        <f>COUNTA(D19:D26)</f>
        <v>0</v>
      </c>
      <c r="E27" s="116">
        <f t="shared" ref="E27:AH27" si="5">COUNTA(E19:E26)</f>
        <v>3</v>
      </c>
      <c r="F27" s="116">
        <f t="shared" si="5"/>
        <v>3</v>
      </c>
      <c r="G27" s="116">
        <f t="shared" si="5"/>
        <v>3</v>
      </c>
      <c r="H27" s="116">
        <f t="shared" si="5"/>
        <v>4</v>
      </c>
      <c r="I27" s="116">
        <f t="shared" si="5"/>
        <v>4</v>
      </c>
      <c r="J27" s="116">
        <f t="shared" si="5"/>
        <v>0</v>
      </c>
      <c r="K27" s="116">
        <f t="shared" si="5"/>
        <v>0</v>
      </c>
      <c r="L27" s="116">
        <f t="shared" si="5"/>
        <v>5</v>
      </c>
      <c r="M27" s="116">
        <f t="shared" si="5"/>
        <v>5</v>
      </c>
      <c r="N27" s="116">
        <f t="shared" si="5"/>
        <v>5</v>
      </c>
      <c r="O27" s="116">
        <f t="shared" si="5"/>
        <v>4</v>
      </c>
      <c r="P27" s="116">
        <f t="shared" si="5"/>
        <v>5</v>
      </c>
      <c r="Q27" s="116">
        <f t="shared" si="5"/>
        <v>0</v>
      </c>
      <c r="R27" s="116">
        <f t="shared" si="5"/>
        <v>0</v>
      </c>
      <c r="S27" s="116">
        <f t="shared" si="5"/>
        <v>4</v>
      </c>
      <c r="T27" s="116">
        <f t="shared" si="5"/>
        <v>3</v>
      </c>
      <c r="U27" s="116">
        <f t="shared" si="5"/>
        <v>4</v>
      </c>
      <c r="V27" s="116">
        <f t="shared" si="5"/>
        <v>4</v>
      </c>
      <c r="W27" s="116">
        <f t="shared" si="5"/>
        <v>4</v>
      </c>
      <c r="X27" s="116">
        <f t="shared" si="5"/>
        <v>0</v>
      </c>
      <c r="Y27" s="116">
        <f t="shared" si="5"/>
        <v>0</v>
      </c>
      <c r="Z27" s="116">
        <f t="shared" si="5"/>
        <v>4</v>
      </c>
      <c r="AA27" s="116">
        <f t="shared" si="5"/>
        <v>4</v>
      </c>
      <c r="AB27" s="116">
        <f t="shared" si="5"/>
        <v>4</v>
      </c>
      <c r="AC27" s="116">
        <f t="shared" si="5"/>
        <v>4</v>
      </c>
      <c r="AD27" s="116">
        <f t="shared" si="5"/>
        <v>4</v>
      </c>
      <c r="AE27" s="116">
        <f t="shared" si="5"/>
        <v>0</v>
      </c>
      <c r="AF27" s="116">
        <f t="shared" si="5"/>
        <v>0</v>
      </c>
      <c r="AG27" s="116">
        <f t="shared" si="5"/>
        <v>5</v>
      </c>
      <c r="AH27" s="162">
        <f t="shared" si="5"/>
        <v>5</v>
      </c>
    </row>
    <row r="28" spans="1:34" ht="15.75" outlineLevel="1" x14ac:dyDescent="0.25">
      <c r="A28" s="39" t="s">
        <v>2</v>
      </c>
      <c r="B28" s="40" t="s">
        <v>16</v>
      </c>
      <c r="C28" s="40" t="s">
        <v>59</v>
      </c>
      <c r="D28" s="117"/>
      <c r="E28" s="117" t="s">
        <v>52</v>
      </c>
      <c r="F28" s="117" t="s">
        <v>19</v>
      </c>
      <c r="G28" s="117" t="s">
        <v>19</v>
      </c>
      <c r="H28" s="117" t="s">
        <v>46</v>
      </c>
      <c r="I28" s="117" t="s">
        <v>20</v>
      </c>
      <c r="J28" s="117" t="s">
        <v>20</v>
      </c>
      <c r="K28" s="117"/>
      <c r="L28" s="117" t="s">
        <v>20</v>
      </c>
      <c r="M28" s="117" t="s">
        <v>20</v>
      </c>
      <c r="N28" s="117" t="s">
        <v>20</v>
      </c>
      <c r="O28" s="117" t="s">
        <v>20</v>
      </c>
      <c r="P28" s="117" t="s">
        <v>20</v>
      </c>
      <c r="Q28" s="117" t="s">
        <v>52</v>
      </c>
      <c r="R28" s="117"/>
      <c r="S28" s="117" t="s">
        <v>20</v>
      </c>
      <c r="T28" s="117" t="s">
        <v>20</v>
      </c>
      <c r="U28" s="117" t="s">
        <v>20</v>
      </c>
      <c r="V28" s="117" t="s">
        <v>20</v>
      </c>
      <c r="W28" s="117" t="s">
        <v>20</v>
      </c>
      <c r="X28" s="117" t="s">
        <v>52</v>
      </c>
      <c r="Y28" s="117"/>
      <c r="Z28" s="117" t="s">
        <v>52</v>
      </c>
      <c r="AA28" s="117" t="s">
        <v>52</v>
      </c>
      <c r="AB28" s="117" t="s">
        <v>46</v>
      </c>
      <c r="AC28" s="117" t="s">
        <v>46</v>
      </c>
      <c r="AD28" s="117" t="s">
        <v>52</v>
      </c>
      <c r="AE28" s="117" t="s">
        <v>52</v>
      </c>
      <c r="AF28" s="117"/>
      <c r="AG28" s="117" t="s">
        <v>20</v>
      </c>
      <c r="AH28" s="163" t="s">
        <v>20</v>
      </c>
    </row>
    <row r="29" spans="1:34" ht="15.75" outlineLevel="1" x14ac:dyDescent="0.25">
      <c r="A29" s="41" t="s">
        <v>2</v>
      </c>
      <c r="B29" s="42" t="s">
        <v>16</v>
      </c>
      <c r="C29" s="42" t="s">
        <v>2</v>
      </c>
      <c r="D29" s="118"/>
      <c r="E29" s="118" t="s">
        <v>20</v>
      </c>
      <c r="F29" s="118" t="s">
        <v>20</v>
      </c>
      <c r="G29" s="118" t="s">
        <v>46</v>
      </c>
      <c r="H29" s="118" t="s">
        <v>19</v>
      </c>
      <c r="I29" s="118" t="s">
        <v>46</v>
      </c>
      <c r="J29" s="118" t="s">
        <v>46</v>
      </c>
      <c r="K29" s="118"/>
      <c r="L29" s="118" t="s">
        <v>19</v>
      </c>
      <c r="M29" s="118" t="s">
        <v>19</v>
      </c>
      <c r="N29" s="118" t="s">
        <v>19</v>
      </c>
      <c r="O29" s="118" t="s">
        <v>19</v>
      </c>
      <c r="P29" s="118" t="s">
        <v>52</v>
      </c>
      <c r="Q29" s="118" t="s">
        <v>19</v>
      </c>
      <c r="R29" s="118"/>
      <c r="S29" s="118" t="s">
        <v>52</v>
      </c>
      <c r="T29" s="118" t="s">
        <v>19</v>
      </c>
      <c r="U29" s="118" t="s">
        <v>19</v>
      </c>
      <c r="V29" s="118" t="s">
        <v>19</v>
      </c>
      <c r="W29" s="118" t="s">
        <v>19</v>
      </c>
      <c r="X29" s="118" t="s">
        <v>19</v>
      </c>
      <c r="Y29" s="118"/>
      <c r="Z29" s="118" t="s">
        <v>19</v>
      </c>
      <c r="AA29" s="118" t="s">
        <v>19</v>
      </c>
      <c r="AB29" s="118" t="s">
        <v>19</v>
      </c>
      <c r="AC29" s="118" t="s">
        <v>19</v>
      </c>
      <c r="AD29" s="118" t="s">
        <v>46</v>
      </c>
      <c r="AE29" s="118" t="s">
        <v>46</v>
      </c>
      <c r="AF29" s="118"/>
      <c r="AG29" s="118" t="s">
        <v>46</v>
      </c>
      <c r="AH29" s="164" t="s">
        <v>46</v>
      </c>
    </row>
    <row r="30" spans="1:34" s="8" customFormat="1" ht="15.75" outlineLevel="1" x14ac:dyDescent="0.25">
      <c r="A30" s="41" t="s">
        <v>2</v>
      </c>
      <c r="B30" s="42" t="s">
        <v>16</v>
      </c>
      <c r="C30" s="42" t="s">
        <v>18</v>
      </c>
      <c r="D30" s="118"/>
      <c r="E30" s="118"/>
      <c r="F30" s="118" t="s">
        <v>46</v>
      </c>
      <c r="G30" s="118" t="s">
        <v>20</v>
      </c>
      <c r="H30" s="118"/>
      <c r="I30" s="118" t="s">
        <v>19</v>
      </c>
      <c r="J30" s="118"/>
      <c r="K30" s="118"/>
      <c r="L30" s="118"/>
      <c r="M30" s="118"/>
      <c r="N30" s="118"/>
      <c r="O30" s="118" t="s">
        <v>52</v>
      </c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 t="s">
        <v>46</v>
      </c>
      <c r="AB30" s="118" t="s">
        <v>52</v>
      </c>
      <c r="AC30" s="118"/>
      <c r="AD30" s="118" t="s">
        <v>19</v>
      </c>
      <c r="AE30" s="118"/>
      <c r="AF30" s="118"/>
      <c r="AG30" s="118"/>
      <c r="AH30" s="164" t="s">
        <v>19</v>
      </c>
    </row>
    <row r="31" spans="1:34" ht="15.75" outlineLevel="1" x14ac:dyDescent="0.25">
      <c r="A31" s="43" t="s">
        <v>2</v>
      </c>
      <c r="B31" s="44" t="s">
        <v>17</v>
      </c>
      <c r="C31" s="44" t="s">
        <v>17</v>
      </c>
      <c r="D31" s="119"/>
      <c r="E31" s="119"/>
      <c r="F31" s="119"/>
      <c r="G31" s="119"/>
      <c r="H31" s="119"/>
      <c r="I31" s="119"/>
      <c r="J31" s="119"/>
      <c r="K31" s="119"/>
      <c r="L31" s="119" t="s">
        <v>46</v>
      </c>
      <c r="M31" s="119" t="s">
        <v>46</v>
      </c>
      <c r="N31" s="119" t="s">
        <v>46</v>
      </c>
      <c r="O31" s="119" t="s">
        <v>46</v>
      </c>
      <c r="P31" s="119" t="s">
        <v>46</v>
      </c>
      <c r="Q31" s="119"/>
      <c r="R31" s="119"/>
      <c r="S31" s="119" t="s">
        <v>46</v>
      </c>
      <c r="T31" s="119" t="s">
        <v>46</v>
      </c>
      <c r="U31" s="119" t="s">
        <v>46</v>
      </c>
      <c r="V31" s="119" t="s">
        <v>46</v>
      </c>
      <c r="W31" s="119" t="s">
        <v>46</v>
      </c>
      <c r="X31" s="119"/>
      <c r="Y31" s="119"/>
      <c r="Z31" s="119" t="s">
        <v>46</v>
      </c>
      <c r="AA31" s="119"/>
      <c r="AB31" s="119"/>
      <c r="AC31" s="119"/>
      <c r="AD31" s="119"/>
      <c r="AE31" s="119"/>
      <c r="AF31" s="119"/>
      <c r="AG31" s="119"/>
      <c r="AH31" s="165"/>
    </row>
    <row r="32" spans="1:34" s="1" customFormat="1" ht="15.75" x14ac:dyDescent="0.25">
      <c r="A32" s="45" t="s">
        <v>2</v>
      </c>
      <c r="B32" s="46" t="s">
        <v>16</v>
      </c>
      <c r="C32" s="46"/>
      <c r="D32" s="120">
        <f>COUNTA(D28:D31)</f>
        <v>0</v>
      </c>
      <c r="E32" s="120">
        <f t="shared" ref="E32:AH32" si="6">COUNTA(E28:E31)</f>
        <v>2</v>
      </c>
      <c r="F32" s="120">
        <f t="shared" si="6"/>
        <v>3</v>
      </c>
      <c r="G32" s="120">
        <f t="shared" si="6"/>
        <v>3</v>
      </c>
      <c r="H32" s="120">
        <f t="shared" si="6"/>
        <v>2</v>
      </c>
      <c r="I32" s="120">
        <f t="shared" si="6"/>
        <v>3</v>
      </c>
      <c r="J32" s="120">
        <f t="shared" si="6"/>
        <v>2</v>
      </c>
      <c r="K32" s="120">
        <f t="shared" si="6"/>
        <v>0</v>
      </c>
      <c r="L32" s="120">
        <f t="shared" si="6"/>
        <v>3</v>
      </c>
      <c r="M32" s="120">
        <f t="shared" si="6"/>
        <v>3</v>
      </c>
      <c r="N32" s="120">
        <f t="shared" si="6"/>
        <v>3</v>
      </c>
      <c r="O32" s="120">
        <f t="shared" si="6"/>
        <v>4</v>
      </c>
      <c r="P32" s="120">
        <f t="shared" si="6"/>
        <v>3</v>
      </c>
      <c r="Q32" s="120">
        <f t="shared" si="6"/>
        <v>2</v>
      </c>
      <c r="R32" s="120">
        <f t="shared" si="6"/>
        <v>0</v>
      </c>
      <c r="S32" s="120">
        <f t="shared" si="6"/>
        <v>3</v>
      </c>
      <c r="T32" s="120">
        <f t="shared" si="6"/>
        <v>3</v>
      </c>
      <c r="U32" s="120">
        <f t="shared" si="6"/>
        <v>3</v>
      </c>
      <c r="V32" s="120">
        <f t="shared" si="6"/>
        <v>3</v>
      </c>
      <c r="W32" s="120">
        <f t="shared" si="6"/>
        <v>3</v>
      </c>
      <c r="X32" s="120">
        <f t="shared" si="6"/>
        <v>2</v>
      </c>
      <c r="Y32" s="120">
        <f t="shared" si="6"/>
        <v>0</v>
      </c>
      <c r="Z32" s="120">
        <f t="shared" si="6"/>
        <v>3</v>
      </c>
      <c r="AA32" s="120">
        <f t="shared" si="6"/>
        <v>3</v>
      </c>
      <c r="AB32" s="120">
        <f t="shared" si="6"/>
        <v>3</v>
      </c>
      <c r="AC32" s="120">
        <f t="shared" si="6"/>
        <v>2</v>
      </c>
      <c r="AD32" s="120">
        <f t="shared" si="6"/>
        <v>3</v>
      </c>
      <c r="AE32" s="120">
        <f t="shared" si="6"/>
        <v>2</v>
      </c>
      <c r="AF32" s="120">
        <f t="shared" si="6"/>
        <v>0</v>
      </c>
      <c r="AG32" s="120">
        <f t="shared" si="6"/>
        <v>2</v>
      </c>
      <c r="AH32" s="166">
        <f t="shared" si="6"/>
        <v>3</v>
      </c>
    </row>
    <row r="33" spans="1:34 16384:16384" ht="15.75" outlineLevel="1" x14ac:dyDescent="0.25">
      <c r="A33" s="23" t="s">
        <v>2</v>
      </c>
      <c r="B33" s="24" t="s">
        <v>5</v>
      </c>
      <c r="C33" s="24" t="s">
        <v>76</v>
      </c>
      <c r="D33" s="109"/>
      <c r="E33" s="109" t="s">
        <v>92</v>
      </c>
      <c r="F33" s="109" t="s">
        <v>92</v>
      </c>
      <c r="G33" s="109" t="s">
        <v>92</v>
      </c>
      <c r="H33" s="109" t="s">
        <v>92</v>
      </c>
      <c r="I33" s="109" t="s">
        <v>92</v>
      </c>
      <c r="J33" s="109"/>
      <c r="K33" s="109"/>
      <c r="L33" s="109" t="s">
        <v>92</v>
      </c>
      <c r="M33" s="109" t="s">
        <v>92</v>
      </c>
      <c r="N33" s="109" t="s">
        <v>92</v>
      </c>
      <c r="O33" s="109" t="s">
        <v>92</v>
      </c>
      <c r="P33" s="109" t="s">
        <v>92</v>
      </c>
      <c r="Q33" s="109"/>
      <c r="R33" s="109"/>
      <c r="S33" s="109" t="s">
        <v>92</v>
      </c>
      <c r="T33" s="109" t="s">
        <v>92</v>
      </c>
      <c r="U33" s="109" t="s">
        <v>92</v>
      </c>
      <c r="V33" s="109" t="s">
        <v>92</v>
      </c>
      <c r="W33" s="109" t="s">
        <v>92</v>
      </c>
      <c r="X33" s="109"/>
      <c r="Y33" s="109"/>
      <c r="Z33" s="109" t="s">
        <v>92</v>
      </c>
      <c r="AA33" s="109" t="s">
        <v>92</v>
      </c>
      <c r="AB33" s="109" t="s">
        <v>92</v>
      </c>
      <c r="AC33" s="109" t="s">
        <v>92</v>
      </c>
      <c r="AD33" s="109" t="s">
        <v>92</v>
      </c>
      <c r="AE33" s="109"/>
      <c r="AF33" s="109"/>
      <c r="AG33" s="109" t="s">
        <v>92</v>
      </c>
      <c r="AH33" s="155" t="s">
        <v>92</v>
      </c>
    </row>
    <row r="34" spans="1:34 16384:16384" ht="15.75" outlineLevel="1" x14ac:dyDescent="0.25">
      <c r="A34" s="25" t="s">
        <v>2</v>
      </c>
      <c r="B34" s="26" t="s">
        <v>5</v>
      </c>
      <c r="C34" s="26" t="s">
        <v>77</v>
      </c>
      <c r="D34" s="110"/>
      <c r="E34" s="110" t="s">
        <v>48</v>
      </c>
      <c r="F34" s="110" t="s">
        <v>48</v>
      </c>
      <c r="G34" s="110" t="s">
        <v>48</v>
      </c>
      <c r="H34" s="110" t="s">
        <v>48</v>
      </c>
      <c r="I34" s="110" t="s">
        <v>48</v>
      </c>
      <c r="J34" s="110" t="s">
        <v>92</v>
      </c>
      <c r="K34" s="110"/>
      <c r="L34" s="110" t="s">
        <v>48</v>
      </c>
      <c r="M34" s="110" t="s">
        <v>48</v>
      </c>
      <c r="N34" s="110" t="s">
        <v>48</v>
      </c>
      <c r="O34" s="110" t="s">
        <v>48</v>
      </c>
      <c r="P34" s="110" t="s">
        <v>48</v>
      </c>
      <c r="Q34" s="110" t="s">
        <v>43</v>
      </c>
      <c r="R34" s="110"/>
      <c r="S34" s="110" t="s">
        <v>55</v>
      </c>
      <c r="T34" s="110" t="s">
        <v>55</v>
      </c>
      <c r="U34" s="110" t="s">
        <v>55</v>
      </c>
      <c r="V34" s="110" t="s">
        <v>55</v>
      </c>
      <c r="W34" s="110" t="s">
        <v>55</v>
      </c>
      <c r="X34" s="110"/>
      <c r="Y34" s="110"/>
      <c r="Z34" s="110" t="s">
        <v>55</v>
      </c>
      <c r="AA34" s="110" t="s">
        <v>55</v>
      </c>
      <c r="AB34" s="110" t="s">
        <v>55</v>
      </c>
      <c r="AC34" s="110" t="s">
        <v>55</v>
      </c>
      <c r="AD34" s="110" t="s">
        <v>55</v>
      </c>
      <c r="AE34" s="110" t="s">
        <v>43</v>
      </c>
      <c r="AF34" s="110"/>
      <c r="AG34" s="110"/>
      <c r="AH34" s="156"/>
    </row>
    <row r="35" spans="1:34 16384:16384" ht="15.75" outlineLevel="1" x14ac:dyDescent="0.25">
      <c r="A35" s="25" t="s">
        <v>2</v>
      </c>
      <c r="B35" s="26" t="s">
        <v>5</v>
      </c>
      <c r="C35" s="26" t="s">
        <v>83</v>
      </c>
      <c r="D35" s="110"/>
      <c r="E35" s="110" t="s">
        <v>24</v>
      </c>
      <c r="F35" s="110" t="s">
        <v>24</v>
      </c>
      <c r="G35" s="110" t="s">
        <v>24</v>
      </c>
      <c r="H35" s="110" t="s">
        <v>24</v>
      </c>
      <c r="I35" s="110" t="s">
        <v>24</v>
      </c>
      <c r="J35" s="110" t="s">
        <v>24</v>
      </c>
      <c r="K35" s="110"/>
      <c r="L35" s="110" t="s">
        <v>24</v>
      </c>
      <c r="M35" s="110" t="s">
        <v>24</v>
      </c>
      <c r="N35" s="110" t="s">
        <v>24</v>
      </c>
      <c r="O35" s="110" t="s">
        <v>24</v>
      </c>
      <c r="P35" s="110" t="s">
        <v>24</v>
      </c>
      <c r="Q35" s="110"/>
      <c r="R35" s="110"/>
      <c r="S35" s="110" t="s">
        <v>24</v>
      </c>
      <c r="T35" s="110"/>
      <c r="U35" s="110" t="s">
        <v>24</v>
      </c>
      <c r="V35" s="110" t="s">
        <v>24</v>
      </c>
      <c r="W35" s="110" t="s">
        <v>24</v>
      </c>
      <c r="X35" s="110"/>
      <c r="Y35" s="110"/>
      <c r="Z35" s="110" t="s">
        <v>24</v>
      </c>
      <c r="AA35" s="110" t="s">
        <v>24</v>
      </c>
      <c r="AB35" s="110" t="s">
        <v>24</v>
      </c>
      <c r="AC35" s="110" t="s">
        <v>24</v>
      </c>
      <c r="AD35" s="110" t="s">
        <v>24</v>
      </c>
      <c r="AE35" s="110" t="s">
        <v>55</v>
      </c>
      <c r="AF35" s="110"/>
      <c r="AG35" s="110" t="s">
        <v>24</v>
      </c>
      <c r="AH35" s="156" t="s">
        <v>24</v>
      </c>
    </row>
    <row r="36" spans="1:34 16384:16384" ht="15.75" outlineLevel="1" x14ac:dyDescent="0.25">
      <c r="A36" s="25" t="s">
        <v>2</v>
      </c>
      <c r="B36" s="26" t="s">
        <v>5</v>
      </c>
      <c r="C36" s="26" t="s">
        <v>79</v>
      </c>
      <c r="D36" s="110"/>
      <c r="E36" s="110" t="s">
        <v>25</v>
      </c>
      <c r="F36" s="110" t="s">
        <v>25</v>
      </c>
      <c r="G36" s="110" t="s">
        <v>25</v>
      </c>
      <c r="H36" s="110" t="s">
        <v>25</v>
      </c>
      <c r="I36" s="110" t="s">
        <v>25</v>
      </c>
      <c r="J36" s="110" t="s">
        <v>55</v>
      </c>
      <c r="K36" s="110"/>
      <c r="L36" s="110" t="s">
        <v>25</v>
      </c>
      <c r="M36" s="110" t="s">
        <v>25</v>
      </c>
      <c r="N36" s="110" t="s">
        <v>25</v>
      </c>
      <c r="O36" s="110" t="s">
        <v>25</v>
      </c>
      <c r="P36" s="110" t="s">
        <v>25</v>
      </c>
      <c r="Q36" s="110" t="s">
        <v>25</v>
      </c>
      <c r="R36" s="110"/>
      <c r="S36" s="110" t="s">
        <v>25</v>
      </c>
      <c r="T36" s="110" t="s">
        <v>25</v>
      </c>
      <c r="U36" s="110" t="s">
        <v>25</v>
      </c>
      <c r="V36" s="110" t="s">
        <v>25</v>
      </c>
      <c r="W36" s="110" t="s">
        <v>25</v>
      </c>
      <c r="X36" s="110" t="s">
        <v>48</v>
      </c>
      <c r="Y36" s="110"/>
      <c r="Z36" s="110" t="s">
        <v>25</v>
      </c>
      <c r="AA36" s="110" t="s">
        <v>25</v>
      </c>
      <c r="AB36" s="110" t="s">
        <v>25</v>
      </c>
      <c r="AC36" s="110" t="s">
        <v>25</v>
      </c>
      <c r="AD36" s="110" t="s">
        <v>25</v>
      </c>
      <c r="AE36" s="110"/>
      <c r="AF36" s="110"/>
      <c r="AG36" s="110" t="s">
        <v>25</v>
      </c>
      <c r="AH36" s="156" t="s">
        <v>25</v>
      </c>
    </row>
    <row r="37" spans="1:34 16384:16384" ht="15.75" outlineLevel="1" x14ac:dyDescent="0.25">
      <c r="A37" s="25" t="s">
        <v>2</v>
      </c>
      <c r="B37" s="26" t="s">
        <v>5</v>
      </c>
      <c r="C37" s="26" t="s">
        <v>83</v>
      </c>
      <c r="D37" s="110"/>
      <c r="E37" s="110" t="s">
        <v>22</v>
      </c>
      <c r="F37" s="110" t="s">
        <v>22</v>
      </c>
      <c r="G37" s="110" t="s">
        <v>22</v>
      </c>
      <c r="H37" s="110" t="s">
        <v>22</v>
      </c>
      <c r="I37" s="110" t="s">
        <v>22</v>
      </c>
      <c r="J37" s="110" t="s">
        <v>22</v>
      </c>
      <c r="K37" s="110"/>
      <c r="L37" s="110" t="s">
        <v>22</v>
      </c>
      <c r="M37" s="110" t="s">
        <v>22</v>
      </c>
      <c r="N37" s="110" t="s">
        <v>22</v>
      </c>
      <c r="O37" s="110" t="s">
        <v>22</v>
      </c>
      <c r="P37" s="110" t="s">
        <v>22</v>
      </c>
      <c r="Q37" s="110" t="s">
        <v>71</v>
      </c>
      <c r="R37" s="110"/>
      <c r="S37" s="110" t="s">
        <v>22</v>
      </c>
      <c r="T37" s="110" t="s">
        <v>22</v>
      </c>
      <c r="U37" s="110" t="s">
        <v>22</v>
      </c>
      <c r="V37" s="110" t="s">
        <v>22</v>
      </c>
      <c r="W37" s="110" t="s">
        <v>22</v>
      </c>
      <c r="X37" s="110" t="s">
        <v>22</v>
      </c>
      <c r="Y37" s="110"/>
      <c r="Z37" s="110" t="s">
        <v>22</v>
      </c>
      <c r="AA37" s="110" t="s">
        <v>22</v>
      </c>
      <c r="AB37" s="110" t="s">
        <v>22</v>
      </c>
      <c r="AC37" s="110" t="s">
        <v>22</v>
      </c>
      <c r="AD37" s="110" t="s">
        <v>22</v>
      </c>
      <c r="AE37" s="110"/>
      <c r="AF37" s="110"/>
      <c r="AG37" s="110" t="s">
        <v>22</v>
      </c>
      <c r="AH37" s="156" t="s">
        <v>22</v>
      </c>
    </row>
    <row r="38" spans="1:34 16384:16384" s="8" customFormat="1" ht="15.75" outlineLevel="1" x14ac:dyDescent="0.25">
      <c r="A38" s="25" t="s">
        <v>2</v>
      </c>
      <c r="B38" s="26" t="s">
        <v>5</v>
      </c>
      <c r="C38" s="26" t="s">
        <v>7</v>
      </c>
      <c r="D38" s="110"/>
      <c r="E38" s="110"/>
      <c r="F38" s="110"/>
      <c r="G38" s="110"/>
      <c r="H38" s="110"/>
      <c r="I38" s="110"/>
      <c r="J38" s="110"/>
      <c r="K38" s="110"/>
      <c r="L38" s="110" t="s">
        <v>104</v>
      </c>
      <c r="M38" s="110" t="s">
        <v>104</v>
      </c>
      <c r="N38" s="110" t="s">
        <v>104</v>
      </c>
      <c r="O38" s="110" t="s">
        <v>104</v>
      </c>
      <c r="P38" s="110" t="s">
        <v>104</v>
      </c>
      <c r="Q38" s="110" t="s">
        <v>55</v>
      </c>
      <c r="R38" s="110"/>
      <c r="S38" s="110" t="s">
        <v>104</v>
      </c>
      <c r="T38" s="110" t="s">
        <v>104</v>
      </c>
      <c r="U38" s="110" t="s">
        <v>104</v>
      </c>
      <c r="V38" s="110" t="s">
        <v>104</v>
      </c>
      <c r="W38" s="110" t="s">
        <v>104</v>
      </c>
      <c r="X38" s="110"/>
      <c r="Y38" s="110"/>
      <c r="Z38" s="110" t="s">
        <v>104</v>
      </c>
      <c r="AA38" s="110" t="s">
        <v>104</v>
      </c>
      <c r="AB38" s="110" t="s">
        <v>104</v>
      </c>
      <c r="AC38" s="110" t="s">
        <v>104</v>
      </c>
      <c r="AD38" s="110" t="s">
        <v>104</v>
      </c>
      <c r="AE38" s="110"/>
      <c r="AF38" s="110"/>
      <c r="AG38" s="110"/>
      <c r="AH38" s="156"/>
      <c r="XFD38" s="193"/>
    </row>
    <row r="39" spans="1:34 16384:16384" s="8" customFormat="1" ht="15.75" outlineLevel="1" x14ac:dyDescent="0.25">
      <c r="A39" s="25" t="s">
        <v>2</v>
      </c>
      <c r="B39" s="26" t="s">
        <v>5</v>
      </c>
      <c r="C39" s="26" t="s">
        <v>29</v>
      </c>
      <c r="D39" s="110"/>
      <c r="E39" s="110" t="s">
        <v>73</v>
      </c>
      <c r="F39" s="110" t="s">
        <v>73</v>
      </c>
      <c r="G39" s="110" t="s">
        <v>73</v>
      </c>
      <c r="H39" s="110" t="s">
        <v>73</v>
      </c>
      <c r="I39" s="110" t="s">
        <v>73</v>
      </c>
      <c r="J39" s="110" t="s">
        <v>23</v>
      </c>
      <c r="K39" s="110"/>
      <c r="L39" s="110" t="s">
        <v>73</v>
      </c>
      <c r="M39" s="110" t="s">
        <v>73</v>
      </c>
      <c r="N39" s="110" t="s">
        <v>73</v>
      </c>
      <c r="O39" s="110" t="s">
        <v>73</v>
      </c>
      <c r="P39" s="110" t="s">
        <v>73</v>
      </c>
      <c r="Q39" s="110" t="s">
        <v>72</v>
      </c>
      <c r="R39" s="110"/>
      <c r="S39" s="110" t="s">
        <v>73</v>
      </c>
      <c r="T39" s="110" t="s">
        <v>73</v>
      </c>
      <c r="U39" s="110" t="s">
        <v>73</v>
      </c>
      <c r="V39" s="110" t="s">
        <v>73</v>
      </c>
      <c r="W39" s="110" t="s">
        <v>73</v>
      </c>
      <c r="X39" s="110" t="s">
        <v>25</v>
      </c>
      <c r="Y39" s="110"/>
      <c r="Z39" s="110" t="s">
        <v>73</v>
      </c>
      <c r="AA39" s="110" t="s">
        <v>73</v>
      </c>
      <c r="AB39" s="110" t="s">
        <v>35</v>
      </c>
      <c r="AC39" s="110" t="s">
        <v>35</v>
      </c>
      <c r="AD39" s="110" t="s">
        <v>73</v>
      </c>
      <c r="AE39" s="110" t="s">
        <v>25</v>
      </c>
      <c r="AF39" s="110"/>
      <c r="AG39" s="110" t="s">
        <v>73</v>
      </c>
      <c r="AH39" s="156" t="s">
        <v>73</v>
      </c>
    </row>
    <row r="40" spans="1:34 16384:16384" s="8" customFormat="1" ht="15.75" outlineLevel="1" x14ac:dyDescent="0.25">
      <c r="A40" s="25" t="s">
        <v>2</v>
      </c>
      <c r="B40" s="26" t="s">
        <v>5</v>
      </c>
      <c r="C40" s="26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56"/>
    </row>
    <row r="41" spans="1:34 16384:16384" s="8" customFormat="1" ht="15.75" outlineLevel="1" x14ac:dyDescent="0.25">
      <c r="A41" s="25" t="s">
        <v>2</v>
      </c>
      <c r="B41" s="26" t="s">
        <v>5</v>
      </c>
      <c r="C41" s="26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56"/>
    </row>
    <row r="42" spans="1:34 16384:16384" s="8" customFormat="1" ht="15.75" outlineLevel="1" x14ac:dyDescent="0.25">
      <c r="A42" s="25" t="s">
        <v>2</v>
      </c>
      <c r="B42" s="26" t="s">
        <v>5</v>
      </c>
      <c r="C42" s="26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56"/>
    </row>
    <row r="43" spans="1:34 16384:16384" s="8" customFormat="1" ht="15.75" outlineLevel="1" x14ac:dyDescent="0.25">
      <c r="A43" s="25" t="s">
        <v>2</v>
      </c>
      <c r="B43" s="26" t="s">
        <v>5</v>
      </c>
      <c r="C43" s="26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56"/>
    </row>
    <row r="44" spans="1:34 16384:16384" s="8" customFormat="1" ht="15.75" outlineLevel="1" x14ac:dyDescent="0.25">
      <c r="A44" s="25" t="s">
        <v>2</v>
      </c>
      <c r="B44" s="26" t="s">
        <v>5</v>
      </c>
      <c r="C44" s="26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56"/>
    </row>
    <row r="45" spans="1:34 16384:16384" s="8" customFormat="1" ht="15.75" outlineLevel="1" x14ac:dyDescent="0.25">
      <c r="A45" s="25" t="s">
        <v>2</v>
      </c>
      <c r="B45" s="26" t="s">
        <v>5</v>
      </c>
      <c r="C45" s="26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56"/>
    </row>
    <row r="46" spans="1:34 16384:16384" s="8" customFormat="1" ht="15.75" outlineLevel="1" x14ac:dyDescent="0.25">
      <c r="A46" s="25" t="s">
        <v>2</v>
      </c>
      <c r="B46" s="26" t="s">
        <v>5</v>
      </c>
      <c r="C46" s="26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56"/>
    </row>
    <row r="47" spans="1:34 16384:16384" ht="16.5" customHeight="1" outlineLevel="1" x14ac:dyDescent="0.25">
      <c r="A47" s="27" t="s">
        <v>2</v>
      </c>
      <c r="B47" s="28" t="s">
        <v>5</v>
      </c>
      <c r="C47" s="28" t="s">
        <v>61</v>
      </c>
      <c r="D47" s="111"/>
      <c r="E47" s="111" t="s">
        <v>47</v>
      </c>
      <c r="F47" s="111" t="s">
        <v>47</v>
      </c>
      <c r="G47" s="111" t="s">
        <v>47</v>
      </c>
      <c r="H47" s="111" t="s">
        <v>47</v>
      </c>
      <c r="I47" s="111" t="s">
        <v>47</v>
      </c>
      <c r="J47" s="111" t="s">
        <v>93</v>
      </c>
      <c r="K47" s="111"/>
      <c r="L47" s="111" t="s">
        <v>47</v>
      </c>
      <c r="M47" s="111" t="s">
        <v>47</v>
      </c>
      <c r="N47" s="111" t="s">
        <v>47</v>
      </c>
      <c r="O47" s="111" t="s">
        <v>47</v>
      </c>
      <c r="P47" s="111" t="s">
        <v>47</v>
      </c>
      <c r="Q47" s="111"/>
      <c r="R47" s="111"/>
      <c r="S47" s="111" t="s">
        <v>47</v>
      </c>
      <c r="T47" s="111" t="s">
        <v>47</v>
      </c>
      <c r="U47" s="111" t="s">
        <v>47</v>
      </c>
      <c r="V47" s="111" t="s">
        <v>47</v>
      </c>
      <c r="W47" s="111" t="s">
        <v>47</v>
      </c>
      <c r="X47" s="111"/>
      <c r="Y47" s="111"/>
      <c r="Z47" s="111" t="s">
        <v>47</v>
      </c>
      <c r="AA47" s="111" t="s">
        <v>47</v>
      </c>
      <c r="AB47" s="111" t="s">
        <v>47</v>
      </c>
      <c r="AC47" s="111" t="s">
        <v>47</v>
      </c>
      <c r="AD47" s="111" t="s">
        <v>47</v>
      </c>
      <c r="AE47" s="111"/>
      <c r="AF47" s="111"/>
      <c r="AG47" s="111" t="s">
        <v>47</v>
      </c>
      <c r="AH47" s="157" t="s">
        <v>47</v>
      </c>
    </row>
    <row r="48" spans="1:34 16384:16384" s="1" customFormat="1" ht="15.75" x14ac:dyDescent="0.25">
      <c r="A48" s="29" t="s">
        <v>2</v>
      </c>
      <c r="B48" s="30" t="s">
        <v>5</v>
      </c>
      <c r="C48" s="30" t="s">
        <v>7</v>
      </c>
      <c r="D48" s="112">
        <f>COUNTA(D33:D47)</f>
        <v>0</v>
      </c>
      <c r="E48" s="112">
        <f t="shared" ref="E48:AH48" si="7">COUNTA(E33:E47)</f>
        <v>7</v>
      </c>
      <c r="F48" s="112">
        <f t="shared" si="7"/>
        <v>7</v>
      </c>
      <c r="G48" s="112">
        <f t="shared" si="7"/>
        <v>7</v>
      </c>
      <c r="H48" s="112">
        <f t="shared" si="7"/>
        <v>7</v>
      </c>
      <c r="I48" s="112">
        <f t="shared" si="7"/>
        <v>7</v>
      </c>
      <c r="J48" s="112">
        <f t="shared" si="7"/>
        <v>6</v>
      </c>
      <c r="K48" s="112">
        <f t="shared" si="7"/>
        <v>0</v>
      </c>
      <c r="L48" s="112">
        <f t="shared" si="7"/>
        <v>8</v>
      </c>
      <c r="M48" s="112">
        <f t="shared" si="7"/>
        <v>8</v>
      </c>
      <c r="N48" s="112">
        <f t="shared" si="7"/>
        <v>8</v>
      </c>
      <c r="O48" s="112">
        <f t="shared" si="7"/>
        <v>8</v>
      </c>
      <c r="P48" s="112">
        <f t="shared" si="7"/>
        <v>8</v>
      </c>
      <c r="Q48" s="112">
        <f t="shared" si="7"/>
        <v>5</v>
      </c>
      <c r="R48" s="112">
        <f t="shared" si="7"/>
        <v>0</v>
      </c>
      <c r="S48" s="112">
        <f t="shared" si="7"/>
        <v>8</v>
      </c>
      <c r="T48" s="112">
        <f t="shared" si="7"/>
        <v>7</v>
      </c>
      <c r="U48" s="112">
        <f t="shared" si="7"/>
        <v>8</v>
      </c>
      <c r="V48" s="112">
        <f t="shared" si="7"/>
        <v>8</v>
      </c>
      <c r="W48" s="112">
        <f t="shared" si="7"/>
        <v>8</v>
      </c>
      <c r="X48" s="112">
        <f t="shared" si="7"/>
        <v>3</v>
      </c>
      <c r="Y48" s="112">
        <f t="shared" si="7"/>
        <v>0</v>
      </c>
      <c r="Z48" s="112">
        <f t="shared" si="7"/>
        <v>8</v>
      </c>
      <c r="AA48" s="112">
        <f t="shared" si="7"/>
        <v>8</v>
      </c>
      <c r="AB48" s="112">
        <f t="shared" si="7"/>
        <v>8</v>
      </c>
      <c r="AC48" s="112">
        <f t="shared" si="7"/>
        <v>8</v>
      </c>
      <c r="AD48" s="112">
        <f t="shared" si="7"/>
        <v>8</v>
      </c>
      <c r="AE48" s="112">
        <f t="shared" si="7"/>
        <v>3</v>
      </c>
      <c r="AF48" s="112">
        <f t="shared" si="7"/>
        <v>0</v>
      </c>
      <c r="AG48" s="112">
        <f t="shared" si="7"/>
        <v>6</v>
      </c>
      <c r="AH48" s="158">
        <f t="shared" si="7"/>
        <v>6</v>
      </c>
    </row>
    <row r="49" spans="1:34" ht="15.75" outlineLevel="1" x14ac:dyDescent="0.25">
      <c r="A49" s="31" t="s">
        <v>2</v>
      </c>
      <c r="B49" s="32" t="s">
        <v>9</v>
      </c>
      <c r="C49" s="32" t="s">
        <v>75</v>
      </c>
      <c r="D49" s="113"/>
      <c r="E49" s="113" t="s">
        <v>71</v>
      </c>
      <c r="F49" s="113" t="s">
        <v>71</v>
      </c>
      <c r="G49" s="113" t="s">
        <v>71</v>
      </c>
      <c r="H49" s="113" t="s">
        <v>71</v>
      </c>
      <c r="I49" s="113" t="s">
        <v>71</v>
      </c>
      <c r="J49" s="113"/>
      <c r="K49" s="113"/>
      <c r="L49" s="113" t="s">
        <v>71</v>
      </c>
      <c r="M49" s="113" t="s">
        <v>71</v>
      </c>
      <c r="N49" s="113" t="s">
        <v>71</v>
      </c>
      <c r="O49" s="113" t="s">
        <v>71</v>
      </c>
      <c r="P49" s="113" t="s">
        <v>71</v>
      </c>
      <c r="Q49" s="113"/>
      <c r="R49" s="113"/>
      <c r="S49" s="113" t="s">
        <v>71</v>
      </c>
      <c r="T49" s="113" t="s">
        <v>71</v>
      </c>
      <c r="U49" s="113" t="s">
        <v>71</v>
      </c>
      <c r="V49" s="113" t="s">
        <v>71</v>
      </c>
      <c r="W49" s="113" t="s">
        <v>71</v>
      </c>
      <c r="X49" s="113"/>
      <c r="Y49" s="113"/>
      <c r="Z49" s="113" t="s">
        <v>71</v>
      </c>
      <c r="AA49" s="113" t="s">
        <v>71</v>
      </c>
      <c r="AB49" s="113" t="s">
        <v>71</v>
      </c>
      <c r="AC49" s="113" t="s">
        <v>71</v>
      </c>
      <c r="AD49" s="113" t="s">
        <v>71</v>
      </c>
      <c r="AE49" s="113"/>
      <c r="AF49" s="113"/>
      <c r="AG49" s="113" t="s">
        <v>71</v>
      </c>
      <c r="AH49" s="159" t="s">
        <v>71</v>
      </c>
    </row>
    <row r="50" spans="1:34" ht="15.75" outlineLevel="1" x14ac:dyDescent="0.25">
      <c r="A50" s="33" t="s">
        <v>2</v>
      </c>
      <c r="B50" s="34" t="s">
        <v>9</v>
      </c>
      <c r="C50" s="34" t="s">
        <v>80</v>
      </c>
      <c r="D50" s="114"/>
      <c r="E50" s="114" t="s">
        <v>55</v>
      </c>
      <c r="F50" s="114" t="s">
        <v>55</v>
      </c>
      <c r="G50" s="114" t="s">
        <v>55</v>
      </c>
      <c r="H50" s="114" t="s">
        <v>55</v>
      </c>
      <c r="I50" s="114" t="s">
        <v>55</v>
      </c>
      <c r="J50" s="114"/>
      <c r="K50" s="114"/>
      <c r="L50" s="114" t="s">
        <v>55</v>
      </c>
      <c r="M50" s="114" t="s">
        <v>55</v>
      </c>
      <c r="N50" s="114" t="s">
        <v>55</v>
      </c>
      <c r="O50" s="114" t="s">
        <v>55</v>
      </c>
      <c r="P50" s="114" t="s">
        <v>55</v>
      </c>
      <c r="Q50" s="114"/>
      <c r="R50" s="114"/>
      <c r="S50" s="114" t="s">
        <v>93</v>
      </c>
      <c r="T50" s="114" t="s">
        <v>93</v>
      </c>
      <c r="U50" s="114" t="s">
        <v>93</v>
      </c>
      <c r="V50" s="114" t="s">
        <v>93</v>
      </c>
      <c r="W50" s="114" t="s">
        <v>93</v>
      </c>
      <c r="X50" s="114"/>
      <c r="Y50" s="114"/>
      <c r="Z50" s="114" t="s">
        <v>93</v>
      </c>
      <c r="AA50" s="114" t="s">
        <v>93</v>
      </c>
      <c r="AB50" s="114" t="s">
        <v>93</v>
      </c>
      <c r="AC50" s="114" t="s">
        <v>93</v>
      </c>
      <c r="AD50" s="114" t="s">
        <v>93</v>
      </c>
      <c r="AE50" s="114"/>
      <c r="AF50" s="114"/>
      <c r="AG50" s="114" t="s">
        <v>93</v>
      </c>
      <c r="AH50" s="160" t="s">
        <v>93</v>
      </c>
    </row>
    <row r="51" spans="1:34" ht="15.75" outlineLevel="1" x14ac:dyDescent="0.25">
      <c r="A51" s="33" t="s">
        <v>2</v>
      </c>
      <c r="B51" s="34" t="s">
        <v>9</v>
      </c>
      <c r="C51" s="34" t="s">
        <v>82</v>
      </c>
      <c r="D51" s="114"/>
      <c r="E51" s="114" t="s">
        <v>94</v>
      </c>
      <c r="F51" s="114" t="s">
        <v>94</v>
      </c>
      <c r="G51" s="114" t="s">
        <v>94</v>
      </c>
      <c r="H51" s="114" t="s">
        <v>94</v>
      </c>
      <c r="I51" s="114" t="s">
        <v>94</v>
      </c>
      <c r="J51" s="114"/>
      <c r="K51" s="114"/>
      <c r="L51" s="114" t="s">
        <v>94</v>
      </c>
      <c r="M51" s="114" t="s">
        <v>94</v>
      </c>
      <c r="N51" s="114" t="s">
        <v>94</v>
      </c>
      <c r="O51" s="114" t="s">
        <v>94</v>
      </c>
      <c r="P51" s="114" t="s">
        <v>94</v>
      </c>
      <c r="Q51" s="114"/>
      <c r="R51" s="114"/>
      <c r="S51" s="114" t="s">
        <v>94</v>
      </c>
      <c r="T51" s="114" t="s">
        <v>94</v>
      </c>
      <c r="U51" s="114" t="s">
        <v>94</v>
      </c>
      <c r="V51" s="114" t="s">
        <v>94</v>
      </c>
      <c r="W51" s="114" t="s">
        <v>94</v>
      </c>
      <c r="X51" s="114"/>
      <c r="Y51" s="114"/>
      <c r="Z51" s="114" t="s">
        <v>48</v>
      </c>
      <c r="AA51" s="114" t="s">
        <v>48</v>
      </c>
      <c r="AB51" s="114" t="s">
        <v>48</v>
      </c>
      <c r="AC51" s="114" t="s">
        <v>48</v>
      </c>
      <c r="AD51" s="114" t="s">
        <v>48</v>
      </c>
      <c r="AE51" s="114"/>
      <c r="AF51" s="114"/>
      <c r="AG51" s="114"/>
      <c r="AH51" s="160"/>
    </row>
    <row r="52" spans="1:34" s="8" customFormat="1" ht="15.75" outlineLevel="1" x14ac:dyDescent="0.25">
      <c r="A52" s="33" t="s">
        <v>2</v>
      </c>
      <c r="B52" s="34" t="s">
        <v>9</v>
      </c>
      <c r="C52" s="34" t="s">
        <v>83</v>
      </c>
      <c r="D52" s="114"/>
      <c r="E52" s="114" t="s">
        <v>43</v>
      </c>
      <c r="F52" s="114" t="s">
        <v>43</v>
      </c>
      <c r="G52" s="114" t="s">
        <v>43</v>
      </c>
      <c r="H52" s="114" t="s">
        <v>43</v>
      </c>
      <c r="I52" s="114" t="s">
        <v>43</v>
      </c>
      <c r="J52" s="114"/>
      <c r="K52" s="114"/>
      <c r="L52" s="114" t="s">
        <v>43</v>
      </c>
      <c r="M52" s="114" t="s">
        <v>43</v>
      </c>
      <c r="N52" s="114" t="s">
        <v>43</v>
      </c>
      <c r="O52" s="114" t="s">
        <v>43</v>
      </c>
      <c r="P52" s="114"/>
      <c r="Q52" s="114"/>
      <c r="R52" s="114"/>
      <c r="S52" s="114" t="s">
        <v>43</v>
      </c>
      <c r="T52" s="114" t="s">
        <v>43</v>
      </c>
      <c r="U52" s="114" t="s">
        <v>43</v>
      </c>
      <c r="V52" s="114" t="s">
        <v>43</v>
      </c>
      <c r="W52" s="114" t="s">
        <v>43</v>
      </c>
      <c r="X52" s="114"/>
      <c r="Y52" s="114"/>
      <c r="Z52" s="114" t="s">
        <v>43</v>
      </c>
      <c r="AA52" s="114" t="s">
        <v>43</v>
      </c>
      <c r="AB52" s="114" t="s">
        <v>43</v>
      </c>
      <c r="AC52" s="114" t="s">
        <v>43</v>
      </c>
      <c r="AD52" s="114" t="s">
        <v>43</v>
      </c>
      <c r="AE52" s="114"/>
      <c r="AF52" s="114"/>
      <c r="AG52" s="114" t="s">
        <v>43</v>
      </c>
      <c r="AH52" s="160" t="s">
        <v>43</v>
      </c>
    </row>
    <row r="53" spans="1:34" s="8" customFormat="1" ht="15.75" outlineLevel="1" x14ac:dyDescent="0.25">
      <c r="A53" s="33" t="s">
        <v>2</v>
      </c>
      <c r="B53" s="34" t="s">
        <v>9</v>
      </c>
      <c r="C53" s="34" t="s">
        <v>74</v>
      </c>
      <c r="D53" s="114"/>
      <c r="E53" s="114" t="s">
        <v>93</v>
      </c>
      <c r="F53" s="114" t="s">
        <v>93</v>
      </c>
      <c r="G53" s="114" t="s">
        <v>93</v>
      </c>
      <c r="H53" s="114" t="s">
        <v>93</v>
      </c>
      <c r="I53" s="114" t="s">
        <v>93</v>
      </c>
      <c r="J53" s="114"/>
      <c r="K53" s="114"/>
      <c r="L53" s="114" t="s">
        <v>72</v>
      </c>
      <c r="M53" s="114" t="s">
        <v>72</v>
      </c>
      <c r="N53" s="114" t="s">
        <v>72</v>
      </c>
      <c r="O53" s="114" t="s">
        <v>72</v>
      </c>
      <c r="P53" s="114" t="s">
        <v>72</v>
      </c>
      <c r="Q53" s="114"/>
      <c r="R53" s="114"/>
      <c r="S53" s="114" t="s">
        <v>72</v>
      </c>
      <c r="T53" s="114" t="s">
        <v>72</v>
      </c>
      <c r="U53" s="114" t="s">
        <v>72</v>
      </c>
      <c r="V53" s="114" t="s">
        <v>72</v>
      </c>
      <c r="W53" s="114" t="s">
        <v>72</v>
      </c>
      <c r="X53" s="114"/>
      <c r="Y53" s="114"/>
      <c r="Z53" s="114" t="s">
        <v>72</v>
      </c>
      <c r="AA53" s="114" t="s">
        <v>72</v>
      </c>
      <c r="AB53" s="114" t="s">
        <v>72</v>
      </c>
      <c r="AC53" s="114" t="s">
        <v>72</v>
      </c>
      <c r="AD53" s="114" t="s">
        <v>72</v>
      </c>
      <c r="AE53" s="114"/>
      <c r="AF53" s="114"/>
      <c r="AG53" s="114" t="s">
        <v>72</v>
      </c>
      <c r="AH53" s="160" t="s">
        <v>72</v>
      </c>
    </row>
    <row r="54" spans="1:34" s="8" customFormat="1" ht="15.75" outlineLevel="1" x14ac:dyDescent="0.25">
      <c r="A54" s="33" t="s">
        <v>2</v>
      </c>
      <c r="B54" s="34" t="s">
        <v>9</v>
      </c>
      <c r="C54" s="3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/>
      <c r="AG54" s="114"/>
      <c r="AH54" s="160"/>
    </row>
    <row r="55" spans="1:34" s="8" customFormat="1" ht="15.75" outlineLevel="1" x14ac:dyDescent="0.25">
      <c r="A55" s="33" t="s">
        <v>2</v>
      </c>
      <c r="B55" s="34" t="s">
        <v>9</v>
      </c>
      <c r="C55" s="3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60"/>
    </row>
    <row r="56" spans="1:34" s="8" customFormat="1" ht="15.75" outlineLevel="1" x14ac:dyDescent="0.25">
      <c r="A56" s="33" t="s">
        <v>2</v>
      </c>
      <c r="B56" s="34" t="s">
        <v>9</v>
      </c>
      <c r="C56" s="3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60"/>
    </row>
    <row r="57" spans="1:34" s="8" customFormat="1" ht="15.75" outlineLevel="1" x14ac:dyDescent="0.25">
      <c r="A57" s="33" t="s">
        <v>2</v>
      </c>
      <c r="B57" s="34" t="s">
        <v>9</v>
      </c>
      <c r="C57" s="3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60"/>
    </row>
    <row r="58" spans="1:34" s="8" customFormat="1" ht="15.75" outlineLevel="1" x14ac:dyDescent="0.25">
      <c r="A58" s="33" t="s">
        <v>2</v>
      </c>
      <c r="B58" s="34" t="s">
        <v>9</v>
      </c>
      <c r="C58" s="3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60"/>
    </row>
    <row r="59" spans="1:34" s="8" customFormat="1" ht="15.75" outlineLevel="1" x14ac:dyDescent="0.25">
      <c r="A59" s="33" t="s">
        <v>2</v>
      </c>
      <c r="B59" s="34" t="s">
        <v>9</v>
      </c>
      <c r="C59" s="3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60"/>
    </row>
    <row r="60" spans="1:34" s="8" customFormat="1" ht="15.75" outlineLevel="1" x14ac:dyDescent="0.25">
      <c r="A60" s="33" t="s">
        <v>2</v>
      </c>
      <c r="B60" s="34" t="s">
        <v>9</v>
      </c>
      <c r="C60" s="3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60"/>
    </row>
    <row r="61" spans="1:34" ht="15.75" outlineLevel="1" x14ac:dyDescent="0.25">
      <c r="A61" s="35" t="s">
        <v>2</v>
      </c>
      <c r="B61" s="36" t="s">
        <v>9</v>
      </c>
      <c r="C61" s="36" t="s">
        <v>81</v>
      </c>
      <c r="D61" s="115"/>
      <c r="E61" s="115" t="s">
        <v>72</v>
      </c>
      <c r="F61" s="115" t="s">
        <v>72</v>
      </c>
      <c r="G61" s="115" t="s">
        <v>72</v>
      </c>
      <c r="H61" s="115" t="s">
        <v>72</v>
      </c>
      <c r="I61" s="115" t="s">
        <v>72</v>
      </c>
      <c r="J61" s="115"/>
      <c r="K61" s="115"/>
      <c r="L61" s="115" t="s">
        <v>93</v>
      </c>
      <c r="M61" s="115" t="s">
        <v>93</v>
      </c>
      <c r="N61" s="115"/>
      <c r="O61" s="115"/>
      <c r="P61" s="115"/>
      <c r="Q61" s="115"/>
      <c r="R61" s="115"/>
      <c r="S61" s="115" t="s">
        <v>48</v>
      </c>
      <c r="T61" s="115" t="s">
        <v>48</v>
      </c>
      <c r="U61" s="115" t="s">
        <v>48</v>
      </c>
      <c r="V61" s="115" t="s">
        <v>48</v>
      </c>
      <c r="W61" s="115" t="s">
        <v>48</v>
      </c>
      <c r="X61" s="115"/>
      <c r="Y61" s="115"/>
      <c r="Z61" s="115" t="s">
        <v>94</v>
      </c>
      <c r="AA61" s="115" t="s">
        <v>94</v>
      </c>
      <c r="AB61" s="115" t="s">
        <v>94</v>
      </c>
      <c r="AC61" s="115" t="s">
        <v>94</v>
      </c>
      <c r="AD61" s="115" t="s">
        <v>94</v>
      </c>
      <c r="AE61" s="115"/>
      <c r="AF61" s="115"/>
      <c r="AG61" s="115"/>
      <c r="AH61" s="161"/>
    </row>
    <row r="62" spans="1:34" s="1" customFormat="1" ht="15.75" x14ac:dyDescent="0.25">
      <c r="A62" s="37" t="s">
        <v>2</v>
      </c>
      <c r="B62" s="38" t="s">
        <v>5</v>
      </c>
      <c r="C62" s="38" t="s">
        <v>8</v>
      </c>
      <c r="D62" s="116">
        <f>COUNTA(D49:D61)</f>
        <v>0</v>
      </c>
      <c r="E62" s="116">
        <f t="shared" ref="E62:AH62" si="8">COUNTA(E49:E61)</f>
        <v>6</v>
      </c>
      <c r="F62" s="116">
        <f t="shared" si="8"/>
        <v>6</v>
      </c>
      <c r="G62" s="116">
        <f t="shared" si="8"/>
        <v>6</v>
      </c>
      <c r="H62" s="116">
        <f t="shared" si="8"/>
        <v>6</v>
      </c>
      <c r="I62" s="116">
        <f t="shared" si="8"/>
        <v>6</v>
      </c>
      <c r="J62" s="116">
        <f t="shared" si="8"/>
        <v>0</v>
      </c>
      <c r="K62" s="116">
        <f t="shared" si="8"/>
        <v>0</v>
      </c>
      <c r="L62" s="116">
        <f t="shared" si="8"/>
        <v>6</v>
      </c>
      <c r="M62" s="116">
        <f t="shared" si="8"/>
        <v>6</v>
      </c>
      <c r="N62" s="116">
        <f t="shared" si="8"/>
        <v>5</v>
      </c>
      <c r="O62" s="116">
        <f t="shared" si="8"/>
        <v>5</v>
      </c>
      <c r="P62" s="116">
        <f t="shared" si="8"/>
        <v>4</v>
      </c>
      <c r="Q62" s="116">
        <f t="shared" si="8"/>
        <v>0</v>
      </c>
      <c r="R62" s="116">
        <f t="shared" si="8"/>
        <v>0</v>
      </c>
      <c r="S62" s="116">
        <f t="shared" si="8"/>
        <v>6</v>
      </c>
      <c r="T62" s="116">
        <f t="shared" si="8"/>
        <v>6</v>
      </c>
      <c r="U62" s="116">
        <f t="shared" si="8"/>
        <v>6</v>
      </c>
      <c r="V62" s="116">
        <f t="shared" si="8"/>
        <v>6</v>
      </c>
      <c r="W62" s="116">
        <f t="shared" si="8"/>
        <v>6</v>
      </c>
      <c r="X62" s="116">
        <f t="shared" si="8"/>
        <v>0</v>
      </c>
      <c r="Y62" s="116">
        <f t="shared" si="8"/>
        <v>0</v>
      </c>
      <c r="Z62" s="116">
        <f t="shared" si="8"/>
        <v>6</v>
      </c>
      <c r="AA62" s="116">
        <f t="shared" si="8"/>
        <v>6</v>
      </c>
      <c r="AB62" s="116">
        <f t="shared" si="8"/>
        <v>6</v>
      </c>
      <c r="AC62" s="116">
        <f t="shared" si="8"/>
        <v>6</v>
      </c>
      <c r="AD62" s="116">
        <f t="shared" si="8"/>
        <v>6</v>
      </c>
      <c r="AE62" s="116">
        <f t="shared" si="8"/>
        <v>0</v>
      </c>
      <c r="AF62" s="116">
        <f t="shared" si="8"/>
        <v>0</v>
      </c>
      <c r="AG62" s="116">
        <f t="shared" si="8"/>
        <v>4</v>
      </c>
      <c r="AH62" s="162">
        <f t="shared" si="8"/>
        <v>4</v>
      </c>
    </row>
    <row r="63" spans="1:34" ht="15.75" outlineLevel="1" x14ac:dyDescent="0.25">
      <c r="A63" s="47" t="s">
        <v>2</v>
      </c>
      <c r="B63" s="48" t="s">
        <v>6</v>
      </c>
      <c r="C63" s="48" t="s">
        <v>28</v>
      </c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67"/>
    </row>
    <row r="64" spans="1:34" ht="15.75" outlineLevel="1" x14ac:dyDescent="0.25">
      <c r="A64" s="49" t="s">
        <v>2</v>
      </c>
      <c r="B64" s="50" t="s">
        <v>6</v>
      </c>
      <c r="C64" s="50" t="s">
        <v>54</v>
      </c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68"/>
    </row>
    <row r="65" spans="1:34" s="8" customFormat="1" ht="15.75" outlineLevel="1" x14ac:dyDescent="0.25">
      <c r="A65" s="49" t="s">
        <v>2</v>
      </c>
      <c r="B65" s="50" t="s">
        <v>6</v>
      </c>
      <c r="C65" s="50" t="s">
        <v>28</v>
      </c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68"/>
    </row>
    <row r="66" spans="1:34" s="8" customFormat="1" ht="15.75" outlineLevel="1" x14ac:dyDescent="0.25">
      <c r="A66" s="49" t="s">
        <v>2</v>
      </c>
      <c r="B66" s="50" t="s">
        <v>6</v>
      </c>
      <c r="C66" s="50" t="s">
        <v>54</v>
      </c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68"/>
    </row>
    <row r="67" spans="1:34" ht="15.75" outlineLevel="1" x14ac:dyDescent="0.25">
      <c r="A67" s="49" t="s">
        <v>2</v>
      </c>
      <c r="B67" s="50" t="s">
        <v>6</v>
      </c>
      <c r="C67" s="50" t="s">
        <v>28</v>
      </c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68"/>
    </row>
    <row r="68" spans="1:34" ht="15.75" outlineLevel="1" x14ac:dyDescent="0.25">
      <c r="A68" s="51" t="s">
        <v>2</v>
      </c>
      <c r="B68" s="52" t="s">
        <v>6</v>
      </c>
      <c r="C68" s="52" t="s">
        <v>54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69"/>
    </row>
    <row r="69" spans="1:34" s="1" customFormat="1" ht="15.75" hidden="1" x14ac:dyDescent="0.25">
      <c r="A69" s="21" t="s">
        <v>2</v>
      </c>
      <c r="B69" s="22" t="s">
        <v>6</v>
      </c>
      <c r="C69" s="22"/>
      <c r="D69" s="108">
        <f>COUNTA(D63:D68)</f>
        <v>0</v>
      </c>
      <c r="E69" s="108">
        <f t="shared" ref="E69:AH69" si="9">COUNTA(E63:E68)</f>
        <v>0</v>
      </c>
      <c r="F69" s="108">
        <f t="shared" si="9"/>
        <v>0</v>
      </c>
      <c r="G69" s="108">
        <f t="shared" si="9"/>
        <v>0</v>
      </c>
      <c r="H69" s="108">
        <f t="shared" si="9"/>
        <v>0</v>
      </c>
      <c r="I69" s="108">
        <f t="shared" si="9"/>
        <v>0</v>
      </c>
      <c r="J69" s="108">
        <f t="shared" si="9"/>
        <v>0</v>
      </c>
      <c r="K69" s="108">
        <f t="shared" si="9"/>
        <v>0</v>
      </c>
      <c r="L69" s="108">
        <f t="shared" si="9"/>
        <v>0</v>
      </c>
      <c r="M69" s="108">
        <f t="shared" si="9"/>
        <v>0</v>
      </c>
      <c r="N69" s="108">
        <f t="shared" si="9"/>
        <v>0</v>
      </c>
      <c r="O69" s="108">
        <f t="shared" si="9"/>
        <v>0</v>
      </c>
      <c r="P69" s="108">
        <f t="shared" si="9"/>
        <v>0</v>
      </c>
      <c r="Q69" s="108">
        <f t="shared" si="9"/>
        <v>0</v>
      </c>
      <c r="R69" s="108">
        <f t="shared" si="9"/>
        <v>0</v>
      </c>
      <c r="S69" s="108">
        <f t="shared" si="9"/>
        <v>0</v>
      </c>
      <c r="T69" s="108">
        <f t="shared" si="9"/>
        <v>0</v>
      </c>
      <c r="U69" s="108">
        <f t="shared" si="9"/>
        <v>0</v>
      </c>
      <c r="V69" s="108">
        <f t="shared" si="9"/>
        <v>0</v>
      </c>
      <c r="W69" s="108">
        <f t="shared" si="9"/>
        <v>0</v>
      </c>
      <c r="X69" s="108">
        <f t="shared" si="9"/>
        <v>0</v>
      </c>
      <c r="Y69" s="108">
        <f t="shared" si="9"/>
        <v>0</v>
      </c>
      <c r="Z69" s="108">
        <f t="shared" si="9"/>
        <v>0</v>
      </c>
      <c r="AA69" s="108">
        <f t="shared" si="9"/>
        <v>0</v>
      </c>
      <c r="AB69" s="108">
        <f t="shared" si="9"/>
        <v>0</v>
      </c>
      <c r="AC69" s="108">
        <f t="shared" si="9"/>
        <v>0</v>
      </c>
      <c r="AD69" s="108">
        <f t="shared" si="9"/>
        <v>0</v>
      </c>
      <c r="AE69" s="108">
        <f t="shared" si="9"/>
        <v>0</v>
      </c>
      <c r="AF69" s="108">
        <f t="shared" si="9"/>
        <v>0</v>
      </c>
      <c r="AG69" s="108">
        <f t="shared" si="9"/>
        <v>0</v>
      </c>
      <c r="AH69" s="154">
        <f t="shared" si="9"/>
        <v>0</v>
      </c>
    </row>
    <row r="70" spans="1:34" ht="15.75" outlineLevel="1" x14ac:dyDescent="0.25">
      <c r="A70" s="96" t="s">
        <v>2</v>
      </c>
      <c r="B70" s="95" t="s">
        <v>69</v>
      </c>
      <c r="C70" s="95"/>
      <c r="D70" s="124"/>
      <c r="E70" s="124" t="s">
        <v>84</v>
      </c>
      <c r="F70" s="124"/>
      <c r="G70" s="124" t="s">
        <v>84</v>
      </c>
      <c r="H70" s="124" t="s">
        <v>84</v>
      </c>
      <c r="I70" s="124" t="s">
        <v>84</v>
      </c>
      <c r="J70" s="124"/>
      <c r="K70" s="124"/>
      <c r="L70" s="124" t="s">
        <v>84</v>
      </c>
      <c r="M70" s="124"/>
      <c r="N70" s="124" t="s">
        <v>84</v>
      </c>
      <c r="O70" s="124" t="s">
        <v>84</v>
      </c>
      <c r="P70" s="124" t="s">
        <v>84</v>
      </c>
      <c r="Q70" s="124"/>
      <c r="R70" s="124"/>
      <c r="S70" s="124" t="s">
        <v>84</v>
      </c>
      <c r="T70" s="124"/>
      <c r="U70" s="124" t="s">
        <v>84</v>
      </c>
      <c r="V70" s="124" t="s">
        <v>84</v>
      </c>
      <c r="W70" s="124" t="s">
        <v>84</v>
      </c>
      <c r="X70" s="124"/>
      <c r="Y70" s="124"/>
      <c r="Z70" s="124" t="s">
        <v>84</v>
      </c>
      <c r="AA70" s="124"/>
      <c r="AB70" s="124" t="s">
        <v>84</v>
      </c>
      <c r="AC70" s="124" t="s">
        <v>84</v>
      </c>
      <c r="AD70" s="124" t="s">
        <v>84</v>
      </c>
      <c r="AE70" s="124"/>
      <c r="AF70" s="124"/>
      <c r="AG70" s="124" t="s">
        <v>84</v>
      </c>
      <c r="AH70" s="170"/>
    </row>
    <row r="71" spans="1:34" s="8" customFormat="1" ht="15.75" outlineLevel="1" x14ac:dyDescent="0.25">
      <c r="A71" s="93"/>
      <c r="B71" s="94" t="s">
        <v>69</v>
      </c>
      <c r="C71" s="9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71"/>
    </row>
    <row r="72" spans="1:34" s="1" customFormat="1" ht="15.75" x14ac:dyDescent="0.25">
      <c r="A72" s="97" t="s">
        <v>2</v>
      </c>
      <c r="B72" s="98" t="s">
        <v>27</v>
      </c>
      <c r="C72" s="98"/>
      <c r="D72" s="126">
        <f>COUNTA(D70:D71)</f>
        <v>0</v>
      </c>
      <c r="E72" s="126">
        <f t="shared" ref="E72:AH72" si="10">COUNTA(E70:E71)</f>
        <v>1</v>
      </c>
      <c r="F72" s="126">
        <f t="shared" si="10"/>
        <v>0</v>
      </c>
      <c r="G72" s="126">
        <f t="shared" si="10"/>
        <v>1</v>
      </c>
      <c r="H72" s="126">
        <f t="shared" si="10"/>
        <v>1</v>
      </c>
      <c r="I72" s="126">
        <f t="shared" si="10"/>
        <v>1</v>
      </c>
      <c r="J72" s="126">
        <f t="shared" si="10"/>
        <v>0</v>
      </c>
      <c r="K72" s="126">
        <f t="shared" si="10"/>
        <v>0</v>
      </c>
      <c r="L72" s="126">
        <f t="shared" si="10"/>
        <v>1</v>
      </c>
      <c r="M72" s="126">
        <f t="shared" si="10"/>
        <v>0</v>
      </c>
      <c r="N72" s="126">
        <f t="shared" si="10"/>
        <v>1</v>
      </c>
      <c r="O72" s="126">
        <f t="shared" si="10"/>
        <v>1</v>
      </c>
      <c r="P72" s="126">
        <f t="shared" si="10"/>
        <v>1</v>
      </c>
      <c r="Q72" s="126">
        <f t="shared" si="10"/>
        <v>0</v>
      </c>
      <c r="R72" s="126">
        <f t="shared" si="10"/>
        <v>0</v>
      </c>
      <c r="S72" s="126">
        <f t="shared" si="10"/>
        <v>1</v>
      </c>
      <c r="T72" s="126">
        <f t="shared" si="10"/>
        <v>0</v>
      </c>
      <c r="U72" s="126">
        <f t="shared" si="10"/>
        <v>1</v>
      </c>
      <c r="V72" s="126">
        <f>COUNTA(V70:V71)</f>
        <v>1</v>
      </c>
      <c r="W72" s="126">
        <f t="shared" si="10"/>
        <v>1</v>
      </c>
      <c r="X72" s="126">
        <f t="shared" si="10"/>
        <v>0</v>
      </c>
      <c r="Y72" s="126">
        <f t="shared" si="10"/>
        <v>0</v>
      </c>
      <c r="Z72" s="126">
        <f t="shared" si="10"/>
        <v>1</v>
      </c>
      <c r="AA72" s="126">
        <f t="shared" si="10"/>
        <v>0</v>
      </c>
      <c r="AB72" s="126">
        <f t="shared" si="10"/>
        <v>1</v>
      </c>
      <c r="AC72" s="126">
        <f t="shared" si="10"/>
        <v>1</v>
      </c>
      <c r="AD72" s="126">
        <f t="shared" si="10"/>
        <v>1</v>
      </c>
      <c r="AE72" s="126">
        <f t="shared" si="10"/>
        <v>0</v>
      </c>
      <c r="AF72" s="126">
        <f t="shared" si="10"/>
        <v>0</v>
      </c>
      <c r="AG72" s="126">
        <f t="shared" si="10"/>
        <v>1</v>
      </c>
      <c r="AH72" s="172">
        <f t="shared" si="10"/>
        <v>0</v>
      </c>
    </row>
    <row r="73" spans="1:34" s="1" customFormat="1" ht="15.75" outlineLevel="1" x14ac:dyDescent="0.25">
      <c r="A73" s="53"/>
      <c r="B73" s="54" t="s">
        <v>68</v>
      </c>
      <c r="C73" s="54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73"/>
    </row>
    <row r="74" spans="1:34" s="1" customFormat="1" ht="15.75" outlineLevel="1" x14ac:dyDescent="0.25">
      <c r="A74" s="55"/>
      <c r="B74" s="56" t="s">
        <v>68</v>
      </c>
      <c r="C74" s="56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74"/>
    </row>
    <row r="75" spans="1:34" s="1" customFormat="1" ht="15.75" outlineLevel="1" x14ac:dyDescent="0.25">
      <c r="A75" s="55"/>
      <c r="B75" s="56" t="s">
        <v>68</v>
      </c>
      <c r="C75" s="56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74"/>
    </row>
    <row r="76" spans="1:34" s="1" customFormat="1" ht="15.75" outlineLevel="1" x14ac:dyDescent="0.25">
      <c r="A76" s="55"/>
      <c r="B76" s="56" t="s">
        <v>68</v>
      </c>
      <c r="C76" s="56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74"/>
    </row>
    <row r="77" spans="1:34" s="1" customFormat="1" ht="15.75" outlineLevel="1" x14ac:dyDescent="0.25">
      <c r="A77" s="55"/>
      <c r="B77" s="56" t="s">
        <v>68</v>
      </c>
      <c r="C77" s="56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74"/>
    </row>
    <row r="78" spans="1:34" s="1" customFormat="1" ht="15.75" outlineLevel="1" x14ac:dyDescent="0.25">
      <c r="A78" s="57"/>
      <c r="B78" s="58" t="s">
        <v>68</v>
      </c>
      <c r="C78" s="58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129"/>
      <c r="AC78" s="129"/>
      <c r="AD78" s="129"/>
      <c r="AE78" s="129"/>
      <c r="AF78" s="129"/>
      <c r="AG78" s="129"/>
      <c r="AH78" s="175"/>
    </row>
    <row r="79" spans="1:34" s="1" customFormat="1" ht="15.75" hidden="1" x14ac:dyDescent="0.25">
      <c r="A79" s="55"/>
      <c r="B79" s="56" t="s">
        <v>68</v>
      </c>
      <c r="C79" s="56"/>
      <c r="D79" s="129">
        <f>COUNTA(D73:D78)</f>
        <v>0</v>
      </c>
      <c r="E79" s="129">
        <f t="shared" ref="E79:AH79" si="11">COUNTA(E73:E78)</f>
        <v>0</v>
      </c>
      <c r="F79" s="129">
        <f t="shared" si="11"/>
        <v>0</v>
      </c>
      <c r="G79" s="129">
        <f t="shared" si="11"/>
        <v>0</v>
      </c>
      <c r="H79" s="129">
        <f t="shared" si="11"/>
        <v>0</v>
      </c>
      <c r="I79" s="129">
        <f t="shared" si="11"/>
        <v>0</v>
      </c>
      <c r="J79" s="129">
        <f t="shared" si="11"/>
        <v>0</v>
      </c>
      <c r="K79" s="129">
        <f t="shared" si="11"/>
        <v>0</v>
      </c>
      <c r="L79" s="129">
        <f t="shared" si="11"/>
        <v>0</v>
      </c>
      <c r="M79" s="129">
        <f t="shared" si="11"/>
        <v>0</v>
      </c>
      <c r="N79" s="129">
        <f t="shared" si="11"/>
        <v>0</v>
      </c>
      <c r="O79" s="129">
        <f t="shared" si="11"/>
        <v>0</v>
      </c>
      <c r="P79" s="129">
        <f t="shared" si="11"/>
        <v>0</v>
      </c>
      <c r="Q79" s="129">
        <f t="shared" si="11"/>
        <v>0</v>
      </c>
      <c r="R79" s="129">
        <f t="shared" si="11"/>
        <v>0</v>
      </c>
      <c r="S79" s="129">
        <f t="shared" si="11"/>
        <v>0</v>
      </c>
      <c r="T79" s="129">
        <f t="shared" si="11"/>
        <v>0</v>
      </c>
      <c r="U79" s="129">
        <f t="shared" si="11"/>
        <v>0</v>
      </c>
      <c r="V79" s="129">
        <f t="shared" si="11"/>
        <v>0</v>
      </c>
      <c r="W79" s="129">
        <f t="shared" si="11"/>
        <v>0</v>
      </c>
      <c r="X79" s="129">
        <f t="shared" si="11"/>
        <v>0</v>
      </c>
      <c r="Y79" s="129">
        <f t="shared" si="11"/>
        <v>0</v>
      </c>
      <c r="Z79" s="129">
        <f t="shared" si="11"/>
        <v>0</v>
      </c>
      <c r="AA79" s="129">
        <f t="shared" si="11"/>
        <v>0</v>
      </c>
      <c r="AB79" s="129">
        <f t="shared" si="11"/>
        <v>0</v>
      </c>
      <c r="AC79" s="129">
        <f t="shared" si="11"/>
        <v>0</v>
      </c>
      <c r="AD79" s="129">
        <f t="shared" si="11"/>
        <v>0</v>
      </c>
      <c r="AE79" s="129">
        <f t="shared" si="11"/>
        <v>0</v>
      </c>
      <c r="AF79" s="129">
        <f t="shared" si="11"/>
        <v>0</v>
      </c>
      <c r="AG79" s="129">
        <f t="shared" si="11"/>
        <v>0</v>
      </c>
      <c r="AH79" s="175">
        <f t="shared" si="11"/>
        <v>0</v>
      </c>
    </row>
    <row r="80" spans="1:34" ht="15.75" outlineLevel="1" x14ac:dyDescent="0.25">
      <c r="A80" s="59" t="s">
        <v>29</v>
      </c>
      <c r="B80" s="60" t="s">
        <v>4</v>
      </c>
      <c r="C80" s="60" t="s">
        <v>30</v>
      </c>
      <c r="D80" s="130"/>
      <c r="E80" s="130" t="s">
        <v>35</v>
      </c>
      <c r="F80" s="130" t="s">
        <v>35</v>
      </c>
      <c r="G80" s="130" t="s">
        <v>35</v>
      </c>
      <c r="H80" s="130" t="s">
        <v>35</v>
      </c>
      <c r="I80" s="130" t="s">
        <v>35</v>
      </c>
      <c r="J80" s="130"/>
      <c r="K80" s="130"/>
      <c r="L80" s="130" t="s">
        <v>85</v>
      </c>
      <c r="M80" s="130" t="s">
        <v>85</v>
      </c>
      <c r="N80" s="130" t="s">
        <v>85</v>
      </c>
      <c r="O80" s="130" t="s">
        <v>85</v>
      </c>
      <c r="P80" s="130" t="s">
        <v>85</v>
      </c>
      <c r="Q80" s="130"/>
      <c r="R80" s="130"/>
      <c r="S80" s="130" t="s">
        <v>86</v>
      </c>
      <c r="T80" s="130" t="s">
        <v>86</v>
      </c>
      <c r="U80" s="130" t="s">
        <v>86</v>
      </c>
      <c r="V80" s="130" t="s">
        <v>86</v>
      </c>
      <c r="W80" s="130" t="s">
        <v>86</v>
      </c>
      <c r="X80" s="130"/>
      <c r="Y80" s="130"/>
      <c r="Z80" s="130" t="s">
        <v>85</v>
      </c>
      <c r="AA80" s="130" t="s">
        <v>85</v>
      </c>
      <c r="AB80" s="130" t="s">
        <v>85</v>
      </c>
      <c r="AC80" s="130" t="s">
        <v>85</v>
      </c>
      <c r="AD80" s="130" t="s">
        <v>85</v>
      </c>
      <c r="AE80" s="130"/>
      <c r="AF80" s="130"/>
      <c r="AG80" s="130" t="s">
        <v>86</v>
      </c>
      <c r="AH80" s="176" t="s">
        <v>35</v>
      </c>
    </row>
    <row r="81" spans="1:34" ht="15.75" outlineLevel="1" x14ac:dyDescent="0.25">
      <c r="A81" s="61"/>
      <c r="B81" s="62" t="s">
        <v>4</v>
      </c>
      <c r="C81" s="62" t="s">
        <v>31</v>
      </c>
      <c r="D81" s="131"/>
      <c r="E81" s="131" t="s">
        <v>86</v>
      </c>
      <c r="F81" s="131" t="s">
        <v>86</v>
      </c>
      <c r="G81" s="131" t="s">
        <v>86</v>
      </c>
      <c r="H81" s="131" t="s">
        <v>86</v>
      </c>
      <c r="I81" s="131" t="s">
        <v>86</v>
      </c>
      <c r="J81" s="131" t="s">
        <v>86</v>
      </c>
      <c r="K81" s="131"/>
      <c r="L81" s="131" t="s">
        <v>86</v>
      </c>
      <c r="M81" s="131" t="s">
        <v>86</v>
      </c>
      <c r="N81" s="131" t="s">
        <v>35</v>
      </c>
      <c r="O81" s="131" t="s">
        <v>35</v>
      </c>
      <c r="P81" s="131" t="s">
        <v>35</v>
      </c>
      <c r="Q81" s="131" t="s">
        <v>35</v>
      </c>
      <c r="R81" s="131"/>
      <c r="S81" s="131" t="s">
        <v>85</v>
      </c>
      <c r="T81" s="131" t="s">
        <v>85</v>
      </c>
      <c r="U81" s="131" t="s">
        <v>85</v>
      </c>
      <c r="V81" s="131" t="s">
        <v>85</v>
      </c>
      <c r="W81" s="131" t="s">
        <v>85</v>
      </c>
      <c r="X81" s="131" t="s">
        <v>85</v>
      </c>
      <c r="Y81" s="131"/>
      <c r="Z81" s="131" t="s">
        <v>86</v>
      </c>
      <c r="AA81" s="131" t="s">
        <v>35</v>
      </c>
      <c r="AB81" s="131" t="s">
        <v>86</v>
      </c>
      <c r="AC81" s="131" t="s">
        <v>86</v>
      </c>
      <c r="AD81" s="131" t="s">
        <v>35</v>
      </c>
      <c r="AE81" s="131" t="s">
        <v>35</v>
      </c>
      <c r="AF81" s="131"/>
      <c r="AG81" s="131" t="s">
        <v>85</v>
      </c>
      <c r="AH81" s="177" t="s">
        <v>85</v>
      </c>
    </row>
    <row r="82" spans="1:34" s="8" customFormat="1" ht="15.75" outlineLevel="1" x14ac:dyDescent="0.25">
      <c r="A82" s="61"/>
      <c r="B82" s="62" t="s">
        <v>56</v>
      </c>
      <c r="C82" s="62"/>
      <c r="D82" s="131"/>
      <c r="E82" s="131"/>
      <c r="F82" s="131"/>
      <c r="G82" s="131"/>
      <c r="H82" s="131"/>
      <c r="I82" s="131"/>
      <c r="J82" s="131"/>
      <c r="K82" s="131"/>
      <c r="L82" s="131" t="s">
        <v>35</v>
      </c>
      <c r="M82" s="131"/>
      <c r="N82" s="131"/>
      <c r="O82" s="131"/>
      <c r="P82" s="131"/>
      <c r="Q82" s="131"/>
      <c r="R82" s="131"/>
      <c r="S82" s="131"/>
      <c r="T82" s="131"/>
      <c r="U82" s="131"/>
      <c r="V82" s="131"/>
      <c r="W82" s="131"/>
      <c r="X82" s="131"/>
      <c r="Y82" s="131"/>
      <c r="Z82" s="131" t="s">
        <v>35</v>
      </c>
      <c r="AA82" s="131"/>
      <c r="AB82" s="131"/>
      <c r="AC82" s="131"/>
      <c r="AD82" s="131"/>
      <c r="AE82" s="131"/>
      <c r="AF82" s="131"/>
      <c r="AG82" s="131" t="s">
        <v>35</v>
      </c>
      <c r="AH82" s="177"/>
    </row>
    <row r="83" spans="1:34" ht="15.75" outlineLevel="1" x14ac:dyDescent="0.25">
      <c r="A83" s="61"/>
      <c r="B83" s="62"/>
      <c r="C83" s="62"/>
      <c r="D83" s="131"/>
      <c r="E83" s="131"/>
      <c r="F83" s="131"/>
      <c r="G83" s="131"/>
      <c r="H83" s="131"/>
      <c r="I83" s="131"/>
      <c r="J83" s="131"/>
      <c r="K83" s="131"/>
      <c r="L83" s="131"/>
      <c r="M83" s="131"/>
      <c r="N83" s="131"/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  <c r="Z83" s="131"/>
      <c r="AA83" s="131"/>
      <c r="AB83" s="131"/>
      <c r="AC83" s="131"/>
      <c r="AD83" s="131"/>
      <c r="AE83" s="131"/>
      <c r="AF83" s="131"/>
      <c r="AG83" s="131"/>
      <c r="AH83" s="177"/>
    </row>
    <row r="84" spans="1:34" ht="15.75" outlineLevel="1" x14ac:dyDescent="0.25">
      <c r="A84" s="61"/>
      <c r="B84" s="62"/>
      <c r="C84" s="62"/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  <c r="Z84" s="131"/>
      <c r="AA84" s="131"/>
      <c r="AB84" s="131"/>
      <c r="AC84" s="131"/>
      <c r="AD84" s="131"/>
      <c r="AE84" s="131"/>
      <c r="AF84" s="131"/>
      <c r="AG84" s="131"/>
      <c r="AH84" s="177"/>
    </row>
    <row r="85" spans="1:34" s="1" customFormat="1" ht="15.75" x14ac:dyDescent="0.25">
      <c r="A85" s="63" t="s">
        <v>29</v>
      </c>
      <c r="B85" s="64" t="s">
        <v>38</v>
      </c>
      <c r="C85" s="64"/>
      <c r="D85" s="132">
        <f>COUNTA(D80:D84)</f>
        <v>0</v>
      </c>
      <c r="E85" s="132">
        <f t="shared" ref="E85:AH85" si="12">COUNTA(E80:E84)</f>
        <v>2</v>
      </c>
      <c r="F85" s="132">
        <f t="shared" si="12"/>
        <v>2</v>
      </c>
      <c r="G85" s="132">
        <f t="shared" si="12"/>
        <v>2</v>
      </c>
      <c r="H85" s="132">
        <f t="shared" si="12"/>
        <v>2</v>
      </c>
      <c r="I85" s="132">
        <f t="shared" si="12"/>
        <v>2</v>
      </c>
      <c r="J85" s="132">
        <f t="shared" si="12"/>
        <v>1</v>
      </c>
      <c r="K85" s="132">
        <f t="shared" si="12"/>
        <v>0</v>
      </c>
      <c r="L85" s="132">
        <f t="shared" si="12"/>
        <v>3</v>
      </c>
      <c r="M85" s="132">
        <f t="shared" si="12"/>
        <v>2</v>
      </c>
      <c r="N85" s="132">
        <f t="shared" si="12"/>
        <v>2</v>
      </c>
      <c r="O85" s="132">
        <f t="shared" si="12"/>
        <v>2</v>
      </c>
      <c r="P85" s="132">
        <f t="shared" si="12"/>
        <v>2</v>
      </c>
      <c r="Q85" s="132">
        <f t="shared" si="12"/>
        <v>1</v>
      </c>
      <c r="R85" s="132">
        <f t="shared" si="12"/>
        <v>0</v>
      </c>
      <c r="S85" s="132">
        <f t="shared" si="12"/>
        <v>2</v>
      </c>
      <c r="T85" s="132">
        <f t="shared" si="12"/>
        <v>2</v>
      </c>
      <c r="U85" s="132">
        <f t="shared" si="12"/>
        <v>2</v>
      </c>
      <c r="V85" s="132">
        <f t="shared" si="12"/>
        <v>2</v>
      </c>
      <c r="W85" s="132">
        <f t="shared" si="12"/>
        <v>2</v>
      </c>
      <c r="X85" s="132">
        <f t="shared" si="12"/>
        <v>1</v>
      </c>
      <c r="Y85" s="132">
        <f t="shared" si="12"/>
        <v>0</v>
      </c>
      <c r="Z85" s="132">
        <f t="shared" si="12"/>
        <v>3</v>
      </c>
      <c r="AA85" s="132">
        <f t="shared" si="12"/>
        <v>2</v>
      </c>
      <c r="AB85" s="132">
        <f t="shared" si="12"/>
        <v>2</v>
      </c>
      <c r="AC85" s="132">
        <f t="shared" si="12"/>
        <v>2</v>
      </c>
      <c r="AD85" s="132">
        <f t="shared" si="12"/>
        <v>2</v>
      </c>
      <c r="AE85" s="132">
        <f t="shared" si="12"/>
        <v>1</v>
      </c>
      <c r="AF85" s="132">
        <f t="shared" si="12"/>
        <v>0</v>
      </c>
      <c r="AG85" s="132">
        <f t="shared" si="12"/>
        <v>3</v>
      </c>
      <c r="AH85" s="178">
        <f t="shared" si="12"/>
        <v>2</v>
      </c>
    </row>
    <row r="86" spans="1:34" ht="15.75" outlineLevel="1" x14ac:dyDescent="0.25">
      <c r="A86" s="59"/>
      <c r="B86" s="60" t="s">
        <v>33</v>
      </c>
      <c r="C86" s="60"/>
      <c r="D86" s="130"/>
      <c r="E86" s="130" t="s">
        <v>88</v>
      </c>
      <c r="F86" s="130" t="s">
        <v>88</v>
      </c>
      <c r="G86" s="130" t="s">
        <v>88</v>
      </c>
      <c r="H86" s="130" t="s">
        <v>88</v>
      </c>
      <c r="I86" s="130" t="s">
        <v>88</v>
      </c>
      <c r="J86" s="130" t="s">
        <v>98</v>
      </c>
      <c r="K86" s="130" t="s">
        <v>98</v>
      </c>
      <c r="L86" s="130" t="s">
        <v>88</v>
      </c>
      <c r="M86" s="130" t="s">
        <v>88</v>
      </c>
      <c r="N86" s="130" t="s">
        <v>88</v>
      </c>
      <c r="O86" s="130" t="s">
        <v>98</v>
      </c>
      <c r="P86" s="130" t="s">
        <v>88</v>
      </c>
      <c r="Q86" s="130" t="s">
        <v>88</v>
      </c>
      <c r="R86" s="130" t="s">
        <v>88</v>
      </c>
      <c r="S86" s="130" t="s">
        <v>90</v>
      </c>
      <c r="T86" s="130" t="s">
        <v>88</v>
      </c>
      <c r="U86" s="130" t="s">
        <v>88</v>
      </c>
      <c r="V86" s="130" t="s">
        <v>97</v>
      </c>
      <c r="W86" s="130" t="s">
        <v>88</v>
      </c>
      <c r="X86" s="130" t="s">
        <v>88</v>
      </c>
      <c r="Y86" s="130" t="s">
        <v>88</v>
      </c>
      <c r="Z86" s="130" t="s">
        <v>88</v>
      </c>
      <c r="AA86" s="130" t="s">
        <v>88</v>
      </c>
      <c r="AB86" s="130" t="s">
        <v>98</v>
      </c>
      <c r="AC86" s="130" t="s">
        <v>88</v>
      </c>
      <c r="AD86" s="130" t="s">
        <v>88</v>
      </c>
      <c r="AE86" s="130" t="s">
        <v>88</v>
      </c>
      <c r="AF86" s="130"/>
      <c r="AG86" s="130" t="s">
        <v>88</v>
      </c>
      <c r="AH86" s="176" t="s">
        <v>88</v>
      </c>
    </row>
    <row r="87" spans="1:34" s="8" customFormat="1" ht="15.75" outlineLevel="1" x14ac:dyDescent="0.25">
      <c r="A87" s="61"/>
      <c r="B87" s="62" t="s">
        <v>33</v>
      </c>
      <c r="C87" s="62"/>
      <c r="D87" s="131"/>
      <c r="E87" s="131" t="s">
        <v>89</v>
      </c>
      <c r="F87" s="131" t="s">
        <v>98</v>
      </c>
      <c r="G87" s="131" t="s">
        <v>89</v>
      </c>
      <c r="H87" s="131" t="s">
        <v>89</v>
      </c>
      <c r="I87" s="131" t="s">
        <v>98</v>
      </c>
      <c r="J87" s="131" t="s">
        <v>89</v>
      </c>
      <c r="K87" s="131"/>
      <c r="L87" s="131" t="s">
        <v>90</v>
      </c>
      <c r="M87" s="131" t="s">
        <v>90</v>
      </c>
      <c r="N87" s="131" t="s">
        <v>86</v>
      </c>
      <c r="O87" s="131" t="s">
        <v>86</v>
      </c>
      <c r="P87" s="131" t="s">
        <v>86</v>
      </c>
      <c r="Q87" s="131" t="s">
        <v>98</v>
      </c>
      <c r="R87" s="131"/>
      <c r="S87" s="131" t="s">
        <v>97</v>
      </c>
      <c r="T87" s="131" t="s">
        <v>97</v>
      </c>
      <c r="U87" s="131" t="s">
        <v>90</v>
      </c>
      <c r="V87" s="131" t="s">
        <v>90</v>
      </c>
      <c r="W87" s="131" t="s">
        <v>90</v>
      </c>
      <c r="X87" s="131" t="s">
        <v>90</v>
      </c>
      <c r="Y87" s="131"/>
      <c r="Z87" s="131" t="s">
        <v>90</v>
      </c>
      <c r="AA87" s="131" t="s">
        <v>90</v>
      </c>
      <c r="AB87" s="131" t="s">
        <v>90</v>
      </c>
      <c r="AC87" s="131"/>
      <c r="AD87" s="131" t="s">
        <v>86</v>
      </c>
      <c r="AE87" s="131"/>
      <c r="AF87" s="131" t="s">
        <v>89</v>
      </c>
      <c r="AG87" s="131" t="s">
        <v>89</v>
      </c>
      <c r="AH87" s="177" t="s">
        <v>89</v>
      </c>
    </row>
    <row r="88" spans="1:34" ht="15.75" outlineLevel="1" x14ac:dyDescent="0.25">
      <c r="A88" s="65"/>
      <c r="B88" s="66" t="s">
        <v>33</v>
      </c>
      <c r="C88" s="66"/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79"/>
    </row>
    <row r="89" spans="1:34" s="1" customFormat="1" ht="16.5" customHeight="1" x14ac:dyDescent="0.25">
      <c r="A89" s="67" t="s">
        <v>49</v>
      </c>
      <c r="B89" s="68" t="s">
        <v>39</v>
      </c>
      <c r="C89" s="68"/>
      <c r="D89" s="134">
        <f>COUNTA(D86:D88)</f>
        <v>0</v>
      </c>
      <c r="E89" s="134">
        <f t="shared" ref="E89:AH89" si="13">COUNTA(E86:E88)</f>
        <v>2</v>
      </c>
      <c r="F89" s="134">
        <f t="shared" si="13"/>
        <v>2</v>
      </c>
      <c r="G89" s="134">
        <f t="shared" si="13"/>
        <v>2</v>
      </c>
      <c r="H89" s="134">
        <f t="shared" si="13"/>
        <v>2</v>
      </c>
      <c r="I89" s="134">
        <f t="shared" si="13"/>
        <v>2</v>
      </c>
      <c r="J89" s="134">
        <f t="shared" si="13"/>
        <v>2</v>
      </c>
      <c r="K89" s="134">
        <f t="shared" si="13"/>
        <v>1</v>
      </c>
      <c r="L89" s="134">
        <f t="shared" si="13"/>
        <v>2</v>
      </c>
      <c r="M89" s="134">
        <f t="shared" si="13"/>
        <v>2</v>
      </c>
      <c r="N89" s="134">
        <f t="shared" si="13"/>
        <v>2</v>
      </c>
      <c r="O89" s="134">
        <f t="shared" si="13"/>
        <v>2</v>
      </c>
      <c r="P89" s="134">
        <f t="shared" si="13"/>
        <v>2</v>
      </c>
      <c r="Q89" s="134">
        <f t="shared" si="13"/>
        <v>2</v>
      </c>
      <c r="R89" s="134">
        <f t="shared" si="13"/>
        <v>1</v>
      </c>
      <c r="S89" s="134">
        <f t="shared" si="13"/>
        <v>2</v>
      </c>
      <c r="T89" s="134">
        <f t="shared" si="13"/>
        <v>2</v>
      </c>
      <c r="U89" s="134">
        <f t="shared" si="13"/>
        <v>2</v>
      </c>
      <c r="V89" s="134">
        <f t="shared" si="13"/>
        <v>2</v>
      </c>
      <c r="W89" s="134">
        <f t="shared" si="13"/>
        <v>2</v>
      </c>
      <c r="X89" s="134">
        <f t="shared" si="13"/>
        <v>2</v>
      </c>
      <c r="Y89" s="134">
        <f t="shared" si="13"/>
        <v>1</v>
      </c>
      <c r="Z89" s="134">
        <f t="shared" si="13"/>
        <v>2</v>
      </c>
      <c r="AA89" s="134">
        <f t="shared" si="13"/>
        <v>2</v>
      </c>
      <c r="AB89" s="134">
        <f t="shared" si="13"/>
        <v>2</v>
      </c>
      <c r="AC89" s="134">
        <f t="shared" si="13"/>
        <v>1</v>
      </c>
      <c r="AD89" s="134">
        <f t="shared" si="13"/>
        <v>2</v>
      </c>
      <c r="AE89" s="134">
        <f t="shared" si="13"/>
        <v>1</v>
      </c>
      <c r="AF89" s="134">
        <f t="shared" si="13"/>
        <v>1</v>
      </c>
      <c r="AG89" s="134">
        <f t="shared" si="13"/>
        <v>2</v>
      </c>
      <c r="AH89" s="180">
        <f t="shared" si="13"/>
        <v>2</v>
      </c>
    </row>
    <row r="90" spans="1:34" ht="15.75" outlineLevel="1" x14ac:dyDescent="0.25">
      <c r="A90" s="59"/>
      <c r="B90" s="60" t="s">
        <v>32</v>
      </c>
      <c r="C90" s="60"/>
      <c r="D90" s="130"/>
      <c r="E90" s="130" t="s">
        <v>97</v>
      </c>
      <c r="F90" s="130" t="s">
        <v>97</v>
      </c>
      <c r="G90" s="130" t="s">
        <v>97</v>
      </c>
      <c r="H90" s="130" t="s">
        <v>97</v>
      </c>
      <c r="I90" s="130" t="s">
        <v>97</v>
      </c>
      <c r="J90" s="130"/>
      <c r="K90" s="130"/>
      <c r="L90" s="130" t="s">
        <v>97</v>
      </c>
      <c r="M90" s="130" t="s">
        <v>97</v>
      </c>
      <c r="N90" s="130" t="s">
        <v>97</v>
      </c>
      <c r="O90" s="130" t="s">
        <v>97</v>
      </c>
      <c r="P90" s="130" t="s">
        <v>98</v>
      </c>
      <c r="Q90" s="130"/>
      <c r="R90" s="130"/>
      <c r="S90" s="130" t="s">
        <v>98</v>
      </c>
      <c r="T90" s="130" t="s">
        <v>98</v>
      </c>
      <c r="U90" s="130" t="s">
        <v>98</v>
      </c>
      <c r="V90" s="130" t="s">
        <v>98</v>
      </c>
      <c r="W90" s="130" t="s">
        <v>98</v>
      </c>
      <c r="X90" s="130"/>
      <c r="Y90" s="130"/>
      <c r="Z90" s="130" t="s">
        <v>98</v>
      </c>
      <c r="AA90" s="130" t="s">
        <v>97</v>
      </c>
      <c r="AB90" s="130" t="s">
        <v>97</v>
      </c>
      <c r="AC90" s="130" t="s">
        <v>97</v>
      </c>
      <c r="AD90" s="130" t="s">
        <v>97</v>
      </c>
      <c r="AE90" s="130"/>
      <c r="AF90" s="130"/>
      <c r="AG90" s="130" t="s">
        <v>97</v>
      </c>
      <c r="AH90" s="176" t="s">
        <v>97</v>
      </c>
    </row>
    <row r="91" spans="1:34" s="8" customFormat="1" ht="15.75" outlineLevel="1" x14ac:dyDescent="0.25">
      <c r="A91" s="65"/>
      <c r="B91" s="66" t="s">
        <v>32</v>
      </c>
      <c r="C91" s="66"/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79"/>
    </row>
    <row r="92" spans="1:34" s="1" customFormat="1" ht="15.75" x14ac:dyDescent="0.25">
      <c r="A92" s="67" t="s">
        <v>29</v>
      </c>
      <c r="B92" s="68" t="s">
        <v>32</v>
      </c>
      <c r="C92" s="68"/>
      <c r="D92" s="134">
        <f>COUNTA(D90:D91)</f>
        <v>0</v>
      </c>
      <c r="E92" s="134">
        <f t="shared" ref="E92:AH92" si="14">COUNTA(E90:E91)</f>
        <v>1</v>
      </c>
      <c r="F92" s="134">
        <f t="shared" si="14"/>
        <v>1</v>
      </c>
      <c r="G92" s="134">
        <f t="shared" si="14"/>
        <v>1</v>
      </c>
      <c r="H92" s="134">
        <f t="shared" si="14"/>
        <v>1</v>
      </c>
      <c r="I92" s="134">
        <f t="shared" si="14"/>
        <v>1</v>
      </c>
      <c r="J92" s="134">
        <f t="shared" si="14"/>
        <v>0</v>
      </c>
      <c r="K92" s="134">
        <f t="shared" si="14"/>
        <v>0</v>
      </c>
      <c r="L92" s="134">
        <f t="shared" si="14"/>
        <v>1</v>
      </c>
      <c r="M92" s="134">
        <f t="shared" si="14"/>
        <v>1</v>
      </c>
      <c r="N92" s="134">
        <f t="shared" si="14"/>
        <v>1</v>
      </c>
      <c r="O92" s="134">
        <f t="shared" si="14"/>
        <v>1</v>
      </c>
      <c r="P92" s="134">
        <f t="shared" si="14"/>
        <v>1</v>
      </c>
      <c r="Q92" s="134">
        <f t="shared" si="14"/>
        <v>0</v>
      </c>
      <c r="R92" s="134">
        <f t="shared" si="14"/>
        <v>0</v>
      </c>
      <c r="S92" s="134">
        <f t="shared" si="14"/>
        <v>1</v>
      </c>
      <c r="T92" s="134">
        <f t="shared" si="14"/>
        <v>1</v>
      </c>
      <c r="U92" s="134">
        <f t="shared" si="14"/>
        <v>1</v>
      </c>
      <c r="V92" s="134">
        <f t="shared" si="14"/>
        <v>1</v>
      </c>
      <c r="W92" s="134">
        <f t="shared" si="14"/>
        <v>1</v>
      </c>
      <c r="X92" s="134">
        <f t="shared" si="14"/>
        <v>0</v>
      </c>
      <c r="Y92" s="134">
        <f t="shared" si="14"/>
        <v>0</v>
      </c>
      <c r="Z92" s="134">
        <f t="shared" si="14"/>
        <v>1</v>
      </c>
      <c r="AA92" s="134">
        <f t="shared" si="14"/>
        <v>1</v>
      </c>
      <c r="AB92" s="134">
        <f t="shared" si="14"/>
        <v>1</v>
      </c>
      <c r="AC92" s="134">
        <f t="shared" si="14"/>
        <v>1</v>
      </c>
      <c r="AD92" s="134">
        <f t="shared" si="14"/>
        <v>1</v>
      </c>
      <c r="AE92" s="134">
        <f t="shared" si="14"/>
        <v>0</v>
      </c>
      <c r="AF92" s="134">
        <f t="shared" si="14"/>
        <v>0</v>
      </c>
      <c r="AG92" s="134">
        <f t="shared" si="14"/>
        <v>1</v>
      </c>
      <c r="AH92" s="180">
        <f t="shared" si="14"/>
        <v>1</v>
      </c>
    </row>
    <row r="93" spans="1:34" ht="15.75" outlineLevel="1" x14ac:dyDescent="0.25">
      <c r="A93" s="59"/>
      <c r="B93" s="60" t="s">
        <v>34</v>
      </c>
      <c r="C93" s="60"/>
      <c r="D93" s="130"/>
      <c r="E93" s="130" t="s">
        <v>87</v>
      </c>
      <c r="F93" s="130" t="s">
        <v>87</v>
      </c>
      <c r="G93" s="130" t="s">
        <v>87</v>
      </c>
      <c r="H93" s="130" t="s">
        <v>87</v>
      </c>
      <c r="I93" s="130" t="s">
        <v>90</v>
      </c>
      <c r="J93" s="130" t="s">
        <v>87</v>
      </c>
      <c r="K93" s="130" t="s">
        <v>87</v>
      </c>
      <c r="L93" s="130" t="s">
        <v>87</v>
      </c>
      <c r="M93" s="130" t="s">
        <v>87</v>
      </c>
      <c r="N93" s="130" t="s">
        <v>87</v>
      </c>
      <c r="O93" s="130" t="s">
        <v>90</v>
      </c>
      <c r="P93" s="130" t="s">
        <v>87</v>
      </c>
      <c r="Q93" s="130" t="s">
        <v>87</v>
      </c>
      <c r="R93" s="130"/>
      <c r="S93" s="130" t="s">
        <v>87</v>
      </c>
      <c r="T93" s="130" t="s">
        <v>87</v>
      </c>
      <c r="U93" s="130" t="s">
        <v>87</v>
      </c>
      <c r="V93" s="130" t="s">
        <v>87</v>
      </c>
      <c r="W93" s="130" t="s">
        <v>87</v>
      </c>
      <c r="X93" s="130" t="s">
        <v>98</v>
      </c>
      <c r="Y93" s="130"/>
      <c r="Z93" s="130" t="s">
        <v>87</v>
      </c>
      <c r="AA93" s="130" t="s">
        <v>87</v>
      </c>
      <c r="AB93" s="130" t="s">
        <v>87</v>
      </c>
      <c r="AC93" s="130" t="s">
        <v>98</v>
      </c>
      <c r="AD93" s="130" t="s">
        <v>87</v>
      </c>
      <c r="AE93" s="130" t="s">
        <v>87</v>
      </c>
      <c r="AF93" s="130" t="s">
        <v>87</v>
      </c>
      <c r="AG93" s="130" t="s">
        <v>87</v>
      </c>
      <c r="AH93" s="176"/>
    </row>
    <row r="94" spans="1:34" s="8" customFormat="1" ht="15.75" outlineLevel="1" x14ac:dyDescent="0.25">
      <c r="A94" s="61"/>
      <c r="B94" s="62" t="s">
        <v>34</v>
      </c>
      <c r="C94" s="62"/>
      <c r="D94" s="131"/>
      <c r="E94" s="131" t="s">
        <v>90</v>
      </c>
      <c r="F94" s="131" t="s">
        <v>90</v>
      </c>
      <c r="G94" s="131" t="s">
        <v>90</v>
      </c>
      <c r="H94" s="131" t="s">
        <v>90</v>
      </c>
      <c r="I94" s="131" t="s">
        <v>89</v>
      </c>
      <c r="J94" s="131" t="s">
        <v>97</v>
      </c>
      <c r="K94" s="131"/>
      <c r="L94" s="131" t="s">
        <v>89</v>
      </c>
      <c r="M94" s="131" t="s">
        <v>89</v>
      </c>
      <c r="N94" s="131" t="s">
        <v>90</v>
      </c>
      <c r="O94" s="131" t="s">
        <v>89</v>
      </c>
      <c r="P94" s="131" t="s">
        <v>89</v>
      </c>
      <c r="Q94" s="131" t="s">
        <v>97</v>
      </c>
      <c r="R94" s="131" t="s">
        <v>97</v>
      </c>
      <c r="S94" s="131" t="s">
        <v>89</v>
      </c>
      <c r="T94" s="131" t="s">
        <v>89</v>
      </c>
      <c r="U94" s="131" t="s">
        <v>97</v>
      </c>
      <c r="V94" s="131" t="s">
        <v>89</v>
      </c>
      <c r="W94" s="131" t="s">
        <v>89</v>
      </c>
      <c r="X94" s="131" t="s">
        <v>89</v>
      </c>
      <c r="Y94" s="131" t="s">
        <v>89</v>
      </c>
      <c r="Z94" s="131" t="s">
        <v>97</v>
      </c>
      <c r="AA94" s="131" t="s">
        <v>86</v>
      </c>
      <c r="AB94" s="131" t="s">
        <v>89</v>
      </c>
      <c r="AC94" s="131" t="s">
        <v>89</v>
      </c>
      <c r="AD94" s="131" t="s">
        <v>89</v>
      </c>
      <c r="AE94" s="131" t="s">
        <v>89</v>
      </c>
      <c r="AF94" s="131"/>
      <c r="AG94" s="131"/>
      <c r="AH94" s="177" t="s">
        <v>86</v>
      </c>
    </row>
    <row r="95" spans="1:34" ht="15.75" outlineLevel="1" x14ac:dyDescent="0.25">
      <c r="A95" s="65"/>
      <c r="B95" s="66" t="s">
        <v>34</v>
      </c>
      <c r="C95" s="66"/>
      <c r="D95" s="133"/>
      <c r="E95" s="133"/>
      <c r="F95" s="133"/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79"/>
    </row>
    <row r="96" spans="1:34" s="1" customFormat="1" ht="15.75" x14ac:dyDescent="0.25">
      <c r="A96" s="67" t="s">
        <v>29</v>
      </c>
      <c r="B96" s="68" t="s">
        <v>34</v>
      </c>
      <c r="C96" s="68"/>
      <c r="D96" s="134">
        <f>COUNTA(D93:D95)</f>
        <v>0</v>
      </c>
      <c r="E96" s="134">
        <f t="shared" ref="E96:AH96" si="15">COUNTA(E93:E95)</f>
        <v>2</v>
      </c>
      <c r="F96" s="134">
        <f t="shared" si="15"/>
        <v>2</v>
      </c>
      <c r="G96" s="134">
        <f t="shared" si="15"/>
        <v>2</v>
      </c>
      <c r="H96" s="134">
        <f t="shared" si="15"/>
        <v>2</v>
      </c>
      <c r="I96" s="134">
        <f t="shared" si="15"/>
        <v>2</v>
      </c>
      <c r="J96" s="134">
        <f t="shared" si="15"/>
        <v>2</v>
      </c>
      <c r="K96" s="134">
        <f t="shared" si="15"/>
        <v>1</v>
      </c>
      <c r="L96" s="134">
        <f t="shared" si="15"/>
        <v>2</v>
      </c>
      <c r="M96" s="134">
        <f t="shared" si="15"/>
        <v>2</v>
      </c>
      <c r="N96" s="134">
        <f t="shared" si="15"/>
        <v>2</v>
      </c>
      <c r="O96" s="134">
        <f t="shared" si="15"/>
        <v>2</v>
      </c>
      <c r="P96" s="134">
        <f t="shared" si="15"/>
        <v>2</v>
      </c>
      <c r="Q96" s="134">
        <f t="shared" si="15"/>
        <v>2</v>
      </c>
      <c r="R96" s="134">
        <f t="shared" si="15"/>
        <v>1</v>
      </c>
      <c r="S96" s="134">
        <f t="shared" si="15"/>
        <v>2</v>
      </c>
      <c r="T96" s="134">
        <f t="shared" si="15"/>
        <v>2</v>
      </c>
      <c r="U96" s="134">
        <f t="shared" si="15"/>
        <v>2</v>
      </c>
      <c r="V96" s="134">
        <f t="shared" si="15"/>
        <v>2</v>
      </c>
      <c r="W96" s="134">
        <f t="shared" si="15"/>
        <v>2</v>
      </c>
      <c r="X96" s="134">
        <f t="shared" si="15"/>
        <v>2</v>
      </c>
      <c r="Y96" s="134">
        <f t="shared" si="15"/>
        <v>1</v>
      </c>
      <c r="Z96" s="134">
        <f t="shared" si="15"/>
        <v>2</v>
      </c>
      <c r="AA96" s="134">
        <f t="shared" si="15"/>
        <v>2</v>
      </c>
      <c r="AB96" s="134">
        <f t="shared" si="15"/>
        <v>2</v>
      </c>
      <c r="AC96" s="134">
        <f t="shared" si="15"/>
        <v>2</v>
      </c>
      <c r="AD96" s="134">
        <f t="shared" si="15"/>
        <v>2</v>
      </c>
      <c r="AE96" s="134">
        <f t="shared" si="15"/>
        <v>2</v>
      </c>
      <c r="AF96" s="134">
        <f t="shared" si="15"/>
        <v>1</v>
      </c>
      <c r="AG96" s="134">
        <f t="shared" si="15"/>
        <v>1</v>
      </c>
      <c r="AH96" s="180">
        <f t="shared" si="15"/>
        <v>1</v>
      </c>
    </row>
    <row r="97" spans="1:34" ht="15.75" outlineLevel="1" x14ac:dyDescent="0.25">
      <c r="A97" s="69"/>
      <c r="B97" s="70" t="s">
        <v>119</v>
      </c>
      <c r="C97" s="70" t="s">
        <v>105</v>
      </c>
      <c r="D97" s="135"/>
      <c r="E97" s="135" t="s">
        <v>109</v>
      </c>
      <c r="F97" s="135" t="s">
        <v>109</v>
      </c>
      <c r="G97" s="135" t="s">
        <v>109</v>
      </c>
      <c r="H97" s="135" t="s">
        <v>109</v>
      </c>
      <c r="I97" s="135" t="s">
        <v>109</v>
      </c>
      <c r="J97" s="135"/>
      <c r="K97" s="135" t="s">
        <v>99</v>
      </c>
      <c r="L97" s="135" t="s">
        <v>109</v>
      </c>
      <c r="M97" s="135" t="s">
        <v>109</v>
      </c>
      <c r="N97" s="135" t="s">
        <v>109</v>
      </c>
      <c r="O97" s="135" t="s">
        <v>109</v>
      </c>
      <c r="P97" s="135" t="s">
        <v>109</v>
      </c>
      <c r="Q97" s="135"/>
      <c r="R97" s="135" t="s">
        <v>108</v>
      </c>
      <c r="S97" s="135" t="s">
        <v>109</v>
      </c>
      <c r="T97" s="135" t="s">
        <v>109</v>
      </c>
      <c r="U97" s="135" t="s">
        <v>109</v>
      </c>
      <c r="V97" s="135" t="s">
        <v>109</v>
      </c>
      <c r="W97" s="135" t="s">
        <v>109</v>
      </c>
      <c r="X97" s="135"/>
      <c r="Y97" s="135" t="s">
        <v>109</v>
      </c>
      <c r="Z97" s="135" t="s">
        <v>109</v>
      </c>
      <c r="AA97" s="135" t="s">
        <v>109</v>
      </c>
      <c r="AB97" s="135" t="s">
        <v>109</v>
      </c>
      <c r="AC97" s="135" t="s">
        <v>109</v>
      </c>
      <c r="AD97" s="135" t="s">
        <v>109</v>
      </c>
      <c r="AE97" s="135"/>
      <c r="AF97" s="135" t="s">
        <v>110</v>
      </c>
      <c r="AG97" s="135" t="s">
        <v>109</v>
      </c>
      <c r="AH97" s="181" t="s">
        <v>109</v>
      </c>
    </row>
    <row r="98" spans="1:34" ht="15.75" outlineLevel="1" x14ac:dyDescent="0.25">
      <c r="A98" s="71"/>
      <c r="B98" s="72" t="s">
        <v>119</v>
      </c>
      <c r="C98" s="72" t="s">
        <v>105</v>
      </c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136"/>
      <c r="AA98" s="136"/>
      <c r="AB98" s="136"/>
      <c r="AC98" s="136"/>
      <c r="AD98" s="136"/>
      <c r="AE98" s="136"/>
      <c r="AF98" s="136"/>
      <c r="AG98" s="136"/>
      <c r="AH98" s="182"/>
    </row>
    <row r="99" spans="1:34" ht="15.75" outlineLevel="1" x14ac:dyDescent="0.25">
      <c r="A99" s="71"/>
      <c r="B99" s="72" t="s">
        <v>119</v>
      </c>
      <c r="C99" s="72" t="s">
        <v>115</v>
      </c>
      <c r="D99" s="136"/>
      <c r="E99" s="136" t="s">
        <v>112</v>
      </c>
      <c r="F99" s="136"/>
      <c r="G99" s="136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 t="s">
        <v>112</v>
      </c>
      <c r="U99" s="136"/>
      <c r="V99" s="136"/>
      <c r="W99" s="136" t="s">
        <v>112</v>
      </c>
      <c r="X99" s="136"/>
      <c r="Y99" s="136"/>
      <c r="Z99" s="136" t="s">
        <v>112</v>
      </c>
      <c r="AA99" s="136"/>
      <c r="AB99" s="136"/>
      <c r="AC99" s="136"/>
      <c r="AD99" s="136"/>
      <c r="AE99" s="136"/>
      <c r="AF99" s="136"/>
      <c r="AG99" s="136"/>
      <c r="AH99" s="182"/>
    </row>
    <row r="100" spans="1:34" ht="15.75" outlineLevel="1" x14ac:dyDescent="0.25">
      <c r="A100" s="71"/>
      <c r="B100" s="72" t="s">
        <v>119</v>
      </c>
      <c r="C100" s="72" t="s">
        <v>115</v>
      </c>
      <c r="D100" s="136"/>
      <c r="E100" s="136" t="s">
        <v>108</v>
      </c>
      <c r="F100" s="136" t="s">
        <v>108</v>
      </c>
      <c r="G100" s="136"/>
      <c r="H100" s="136"/>
      <c r="I100" s="136" t="s">
        <v>108</v>
      </c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36"/>
      <c r="U100" s="136"/>
      <c r="V100" s="136"/>
      <c r="W100" s="136"/>
      <c r="X100" s="136"/>
      <c r="Y100" s="136"/>
      <c r="Z100" s="136" t="s">
        <v>108</v>
      </c>
      <c r="AA100" s="136" t="s">
        <v>108</v>
      </c>
      <c r="AB100" s="136"/>
      <c r="AC100" s="136"/>
      <c r="AD100" s="136" t="s">
        <v>108</v>
      </c>
      <c r="AE100" s="136"/>
      <c r="AF100" s="136"/>
      <c r="AG100" s="136"/>
      <c r="AH100" s="182"/>
    </row>
    <row r="101" spans="1:34" ht="15.75" outlineLevel="1" x14ac:dyDescent="0.25">
      <c r="A101" s="71"/>
      <c r="B101" s="72" t="s">
        <v>119</v>
      </c>
      <c r="C101" s="72" t="s">
        <v>115</v>
      </c>
      <c r="D101" s="136"/>
      <c r="E101" s="136" t="s">
        <v>110</v>
      </c>
      <c r="F101" s="136" t="s">
        <v>110</v>
      </c>
      <c r="G101" s="136" t="s">
        <v>110</v>
      </c>
      <c r="H101" s="136" t="s">
        <v>110</v>
      </c>
      <c r="I101" s="136" t="s">
        <v>110</v>
      </c>
      <c r="J101" s="136"/>
      <c r="K101" s="136"/>
      <c r="L101" s="136" t="s">
        <v>110</v>
      </c>
      <c r="M101" s="136" t="s">
        <v>110</v>
      </c>
      <c r="N101" s="136" t="s">
        <v>110</v>
      </c>
      <c r="O101" s="136" t="s">
        <v>110</v>
      </c>
      <c r="P101" s="136" t="s">
        <v>110</v>
      </c>
      <c r="Q101" s="136"/>
      <c r="R101" s="136"/>
      <c r="S101" s="136" t="s">
        <v>110</v>
      </c>
      <c r="T101" s="136" t="s">
        <v>110</v>
      </c>
      <c r="U101" s="136" t="s">
        <v>110</v>
      </c>
      <c r="V101" s="136" t="s">
        <v>110</v>
      </c>
      <c r="W101" s="136" t="s">
        <v>110</v>
      </c>
      <c r="X101" s="136"/>
      <c r="Y101" s="136"/>
      <c r="Z101" s="136" t="s">
        <v>110</v>
      </c>
      <c r="AA101" s="136" t="s">
        <v>110</v>
      </c>
      <c r="AB101" s="136" t="s">
        <v>110</v>
      </c>
      <c r="AC101" s="136" t="s">
        <v>110</v>
      </c>
      <c r="AD101" s="136" t="s">
        <v>110</v>
      </c>
      <c r="AE101" s="136"/>
      <c r="AF101" s="136"/>
      <c r="AG101" s="136" t="s">
        <v>110</v>
      </c>
      <c r="AH101" s="182" t="s">
        <v>110</v>
      </c>
    </row>
    <row r="102" spans="1:34" ht="15.75" outlineLevel="1" x14ac:dyDescent="0.25">
      <c r="A102" s="71"/>
      <c r="B102" s="72" t="s">
        <v>119</v>
      </c>
      <c r="C102" s="72" t="s">
        <v>115</v>
      </c>
      <c r="D102" s="136"/>
      <c r="E102" s="136"/>
      <c r="F102" s="136" t="s">
        <v>111</v>
      </c>
      <c r="G102" s="136" t="s">
        <v>111</v>
      </c>
      <c r="H102" s="136" t="s">
        <v>111</v>
      </c>
      <c r="I102" s="136" t="s">
        <v>111</v>
      </c>
      <c r="J102" s="136"/>
      <c r="K102" s="136"/>
      <c r="L102" s="136" t="s">
        <v>111</v>
      </c>
      <c r="M102" s="136" t="s">
        <v>111</v>
      </c>
      <c r="N102" s="136" t="s">
        <v>111</v>
      </c>
      <c r="O102" s="136" t="s">
        <v>111</v>
      </c>
      <c r="P102" s="136" t="s">
        <v>111</v>
      </c>
      <c r="Q102" s="136"/>
      <c r="R102" s="136"/>
      <c r="S102" s="136" t="s">
        <v>111</v>
      </c>
      <c r="T102" s="136"/>
      <c r="U102" s="136"/>
      <c r="V102" s="136"/>
      <c r="W102" s="136"/>
      <c r="X102" s="136"/>
      <c r="Y102" s="136"/>
      <c r="Z102" s="136"/>
      <c r="AA102" s="136" t="s">
        <v>111</v>
      </c>
      <c r="AB102" s="136" t="s">
        <v>111</v>
      </c>
      <c r="AC102" s="136" t="s">
        <v>111</v>
      </c>
      <c r="AD102" s="136" t="s">
        <v>111</v>
      </c>
      <c r="AE102" s="136"/>
      <c r="AF102" s="136"/>
      <c r="AG102" s="136" t="s">
        <v>111</v>
      </c>
      <c r="AH102" s="182" t="s">
        <v>111</v>
      </c>
    </row>
    <row r="103" spans="1:34" ht="15.75" outlineLevel="1" x14ac:dyDescent="0.25">
      <c r="A103" s="71"/>
      <c r="B103" s="72" t="s">
        <v>119</v>
      </c>
      <c r="C103" s="72" t="s">
        <v>115</v>
      </c>
      <c r="D103" s="136"/>
      <c r="E103" s="136"/>
      <c r="F103" s="136"/>
      <c r="G103" s="136"/>
      <c r="H103" s="136"/>
      <c r="I103" s="136"/>
      <c r="J103" s="136"/>
      <c r="K103" s="136"/>
      <c r="L103" s="136" t="s">
        <v>91</v>
      </c>
      <c r="M103" s="136" t="s">
        <v>91</v>
      </c>
      <c r="N103" s="136" t="s">
        <v>91</v>
      </c>
      <c r="O103" s="136" t="s">
        <v>91</v>
      </c>
      <c r="P103" s="136" t="s">
        <v>91</v>
      </c>
      <c r="Q103" s="136"/>
      <c r="R103" s="136"/>
      <c r="S103" s="136" t="s">
        <v>91</v>
      </c>
      <c r="T103" s="136" t="s">
        <v>91</v>
      </c>
      <c r="U103" s="136" t="s">
        <v>91</v>
      </c>
      <c r="V103" s="136" t="s">
        <v>91</v>
      </c>
      <c r="W103" s="136" t="s">
        <v>91</v>
      </c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 t="s">
        <v>91</v>
      </c>
      <c r="AH103" s="182" t="s">
        <v>91</v>
      </c>
    </row>
    <row r="104" spans="1:34" ht="15.75" outlineLevel="1" x14ac:dyDescent="0.25">
      <c r="A104" s="71"/>
      <c r="B104" s="72" t="s">
        <v>119</v>
      </c>
      <c r="C104" s="72" t="s">
        <v>115</v>
      </c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36"/>
      <c r="Z104" s="136"/>
      <c r="AA104" s="136"/>
      <c r="AB104" s="136"/>
      <c r="AC104" s="136"/>
      <c r="AD104" s="136"/>
      <c r="AE104" s="136"/>
      <c r="AF104" s="136"/>
      <c r="AG104" s="136"/>
      <c r="AH104" s="182"/>
    </row>
    <row r="105" spans="1:34" ht="15.75" outlineLevel="1" x14ac:dyDescent="0.25">
      <c r="A105" s="71"/>
      <c r="B105" s="72" t="s">
        <v>119</v>
      </c>
      <c r="C105" s="72" t="s">
        <v>116</v>
      </c>
      <c r="D105" s="136"/>
      <c r="E105" s="136"/>
      <c r="F105" s="136"/>
      <c r="G105" s="136"/>
      <c r="H105" s="136"/>
      <c r="I105" s="136"/>
      <c r="J105" s="136"/>
      <c r="K105" s="136"/>
      <c r="L105" s="136" t="s">
        <v>108</v>
      </c>
      <c r="M105" s="136" t="s">
        <v>108</v>
      </c>
      <c r="N105" s="136"/>
      <c r="O105" s="136"/>
      <c r="P105" s="136" t="s">
        <v>108</v>
      </c>
      <c r="Q105" s="136"/>
      <c r="R105" s="136"/>
      <c r="S105" s="136" t="s">
        <v>108</v>
      </c>
      <c r="T105" s="136" t="s">
        <v>108</v>
      </c>
      <c r="U105" s="136"/>
      <c r="V105" s="136"/>
      <c r="W105" s="136" t="s">
        <v>108</v>
      </c>
      <c r="X105" s="136"/>
      <c r="Y105" s="136"/>
      <c r="Z105" s="136"/>
      <c r="AA105" s="136"/>
      <c r="AB105" s="136"/>
      <c r="AC105" s="136"/>
      <c r="AD105" s="136"/>
      <c r="AE105" s="136"/>
      <c r="AF105" s="136"/>
      <c r="AG105" s="136"/>
      <c r="AH105" s="182"/>
    </row>
    <row r="106" spans="1:34" ht="15.75" outlineLevel="1" x14ac:dyDescent="0.25">
      <c r="A106" s="71"/>
      <c r="B106" s="72" t="s">
        <v>119</v>
      </c>
      <c r="C106" s="72" t="s">
        <v>116</v>
      </c>
      <c r="D106" s="136"/>
      <c r="E106" s="136" t="s">
        <v>99</v>
      </c>
      <c r="F106" s="136" t="s">
        <v>99</v>
      </c>
      <c r="G106" s="136" t="s">
        <v>99</v>
      </c>
      <c r="H106" s="136"/>
      <c r="I106" s="136" t="s">
        <v>99</v>
      </c>
      <c r="J106" s="136"/>
      <c r="K106" s="136"/>
      <c r="L106" s="136" t="s">
        <v>99</v>
      </c>
      <c r="M106" s="136" t="s">
        <v>99</v>
      </c>
      <c r="N106" s="136" t="s">
        <v>99</v>
      </c>
      <c r="O106" s="136"/>
      <c r="P106" s="136" t="s">
        <v>99</v>
      </c>
      <c r="Q106" s="136"/>
      <c r="R106" s="136"/>
      <c r="S106" s="136" t="s">
        <v>99</v>
      </c>
      <c r="T106" s="136" t="s">
        <v>99</v>
      </c>
      <c r="U106" s="136" t="s">
        <v>99</v>
      </c>
      <c r="V106" s="136"/>
      <c r="W106" s="136" t="s">
        <v>99</v>
      </c>
      <c r="X106" s="136"/>
      <c r="Y106" s="136"/>
      <c r="Z106" s="136" t="s">
        <v>99</v>
      </c>
      <c r="AA106" s="136" t="s">
        <v>99</v>
      </c>
      <c r="AB106" s="136" t="s">
        <v>99</v>
      </c>
      <c r="AC106" s="136"/>
      <c r="AD106" s="136" t="s">
        <v>99</v>
      </c>
      <c r="AE106" s="136"/>
      <c r="AF106" s="136"/>
      <c r="AG106" s="136" t="s">
        <v>99</v>
      </c>
      <c r="AH106" s="182" t="s">
        <v>99</v>
      </c>
    </row>
    <row r="107" spans="1:34" ht="15.75" outlineLevel="1" x14ac:dyDescent="0.25">
      <c r="A107" s="71"/>
      <c r="B107" s="72" t="s">
        <v>119</v>
      </c>
      <c r="C107" s="72" t="s">
        <v>116</v>
      </c>
      <c r="D107" s="136"/>
      <c r="E107" s="136" t="s">
        <v>113</v>
      </c>
      <c r="F107" s="136" t="s">
        <v>113</v>
      </c>
      <c r="G107" s="136" t="s">
        <v>113</v>
      </c>
      <c r="H107" s="136" t="s">
        <v>113</v>
      </c>
      <c r="I107" s="136" t="s">
        <v>113</v>
      </c>
      <c r="J107" s="136"/>
      <c r="K107" s="136"/>
      <c r="L107" s="136" t="s">
        <v>113</v>
      </c>
      <c r="M107" s="136" t="s">
        <v>113</v>
      </c>
      <c r="N107" s="136"/>
      <c r="O107" s="136" t="s">
        <v>113</v>
      </c>
      <c r="P107" s="136" t="s">
        <v>113</v>
      </c>
      <c r="Q107" s="136"/>
      <c r="R107" s="136"/>
      <c r="S107" s="136" t="s">
        <v>113</v>
      </c>
      <c r="T107" s="136" t="s">
        <v>113</v>
      </c>
      <c r="U107" s="136" t="s">
        <v>113</v>
      </c>
      <c r="V107" s="136" t="s">
        <v>113</v>
      </c>
      <c r="W107" s="136" t="s">
        <v>113</v>
      </c>
      <c r="X107" s="136"/>
      <c r="Y107" s="136"/>
      <c r="Z107" s="136" t="s">
        <v>113</v>
      </c>
      <c r="AA107" s="136" t="s">
        <v>113</v>
      </c>
      <c r="AB107" s="136" t="s">
        <v>113</v>
      </c>
      <c r="AC107" s="136"/>
      <c r="AD107" s="136" t="s">
        <v>113</v>
      </c>
      <c r="AE107" s="136"/>
      <c r="AF107" s="136"/>
      <c r="AG107" s="136" t="s">
        <v>113</v>
      </c>
      <c r="AH107" s="182" t="s">
        <v>113</v>
      </c>
    </row>
    <row r="108" spans="1:34" ht="15.75" outlineLevel="1" x14ac:dyDescent="0.25">
      <c r="A108" s="71"/>
      <c r="B108" s="72" t="s">
        <v>119</v>
      </c>
      <c r="C108" s="72" t="s">
        <v>116</v>
      </c>
      <c r="D108" s="136"/>
      <c r="E108" s="136" t="s">
        <v>114</v>
      </c>
      <c r="F108" s="136" t="s">
        <v>84</v>
      </c>
      <c r="G108" s="136"/>
      <c r="H108" s="136"/>
      <c r="I108" s="136"/>
      <c r="J108" s="136"/>
      <c r="K108" s="136"/>
      <c r="L108" s="136"/>
      <c r="M108" s="136" t="s">
        <v>84</v>
      </c>
      <c r="N108" s="136"/>
      <c r="O108" s="136"/>
      <c r="P108" s="136"/>
      <c r="Q108" s="136"/>
      <c r="R108" s="136"/>
      <c r="S108" s="136"/>
      <c r="T108" s="136" t="s">
        <v>84</v>
      </c>
      <c r="U108" s="136"/>
      <c r="V108" s="136"/>
      <c r="W108" s="136"/>
      <c r="X108" s="136"/>
      <c r="Y108" s="136"/>
      <c r="Z108" s="136"/>
      <c r="AA108" s="136" t="s">
        <v>84</v>
      </c>
      <c r="AB108" s="136"/>
      <c r="AC108" s="136"/>
      <c r="AD108" s="136"/>
      <c r="AE108" s="136"/>
      <c r="AF108" s="136"/>
      <c r="AG108" s="136"/>
      <c r="AH108" s="182" t="s">
        <v>84</v>
      </c>
    </row>
    <row r="109" spans="1:34" ht="15.75" outlineLevel="1" x14ac:dyDescent="0.25">
      <c r="A109" s="71"/>
      <c r="B109" s="72" t="s">
        <v>119</v>
      </c>
      <c r="C109" s="72" t="s">
        <v>116</v>
      </c>
      <c r="D109" s="136"/>
      <c r="E109" s="136"/>
      <c r="F109" s="136" t="s">
        <v>51</v>
      </c>
      <c r="G109" s="136" t="s">
        <v>51</v>
      </c>
      <c r="H109" s="136" t="s">
        <v>51</v>
      </c>
      <c r="I109" s="136" t="s">
        <v>51</v>
      </c>
      <c r="J109" s="136"/>
      <c r="K109" s="136"/>
      <c r="L109" s="136" t="s">
        <v>51</v>
      </c>
      <c r="M109" s="136" t="s">
        <v>51</v>
      </c>
      <c r="N109" s="136" t="s">
        <v>51</v>
      </c>
      <c r="O109" s="136" t="s">
        <v>51</v>
      </c>
      <c r="P109" s="136" t="s">
        <v>51</v>
      </c>
      <c r="Q109" s="136"/>
      <c r="R109" s="136"/>
      <c r="S109" s="136" t="s">
        <v>51</v>
      </c>
      <c r="T109" s="136" t="s">
        <v>51</v>
      </c>
      <c r="U109" s="136" t="s">
        <v>51</v>
      </c>
      <c r="V109" s="136" t="s">
        <v>51</v>
      </c>
      <c r="W109" s="136" t="s">
        <v>51</v>
      </c>
      <c r="X109" s="136"/>
      <c r="Y109" s="136"/>
      <c r="Z109" s="136" t="s">
        <v>51</v>
      </c>
      <c r="AA109" s="136" t="s">
        <v>51</v>
      </c>
      <c r="AB109" s="136" t="s">
        <v>51</v>
      </c>
      <c r="AC109" s="136" t="s">
        <v>51</v>
      </c>
      <c r="AD109" s="136" t="s">
        <v>51</v>
      </c>
      <c r="AE109" s="136"/>
      <c r="AF109" s="136"/>
      <c r="AG109" s="136" t="s">
        <v>51</v>
      </c>
      <c r="AH109" s="182" t="s">
        <v>51</v>
      </c>
    </row>
    <row r="110" spans="1:34" ht="15.75" outlineLevel="1" x14ac:dyDescent="0.25">
      <c r="A110" s="71"/>
      <c r="B110" s="72" t="s">
        <v>119</v>
      </c>
      <c r="C110" s="72" t="s">
        <v>116</v>
      </c>
      <c r="D110" s="136"/>
      <c r="E110" s="136" t="s">
        <v>117</v>
      </c>
      <c r="F110" s="136" t="s">
        <v>117</v>
      </c>
      <c r="G110" s="136"/>
      <c r="H110" s="136"/>
      <c r="I110" s="136" t="s">
        <v>117</v>
      </c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36"/>
      <c r="U110" s="136"/>
      <c r="V110" s="136"/>
      <c r="W110" s="136"/>
      <c r="X110" s="136"/>
      <c r="Y110" s="136"/>
      <c r="Z110" s="136" t="s">
        <v>118</v>
      </c>
      <c r="AA110" s="136" t="s">
        <v>118</v>
      </c>
      <c r="AB110" s="136" t="s">
        <v>118</v>
      </c>
      <c r="AC110" s="136" t="s">
        <v>118</v>
      </c>
      <c r="AD110" s="136" t="s">
        <v>118</v>
      </c>
      <c r="AE110" s="136"/>
      <c r="AF110" s="136"/>
      <c r="AG110" s="136" t="s">
        <v>118</v>
      </c>
      <c r="AH110" s="182" t="s">
        <v>118</v>
      </c>
    </row>
    <row r="111" spans="1:34" ht="15.75" outlineLevel="1" x14ac:dyDescent="0.25">
      <c r="A111" s="71"/>
      <c r="B111" s="72" t="s">
        <v>119</v>
      </c>
      <c r="C111" s="72" t="s">
        <v>116</v>
      </c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6"/>
      <c r="S111" s="136"/>
      <c r="T111" s="136"/>
      <c r="U111" s="136"/>
      <c r="V111" s="136"/>
      <c r="W111" s="136"/>
      <c r="X111" s="136"/>
      <c r="Y111" s="136"/>
      <c r="Z111" s="136"/>
      <c r="AA111" s="136"/>
      <c r="AB111" s="136"/>
      <c r="AC111" s="136"/>
      <c r="AD111" s="136"/>
      <c r="AE111" s="136"/>
      <c r="AF111" s="136"/>
      <c r="AG111" s="136"/>
      <c r="AH111" s="182"/>
    </row>
    <row r="112" spans="1:34" ht="15.75" outlineLevel="1" x14ac:dyDescent="0.25">
      <c r="A112" s="71"/>
      <c r="B112" s="72" t="s">
        <v>119</v>
      </c>
      <c r="C112" s="72" t="s">
        <v>116</v>
      </c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  <c r="AA112" s="136"/>
      <c r="AB112" s="136"/>
      <c r="AC112" s="136"/>
      <c r="AD112" s="136"/>
      <c r="AE112" s="136"/>
      <c r="AF112" s="136"/>
      <c r="AG112" s="136"/>
      <c r="AH112" s="182"/>
    </row>
    <row r="113" spans="1:57" ht="15.75" outlineLevel="1" x14ac:dyDescent="0.25">
      <c r="A113" s="73"/>
      <c r="B113" s="72" t="s">
        <v>119</v>
      </c>
      <c r="C113" s="74" t="s">
        <v>106</v>
      </c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7"/>
      <c r="AH113" s="183"/>
    </row>
    <row r="114" spans="1:57" s="1" customFormat="1" ht="15.75" hidden="1" x14ac:dyDescent="0.25">
      <c r="A114" s="75"/>
      <c r="B114" s="76" t="s">
        <v>68</v>
      </c>
      <c r="C114" s="76"/>
      <c r="D114" s="138">
        <f>COUNTA(D97:D113)</f>
        <v>0</v>
      </c>
      <c r="E114" s="138">
        <f t="shared" ref="E114:AH114" si="16">COUNTA(E97:E113)</f>
        <v>8</v>
      </c>
      <c r="F114" s="138">
        <f t="shared" si="16"/>
        <v>9</v>
      </c>
      <c r="G114" s="138">
        <f t="shared" si="16"/>
        <v>6</v>
      </c>
      <c r="H114" s="138">
        <f t="shared" si="16"/>
        <v>5</v>
      </c>
      <c r="I114" s="138">
        <f t="shared" si="16"/>
        <v>8</v>
      </c>
      <c r="J114" s="138">
        <f t="shared" si="16"/>
        <v>0</v>
      </c>
      <c r="K114" s="138">
        <f t="shared" si="16"/>
        <v>1</v>
      </c>
      <c r="L114" s="138">
        <f t="shared" si="16"/>
        <v>8</v>
      </c>
      <c r="M114" s="138">
        <f t="shared" si="16"/>
        <v>9</v>
      </c>
      <c r="N114" s="138">
        <f t="shared" si="16"/>
        <v>6</v>
      </c>
      <c r="O114" s="138">
        <f t="shared" si="16"/>
        <v>6</v>
      </c>
      <c r="P114" s="138">
        <f t="shared" si="16"/>
        <v>8</v>
      </c>
      <c r="Q114" s="138">
        <f t="shared" si="16"/>
        <v>0</v>
      </c>
      <c r="R114" s="138">
        <f t="shared" si="16"/>
        <v>1</v>
      </c>
      <c r="S114" s="138">
        <f t="shared" si="16"/>
        <v>8</v>
      </c>
      <c r="T114" s="138">
        <f t="shared" si="16"/>
        <v>9</v>
      </c>
      <c r="U114" s="138">
        <f t="shared" si="16"/>
        <v>6</v>
      </c>
      <c r="V114" s="138">
        <f t="shared" si="16"/>
        <v>5</v>
      </c>
      <c r="W114" s="138">
        <f t="shared" si="16"/>
        <v>8</v>
      </c>
      <c r="X114" s="138">
        <f t="shared" si="16"/>
        <v>0</v>
      </c>
      <c r="Y114" s="138">
        <f t="shared" si="16"/>
        <v>1</v>
      </c>
      <c r="Z114" s="138">
        <f t="shared" si="16"/>
        <v>8</v>
      </c>
      <c r="AA114" s="138">
        <f t="shared" si="16"/>
        <v>9</v>
      </c>
      <c r="AB114" s="138">
        <f t="shared" si="16"/>
        <v>7</v>
      </c>
      <c r="AC114" s="138">
        <f t="shared" si="16"/>
        <v>5</v>
      </c>
      <c r="AD114" s="138">
        <f t="shared" si="16"/>
        <v>8</v>
      </c>
      <c r="AE114" s="138">
        <f t="shared" si="16"/>
        <v>0</v>
      </c>
      <c r="AF114" s="138">
        <f t="shared" si="16"/>
        <v>1</v>
      </c>
      <c r="AG114" s="138">
        <f t="shared" si="16"/>
        <v>8</v>
      </c>
      <c r="AH114" s="184">
        <f t="shared" si="16"/>
        <v>9</v>
      </c>
      <c r="AI114" s="5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</row>
    <row r="115" spans="1:57" s="1" customFormat="1" ht="15.75" outlineLevel="1" x14ac:dyDescent="0.25">
      <c r="A115" s="77"/>
      <c r="B115" s="78" t="s">
        <v>66</v>
      </c>
      <c r="C115" s="78" t="s">
        <v>107</v>
      </c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/>
      <c r="AF115" s="139"/>
      <c r="AG115" s="139"/>
      <c r="AH115" s="185"/>
      <c r="AI115" s="5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</row>
    <row r="116" spans="1:57" s="1" customFormat="1" ht="15.75" outlineLevel="1" x14ac:dyDescent="0.25">
      <c r="A116" s="77"/>
      <c r="B116" s="78" t="s">
        <v>66</v>
      </c>
      <c r="C116" s="78" t="s">
        <v>107</v>
      </c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/>
      <c r="AF116" s="139"/>
      <c r="AG116" s="139"/>
      <c r="AH116" s="185"/>
      <c r="AI116" s="5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</row>
    <row r="117" spans="1:57" s="1" customFormat="1" ht="15.75" outlineLevel="1" x14ac:dyDescent="0.25">
      <c r="A117" s="77"/>
      <c r="B117" s="78" t="s">
        <v>66</v>
      </c>
      <c r="C117" s="78" t="s">
        <v>107</v>
      </c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/>
      <c r="AF117" s="139"/>
      <c r="AG117" s="139"/>
      <c r="AH117" s="185"/>
      <c r="AI117" s="5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</row>
    <row r="118" spans="1:57" s="1" customFormat="1" ht="15.75" outlineLevel="1" x14ac:dyDescent="0.25">
      <c r="A118" s="77"/>
      <c r="B118" s="78" t="s">
        <v>66</v>
      </c>
      <c r="C118" s="78" t="s">
        <v>107</v>
      </c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  <c r="AF118" s="139"/>
      <c r="AG118" s="139"/>
      <c r="AH118" s="185"/>
      <c r="AI118" s="5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</row>
    <row r="119" spans="1:57" s="1" customFormat="1" ht="15.75" outlineLevel="1" x14ac:dyDescent="0.25">
      <c r="A119" s="77"/>
      <c r="B119" s="78" t="s">
        <v>66</v>
      </c>
      <c r="C119" s="78" t="s">
        <v>107</v>
      </c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85"/>
      <c r="AI119" s="5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</row>
    <row r="120" spans="1:57" s="1" customFormat="1" ht="15.75" outlineLevel="1" x14ac:dyDescent="0.25">
      <c r="A120" s="77"/>
      <c r="B120" s="78" t="s">
        <v>66</v>
      </c>
      <c r="C120" s="78" t="s">
        <v>107</v>
      </c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85"/>
      <c r="AI120" s="5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</row>
    <row r="121" spans="1:57" s="1" customFormat="1" ht="15.75" outlineLevel="1" x14ac:dyDescent="0.25">
      <c r="A121" s="77"/>
      <c r="B121" s="78" t="s">
        <v>66</v>
      </c>
      <c r="C121" s="78" t="s">
        <v>107</v>
      </c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/>
      <c r="AF121" s="139"/>
      <c r="AG121" s="139"/>
      <c r="AH121" s="185"/>
      <c r="AI121" s="5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</row>
    <row r="122" spans="1:57" s="1" customFormat="1" ht="15.75" outlineLevel="1" x14ac:dyDescent="0.25">
      <c r="A122" s="77"/>
      <c r="B122" s="78" t="s">
        <v>66</v>
      </c>
      <c r="C122" s="78" t="s">
        <v>107</v>
      </c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85"/>
      <c r="AI122" s="5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</row>
    <row r="123" spans="1:57" s="1" customFormat="1" ht="15.75" outlineLevel="1" x14ac:dyDescent="0.25">
      <c r="A123" s="77"/>
      <c r="B123" s="78" t="s">
        <v>66</v>
      </c>
      <c r="C123" s="78" t="s">
        <v>107</v>
      </c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39"/>
      <c r="Z123" s="139"/>
      <c r="AA123" s="139"/>
      <c r="AB123" s="139"/>
      <c r="AC123" s="139"/>
      <c r="AD123" s="139"/>
      <c r="AE123" s="139"/>
      <c r="AF123" s="139"/>
      <c r="AG123" s="139"/>
      <c r="AH123" s="185"/>
      <c r="AI123" s="5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</row>
    <row r="124" spans="1:57" s="1" customFormat="1" ht="15.75" outlineLevel="1" x14ac:dyDescent="0.25">
      <c r="A124" s="77"/>
      <c r="B124" s="78" t="s">
        <v>66</v>
      </c>
      <c r="C124" s="78" t="s">
        <v>107</v>
      </c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/>
      <c r="AF124" s="139"/>
      <c r="AG124" s="139"/>
      <c r="AH124" s="185"/>
      <c r="AI124" s="5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</row>
    <row r="125" spans="1:57" s="1" customFormat="1" ht="15.75" outlineLevel="1" x14ac:dyDescent="0.25">
      <c r="A125" s="77"/>
      <c r="B125" s="78" t="s">
        <v>66</v>
      </c>
      <c r="C125" s="78" t="s">
        <v>107</v>
      </c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/>
      <c r="AF125" s="139"/>
      <c r="AG125" s="139"/>
      <c r="AH125" s="185"/>
      <c r="AI125" s="5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1:57" s="1" customFormat="1" ht="15.75" outlineLevel="1" x14ac:dyDescent="0.25">
      <c r="A126" s="77"/>
      <c r="B126" s="78" t="s">
        <v>66</v>
      </c>
      <c r="C126" s="78" t="s">
        <v>107</v>
      </c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/>
      <c r="AF126" s="139"/>
      <c r="AG126" s="139"/>
      <c r="AH126" s="185"/>
      <c r="AI126" s="5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7" spans="1:57" s="1" customFormat="1" ht="15.75" outlineLevel="1" x14ac:dyDescent="0.25">
      <c r="A127" s="77"/>
      <c r="B127" s="78" t="s">
        <v>66</v>
      </c>
      <c r="C127" s="78" t="s">
        <v>107</v>
      </c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39"/>
      <c r="Z127" s="139"/>
      <c r="AA127" s="139"/>
      <c r="AB127" s="139"/>
      <c r="AC127" s="139"/>
      <c r="AD127" s="139"/>
      <c r="AE127" s="139"/>
      <c r="AF127" s="139"/>
      <c r="AG127" s="139"/>
      <c r="AH127" s="185"/>
      <c r="AI127" s="5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</row>
    <row r="128" spans="1:57" s="1" customFormat="1" ht="15.75" outlineLevel="1" x14ac:dyDescent="0.25">
      <c r="A128" s="77"/>
      <c r="B128" s="78" t="s">
        <v>66</v>
      </c>
      <c r="C128" s="78" t="s">
        <v>107</v>
      </c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39"/>
      <c r="Z128" s="139"/>
      <c r="AA128" s="139"/>
      <c r="AB128" s="139"/>
      <c r="AC128" s="139"/>
      <c r="AD128" s="139"/>
      <c r="AE128" s="139"/>
      <c r="AF128" s="139"/>
      <c r="AG128" s="139"/>
      <c r="AH128" s="185"/>
      <c r="AI128" s="5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</row>
    <row r="129" spans="1:57" s="1" customFormat="1" ht="15.75" outlineLevel="1" x14ac:dyDescent="0.25">
      <c r="A129" s="77"/>
      <c r="B129" s="78" t="s">
        <v>66</v>
      </c>
      <c r="C129" s="78" t="s">
        <v>107</v>
      </c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/>
      <c r="AF129" s="139"/>
      <c r="AG129" s="139"/>
      <c r="AH129" s="185"/>
      <c r="AI129" s="5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</row>
    <row r="130" spans="1:57" s="1" customFormat="1" ht="15.75" outlineLevel="1" x14ac:dyDescent="0.25">
      <c r="A130" s="77"/>
      <c r="B130" s="78" t="s">
        <v>66</v>
      </c>
      <c r="C130" s="78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39"/>
      <c r="Z130" s="139"/>
      <c r="AA130" s="139"/>
      <c r="AB130" s="139"/>
      <c r="AC130" s="139"/>
      <c r="AD130" s="139"/>
      <c r="AE130" s="139"/>
      <c r="AF130" s="139"/>
      <c r="AG130" s="139"/>
      <c r="AH130" s="185"/>
      <c r="AI130" s="5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</row>
    <row r="131" spans="1:57" s="1" customFormat="1" ht="15.75" hidden="1" x14ac:dyDescent="0.25">
      <c r="A131" s="75"/>
      <c r="B131" s="76" t="s">
        <v>53</v>
      </c>
      <c r="C131" s="76"/>
      <c r="D131" s="138">
        <f>SUM(D115:D130)</f>
        <v>0</v>
      </c>
      <c r="E131" s="138">
        <f t="shared" ref="E131:AH131" si="17">SUM(E115:E130)</f>
        <v>0</v>
      </c>
      <c r="F131" s="138">
        <f t="shared" si="17"/>
        <v>0</v>
      </c>
      <c r="G131" s="138">
        <f t="shared" si="17"/>
        <v>0</v>
      </c>
      <c r="H131" s="138">
        <f t="shared" si="17"/>
        <v>0</v>
      </c>
      <c r="I131" s="138">
        <f t="shared" si="17"/>
        <v>0</v>
      </c>
      <c r="J131" s="138">
        <f t="shared" si="17"/>
        <v>0</v>
      </c>
      <c r="K131" s="138">
        <f t="shared" si="17"/>
        <v>0</v>
      </c>
      <c r="L131" s="138">
        <f t="shared" si="17"/>
        <v>0</v>
      </c>
      <c r="M131" s="138">
        <f t="shared" si="17"/>
        <v>0</v>
      </c>
      <c r="N131" s="138">
        <f t="shared" si="17"/>
        <v>0</v>
      </c>
      <c r="O131" s="138">
        <f t="shared" si="17"/>
        <v>0</v>
      </c>
      <c r="P131" s="138">
        <f t="shared" si="17"/>
        <v>0</v>
      </c>
      <c r="Q131" s="138">
        <f t="shared" si="17"/>
        <v>0</v>
      </c>
      <c r="R131" s="138">
        <f t="shared" si="17"/>
        <v>0</v>
      </c>
      <c r="S131" s="138">
        <f t="shared" si="17"/>
        <v>0</v>
      </c>
      <c r="T131" s="138">
        <f t="shared" si="17"/>
        <v>0</v>
      </c>
      <c r="U131" s="138">
        <f t="shared" si="17"/>
        <v>0</v>
      </c>
      <c r="V131" s="138">
        <f t="shared" si="17"/>
        <v>0</v>
      </c>
      <c r="W131" s="138">
        <f t="shared" si="17"/>
        <v>0</v>
      </c>
      <c r="X131" s="138">
        <f t="shared" si="17"/>
        <v>0</v>
      </c>
      <c r="Y131" s="138">
        <f t="shared" si="17"/>
        <v>0</v>
      </c>
      <c r="Z131" s="138">
        <f t="shared" si="17"/>
        <v>0</v>
      </c>
      <c r="AA131" s="138">
        <f t="shared" si="17"/>
        <v>0</v>
      </c>
      <c r="AB131" s="138">
        <f t="shared" si="17"/>
        <v>0</v>
      </c>
      <c r="AC131" s="138">
        <f t="shared" si="17"/>
        <v>0</v>
      </c>
      <c r="AD131" s="138">
        <f t="shared" si="17"/>
        <v>0</v>
      </c>
      <c r="AE131" s="138">
        <f t="shared" si="17"/>
        <v>0</v>
      </c>
      <c r="AF131" s="138">
        <f t="shared" si="17"/>
        <v>0</v>
      </c>
      <c r="AG131" s="138">
        <f t="shared" si="17"/>
        <v>0</v>
      </c>
      <c r="AH131" s="184">
        <f t="shared" si="17"/>
        <v>0</v>
      </c>
      <c r="AI131" s="5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</row>
    <row r="132" spans="1:57" ht="15.75" outlineLevel="1" x14ac:dyDescent="0.25">
      <c r="A132" s="79"/>
      <c r="B132" s="80" t="s">
        <v>13</v>
      </c>
      <c r="C132" s="80"/>
      <c r="D132" s="140"/>
      <c r="E132" s="140"/>
      <c r="F132" s="140"/>
      <c r="G132" s="140"/>
      <c r="H132" s="140"/>
      <c r="I132" s="140"/>
      <c r="J132" s="140"/>
      <c r="K132" s="140"/>
      <c r="L132" s="140"/>
      <c r="M132" s="140" t="s">
        <v>35</v>
      </c>
      <c r="N132" s="140"/>
      <c r="O132" s="140"/>
      <c r="P132" s="140"/>
      <c r="Q132" s="140"/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 t="s">
        <v>73</v>
      </c>
      <c r="AC132" s="140" t="s">
        <v>73</v>
      </c>
      <c r="AD132" s="140"/>
      <c r="AE132" s="140"/>
      <c r="AF132" s="140"/>
      <c r="AG132" s="140"/>
      <c r="AH132" s="186"/>
      <c r="AI132" s="7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</row>
    <row r="133" spans="1:57" ht="16.5" customHeight="1" outlineLevel="1" x14ac:dyDescent="0.25">
      <c r="A133" s="81"/>
      <c r="B133" s="82" t="s">
        <v>13</v>
      </c>
      <c r="C133" s="82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  <c r="AA133" s="141" t="s">
        <v>91</v>
      </c>
      <c r="AB133" s="141" t="s">
        <v>91</v>
      </c>
      <c r="AC133" s="141" t="s">
        <v>91</v>
      </c>
      <c r="AD133" s="141" t="s">
        <v>91</v>
      </c>
      <c r="AE133" s="141"/>
      <c r="AF133" s="141"/>
      <c r="AG133" s="141"/>
      <c r="AH133" s="187"/>
      <c r="AI133" s="7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</row>
    <row r="134" spans="1:57" s="8" customFormat="1" ht="16.5" customHeight="1" outlineLevel="1" x14ac:dyDescent="0.25">
      <c r="A134" s="81"/>
      <c r="B134" s="82" t="s">
        <v>13</v>
      </c>
      <c r="C134" s="82"/>
      <c r="D134" s="141"/>
      <c r="E134" s="141"/>
      <c r="F134" s="141"/>
      <c r="G134" s="141"/>
      <c r="H134" s="141"/>
      <c r="I134" s="141"/>
      <c r="J134" s="141"/>
      <c r="K134" s="141"/>
      <c r="L134" s="141" t="s">
        <v>118</v>
      </c>
      <c r="M134" s="141" t="s">
        <v>118</v>
      </c>
      <c r="N134" s="141" t="s">
        <v>118</v>
      </c>
      <c r="O134" s="141" t="s">
        <v>118</v>
      </c>
      <c r="P134" s="141" t="s">
        <v>118</v>
      </c>
      <c r="Q134" s="141"/>
      <c r="R134" s="141"/>
      <c r="S134" s="141" t="s">
        <v>118</v>
      </c>
      <c r="T134" s="141" t="s">
        <v>118</v>
      </c>
      <c r="U134" s="141" t="s">
        <v>118</v>
      </c>
      <c r="V134" s="141" t="s">
        <v>118</v>
      </c>
      <c r="W134" s="141" t="s">
        <v>118</v>
      </c>
      <c r="X134" s="141"/>
      <c r="Y134" s="141"/>
      <c r="Z134" s="141"/>
      <c r="AA134" s="141"/>
      <c r="AB134" s="141"/>
      <c r="AC134" s="141"/>
      <c r="AD134" s="141"/>
      <c r="AE134" s="141"/>
      <c r="AF134" s="141"/>
      <c r="AG134" s="141"/>
      <c r="AH134" s="187"/>
      <c r="AI134" s="7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</row>
    <row r="135" spans="1:57" s="8" customFormat="1" ht="16.5" customHeight="1" outlineLevel="1" x14ac:dyDescent="0.25">
      <c r="A135" s="81"/>
      <c r="B135" s="82" t="s">
        <v>13</v>
      </c>
      <c r="C135" s="82"/>
      <c r="D135" s="141"/>
      <c r="E135" s="141"/>
      <c r="F135" s="141"/>
      <c r="G135" s="141"/>
      <c r="H135" s="141"/>
      <c r="I135" s="141"/>
      <c r="J135" s="141"/>
      <c r="K135" s="141"/>
      <c r="L135" s="141" t="s">
        <v>103</v>
      </c>
      <c r="M135" s="141" t="s">
        <v>103</v>
      </c>
      <c r="N135" s="141" t="s">
        <v>103</v>
      </c>
      <c r="O135" s="141" t="s">
        <v>103</v>
      </c>
      <c r="P135" s="141" t="s">
        <v>103</v>
      </c>
      <c r="Q135" s="141"/>
      <c r="R135" s="141"/>
      <c r="S135" s="141"/>
      <c r="T135" s="141"/>
      <c r="U135" s="141"/>
      <c r="V135" s="141"/>
      <c r="W135" s="141"/>
      <c r="X135" s="141"/>
      <c r="Y135" s="141"/>
      <c r="Z135" s="141" t="s">
        <v>103</v>
      </c>
      <c r="AA135" s="141" t="s">
        <v>103</v>
      </c>
      <c r="AB135" s="141" t="s">
        <v>103</v>
      </c>
      <c r="AC135" s="141" t="s">
        <v>103</v>
      </c>
      <c r="AD135" s="141" t="s">
        <v>103</v>
      </c>
      <c r="AE135" s="141"/>
      <c r="AF135" s="141"/>
      <c r="AG135" s="141" t="s">
        <v>103</v>
      </c>
      <c r="AH135" s="187" t="s">
        <v>103</v>
      </c>
      <c r="AI135" s="7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</row>
    <row r="136" spans="1:57" s="8" customFormat="1" ht="16.5" customHeight="1" outlineLevel="1" x14ac:dyDescent="0.25">
      <c r="A136" s="81"/>
      <c r="B136" s="82" t="s">
        <v>13</v>
      </c>
      <c r="C136" s="82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  <c r="AF136" s="141"/>
      <c r="AG136" s="141"/>
      <c r="AH136" s="187"/>
      <c r="AI136" s="7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</row>
    <row r="137" spans="1:57" s="8" customFormat="1" ht="16.5" customHeight="1" outlineLevel="1" x14ac:dyDescent="0.25">
      <c r="A137" s="81"/>
      <c r="B137" s="82" t="s">
        <v>13</v>
      </c>
      <c r="C137" s="82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  <c r="AF137" s="141"/>
      <c r="AG137" s="141"/>
      <c r="AH137" s="187"/>
      <c r="AI137" s="7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</row>
    <row r="138" spans="1:57" s="8" customFormat="1" ht="16.5" customHeight="1" outlineLevel="1" x14ac:dyDescent="0.25">
      <c r="A138" s="81"/>
      <c r="B138" s="82" t="s">
        <v>13</v>
      </c>
      <c r="C138" s="82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  <c r="AF138" s="141"/>
      <c r="AG138" s="141"/>
      <c r="AH138" s="187"/>
      <c r="AI138" s="7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</row>
    <row r="139" spans="1:57" s="8" customFormat="1" ht="16.5" customHeight="1" outlineLevel="1" x14ac:dyDescent="0.25">
      <c r="A139" s="81"/>
      <c r="B139" s="82" t="s">
        <v>13</v>
      </c>
      <c r="C139" s="82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87"/>
      <c r="AI139" s="7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</row>
    <row r="140" spans="1:57" s="8" customFormat="1" ht="16.5" customHeight="1" outlineLevel="1" x14ac:dyDescent="0.25">
      <c r="A140" s="81"/>
      <c r="B140" s="82" t="s">
        <v>13</v>
      </c>
      <c r="C140" s="82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  <c r="AG140" s="141"/>
      <c r="AH140" s="187"/>
      <c r="AI140" s="7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</row>
    <row r="141" spans="1:57" s="8" customFormat="1" ht="16.5" customHeight="1" outlineLevel="1" x14ac:dyDescent="0.25">
      <c r="A141" s="81"/>
      <c r="B141" s="82" t="s">
        <v>13</v>
      </c>
      <c r="C141" s="82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  <c r="AG141" s="141"/>
      <c r="AH141" s="187"/>
      <c r="AI141" s="7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</row>
    <row r="142" spans="1:57" s="8" customFormat="1" ht="16.5" customHeight="1" outlineLevel="1" x14ac:dyDescent="0.25">
      <c r="A142" s="81"/>
      <c r="B142" s="82" t="s">
        <v>13</v>
      </c>
      <c r="C142" s="82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87"/>
      <c r="AI142" s="7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</row>
    <row r="143" spans="1:57" s="8" customFormat="1" ht="16.5" customHeight="1" outlineLevel="1" x14ac:dyDescent="0.25">
      <c r="A143" s="81"/>
      <c r="B143" s="82" t="s">
        <v>13</v>
      </c>
      <c r="C143" s="82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  <c r="AG143" s="141"/>
      <c r="AH143" s="187"/>
      <c r="AI143" s="7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</row>
    <row r="144" spans="1:57" s="8" customFormat="1" ht="16.5" customHeight="1" outlineLevel="1" x14ac:dyDescent="0.25">
      <c r="A144" s="81"/>
      <c r="B144" s="82" t="s">
        <v>13</v>
      </c>
      <c r="C144" s="82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  <c r="AG144" s="141"/>
      <c r="AH144" s="187"/>
      <c r="AI144" s="7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</row>
    <row r="145" spans="1:57" s="8" customFormat="1" ht="16.5" customHeight="1" outlineLevel="1" x14ac:dyDescent="0.25">
      <c r="A145" s="81"/>
      <c r="B145" s="82" t="s">
        <v>13</v>
      </c>
      <c r="C145" s="82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  <c r="AG145" s="141"/>
      <c r="AH145" s="187"/>
      <c r="AI145" s="7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</row>
    <row r="146" spans="1:57" s="8" customFormat="1" ht="16.5" customHeight="1" outlineLevel="1" x14ac:dyDescent="0.25">
      <c r="A146" s="81"/>
      <c r="B146" s="82" t="s">
        <v>13</v>
      </c>
      <c r="C146" s="82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  <c r="AG146" s="141"/>
      <c r="AH146" s="187"/>
      <c r="AI146" s="7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</row>
    <row r="147" spans="1:57" ht="16.5" customHeight="1" outlineLevel="1" x14ac:dyDescent="0.25">
      <c r="A147" s="83"/>
      <c r="B147" s="84" t="s">
        <v>13</v>
      </c>
      <c r="C147" s="84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42"/>
      <c r="S147" s="142"/>
      <c r="T147" s="142"/>
      <c r="U147" s="142"/>
      <c r="V147" s="142"/>
      <c r="W147" s="142"/>
      <c r="X147" s="142"/>
      <c r="Y147" s="142"/>
      <c r="Z147" s="142"/>
      <c r="AA147" s="142"/>
      <c r="AB147" s="142"/>
      <c r="AC147" s="142"/>
      <c r="AD147" s="142"/>
      <c r="AE147" s="142"/>
      <c r="AF147" s="142"/>
      <c r="AG147" s="142"/>
      <c r="AH147" s="188"/>
      <c r="AI147" s="7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</row>
    <row r="148" spans="1:57" s="1" customFormat="1" ht="15.75" x14ac:dyDescent="0.25">
      <c r="A148" s="85"/>
      <c r="B148" s="86" t="s">
        <v>13</v>
      </c>
      <c r="C148" s="86"/>
      <c r="D148" s="143">
        <f>COUNTA(D132:D147)</f>
        <v>0</v>
      </c>
      <c r="E148" s="143">
        <f t="shared" ref="E148:AH148" si="18">COUNTA(E132:E147)</f>
        <v>0</v>
      </c>
      <c r="F148" s="143">
        <f t="shared" si="18"/>
        <v>0</v>
      </c>
      <c r="G148" s="143">
        <f t="shared" si="18"/>
        <v>0</v>
      </c>
      <c r="H148" s="143">
        <f t="shared" si="18"/>
        <v>0</v>
      </c>
      <c r="I148" s="143">
        <f t="shared" si="18"/>
        <v>0</v>
      </c>
      <c r="J148" s="143">
        <f t="shared" si="18"/>
        <v>0</v>
      </c>
      <c r="K148" s="143">
        <f t="shared" si="18"/>
        <v>0</v>
      </c>
      <c r="L148" s="143">
        <f t="shared" si="18"/>
        <v>2</v>
      </c>
      <c r="M148" s="143">
        <f t="shared" si="18"/>
        <v>3</v>
      </c>
      <c r="N148" s="143">
        <f t="shared" si="18"/>
        <v>2</v>
      </c>
      <c r="O148" s="143">
        <f t="shared" si="18"/>
        <v>2</v>
      </c>
      <c r="P148" s="143">
        <f t="shared" si="18"/>
        <v>2</v>
      </c>
      <c r="Q148" s="143">
        <f t="shared" si="18"/>
        <v>0</v>
      </c>
      <c r="R148" s="143">
        <f t="shared" si="18"/>
        <v>0</v>
      </c>
      <c r="S148" s="143">
        <f t="shared" si="18"/>
        <v>1</v>
      </c>
      <c r="T148" s="143">
        <f t="shared" si="18"/>
        <v>1</v>
      </c>
      <c r="U148" s="143">
        <f t="shared" si="18"/>
        <v>1</v>
      </c>
      <c r="V148" s="143">
        <f t="shared" si="18"/>
        <v>1</v>
      </c>
      <c r="W148" s="143">
        <f t="shared" si="18"/>
        <v>1</v>
      </c>
      <c r="X148" s="143">
        <f t="shared" si="18"/>
        <v>0</v>
      </c>
      <c r="Y148" s="143">
        <f t="shared" si="18"/>
        <v>0</v>
      </c>
      <c r="Z148" s="143">
        <f t="shared" si="18"/>
        <v>1</v>
      </c>
      <c r="AA148" s="143">
        <f t="shared" si="18"/>
        <v>2</v>
      </c>
      <c r="AB148" s="143">
        <f t="shared" si="18"/>
        <v>3</v>
      </c>
      <c r="AC148" s="143">
        <f t="shared" si="18"/>
        <v>3</v>
      </c>
      <c r="AD148" s="143">
        <f t="shared" si="18"/>
        <v>2</v>
      </c>
      <c r="AE148" s="143">
        <f t="shared" si="18"/>
        <v>0</v>
      </c>
      <c r="AF148" s="143">
        <f t="shared" si="18"/>
        <v>0</v>
      </c>
      <c r="AG148" s="143">
        <f t="shared" si="18"/>
        <v>1</v>
      </c>
      <c r="AH148" s="189">
        <f t="shared" si="18"/>
        <v>1</v>
      </c>
      <c r="AI148" s="5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</row>
    <row r="149" spans="1:57" ht="15.75" outlineLevel="1" x14ac:dyDescent="0.25">
      <c r="A149" s="79"/>
      <c r="B149" s="80" t="s">
        <v>65</v>
      </c>
      <c r="C149" s="80"/>
      <c r="D149" s="140"/>
      <c r="E149" s="140" t="s">
        <v>51</v>
      </c>
      <c r="F149" s="140"/>
      <c r="G149" s="140"/>
      <c r="H149" s="140"/>
      <c r="I149" s="140"/>
      <c r="J149" s="140"/>
      <c r="K149" s="140"/>
      <c r="L149" s="140"/>
      <c r="M149" s="140"/>
      <c r="N149" s="140"/>
      <c r="O149" s="140"/>
      <c r="P149" s="140"/>
      <c r="Q149" s="140"/>
      <c r="R149" s="140"/>
      <c r="S149" s="140" t="s">
        <v>35</v>
      </c>
      <c r="T149" s="140" t="s">
        <v>35</v>
      </c>
      <c r="U149" s="140" t="s">
        <v>35</v>
      </c>
      <c r="V149" s="140" t="s">
        <v>35</v>
      </c>
      <c r="W149" s="140" t="s">
        <v>35</v>
      </c>
      <c r="X149" s="140"/>
      <c r="Y149" s="140"/>
      <c r="Z149" s="140" t="s">
        <v>20</v>
      </c>
      <c r="AA149" s="140" t="s">
        <v>20</v>
      </c>
      <c r="AB149" s="140" t="s">
        <v>20</v>
      </c>
      <c r="AC149" s="140" t="s">
        <v>20</v>
      </c>
      <c r="AD149" s="140" t="s">
        <v>20</v>
      </c>
      <c r="AE149" s="140"/>
      <c r="AF149" s="140"/>
      <c r="AG149" s="140"/>
      <c r="AH149" s="186"/>
      <c r="AI149" s="7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</row>
    <row r="150" spans="1:57" ht="15.75" outlineLevel="1" x14ac:dyDescent="0.25">
      <c r="A150" s="81"/>
      <c r="B150" s="82" t="s">
        <v>65</v>
      </c>
      <c r="C150" s="82"/>
      <c r="D150" s="141"/>
      <c r="E150" s="141" t="s">
        <v>85</v>
      </c>
      <c r="F150" s="141" t="s">
        <v>85</v>
      </c>
      <c r="G150" s="141" t="s">
        <v>85</v>
      </c>
      <c r="H150" s="141" t="s">
        <v>85</v>
      </c>
      <c r="I150" s="141" t="s">
        <v>85</v>
      </c>
      <c r="J150" s="141"/>
      <c r="K150" s="141"/>
      <c r="L150" s="141"/>
      <c r="M150" s="141"/>
      <c r="N150" s="141"/>
      <c r="O150" s="141"/>
      <c r="P150" s="141"/>
      <c r="Q150" s="141"/>
      <c r="R150" s="141"/>
      <c r="S150" s="141" t="s">
        <v>15</v>
      </c>
      <c r="T150" s="141"/>
      <c r="U150" s="141" t="s">
        <v>52</v>
      </c>
      <c r="V150" s="141"/>
      <c r="W150" s="141"/>
      <c r="X150" s="141"/>
      <c r="Y150" s="141"/>
      <c r="Z150" s="141"/>
      <c r="AA150" s="141"/>
      <c r="AB150" s="141"/>
      <c r="AC150" s="141"/>
      <c r="AD150" s="141"/>
      <c r="AE150" s="141"/>
      <c r="AF150" s="141"/>
      <c r="AG150" s="141"/>
      <c r="AH150" s="187"/>
      <c r="AI150" s="7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</row>
    <row r="151" spans="1:57" ht="15.75" outlineLevel="1" x14ac:dyDescent="0.25">
      <c r="A151" s="81"/>
      <c r="B151" s="82" t="s">
        <v>65</v>
      </c>
      <c r="C151" s="82"/>
      <c r="D151" s="141"/>
      <c r="E151" s="141" t="s">
        <v>19</v>
      </c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 t="s">
        <v>111</v>
      </c>
      <c r="U151" s="141" t="s">
        <v>111</v>
      </c>
      <c r="V151" s="141" t="s">
        <v>111</v>
      </c>
      <c r="W151" s="141" t="s">
        <v>111</v>
      </c>
      <c r="X151" s="141" t="s">
        <v>111</v>
      </c>
      <c r="Y151" s="141"/>
      <c r="Z151" s="141" t="s">
        <v>111</v>
      </c>
      <c r="AA151" s="141"/>
      <c r="AB151" s="141"/>
      <c r="AC151" s="141"/>
      <c r="AD151" s="141"/>
      <c r="AE151" s="141"/>
      <c r="AF151" s="141"/>
      <c r="AG151" s="141"/>
      <c r="AH151" s="187"/>
      <c r="AI151" s="7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</row>
    <row r="152" spans="1:57" ht="15.75" outlineLevel="1" x14ac:dyDescent="0.25">
      <c r="A152" s="81"/>
      <c r="B152" s="82" t="s">
        <v>65</v>
      </c>
      <c r="C152" s="82"/>
      <c r="D152" s="141"/>
      <c r="E152" s="141"/>
      <c r="F152" s="141" t="s">
        <v>42</v>
      </c>
      <c r="G152" s="141" t="s">
        <v>42</v>
      </c>
      <c r="H152" s="141" t="s">
        <v>42</v>
      </c>
      <c r="I152" s="141" t="s">
        <v>42</v>
      </c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 t="s">
        <v>10</v>
      </c>
      <c r="AA152" s="141" t="s">
        <v>10</v>
      </c>
      <c r="AB152" s="141" t="s">
        <v>10</v>
      </c>
      <c r="AC152" s="141" t="s">
        <v>10</v>
      </c>
      <c r="AD152" s="141" t="s">
        <v>10</v>
      </c>
      <c r="AE152" s="141"/>
      <c r="AF152" s="141"/>
      <c r="AG152" s="141"/>
      <c r="AH152" s="187"/>
      <c r="AI152" s="7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</row>
    <row r="153" spans="1:57" ht="15.75" outlineLevel="1" x14ac:dyDescent="0.25">
      <c r="A153" s="81"/>
      <c r="B153" s="82" t="s">
        <v>65</v>
      </c>
      <c r="C153" s="82"/>
      <c r="D153" s="141"/>
      <c r="E153" s="141"/>
      <c r="F153" s="141"/>
      <c r="G153" s="141" t="s">
        <v>50</v>
      </c>
      <c r="H153" s="141"/>
      <c r="I153" s="141"/>
      <c r="J153" s="141"/>
      <c r="K153" s="141"/>
      <c r="L153" s="141"/>
      <c r="M153" s="141"/>
      <c r="N153" s="141" t="s">
        <v>50</v>
      </c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  <c r="AA153" s="141"/>
      <c r="AB153" s="141"/>
      <c r="AC153" s="141" t="s">
        <v>90</v>
      </c>
      <c r="AD153" s="141" t="s">
        <v>90</v>
      </c>
      <c r="AE153" s="141" t="s">
        <v>90</v>
      </c>
      <c r="AF153" s="141" t="s">
        <v>90</v>
      </c>
      <c r="AG153" s="141"/>
      <c r="AH153" s="187"/>
      <c r="AI153" s="7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</row>
    <row r="154" spans="1:57" ht="15.75" outlineLevel="1" x14ac:dyDescent="0.25">
      <c r="A154" s="81"/>
      <c r="B154" s="82" t="s">
        <v>65</v>
      </c>
      <c r="C154" s="82"/>
      <c r="D154" s="141"/>
      <c r="E154" s="141" t="s">
        <v>111</v>
      </c>
      <c r="F154" s="141"/>
      <c r="G154" s="141"/>
      <c r="H154" s="141"/>
      <c r="I154" s="141"/>
      <c r="J154" s="141"/>
      <c r="K154" s="141"/>
      <c r="L154" s="141" t="s">
        <v>103</v>
      </c>
      <c r="M154" s="141" t="s">
        <v>103</v>
      </c>
      <c r="N154" s="141" t="s">
        <v>103</v>
      </c>
      <c r="O154" s="141" t="s">
        <v>103</v>
      </c>
      <c r="P154" s="141" t="s">
        <v>103</v>
      </c>
      <c r="Q154" s="141"/>
      <c r="R154" s="141"/>
      <c r="S154" s="141" t="s">
        <v>103</v>
      </c>
      <c r="T154" s="141" t="s">
        <v>103</v>
      </c>
      <c r="U154" s="141" t="s">
        <v>103</v>
      </c>
      <c r="V154" s="141" t="s">
        <v>103</v>
      </c>
      <c r="W154" s="141" t="s">
        <v>103</v>
      </c>
      <c r="X154" s="141"/>
      <c r="Y154" s="141"/>
      <c r="Z154" s="141" t="s">
        <v>89</v>
      </c>
      <c r="AA154" s="141"/>
      <c r="AB154" s="141"/>
      <c r="AC154" s="141"/>
      <c r="AD154" s="141"/>
      <c r="AE154" s="141"/>
      <c r="AF154" s="141"/>
      <c r="AG154" s="141"/>
      <c r="AH154" s="187"/>
      <c r="AI154" s="7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</row>
    <row r="155" spans="1:57" ht="15.75" outlineLevel="1" x14ac:dyDescent="0.25">
      <c r="A155" s="81"/>
      <c r="B155" s="82" t="s">
        <v>65</v>
      </c>
      <c r="C155" s="82"/>
      <c r="D155" s="141"/>
      <c r="E155" s="141" t="s">
        <v>60</v>
      </c>
      <c r="F155" s="141" t="s">
        <v>60</v>
      </c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/>
      <c r="AD155" s="141"/>
      <c r="AE155" s="141"/>
      <c r="AF155" s="141"/>
      <c r="AG155" s="141"/>
      <c r="AH155" s="187"/>
      <c r="AI155" s="7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</row>
    <row r="156" spans="1:57" ht="15.75" outlineLevel="1" x14ac:dyDescent="0.25">
      <c r="A156" s="81"/>
      <c r="B156" s="82" t="s">
        <v>65</v>
      </c>
      <c r="C156" s="82"/>
      <c r="D156" s="141"/>
      <c r="E156" s="141" t="s">
        <v>91</v>
      </c>
      <c r="F156" s="141" t="s">
        <v>91</v>
      </c>
      <c r="G156" s="141" t="s">
        <v>91</v>
      </c>
      <c r="H156" s="141" t="s">
        <v>91</v>
      </c>
      <c r="I156" s="141" t="s">
        <v>91</v>
      </c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/>
      <c r="AD156" s="141"/>
      <c r="AE156" s="141"/>
      <c r="AF156" s="141"/>
      <c r="AG156" s="141"/>
      <c r="AH156" s="187"/>
      <c r="AI156" s="7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</row>
    <row r="157" spans="1:57" ht="15.75" outlineLevel="1" x14ac:dyDescent="0.25">
      <c r="A157" s="81"/>
      <c r="B157" s="82" t="s">
        <v>65</v>
      </c>
      <c r="C157" s="82"/>
      <c r="D157" s="141"/>
      <c r="E157" s="141" t="s">
        <v>118</v>
      </c>
      <c r="F157" s="141" t="s">
        <v>118</v>
      </c>
      <c r="G157" s="141" t="s">
        <v>118</v>
      </c>
      <c r="H157" s="141" t="s">
        <v>118</v>
      </c>
      <c r="I157" s="141" t="s">
        <v>118</v>
      </c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/>
      <c r="AD157" s="141"/>
      <c r="AE157" s="141"/>
      <c r="AF157" s="141"/>
      <c r="AG157" s="141"/>
      <c r="AH157" s="187"/>
      <c r="AI157" s="7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</row>
    <row r="158" spans="1:57" ht="15.75" outlineLevel="1" x14ac:dyDescent="0.25">
      <c r="A158" s="81"/>
      <c r="B158" s="82" t="s">
        <v>65</v>
      </c>
      <c r="C158" s="82"/>
      <c r="D158" s="141"/>
      <c r="E158" s="141" t="s">
        <v>103</v>
      </c>
      <c r="F158" s="141" t="s">
        <v>103</v>
      </c>
      <c r="G158" s="141" t="s">
        <v>103</v>
      </c>
      <c r="H158" s="141" t="s">
        <v>103</v>
      </c>
      <c r="I158" s="141" t="s">
        <v>103</v>
      </c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/>
      <c r="AF158" s="141"/>
      <c r="AG158" s="141"/>
      <c r="AH158" s="187"/>
      <c r="AI158" s="7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</row>
    <row r="159" spans="1:57" ht="15.75" outlineLevel="1" x14ac:dyDescent="0.25">
      <c r="A159" s="81"/>
      <c r="B159" s="82" t="s">
        <v>65</v>
      </c>
      <c r="C159" s="82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/>
      <c r="AD159" s="141"/>
      <c r="AE159" s="141"/>
      <c r="AF159" s="141"/>
      <c r="AG159" s="141"/>
      <c r="AH159" s="187"/>
      <c r="AI159" s="7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</row>
    <row r="160" spans="1:57" ht="15.75" outlineLevel="1" x14ac:dyDescent="0.25">
      <c r="A160" s="81"/>
      <c r="B160" s="82" t="s">
        <v>65</v>
      </c>
      <c r="C160" s="82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  <c r="AG160" s="141"/>
      <c r="AH160" s="187"/>
      <c r="AI160" s="7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</row>
    <row r="161" spans="1:57" ht="15.75" outlineLevel="1" x14ac:dyDescent="0.25">
      <c r="A161" s="81"/>
      <c r="B161" s="82" t="s">
        <v>65</v>
      </c>
      <c r="C161" s="82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  <c r="AG161" s="141"/>
      <c r="AH161" s="187"/>
      <c r="AI161" s="7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</row>
    <row r="162" spans="1:57" ht="15.75" outlineLevel="1" x14ac:dyDescent="0.25">
      <c r="A162" s="81"/>
      <c r="B162" s="82" t="s">
        <v>65</v>
      </c>
      <c r="C162" s="82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87"/>
      <c r="AI162" s="7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</row>
    <row r="163" spans="1:57" ht="15.75" outlineLevel="1" x14ac:dyDescent="0.25">
      <c r="A163" s="81"/>
      <c r="B163" s="82" t="s">
        <v>65</v>
      </c>
      <c r="C163" s="82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  <c r="AG163" s="141"/>
      <c r="AH163" s="187"/>
      <c r="AI163" s="7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</row>
    <row r="164" spans="1:57" s="8" customFormat="1" ht="15.75" outlineLevel="1" x14ac:dyDescent="0.25">
      <c r="A164" s="81"/>
      <c r="B164" s="82" t="s">
        <v>65</v>
      </c>
      <c r="C164" s="82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  <c r="AG164" s="141"/>
      <c r="AH164" s="187"/>
      <c r="AI164" s="7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</row>
    <row r="165" spans="1:57" s="8" customFormat="1" ht="15.75" outlineLevel="1" x14ac:dyDescent="0.25">
      <c r="A165" s="81"/>
      <c r="B165" s="82" t="s">
        <v>65</v>
      </c>
      <c r="C165" s="82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  <c r="AG165" s="141"/>
      <c r="AH165" s="187"/>
      <c r="AI165" s="7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</row>
    <row r="166" spans="1:57" s="8" customFormat="1" ht="15.75" outlineLevel="1" x14ac:dyDescent="0.25">
      <c r="A166" s="81"/>
      <c r="B166" s="82" t="s">
        <v>65</v>
      </c>
      <c r="C166" s="82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  <c r="AG166" s="141"/>
      <c r="AH166" s="187"/>
      <c r="AI166" s="7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</row>
    <row r="167" spans="1:57" s="8" customFormat="1" ht="15.75" outlineLevel="1" x14ac:dyDescent="0.25">
      <c r="A167" s="81"/>
      <c r="B167" s="82" t="s">
        <v>65</v>
      </c>
      <c r="C167" s="82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1"/>
      <c r="AH167" s="187"/>
      <c r="AI167" s="7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</row>
    <row r="168" spans="1:57" s="8" customFormat="1" ht="15.75" outlineLevel="1" x14ac:dyDescent="0.25">
      <c r="A168" s="81"/>
      <c r="B168" s="82" t="s">
        <v>65</v>
      </c>
      <c r="C168" s="82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  <c r="AG168" s="141"/>
      <c r="AH168" s="187"/>
      <c r="AI168" s="7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</row>
    <row r="169" spans="1:57" s="8" customFormat="1" ht="15.75" outlineLevel="1" x14ac:dyDescent="0.25">
      <c r="A169" s="81"/>
      <c r="B169" s="82" t="s">
        <v>65</v>
      </c>
      <c r="C169" s="82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  <c r="AG169" s="141"/>
      <c r="AH169" s="187"/>
      <c r="AI169" s="7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</row>
    <row r="170" spans="1:57" s="8" customFormat="1" ht="15.75" outlineLevel="1" x14ac:dyDescent="0.25">
      <c r="A170" s="81"/>
      <c r="B170" s="82" t="s">
        <v>65</v>
      </c>
      <c r="C170" s="82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  <c r="AG170" s="141"/>
      <c r="AH170" s="187"/>
      <c r="AI170" s="7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</row>
    <row r="171" spans="1:57" s="8" customFormat="1" ht="15.75" outlineLevel="1" x14ac:dyDescent="0.25">
      <c r="A171" s="81"/>
      <c r="B171" s="82" t="s">
        <v>65</v>
      </c>
      <c r="C171" s="82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  <c r="AG171" s="141"/>
      <c r="AH171" s="187"/>
      <c r="AI171" s="7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</row>
    <row r="172" spans="1:57" s="8" customFormat="1" ht="15.75" outlineLevel="1" x14ac:dyDescent="0.25">
      <c r="A172" s="81"/>
      <c r="B172" s="82" t="s">
        <v>65</v>
      </c>
      <c r="C172" s="82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  <c r="AG172" s="141"/>
      <c r="AH172" s="187"/>
      <c r="AI172" s="7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</row>
    <row r="173" spans="1:57" s="8" customFormat="1" ht="15.75" outlineLevel="1" x14ac:dyDescent="0.25">
      <c r="A173" s="81"/>
      <c r="B173" s="82" t="s">
        <v>65</v>
      </c>
      <c r="C173" s="82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  <c r="AG173" s="141"/>
      <c r="AH173" s="187"/>
      <c r="AI173" s="7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</row>
    <row r="174" spans="1:57" s="8" customFormat="1" ht="15.75" outlineLevel="1" x14ac:dyDescent="0.25">
      <c r="A174" s="81"/>
      <c r="B174" s="82" t="s">
        <v>65</v>
      </c>
      <c r="C174" s="82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  <c r="AG174" s="141"/>
      <c r="AH174" s="187"/>
      <c r="AI174" s="7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</row>
    <row r="175" spans="1:57" s="8" customFormat="1" ht="15.75" outlineLevel="1" x14ac:dyDescent="0.25">
      <c r="A175" s="81"/>
      <c r="B175" s="82" t="s">
        <v>65</v>
      </c>
      <c r="C175" s="82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  <c r="AG175" s="141"/>
      <c r="AH175" s="187"/>
      <c r="AI175" s="7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</row>
    <row r="176" spans="1:57" ht="15.75" outlineLevel="1" x14ac:dyDescent="0.25">
      <c r="A176" s="81"/>
      <c r="B176" s="82" t="s">
        <v>65</v>
      </c>
      <c r="C176" s="82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  <c r="AG176" s="141"/>
      <c r="AH176" s="187"/>
      <c r="AI176" s="7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</row>
    <row r="177" spans="1:57" ht="15.75" outlineLevel="1" x14ac:dyDescent="0.25">
      <c r="A177" s="81"/>
      <c r="B177" s="82" t="s">
        <v>65</v>
      </c>
      <c r="C177" s="82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  <c r="AG177" s="141"/>
      <c r="AH177" s="187"/>
      <c r="AI177" s="7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</row>
    <row r="178" spans="1:57" ht="15.75" outlineLevel="1" x14ac:dyDescent="0.25">
      <c r="A178" s="83"/>
      <c r="B178" s="84" t="s">
        <v>65</v>
      </c>
      <c r="C178" s="84"/>
      <c r="D178" s="142"/>
      <c r="E178" s="142"/>
      <c r="F178" s="142"/>
      <c r="G178" s="142"/>
      <c r="H178" s="142"/>
      <c r="I178" s="142"/>
      <c r="J178" s="142"/>
      <c r="K178" s="142"/>
      <c r="L178" s="142"/>
      <c r="M178" s="142"/>
      <c r="N178" s="142"/>
      <c r="O178" s="142"/>
      <c r="P178" s="142"/>
      <c r="Q178" s="142"/>
      <c r="R178" s="142"/>
      <c r="S178" s="142"/>
      <c r="T178" s="142"/>
      <c r="U178" s="142"/>
      <c r="V178" s="142"/>
      <c r="W178" s="142"/>
      <c r="X178" s="142"/>
      <c r="Y178" s="142"/>
      <c r="Z178" s="142"/>
      <c r="AA178" s="142"/>
      <c r="AB178" s="142"/>
      <c r="AC178" s="142"/>
      <c r="AD178" s="142"/>
      <c r="AE178" s="142"/>
      <c r="AF178" s="142"/>
      <c r="AG178" s="142"/>
      <c r="AH178" s="188"/>
      <c r="AI178" s="7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 spans="1:57" s="1" customFormat="1" ht="15.75" x14ac:dyDescent="0.25">
      <c r="A179" s="85"/>
      <c r="B179" s="86" t="s">
        <v>41</v>
      </c>
      <c r="C179" s="86"/>
      <c r="D179" s="143">
        <f>COUNTA(D149:D178)</f>
        <v>0</v>
      </c>
      <c r="E179" s="143">
        <f t="shared" ref="E179:AH179" si="19">COUNTA(E149:E178)</f>
        <v>8</v>
      </c>
      <c r="F179" s="143">
        <f t="shared" si="19"/>
        <v>6</v>
      </c>
      <c r="G179" s="143">
        <f t="shared" si="19"/>
        <v>6</v>
      </c>
      <c r="H179" s="143">
        <f t="shared" si="19"/>
        <v>5</v>
      </c>
      <c r="I179" s="143">
        <f t="shared" si="19"/>
        <v>5</v>
      </c>
      <c r="J179" s="143">
        <f t="shared" si="19"/>
        <v>0</v>
      </c>
      <c r="K179" s="143">
        <f t="shared" si="19"/>
        <v>0</v>
      </c>
      <c r="L179" s="143">
        <f t="shared" si="19"/>
        <v>1</v>
      </c>
      <c r="M179" s="143">
        <f t="shared" si="19"/>
        <v>1</v>
      </c>
      <c r="N179" s="143">
        <f t="shared" si="19"/>
        <v>2</v>
      </c>
      <c r="O179" s="143">
        <f t="shared" si="19"/>
        <v>1</v>
      </c>
      <c r="P179" s="143">
        <f t="shared" si="19"/>
        <v>1</v>
      </c>
      <c r="Q179" s="143">
        <f t="shared" si="19"/>
        <v>0</v>
      </c>
      <c r="R179" s="143">
        <f t="shared" si="19"/>
        <v>0</v>
      </c>
      <c r="S179" s="143">
        <f t="shared" si="19"/>
        <v>3</v>
      </c>
      <c r="T179" s="143">
        <f t="shared" si="19"/>
        <v>3</v>
      </c>
      <c r="U179" s="143">
        <f t="shared" si="19"/>
        <v>4</v>
      </c>
      <c r="V179" s="143">
        <f t="shared" si="19"/>
        <v>3</v>
      </c>
      <c r="W179" s="143">
        <f t="shared" si="19"/>
        <v>3</v>
      </c>
      <c r="X179" s="143">
        <f t="shared" si="19"/>
        <v>1</v>
      </c>
      <c r="Y179" s="143">
        <f t="shared" si="19"/>
        <v>0</v>
      </c>
      <c r="Z179" s="143">
        <f t="shared" si="19"/>
        <v>4</v>
      </c>
      <c r="AA179" s="143">
        <f t="shared" si="19"/>
        <v>2</v>
      </c>
      <c r="AB179" s="143">
        <f t="shared" si="19"/>
        <v>2</v>
      </c>
      <c r="AC179" s="143">
        <f t="shared" si="19"/>
        <v>3</v>
      </c>
      <c r="AD179" s="143">
        <f t="shared" si="19"/>
        <v>3</v>
      </c>
      <c r="AE179" s="143">
        <f t="shared" si="19"/>
        <v>1</v>
      </c>
      <c r="AF179" s="143">
        <f t="shared" si="19"/>
        <v>1</v>
      </c>
      <c r="AG179" s="143">
        <f t="shared" si="19"/>
        <v>0</v>
      </c>
      <c r="AH179" s="189">
        <f t="shared" si="19"/>
        <v>0</v>
      </c>
      <c r="AI179" s="5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</row>
    <row r="180" spans="1:57" s="1" customFormat="1" ht="15.75" outlineLevel="1" x14ac:dyDescent="0.25">
      <c r="A180" s="87"/>
      <c r="B180" s="80" t="s">
        <v>64</v>
      </c>
      <c r="C180" s="88"/>
      <c r="D180" s="144"/>
      <c r="E180" s="144"/>
      <c r="F180" s="144"/>
      <c r="G180" s="144" t="s">
        <v>45</v>
      </c>
      <c r="H180" s="144"/>
      <c r="I180" s="144"/>
      <c r="J180" s="144"/>
      <c r="K180" s="144"/>
      <c r="L180" s="144"/>
      <c r="M180" s="144"/>
      <c r="N180" s="144"/>
      <c r="O180" s="144"/>
      <c r="P180" s="144"/>
      <c r="Q180" s="144"/>
      <c r="R180" s="144"/>
      <c r="S180" s="144"/>
      <c r="T180" s="144" t="s">
        <v>24</v>
      </c>
      <c r="U180" s="144" t="s">
        <v>45</v>
      </c>
      <c r="V180" s="144" t="s">
        <v>45</v>
      </c>
      <c r="W180" s="144" t="s">
        <v>45</v>
      </c>
      <c r="X180" s="144"/>
      <c r="Y180" s="144"/>
      <c r="Z180" s="144" t="s">
        <v>45</v>
      </c>
      <c r="AA180" s="144" t="s">
        <v>45</v>
      </c>
      <c r="AB180" s="144" t="s">
        <v>45</v>
      </c>
      <c r="AC180" s="144" t="s">
        <v>45</v>
      </c>
      <c r="AD180" s="144" t="s">
        <v>45</v>
      </c>
      <c r="AE180" s="144"/>
      <c r="AF180" s="144"/>
      <c r="AG180" s="144"/>
      <c r="AH180" s="190"/>
      <c r="AI180" s="5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</row>
    <row r="181" spans="1:57" s="1" customFormat="1" ht="15.75" outlineLevel="1" x14ac:dyDescent="0.25">
      <c r="A181" s="85"/>
      <c r="B181" s="82" t="s">
        <v>64</v>
      </c>
      <c r="C181" s="86"/>
      <c r="D181" s="143"/>
      <c r="E181" s="143"/>
      <c r="F181" s="143"/>
      <c r="G181" s="143"/>
      <c r="H181" s="143"/>
      <c r="I181" s="143"/>
      <c r="J181" s="143"/>
      <c r="K181" s="143"/>
      <c r="L181" s="143"/>
      <c r="M181" s="143"/>
      <c r="N181" s="143"/>
      <c r="O181" s="143"/>
      <c r="P181" s="143"/>
      <c r="Q181" s="143"/>
      <c r="R181" s="143"/>
      <c r="S181" s="143"/>
      <c r="T181" s="143"/>
      <c r="U181" s="143"/>
      <c r="V181" s="143"/>
      <c r="W181" s="143"/>
      <c r="X181" s="143"/>
      <c r="Y181" s="143"/>
      <c r="Z181" s="143"/>
      <c r="AA181" s="143"/>
      <c r="AB181" s="143"/>
      <c r="AC181" s="143"/>
      <c r="AD181" s="143"/>
      <c r="AE181" s="143"/>
      <c r="AF181" s="143"/>
      <c r="AG181" s="143"/>
      <c r="AH181" s="189"/>
      <c r="AI181" s="5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</row>
    <row r="182" spans="1:57" s="1" customFormat="1" ht="15.75" outlineLevel="1" x14ac:dyDescent="0.25">
      <c r="A182" s="85"/>
      <c r="B182" s="82" t="s">
        <v>64</v>
      </c>
      <c r="C182" s="86"/>
      <c r="D182" s="143"/>
      <c r="E182" s="143"/>
      <c r="F182" s="143"/>
      <c r="G182" s="143"/>
      <c r="H182" s="143"/>
      <c r="I182" s="143"/>
      <c r="J182" s="143"/>
      <c r="K182" s="143"/>
      <c r="L182" s="143"/>
      <c r="M182" s="143"/>
      <c r="N182" s="143"/>
      <c r="O182" s="143"/>
      <c r="P182" s="143"/>
      <c r="Q182" s="143"/>
      <c r="R182" s="143"/>
      <c r="S182" s="143"/>
      <c r="T182" s="143" t="s">
        <v>45</v>
      </c>
      <c r="U182" s="143"/>
      <c r="V182" s="143"/>
      <c r="W182" s="143"/>
      <c r="X182" s="143"/>
      <c r="Y182" s="143"/>
      <c r="Z182" s="143"/>
      <c r="AA182" s="143"/>
      <c r="AB182" s="143"/>
      <c r="AC182" s="143"/>
      <c r="AD182" s="143"/>
      <c r="AE182" s="143"/>
      <c r="AF182" s="143"/>
      <c r="AG182" s="143"/>
      <c r="AH182" s="189"/>
      <c r="AI182" s="5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</row>
    <row r="183" spans="1:57" s="1" customFormat="1" ht="15.75" outlineLevel="1" x14ac:dyDescent="0.25">
      <c r="A183" s="85"/>
      <c r="B183" s="82" t="s">
        <v>64</v>
      </c>
      <c r="C183" s="86"/>
      <c r="D183" s="143"/>
      <c r="E183" s="143"/>
      <c r="F183" s="143"/>
      <c r="G183" s="143"/>
      <c r="H183" s="143"/>
      <c r="I183" s="143"/>
      <c r="J183" s="143"/>
      <c r="K183" s="143"/>
      <c r="L183" s="143"/>
      <c r="M183" s="143"/>
      <c r="N183" s="143"/>
      <c r="O183" s="143"/>
      <c r="P183" s="143"/>
      <c r="Q183" s="143"/>
      <c r="R183" s="143"/>
      <c r="S183" s="143"/>
      <c r="T183" s="143" t="s">
        <v>15</v>
      </c>
      <c r="U183" s="143"/>
      <c r="V183" s="143"/>
      <c r="W183" s="143"/>
      <c r="X183" s="143"/>
      <c r="Y183" s="143"/>
      <c r="Z183" s="143"/>
      <c r="AA183" s="143"/>
      <c r="AB183" s="143"/>
      <c r="AC183" s="143"/>
      <c r="AD183" s="143"/>
      <c r="AE183" s="143"/>
      <c r="AF183" s="143"/>
      <c r="AG183" s="143"/>
      <c r="AH183" s="189"/>
      <c r="AI183" s="5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</row>
    <row r="184" spans="1:57" s="1" customFormat="1" ht="15.75" outlineLevel="1" x14ac:dyDescent="0.25">
      <c r="A184" s="85"/>
      <c r="B184" s="82" t="s">
        <v>64</v>
      </c>
      <c r="C184" s="86"/>
      <c r="D184" s="143"/>
      <c r="E184" s="143"/>
      <c r="F184" s="143"/>
      <c r="G184" s="143"/>
      <c r="H184" s="143"/>
      <c r="I184" s="143"/>
      <c r="J184" s="143"/>
      <c r="K184" s="143"/>
      <c r="L184" s="143"/>
      <c r="M184" s="143"/>
      <c r="N184" s="143"/>
      <c r="O184" s="143"/>
      <c r="P184" s="143"/>
      <c r="Q184" s="143"/>
      <c r="R184" s="143"/>
      <c r="S184" s="143"/>
      <c r="T184" s="143" t="s">
        <v>103</v>
      </c>
      <c r="U184" s="143"/>
      <c r="V184" s="143"/>
      <c r="W184" s="143"/>
      <c r="X184" s="143"/>
      <c r="Y184" s="143"/>
      <c r="Z184" s="143"/>
      <c r="AA184" s="143"/>
      <c r="AB184" s="143"/>
      <c r="AC184" s="143"/>
      <c r="AD184" s="143"/>
      <c r="AE184" s="143"/>
      <c r="AF184" s="143"/>
      <c r="AG184" s="143"/>
      <c r="AH184" s="189"/>
      <c r="AI184" s="5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</row>
    <row r="185" spans="1:57" s="1" customFormat="1" ht="15.75" outlineLevel="1" x14ac:dyDescent="0.25">
      <c r="A185" s="85"/>
      <c r="B185" s="82" t="s">
        <v>64</v>
      </c>
      <c r="C185" s="86"/>
      <c r="D185" s="143"/>
      <c r="E185" s="143"/>
      <c r="F185" s="143"/>
      <c r="G185" s="143"/>
      <c r="H185" s="143"/>
      <c r="I185" s="143"/>
      <c r="J185" s="143"/>
      <c r="K185" s="143"/>
      <c r="L185" s="143"/>
      <c r="M185" s="143"/>
      <c r="N185" s="143"/>
      <c r="O185" s="143"/>
      <c r="P185" s="143"/>
      <c r="Q185" s="143"/>
      <c r="R185" s="143"/>
      <c r="S185" s="143"/>
      <c r="T185" s="143"/>
      <c r="U185" s="143"/>
      <c r="V185" s="143"/>
      <c r="W185" s="143"/>
      <c r="X185" s="143"/>
      <c r="Y185" s="143"/>
      <c r="Z185" s="143"/>
      <c r="AA185" s="143"/>
      <c r="AB185" s="143"/>
      <c r="AC185" s="143"/>
      <c r="AD185" s="143"/>
      <c r="AE185" s="143"/>
      <c r="AF185" s="143"/>
      <c r="AG185" s="143"/>
      <c r="AH185" s="189"/>
      <c r="AI185" s="5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</row>
    <row r="186" spans="1:57" s="1" customFormat="1" ht="15.75" outlineLevel="1" x14ac:dyDescent="0.25">
      <c r="A186" s="85"/>
      <c r="B186" s="82" t="s">
        <v>64</v>
      </c>
      <c r="C186" s="86"/>
      <c r="D186" s="143"/>
      <c r="E186" s="143"/>
      <c r="F186" s="143"/>
      <c r="G186" s="143"/>
      <c r="H186" s="143"/>
      <c r="I186" s="143"/>
      <c r="J186" s="143"/>
      <c r="K186" s="143"/>
      <c r="L186" s="143"/>
      <c r="M186" s="143"/>
      <c r="N186" s="143"/>
      <c r="O186" s="143"/>
      <c r="P186" s="143"/>
      <c r="Q186" s="143"/>
      <c r="R186" s="143"/>
      <c r="S186" s="143"/>
      <c r="T186" s="143"/>
      <c r="U186" s="143"/>
      <c r="V186" s="143"/>
      <c r="W186" s="143"/>
      <c r="X186" s="143"/>
      <c r="Y186" s="143"/>
      <c r="Z186" s="143"/>
      <c r="AA186" s="143"/>
      <c r="AB186" s="143"/>
      <c r="AC186" s="143"/>
      <c r="AD186" s="143"/>
      <c r="AE186" s="143"/>
      <c r="AF186" s="143"/>
      <c r="AG186" s="143"/>
      <c r="AH186" s="189"/>
      <c r="AI186" s="5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</row>
    <row r="187" spans="1:57" s="1" customFormat="1" ht="15.75" outlineLevel="1" x14ac:dyDescent="0.25">
      <c r="A187" s="85"/>
      <c r="B187" s="82" t="s">
        <v>64</v>
      </c>
      <c r="C187" s="86"/>
      <c r="D187" s="143"/>
      <c r="E187" s="143"/>
      <c r="F187" s="143"/>
      <c r="G187" s="143"/>
      <c r="H187" s="143"/>
      <c r="I187" s="143"/>
      <c r="J187" s="143"/>
      <c r="K187" s="143"/>
      <c r="L187" s="143"/>
      <c r="M187" s="143"/>
      <c r="N187" s="143"/>
      <c r="O187" s="143"/>
      <c r="P187" s="143"/>
      <c r="Q187" s="143"/>
      <c r="R187" s="143"/>
      <c r="S187" s="143"/>
      <c r="T187" s="143"/>
      <c r="U187" s="143"/>
      <c r="V187" s="143"/>
      <c r="W187" s="143"/>
      <c r="X187" s="143"/>
      <c r="Y187" s="143"/>
      <c r="Z187" s="143"/>
      <c r="AA187" s="143"/>
      <c r="AB187" s="143"/>
      <c r="AC187" s="143"/>
      <c r="AD187" s="143"/>
      <c r="AE187" s="143"/>
      <c r="AF187" s="143"/>
      <c r="AG187" s="143"/>
      <c r="AH187" s="189"/>
      <c r="AI187" s="5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</row>
    <row r="188" spans="1:57" s="1" customFormat="1" ht="15.75" outlineLevel="1" x14ac:dyDescent="0.25">
      <c r="A188" s="85"/>
      <c r="B188" s="82" t="s">
        <v>64</v>
      </c>
      <c r="C188" s="86"/>
      <c r="D188" s="143"/>
      <c r="E188" s="143"/>
      <c r="F188" s="143"/>
      <c r="G188" s="143"/>
      <c r="H188" s="143"/>
      <c r="I188" s="143"/>
      <c r="J188" s="143"/>
      <c r="K188" s="143"/>
      <c r="L188" s="143"/>
      <c r="M188" s="143"/>
      <c r="N188" s="143"/>
      <c r="O188" s="143"/>
      <c r="P188" s="143"/>
      <c r="Q188" s="143"/>
      <c r="R188" s="143"/>
      <c r="S188" s="143"/>
      <c r="T188" s="143"/>
      <c r="U188" s="143"/>
      <c r="V188" s="143"/>
      <c r="W188" s="143"/>
      <c r="X188" s="143"/>
      <c r="Y188" s="143"/>
      <c r="Z188" s="143"/>
      <c r="AA188" s="143"/>
      <c r="AB188" s="143"/>
      <c r="AC188" s="143"/>
      <c r="AD188" s="143"/>
      <c r="AE188" s="143"/>
      <c r="AF188" s="143"/>
      <c r="AG188" s="143"/>
      <c r="AH188" s="189"/>
      <c r="AI188" s="5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</row>
    <row r="189" spans="1:57" s="1" customFormat="1" ht="15.75" outlineLevel="1" x14ac:dyDescent="0.25">
      <c r="A189" s="89"/>
      <c r="B189" s="84" t="s">
        <v>64</v>
      </c>
      <c r="C189" s="90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91"/>
      <c r="AI189" s="5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</row>
    <row r="190" spans="1:57" s="1" customFormat="1" ht="17.25" customHeight="1" x14ac:dyDescent="0.25">
      <c r="A190" s="85"/>
      <c r="B190" s="86" t="s">
        <v>44</v>
      </c>
      <c r="C190" s="86"/>
      <c r="D190" s="143">
        <f>COUNTA(D180:D189)</f>
        <v>0</v>
      </c>
      <c r="E190" s="143">
        <f t="shared" ref="E190:AH190" si="20">COUNTA(E180:E189)</f>
        <v>0</v>
      </c>
      <c r="F190" s="143">
        <f t="shared" si="20"/>
        <v>0</v>
      </c>
      <c r="G190" s="143">
        <f t="shared" si="20"/>
        <v>1</v>
      </c>
      <c r="H190" s="143">
        <f t="shared" si="20"/>
        <v>0</v>
      </c>
      <c r="I190" s="143">
        <f t="shared" si="20"/>
        <v>0</v>
      </c>
      <c r="J190" s="143">
        <f t="shared" si="20"/>
        <v>0</v>
      </c>
      <c r="K190" s="143">
        <f t="shared" si="20"/>
        <v>0</v>
      </c>
      <c r="L190" s="143">
        <f t="shared" si="20"/>
        <v>0</v>
      </c>
      <c r="M190" s="143">
        <f t="shared" si="20"/>
        <v>0</v>
      </c>
      <c r="N190" s="143">
        <f t="shared" si="20"/>
        <v>0</v>
      </c>
      <c r="O190" s="143">
        <f t="shared" si="20"/>
        <v>0</v>
      </c>
      <c r="P190" s="143">
        <f t="shared" si="20"/>
        <v>0</v>
      </c>
      <c r="Q190" s="143">
        <f t="shared" si="20"/>
        <v>0</v>
      </c>
      <c r="R190" s="143">
        <f t="shared" si="20"/>
        <v>0</v>
      </c>
      <c r="S190" s="143">
        <f t="shared" si="20"/>
        <v>0</v>
      </c>
      <c r="T190" s="143">
        <f t="shared" si="20"/>
        <v>4</v>
      </c>
      <c r="U190" s="143">
        <f>COUNTA(U180:U189)</f>
        <v>1</v>
      </c>
      <c r="V190" s="143">
        <f t="shared" si="20"/>
        <v>1</v>
      </c>
      <c r="W190" s="143">
        <f t="shared" si="20"/>
        <v>1</v>
      </c>
      <c r="X190" s="143">
        <f t="shared" si="20"/>
        <v>0</v>
      </c>
      <c r="Y190" s="143">
        <f t="shared" si="20"/>
        <v>0</v>
      </c>
      <c r="Z190" s="143">
        <f t="shared" si="20"/>
        <v>1</v>
      </c>
      <c r="AA190" s="143">
        <f t="shared" si="20"/>
        <v>1</v>
      </c>
      <c r="AB190" s="143">
        <f t="shared" si="20"/>
        <v>1</v>
      </c>
      <c r="AC190" s="143">
        <f t="shared" si="20"/>
        <v>1</v>
      </c>
      <c r="AD190" s="143">
        <f t="shared" si="20"/>
        <v>1</v>
      </c>
      <c r="AE190" s="143">
        <f t="shared" si="20"/>
        <v>0</v>
      </c>
      <c r="AF190" s="143">
        <f t="shared" si="20"/>
        <v>0</v>
      </c>
      <c r="AG190" s="143">
        <f t="shared" si="20"/>
        <v>0</v>
      </c>
      <c r="AH190" s="189">
        <f t="shared" si="20"/>
        <v>0</v>
      </c>
      <c r="AI190" s="5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</row>
    <row r="191" spans="1:57" s="2" customFormat="1" ht="13.5" customHeight="1" outlineLevel="1" x14ac:dyDescent="0.25">
      <c r="A191" s="79"/>
      <c r="B191" s="80" t="s">
        <v>36</v>
      </c>
      <c r="C191" s="80"/>
      <c r="D191" s="140"/>
      <c r="E191" s="140" t="s">
        <v>11</v>
      </c>
      <c r="F191" s="140" t="s">
        <v>11</v>
      </c>
      <c r="G191" s="140" t="s">
        <v>11</v>
      </c>
      <c r="H191" s="140" t="s">
        <v>11</v>
      </c>
      <c r="I191" s="140" t="s">
        <v>11</v>
      </c>
      <c r="J191" s="140"/>
      <c r="K191" s="140"/>
      <c r="L191" s="140" t="s">
        <v>11</v>
      </c>
      <c r="M191" s="140" t="s">
        <v>11</v>
      </c>
      <c r="N191" s="140" t="s">
        <v>11</v>
      </c>
      <c r="O191" s="140" t="s">
        <v>11</v>
      </c>
      <c r="P191" s="140" t="s">
        <v>11</v>
      </c>
      <c r="Q191" s="140"/>
      <c r="R191" s="140"/>
      <c r="S191" s="140" t="s">
        <v>11</v>
      </c>
      <c r="T191" s="140" t="s">
        <v>11</v>
      </c>
      <c r="U191" s="140" t="s">
        <v>11</v>
      </c>
      <c r="V191" s="140" t="s">
        <v>11</v>
      </c>
      <c r="W191" s="140" t="s">
        <v>11</v>
      </c>
      <c r="X191" s="140"/>
      <c r="Y191" s="140"/>
      <c r="Z191" s="140" t="s">
        <v>11</v>
      </c>
      <c r="AA191" s="140" t="s">
        <v>11</v>
      </c>
      <c r="AB191" s="140" t="s">
        <v>11</v>
      </c>
      <c r="AC191" s="140" t="s">
        <v>11</v>
      </c>
      <c r="AD191" s="140" t="s">
        <v>11</v>
      </c>
      <c r="AE191" s="140"/>
      <c r="AF191" s="140"/>
      <c r="AG191" s="140" t="s">
        <v>11</v>
      </c>
      <c r="AH191" s="186" t="s">
        <v>11</v>
      </c>
      <c r="AI191" s="7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</row>
    <row r="192" spans="1:57" s="3" customFormat="1" ht="16.5" customHeight="1" outlineLevel="1" x14ac:dyDescent="0.25">
      <c r="A192" s="81"/>
      <c r="B192" s="82" t="s">
        <v>36</v>
      </c>
      <c r="C192" s="82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 t="s">
        <v>93</v>
      </c>
      <c r="O192" s="141" t="s">
        <v>93</v>
      </c>
      <c r="P192" s="141" t="s">
        <v>93</v>
      </c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  <c r="AA192" s="141"/>
      <c r="AB192" s="141"/>
      <c r="AC192" s="141"/>
      <c r="AD192" s="141"/>
      <c r="AE192" s="141"/>
      <c r="AF192" s="141"/>
      <c r="AG192" s="141"/>
      <c r="AH192" s="187"/>
      <c r="AI192" s="7"/>
    </row>
    <row r="193" spans="1:57" s="3" customFormat="1" ht="16.5" customHeight="1" outlineLevel="1" x14ac:dyDescent="0.25">
      <c r="A193" s="81"/>
      <c r="B193" s="82" t="s">
        <v>36</v>
      </c>
      <c r="C193" s="82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 t="s">
        <v>43</v>
      </c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1"/>
      <c r="AD193" s="141"/>
      <c r="AE193" s="141"/>
      <c r="AF193" s="141"/>
      <c r="AG193" s="141"/>
      <c r="AH193" s="187"/>
      <c r="AI193" s="7"/>
    </row>
    <row r="194" spans="1:57" s="3" customFormat="1" ht="15.75" outlineLevel="1" x14ac:dyDescent="0.25">
      <c r="A194" s="81"/>
      <c r="B194" s="82" t="s">
        <v>36</v>
      </c>
      <c r="C194" s="82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41"/>
      <c r="AE194" s="141"/>
      <c r="AF194" s="141"/>
      <c r="AG194" s="141"/>
      <c r="AH194" s="187"/>
      <c r="AI194" s="7"/>
    </row>
    <row r="195" spans="1:57" s="3" customFormat="1" ht="15.75" outlineLevel="1" x14ac:dyDescent="0.25">
      <c r="A195" s="81"/>
      <c r="B195" s="82" t="s">
        <v>36</v>
      </c>
      <c r="C195" s="82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1"/>
      <c r="AD195" s="141"/>
      <c r="AE195" s="141"/>
      <c r="AF195" s="141"/>
      <c r="AG195" s="141"/>
      <c r="AH195" s="187"/>
      <c r="AI195" s="7"/>
    </row>
    <row r="196" spans="1:57" s="3" customFormat="1" ht="15.75" outlineLevel="1" x14ac:dyDescent="0.25">
      <c r="A196" s="81"/>
      <c r="B196" s="82" t="s">
        <v>36</v>
      </c>
      <c r="C196" s="82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1"/>
      <c r="AD196" s="141"/>
      <c r="AE196" s="141"/>
      <c r="AF196" s="141"/>
      <c r="AG196" s="141"/>
      <c r="AH196" s="187"/>
      <c r="AI196" s="7"/>
    </row>
    <row r="197" spans="1:57" s="3" customFormat="1" ht="15.75" outlineLevel="1" x14ac:dyDescent="0.25">
      <c r="A197" s="81"/>
      <c r="B197" s="82" t="s">
        <v>36</v>
      </c>
      <c r="C197" s="82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1"/>
      <c r="AD197" s="141"/>
      <c r="AE197" s="141"/>
      <c r="AF197" s="141"/>
      <c r="AG197" s="141"/>
      <c r="AH197" s="187"/>
      <c r="AI197" s="7"/>
    </row>
    <row r="198" spans="1:57" s="3" customFormat="1" ht="15.75" outlineLevel="1" x14ac:dyDescent="0.25">
      <c r="A198" s="81"/>
      <c r="B198" s="82" t="s">
        <v>36</v>
      </c>
      <c r="C198" s="82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41"/>
      <c r="AE198" s="141"/>
      <c r="AF198" s="141"/>
      <c r="AG198" s="141"/>
      <c r="AH198" s="187"/>
      <c r="AI198" s="7"/>
    </row>
    <row r="199" spans="1:57" s="3" customFormat="1" ht="15.75" outlineLevel="1" x14ac:dyDescent="0.25">
      <c r="A199" s="81"/>
      <c r="B199" s="82" t="s">
        <v>36</v>
      </c>
      <c r="C199" s="82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1"/>
      <c r="AD199" s="141"/>
      <c r="AE199" s="141"/>
      <c r="AF199" s="141"/>
      <c r="AG199" s="141"/>
      <c r="AH199" s="187"/>
      <c r="AI199" s="7"/>
    </row>
    <row r="200" spans="1:57" s="4" customFormat="1" ht="15.75" outlineLevel="1" x14ac:dyDescent="0.25">
      <c r="A200" s="83"/>
      <c r="B200" s="82" t="s">
        <v>36</v>
      </c>
      <c r="C200" s="84"/>
      <c r="D200" s="142"/>
      <c r="E200" s="142"/>
      <c r="F200" s="142"/>
      <c r="G200" s="142"/>
      <c r="H200" s="142"/>
      <c r="I200" s="142"/>
      <c r="J200" s="142"/>
      <c r="K200" s="142"/>
      <c r="L200" s="142"/>
      <c r="M200" s="142"/>
      <c r="N200" s="142"/>
      <c r="O200" s="142"/>
      <c r="P200" s="142"/>
      <c r="Q200" s="142"/>
      <c r="R200" s="142"/>
      <c r="S200" s="142"/>
      <c r="T200" s="142"/>
      <c r="U200" s="142"/>
      <c r="V200" s="142"/>
      <c r="W200" s="142"/>
      <c r="X200" s="142"/>
      <c r="Y200" s="142"/>
      <c r="Z200" s="142"/>
      <c r="AA200" s="142"/>
      <c r="AB200" s="142"/>
      <c r="AC200" s="142"/>
      <c r="AD200" s="142"/>
      <c r="AE200" s="142"/>
      <c r="AF200" s="142"/>
      <c r="AG200" s="142"/>
      <c r="AH200" s="188"/>
      <c r="AI200" s="7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</row>
    <row r="201" spans="1:57" s="1" customFormat="1" ht="15.75" x14ac:dyDescent="0.25">
      <c r="A201" s="91"/>
      <c r="B201" s="92" t="s">
        <v>40</v>
      </c>
      <c r="C201" s="92"/>
      <c r="D201" s="146">
        <f>COUNTA(D191:D200)</f>
        <v>0</v>
      </c>
      <c r="E201" s="146">
        <f t="shared" ref="E201:AH201" si="21">COUNTA(E191:E200)</f>
        <v>1</v>
      </c>
      <c r="F201" s="146">
        <f t="shared" si="21"/>
        <v>1</v>
      </c>
      <c r="G201" s="146">
        <f t="shared" si="21"/>
        <v>1</v>
      </c>
      <c r="H201" s="146">
        <f t="shared" si="21"/>
        <v>1</v>
      </c>
      <c r="I201" s="146">
        <f t="shared" si="21"/>
        <v>1</v>
      </c>
      <c r="J201" s="146">
        <f t="shared" si="21"/>
        <v>0</v>
      </c>
      <c r="K201" s="146">
        <f t="shared" si="21"/>
        <v>0</v>
      </c>
      <c r="L201" s="146">
        <f t="shared" si="21"/>
        <v>1</v>
      </c>
      <c r="M201" s="146">
        <f t="shared" si="21"/>
        <v>1</v>
      </c>
      <c r="N201" s="146">
        <f t="shared" si="21"/>
        <v>2</v>
      </c>
      <c r="O201" s="146">
        <f t="shared" si="21"/>
        <v>2</v>
      </c>
      <c r="P201" s="146">
        <f t="shared" si="21"/>
        <v>3</v>
      </c>
      <c r="Q201" s="146">
        <f t="shared" si="21"/>
        <v>0</v>
      </c>
      <c r="R201" s="146">
        <f t="shared" si="21"/>
        <v>0</v>
      </c>
      <c r="S201" s="146">
        <f t="shared" si="21"/>
        <v>1</v>
      </c>
      <c r="T201" s="146">
        <f t="shared" si="21"/>
        <v>1</v>
      </c>
      <c r="U201" s="146">
        <f t="shared" si="21"/>
        <v>1</v>
      </c>
      <c r="V201" s="146">
        <f t="shared" si="21"/>
        <v>1</v>
      </c>
      <c r="W201" s="146">
        <f t="shared" si="21"/>
        <v>1</v>
      </c>
      <c r="X201" s="146">
        <f t="shared" si="21"/>
        <v>0</v>
      </c>
      <c r="Y201" s="146">
        <f t="shared" si="21"/>
        <v>0</v>
      </c>
      <c r="Z201" s="146">
        <f t="shared" si="21"/>
        <v>1</v>
      </c>
      <c r="AA201" s="146">
        <f t="shared" si="21"/>
        <v>1</v>
      </c>
      <c r="AB201" s="146">
        <f t="shared" si="21"/>
        <v>1</v>
      </c>
      <c r="AC201" s="146">
        <f t="shared" si="21"/>
        <v>1</v>
      </c>
      <c r="AD201" s="146">
        <f t="shared" si="21"/>
        <v>1</v>
      </c>
      <c r="AE201" s="146">
        <f t="shared" si="21"/>
        <v>0</v>
      </c>
      <c r="AF201" s="146">
        <f t="shared" si="21"/>
        <v>0</v>
      </c>
      <c r="AG201" s="146">
        <f t="shared" si="21"/>
        <v>1</v>
      </c>
      <c r="AH201" s="192">
        <f t="shared" si="21"/>
        <v>1</v>
      </c>
    </row>
    <row r="202" spans="1:57" ht="15.75" outlineLevel="1" x14ac:dyDescent="0.25">
      <c r="A202" s="81"/>
      <c r="B202" s="82" t="s">
        <v>37</v>
      </c>
      <c r="C202" s="82"/>
      <c r="D202" s="141"/>
      <c r="E202" s="141" t="s">
        <v>58</v>
      </c>
      <c r="F202" s="141" t="s">
        <v>58</v>
      </c>
      <c r="G202" s="141" t="s">
        <v>58</v>
      </c>
      <c r="H202" s="141" t="s">
        <v>58</v>
      </c>
      <c r="I202" s="141" t="s">
        <v>58</v>
      </c>
      <c r="J202" s="141"/>
      <c r="K202" s="141"/>
      <c r="L202" s="141" t="s">
        <v>58</v>
      </c>
      <c r="M202" s="141" t="s">
        <v>58</v>
      </c>
      <c r="N202" s="141" t="s">
        <v>58</v>
      </c>
      <c r="O202" s="141" t="s">
        <v>58</v>
      </c>
      <c r="P202" s="141" t="s">
        <v>58</v>
      </c>
      <c r="Q202" s="141"/>
      <c r="R202" s="141"/>
      <c r="S202" s="141" t="s">
        <v>58</v>
      </c>
      <c r="T202" s="141" t="s">
        <v>58</v>
      </c>
      <c r="U202" s="141" t="s">
        <v>58</v>
      </c>
      <c r="V202" s="141" t="s">
        <v>58</v>
      </c>
      <c r="W202" s="141" t="s">
        <v>58</v>
      </c>
      <c r="X202" s="141"/>
      <c r="Y202" s="141"/>
      <c r="Z202" s="141" t="s">
        <v>58</v>
      </c>
      <c r="AA202" s="141" t="s">
        <v>58</v>
      </c>
      <c r="AB202" s="141" t="s">
        <v>58</v>
      </c>
      <c r="AC202" s="141" t="s">
        <v>58</v>
      </c>
      <c r="AD202" s="141" t="s">
        <v>58</v>
      </c>
      <c r="AE202" s="141" t="s">
        <v>58</v>
      </c>
      <c r="AF202" s="141" t="s">
        <v>58</v>
      </c>
      <c r="AG202" s="141" t="s">
        <v>58</v>
      </c>
      <c r="AH202" s="187" t="s">
        <v>58</v>
      </c>
    </row>
    <row r="203" spans="1:57" ht="15.75" outlineLevel="1" x14ac:dyDescent="0.25">
      <c r="A203" s="81"/>
      <c r="B203" s="82" t="s">
        <v>37</v>
      </c>
      <c r="C203" s="82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  <c r="AA203" s="141"/>
      <c r="AB203" s="141"/>
      <c r="AC203" s="141"/>
      <c r="AD203" s="141"/>
      <c r="AE203" s="141"/>
      <c r="AF203" s="141"/>
      <c r="AG203" s="141"/>
      <c r="AH203" s="187"/>
    </row>
    <row r="204" spans="1:57" s="8" customFormat="1" ht="15.75" outlineLevel="1" x14ac:dyDescent="0.25">
      <c r="A204" s="81"/>
      <c r="B204" s="82" t="s">
        <v>37</v>
      </c>
      <c r="C204" s="82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  <c r="AA204" s="141"/>
      <c r="AB204" s="141"/>
      <c r="AC204" s="141"/>
      <c r="AD204" s="141"/>
      <c r="AE204" s="141"/>
      <c r="AF204" s="141"/>
      <c r="AG204" s="141"/>
      <c r="AH204" s="187"/>
    </row>
    <row r="205" spans="1:57" s="8" customFormat="1" ht="15.75" outlineLevel="1" x14ac:dyDescent="0.25">
      <c r="A205" s="81"/>
      <c r="B205" s="82" t="s">
        <v>37</v>
      </c>
      <c r="C205" s="82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  <c r="AA205" s="141"/>
      <c r="AB205" s="141"/>
      <c r="AC205" s="141"/>
      <c r="AD205" s="141"/>
      <c r="AE205" s="141"/>
      <c r="AF205" s="141"/>
      <c r="AG205" s="141"/>
      <c r="AH205" s="187"/>
    </row>
    <row r="206" spans="1:57" s="8" customFormat="1" ht="15.75" outlineLevel="1" x14ac:dyDescent="0.25">
      <c r="A206" s="81"/>
      <c r="B206" s="82" t="s">
        <v>37</v>
      </c>
      <c r="C206" s="82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  <c r="AA206" s="141"/>
      <c r="AB206" s="141"/>
      <c r="AC206" s="141"/>
      <c r="AD206" s="141"/>
      <c r="AE206" s="141"/>
      <c r="AF206" s="141"/>
      <c r="AG206" s="141"/>
      <c r="AH206" s="187"/>
    </row>
    <row r="207" spans="1:57" s="8" customFormat="1" ht="15.75" outlineLevel="1" x14ac:dyDescent="0.25">
      <c r="A207" s="81"/>
      <c r="B207" s="82" t="s">
        <v>37</v>
      </c>
      <c r="C207" s="82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  <c r="AA207" s="141"/>
      <c r="AB207" s="141"/>
      <c r="AC207" s="141"/>
      <c r="AD207" s="141"/>
      <c r="AE207" s="141"/>
      <c r="AF207" s="141"/>
      <c r="AG207" s="141"/>
      <c r="AH207" s="187"/>
    </row>
    <row r="208" spans="1:57" s="8" customFormat="1" ht="15.75" outlineLevel="1" x14ac:dyDescent="0.25">
      <c r="A208" s="81"/>
      <c r="B208" s="82" t="s">
        <v>37</v>
      </c>
      <c r="C208" s="82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  <c r="AB208" s="141"/>
      <c r="AC208" s="141"/>
      <c r="AD208" s="141"/>
      <c r="AE208" s="141"/>
      <c r="AF208" s="141"/>
      <c r="AG208" s="141"/>
      <c r="AH208" s="187"/>
    </row>
    <row r="209" spans="1:34" s="8" customFormat="1" ht="15.75" outlineLevel="1" x14ac:dyDescent="0.25">
      <c r="A209" s="81"/>
      <c r="B209" s="82" t="s">
        <v>37</v>
      </c>
      <c r="C209" s="82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  <c r="AA209" s="141"/>
      <c r="AB209" s="141"/>
      <c r="AC209" s="141"/>
      <c r="AD209" s="141"/>
      <c r="AE209" s="141"/>
      <c r="AF209" s="141"/>
      <c r="AG209" s="141"/>
      <c r="AH209" s="187"/>
    </row>
    <row r="210" spans="1:34" s="8" customFormat="1" ht="15.75" outlineLevel="1" x14ac:dyDescent="0.25">
      <c r="A210" s="81"/>
      <c r="B210" s="82" t="s">
        <v>37</v>
      </c>
      <c r="C210" s="82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  <c r="AA210" s="141"/>
      <c r="AB210" s="141"/>
      <c r="AC210" s="141"/>
      <c r="AD210" s="141"/>
      <c r="AE210" s="141"/>
      <c r="AF210" s="141"/>
      <c r="AG210" s="141"/>
      <c r="AH210" s="187"/>
    </row>
    <row r="211" spans="1:34" s="8" customFormat="1" ht="15.75" outlineLevel="1" x14ac:dyDescent="0.25">
      <c r="A211" s="81"/>
      <c r="B211" s="82" t="s">
        <v>37</v>
      </c>
      <c r="C211" s="82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  <c r="AA211" s="141"/>
      <c r="AB211" s="141"/>
      <c r="AC211" s="141"/>
      <c r="AD211" s="141"/>
      <c r="AE211" s="141"/>
      <c r="AF211" s="141"/>
      <c r="AG211" s="141"/>
      <c r="AH211" s="187"/>
    </row>
    <row r="212" spans="1:34" s="1" customFormat="1" ht="15.75" x14ac:dyDescent="0.25">
      <c r="A212" s="79"/>
      <c r="B212" s="80" t="s">
        <v>37</v>
      </c>
      <c r="C212" s="80"/>
      <c r="D212" s="140">
        <f>COUNTA(D202:D211)</f>
        <v>0</v>
      </c>
      <c r="E212" s="140">
        <f t="shared" ref="E212:AH212" si="22">COUNTA(E202:E211)</f>
        <v>1</v>
      </c>
      <c r="F212" s="140">
        <f t="shared" si="22"/>
        <v>1</v>
      </c>
      <c r="G212" s="140">
        <f t="shared" si="22"/>
        <v>1</v>
      </c>
      <c r="H212" s="140">
        <f t="shared" si="22"/>
        <v>1</v>
      </c>
      <c r="I212" s="140">
        <f t="shared" si="22"/>
        <v>1</v>
      </c>
      <c r="J212" s="140">
        <f t="shared" si="22"/>
        <v>0</v>
      </c>
      <c r="K212" s="140">
        <f t="shared" si="22"/>
        <v>0</v>
      </c>
      <c r="L212" s="140">
        <f t="shared" si="22"/>
        <v>1</v>
      </c>
      <c r="M212" s="140">
        <f t="shared" si="22"/>
        <v>1</v>
      </c>
      <c r="N212" s="140">
        <f t="shared" si="22"/>
        <v>1</v>
      </c>
      <c r="O212" s="140">
        <f t="shared" si="22"/>
        <v>1</v>
      </c>
      <c r="P212" s="140">
        <f t="shared" si="22"/>
        <v>1</v>
      </c>
      <c r="Q212" s="140">
        <f t="shared" si="22"/>
        <v>0</v>
      </c>
      <c r="R212" s="140">
        <f t="shared" si="22"/>
        <v>0</v>
      </c>
      <c r="S212" s="140">
        <f t="shared" si="22"/>
        <v>1</v>
      </c>
      <c r="T212" s="140">
        <f t="shared" si="22"/>
        <v>1</v>
      </c>
      <c r="U212" s="140">
        <f t="shared" si="22"/>
        <v>1</v>
      </c>
      <c r="V212" s="140">
        <f t="shared" si="22"/>
        <v>1</v>
      </c>
      <c r="W212" s="140">
        <f t="shared" si="22"/>
        <v>1</v>
      </c>
      <c r="X212" s="140">
        <f t="shared" si="22"/>
        <v>0</v>
      </c>
      <c r="Y212" s="140">
        <f t="shared" si="22"/>
        <v>0</v>
      </c>
      <c r="Z212" s="140">
        <f t="shared" si="22"/>
        <v>1</v>
      </c>
      <c r="AA212" s="140">
        <f t="shared" si="22"/>
        <v>1</v>
      </c>
      <c r="AB212" s="140">
        <f t="shared" si="22"/>
        <v>1</v>
      </c>
      <c r="AC212" s="140">
        <f t="shared" si="22"/>
        <v>1</v>
      </c>
      <c r="AD212" s="140">
        <f t="shared" si="22"/>
        <v>1</v>
      </c>
      <c r="AE212" s="140">
        <f t="shared" si="22"/>
        <v>1</v>
      </c>
      <c r="AF212" s="140">
        <f t="shared" si="22"/>
        <v>1</v>
      </c>
      <c r="AG212" s="140">
        <f t="shared" si="22"/>
        <v>1</v>
      </c>
      <c r="AH212" s="186">
        <f t="shared" si="22"/>
        <v>1</v>
      </c>
    </row>
    <row r="213" spans="1:34" x14ac:dyDescent="0.25">
      <c r="D213">
        <f t="shared" ref="D213:AH213" si="23">SUM(D7:D212)</f>
        <v>0</v>
      </c>
      <c r="E213" s="8">
        <f t="shared" si="23"/>
        <v>50</v>
      </c>
      <c r="F213" s="8">
        <f>SUM(F7:F212)</f>
        <v>50</v>
      </c>
      <c r="G213" s="8">
        <f t="shared" si="23"/>
        <v>48</v>
      </c>
      <c r="H213" s="8">
        <f t="shared" si="23"/>
        <v>47</v>
      </c>
      <c r="I213" s="8">
        <f t="shared" si="23"/>
        <v>50</v>
      </c>
      <c r="J213" s="8">
        <f t="shared" si="23"/>
        <v>14</v>
      </c>
      <c r="K213" s="8">
        <f t="shared" si="23"/>
        <v>3</v>
      </c>
      <c r="L213" s="8">
        <f t="shared" si="23"/>
        <v>59</v>
      </c>
      <c r="M213" s="8">
        <f t="shared" si="23"/>
        <v>51</v>
      </c>
      <c r="N213" s="8">
        <f t="shared" si="23"/>
        <v>47</v>
      </c>
      <c r="O213" s="8">
        <f t="shared" si="23"/>
        <v>49</v>
      </c>
      <c r="P213" s="8">
        <f t="shared" si="23"/>
        <v>48</v>
      </c>
      <c r="Q213" s="8">
        <f t="shared" si="23"/>
        <v>13</v>
      </c>
      <c r="R213" s="8">
        <f t="shared" si="23"/>
        <v>3</v>
      </c>
      <c r="S213" s="8">
        <f t="shared" si="23"/>
        <v>48</v>
      </c>
      <c r="T213" s="8">
        <f t="shared" si="23"/>
        <v>52</v>
      </c>
      <c r="U213" s="8">
        <f t="shared" si="23"/>
        <v>49</v>
      </c>
      <c r="V213" s="8">
        <f t="shared" si="23"/>
        <v>49</v>
      </c>
      <c r="W213" s="8">
        <f t="shared" si="23"/>
        <v>51</v>
      </c>
      <c r="X213" s="8">
        <f t="shared" si="23"/>
        <v>12</v>
      </c>
      <c r="Y213" s="8">
        <f t="shared" si="23"/>
        <v>3</v>
      </c>
      <c r="Z213" s="8">
        <f t="shared" si="23"/>
        <v>51</v>
      </c>
      <c r="AA213" s="8">
        <f t="shared" si="23"/>
        <v>49</v>
      </c>
      <c r="AB213" s="8">
        <f t="shared" si="23"/>
        <v>49</v>
      </c>
      <c r="AC213" s="8">
        <f t="shared" si="23"/>
        <v>47</v>
      </c>
      <c r="AD213" s="8">
        <f t="shared" si="23"/>
        <v>50</v>
      </c>
      <c r="AE213" s="8">
        <f t="shared" si="23"/>
        <v>12</v>
      </c>
      <c r="AF213" s="8">
        <f t="shared" si="23"/>
        <v>5</v>
      </c>
      <c r="AG213" s="8">
        <f t="shared" si="23"/>
        <v>43</v>
      </c>
      <c r="AH213" s="8">
        <f t="shared" si="23"/>
        <v>43</v>
      </c>
    </row>
    <row r="215" spans="1:34" x14ac:dyDescent="0.25">
      <c r="B215" s="8" t="s">
        <v>121</v>
      </c>
      <c r="C215" s="8" t="s">
        <v>122</v>
      </c>
      <c r="D215" s="195" t="s">
        <v>123</v>
      </c>
      <c r="E215" s="195" t="s">
        <v>124</v>
      </c>
      <c r="F215" s="195" t="s">
        <v>125</v>
      </c>
      <c r="G215" s="195" t="s">
        <v>126</v>
      </c>
      <c r="H215" s="195" t="s">
        <v>127</v>
      </c>
      <c r="I215" s="195" t="s">
        <v>128</v>
      </c>
      <c r="J215" s="195" t="s">
        <v>129</v>
      </c>
      <c r="K215" s="195" t="s">
        <v>130</v>
      </c>
      <c r="L215" s="195" t="s">
        <v>131</v>
      </c>
      <c r="M215" s="195" t="s">
        <v>132</v>
      </c>
      <c r="N215" s="195" t="s">
        <v>133</v>
      </c>
      <c r="O215" s="195" t="s">
        <v>134</v>
      </c>
      <c r="P215" s="195" t="s">
        <v>135</v>
      </c>
      <c r="Q215" s="195" t="s">
        <v>136</v>
      </c>
      <c r="R215" s="195" t="s">
        <v>137</v>
      </c>
      <c r="S215" s="195" t="s">
        <v>138</v>
      </c>
      <c r="T215" s="195" t="s">
        <v>139</v>
      </c>
      <c r="U215" s="195" t="s">
        <v>140</v>
      </c>
      <c r="V215" s="195" t="s">
        <v>141</v>
      </c>
      <c r="W215" s="195" t="s">
        <v>142</v>
      </c>
      <c r="X215" s="195" t="s">
        <v>143</v>
      </c>
      <c r="Y215" s="195" t="s">
        <v>144</v>
      </c>
      <c r="Z215" s="195" t="s">
        <v>145</v>
      </c>
      <c r="AA215" s="195" t="s">
        <v>146</v>
      </c>
      <c r="AB215" s="195" t="s">
        <v>147</v>
      </c>
      <c r="AC215" s="195" t="s">
        <v>148</v>
      </c>
      <c r="AD215" s="195" t="s">
        <v>149</v>
      </c>
      <c r="AE215" s="195" t="s">
        <v>150</v>
      </c>
      <c r="AF215" s="195" t="s">
        <v>151</v>
      </c>
      <c r="AG215" s="195" t="s">
        <v>152</v>
      </c>
      <c r="AH215" s="195" t="s">
        <v>153</v>
      </c>
    </row>
    <row r="216" spans="1:34" x14ac:dyDescent="0.25">
      <c r="D216" s="195">
        <f t="shared" ref="D216:AH216" si="24">+D1</f>
        <v>42736</v>
      </c>
      <c r="E216" s="195">
        <f t="shared" si="24"/>
        <v>42737</v>
      </c>
      <c r="F216" s="195">
        <f t="shared" si="24"/>
        <v>42738</v>
      </c>
      <c r="G216" s="195">
        <f t="shared" si="24"/>
        <v>42739</v>
      </c>
      <c r="H216" s="195">
        <f t="shared" si="24"/>
        <v>42740</v>
      </c>
      <c r="I216" s="195">
        <f t="shared" si="24"/>
        <v>42741</v>
      </c>
      <c r="J216" s="195">
        <f t="shared" si="24"/>
        <v>42742</v>
      </c>
      <c r="K216" s="195">
        <f t="shared" si="24"/>
        <v>42743</v>
      </c>
      <c r="L216" s="195">
        <f t="shared" si="24"/>
        <v>42744</v>
      </c>
      <c r="M216" s="195">
        <f t="shared" si="24"/>
        <v>42745</v>
      </c>
      <c r="N216" s="195">
        <f t="shared" si="24"/>
        <v>42746</v>
      </c>
      <c r="O216" s="195">
        <f t="shared" si="24"/>
        <v>42747</v>
      </c>
      <c r="P216" s="195">
        <f t="shared" si="24"/>
        <v>42748</v>
      </c>
      <c r="Q216" s="195">
        <f t="shared" si="24"/>
        <v>42749</v>
      </c>
      <c r="R216" s="195">
        <f t="shared" si="24"/>
        <v>42750</v>
      </c>
      <c r="S216" s="195">
        <f t="shared" si="24"/>
        <v>42751</v>
      </c>
      <c r="T216" s="195">
        <f t="shared" si="24"/>
        <v>42752</v>
      </c>
      <c r="U216" s="195">
        <f t="shared" si="24"/>
        <v>42753</v>
      </c>
      <c r="V216" s="195">
        <f t="shared" si="24"/>
        <v>42754</v>
      </c>
      <c r="W216" s="195">
        <f t="shared" si="24"/>
        <v>42755</v>
      </c>
      <c r="X216" s="195">
        <f t="shared" si="24"/>
        <v>42756</v>
      </c>
      <c r="Y216" s="195">
        <f t="shared" si="24"/>
        <v>42757</v>
      </c>
      <c r="Z216" s="195">
        <f t="shared" si="24"/>
        <v>42758</v>
      </c>
      <c r="AA216" s="195">
        <f t="shared" si="24"/>
        <v>42759</v>
      </c>
      <c r="AB216" s="195">
        <f t="shared" si="24"/>
        <v>42760</v>
      </c>
      <c r="AC216" s="195">
        <f t="shared" si="24"/>
        <v>42761</v>
      </c>
      <c r="AD216" s="195">
        <f t="shared" si="24"/>
        <v>42762</v>
      </c>
      <c r="AE216" s="195">
        <f t="shared" si="24"/>
        <v>42763</v>
      </c>
      <c r="AF216" s="195">
        <f t="shared" si="24"/>
        <v>42764</v>
      </c>
      <c r="AG216" s="195">
        <f t="shared" si="24"/>
        <v>42765</v>
      </c>
      <c r="AH216" s="195">
        <f t="shared" si="24"/>
        <v>42766</v>
      </c>
    </row>
    <row r="217" spans="1:34" x14ac:dyDescent="0.25">
      <c r="C217" s="196"/>
      <c r="D217" s="194">
        <f t="shared" ref="D217:AH217" si="25">+D2</f>
        <v>42736</v>
      </c>
      <c r="E217" s="194">
        <f t="shared" si="25"/>
        <v>42737</v>
      </c>
      <c r="F217" s="194">
        <f t="shared" si="25"/>
        <v>42738</v>
      </c>
      <c r="G217" s="194">
        <f t="shared" si="25"/>
        <v>42739</v>
      </c>
      <c r="H217" s="194">
        <f t="shared" si="25"/>
        <v>42740</v>
      </c>
      <c r="I217" s="194">
        <f t="shared" si="25"/>
        <v>42741</v>
      </c>
      <c r="J217" s="194">
        <f t="shared" si="25"/>
        <v>42742</v>
      </c>
      <c r="K217" s="194">
        <f t="shared" si="25"/>
        <v>42743</v>
      </c>
      <c r="L217" s="194">
        <f t="shared" si="25"/>
        <v>42744</v>
      </c>
      <c r="M217" s="194">
        <f t="shared" si="25"/>
        <v>42745</v>
      </c>
      <c r="N217" s="194">
        <f t="shared" si="25"/>
        <v>42746</v>
      </c>
      <c r="O217" s="194">
        <f t="shared" si="25"/>
        <v>42747</v>
      </c>
      <c r="P217" s="194">
        <f t="shared" si="25"/>
        <v>42748</v>
      </c>
      <c r="Q217" s="194">
        <f t="shared" si="25"/>
        <v>42749</v>
      </c>
      <c r="R217" s="194">
        <f t="shared" si="25"/>
        <v>42750</v>
      </c>
      <c r="S217" s="194">
        <f t="shared" si="25"/>
        <v>42751</v>
      </c>
      <c r="T217" s="194">
        <f t="shared" si="25"/>
        <v>42752</v>
      </c>
      <c r="U217" s="194">
        <f t="shared" si="25"/>
        <v>42753</v>
      </c>
      <c r="V217" s="194">
        <f t="shared" si="25"/>
        <v>42754</v>
      </c>
      <c r="W217" s="194">
        <f t="shared" si="25"/>
        <v>42755</v>
      </c>
      <c r="X217" s="194">
        <f t="shared" si="25"/>
        <v>42756</v>
      </c>
      <c r="Y217" s="194">
        <f t="shared" si="25"/>
        <v>42757</v>
      </c>
      <c r="Z217" s="194">
        <f t="shared" si="25"/>
        <v>42758</v>
      </c>
      <c r="AA217" s="194">
        <f t="shared" si="25"/>
        <v>42759</v>
      </c>
      <c r="AB217" s="194">
        <f t="shared" si="25"/>
        <v>42760</v>
      </c>
      <c r="AC217" s="194">
        <f t="shared" si="25"/>
        <v>42761</v>
      </c>
      <c r="AD217" s="194">
        <f t="shared" si="25"/>
        <v>42762</v>
      </c>
      <c r="AE217" s="194">
        <f t="shared" si="25"/>
        <v>42763</v>
      </c>
      <c r="AF217" s="194">
        <f t="shared" si="25"/>
        <v>42764</v>
      </c>
      <c r="AG217" s="194">
        <f t="shared" si="25"/>
        <v>42765</v>
      </c>
      <c r="AH217" s="194">
        <f t="shared" si="25"/>
        <v>42766</v>
      </c>
    </row>
    <row r="218" spans="1:34" ht="15.75" x14ac:dyDescent="0.25">
      <c r="C218" s="197" t="s">
        <v>62</v>
      </c>
      <c r="D218" s="8" t="str">
        <f t="shared" ref="D218:M227" si="26">IF($C218="","",IF(COUNTIF(D$5:D$27,$C218)=1,"DI",IF(COUNTIF(D$28:D$31,$C218)=1,"DAS",IF(COUNTIF(D$33:D$62,$C218)=1,"PAV",IF(COUNTIF(D$63:D$68,$C218)=1,"VEOLAV",IF(COUNTIF(D$70:D$71,$C218)=1,"N1",IF(COUNTIF(D$73:D$78,$C218)=1,"a affect",IF(COUNTIF(D$80:D$82,$C218)=1,"DI Va",IF(COUNTIF(D$86:D$96,$C218),"DechetVal",IF(COUNTIF(D$97:D$113,$C218),"Canet",IF(COUNTIF(D$115:D$130,$C218),"prestaex",IF(COUNTIF(D$132:D$147,$C218),"form",IF(COUNTIF(D$149:D$189,$C218),"CP/DEL",IF(COUNTIF(D$191:D$211,$C218),"MAL/AT","R"))))))))))))))</f>
        <v>R</v>
      </c>
      <c r="E218" s="8" t="str">
        <f t="shared" si="26"/>
        <v>DI</v>
      </c>
      <c r="F218" s="8" t="str">
        <f t="shared" si="26"/>
        <v>DI</v>
      </c>
      <c r="G218" s="8" t="str">
        <f t="shared" si="26"/>
        <v>DI</v>
      </c>
      <c r="H218" s="8" t="str">
        <f t="shared" si="26"/>
        <v>DI</v>
      </c>
      <c r="I218" s="8" t="str">
        <f t="shared" si="26"/>
        <v>DI</v>
      </c>
      <c r="J218" s="8" t="str">
        <f t="shared" si="26"/>
        <v>DI</v>
      </c>
      <c r="K218" s="8" t="str">
        <f t="shared" si="26"/>
        <v>R</v>
      </c>
      <c r="L218" s="8" t="str">
        <f t="shared" si="26"/>
        <v>DI</v>
      </c>
      <c r="M218" s="8" t="str">
        <f t="shared" si="26"/>
        <v>DI</v>
      </c>
      <c r="N218" s="8" t="str">
        <f t="shared" ref="N218:W227" si="27">IF($C218="","",IF(COUNTIF(N$5:N$27,$C218)=1,"DI",IF(COUNTIF(N$28:N$31,$C218)=1,"DAS",IF(COUNTIF(N$33:N$62,$C218)=1,"PAV",IF(COUNTIF(N$63:N$68,$C218)=1,"VEOLAV",IF(COUNTIF(N$70:N$71,$C218)=1,"N1",IF(COUNTIF(N$73:N$78,$C218)=1,"a affect",IF(COUNTIF(N$80:N$82,$C218)=1,"DI Va",IF(COUNTIF(N$86:N$96,$C218),"DechetVal",IF(COUNTIF(N$97:N$113,$C218),"Canet",IF(COUNTIF(N$115:N$130,$C218),"prestaex",IF(COUNTIF(N$132:N$147,$C218),"form",IF(COUNTIF(N$149:N$189,$C218),"CP/DEL",IF(COUNTIF(N$191:N$211,$C218),"MAL/AT","R"))))))))))))))</f>
        <v>DI</v>
      </c>
      <c r="O218" s="8" t="str">
        <f t="shared" si="27"/>
        <v>DI</v>
      </c>
      <c r="P218" s="8" t="str">
        <f t="shared" si="27"/>
        <v>DI</v>
      </c>
      <c r="Q218" s="8" t="str">
        <f t="shared" si="27"/>
        <v>R</v>
      </c>
      <c r="R218" s="8" t="str">
        <f t="shared" si="27"/>
        <v>R</v>
      </c>
      <c r="S218" s="8" t="str">
        <f t="shared" si="27"/>
        <v>DI</v>
      </c>
      <c r="T218" s="8" t="str">
        <f t="shared" si="27"/>
        <v>DI</v>
      </c>
      <c r="U218" s="8" t="str">
        <f t="shared" si="27"/>
        <v>DI</v>
      </c>
      <c r="V218" s="8" t="str">
        <f t="shared" si="27"/>
        <v>DI</v>
      </c>
      <c r="W218" s="8" t="str">
        <f t="shared" si="27"/>
        <v>DI</v>
      </c>
      <c r="X218" s="8" t="str">
        <f t="shared" ref="X218:AH227" si="28">IF($C218="","",IF(COUNTIF(X$5:X$27,$C218)=1,"DI",IF(COUNTIF(X$28:X$31,$C218)=1,"DAS",IF(COUNTIF(X$33:X$62,$C218)=1,"PAV",IF(COUNTIF(X$63:X$68,$C218)=1,"VEOLAV",IF(COUNTIF(X$70:X$71,$C218)=1,"N1",IF(COUNTIF(X$73:X$78,$C218)=1,"a affect",IF(COUNTIF(X$80:X$82,$C218)=1,"DI Va",IF(COUNTIF(X$86:X$96,$C218),"DechetVal",IF(COUNTIF(X$97:X$113,$C218),"Canet",IF(COUNTIF(X$115:X$130,$C218),"prestaex",IF(COUNTIF(X$132:X$147,$C218),"form",IF(COUNTIF(X$149:X$189,$C218),"CP/DEL",IF(COUNTIF(X$191:X$211,$C218),"MAL/AT","R"))))))))))))))</f>
        <v>R</v>
      </c>
      <c r="Y218" s="8" t="str">
        <f t="shared" si="28"/>
        <v>R</v>
      </c>
      <c r="Z218" s="8" t="str">
        <f t="shared" si="28"/>
        <v>DI</v>
      </c>
      <c r="AA218" s="8" t="str">
        <f t="shared" si="28"/>
        <v>DI</v>
      </c>
      <c r="AB218" s="8" t="str">
        <f t="shared" si="28"/>
        <v>DI</v>
      </c>
      <c r="AC218" s="8" t="str">
        <f t="shared" si="28"/>
        <v>DI</v>
      </c>
      <c r="AD218" s="8" t="str">
        <f t="shared" si="28"/>
        <v>DI</v>
      </c>
      <c r="AE218" s="8" t="str">
        <f t="shared" si="28"/>
        <v>R</v>
      </c>
      <c r="AF218" s="8" t="str">
        <f t="shared" si="28"/>
        <v>R</v>
      </c>
      <c r="AG218" s="8" t="str">
        <f t="shared" si="28"/>
        <v>DI</v>
      </c>
      <c r="AH218" s="8" t="str">
        <f t="shared" si="28"/>
        <v>DI</v>
      </c>
    </row>
    <row r="219" spans="1:34" ht="15.75" x14ac:dyDescent="0.25">
      <c r="C219" s="197" t="s">
        <v>10</v>
      </c>
      <c r="D219" s="8" t="str">
        <f t="shared" si="26"/>
        <v>R</v>
      </c>
      <c r="E219" s="8" t="str">
        <f t="shared" si="26"/>
        <v>DI</v>
      </c>
      <c r="F219" s="8" t="str">
        <f t="shared" si="26"/>
        <v>DI</v>
      </c>
      <c r="G219" s="8" t="str">
        <f t="shared" si="26"/>
        <v>DI</v>
      </c>
      <c r="H219" s="8" t="str">
        <f t="shared" si="26"/>
        <v>DI</v>
      </c>
      <c r="I219" s="8" t="str">
        <f t="shared" si="26"/>
        <v>DI</v>
      </c>
      <c r="J219" s="8" t="str">
        <f t="shared" si="26"/>
        <v>R</v>
      </c>
      <c r="K219" s="8" t="str">
        <f t="shared" si="26"/>
        <v>R</v>
      </c>
      <c r="L219" s="8" t="str">
        <f t="shared" si="26"/>
        <v>DI</v>
      </c>
      <c r="M219" s="8" t="str">
        <f t="shared" si="26"/>
        <v>DI</v>
      </c>
      <c r="N219" s="8" t="str">
        <f t="shared" si="27"/>
        <v>DI</v>
      </c>
      <c r="O219" s="8" t="str">
        <f t="shared" si="27"/>
        <v>DI</v>
      </c>
      <c r="P219" s="8" t="str">
        <f t="shared" si="27"/>
        <v>DI</v>
      </c>
      <c r="Q219" s="8" t="str">
        <f t="shared" si="27"/>
        <v>R</v>
      </c>
      <c r="R219" s="8" t="str">
        <f t="shared" si="27"/>
        <v>R</v>
      </c>
      <c r="S219" s="8" t="str">
        <f t="shared" si="27"/>
        <v>R</v>
      </c>
      <c r="T219" s="8" t="str">
        <f t="shared" si="27"/>
        <v>DI</v>
      </c>
      <c r="U219" s="8" t="str">
        <f t="shared" si="27"/>
        <v>DI</v>
      </c>
      <c r="V219" s="8" t="str">
        <f t="shared" si="27"/>
        <v>DI</v>
      </c>
      <c r="W219" s="8" t="str">
        <f t="shared" si="27"/>
        <v>DI</v>
      </c>
      <c r="X219" s="8" t="str">
        <f t="shared" si="28"/>
        <v>DI</v>
      </c>
      <c r="Y219" s="8" t="str">
        <f t="shared" si="28"/>
        <v>R</v>
      </c>
      <c r="Z219" s="8" t="str">
        <f t="shared" si="28"/>
        <v>CP/DEL</v>
      </c>
      <c r="AA219" s="8" t="str">
        <f t="shared" si="28"/>
        <v>CP/DEL</v>
      </c>
      <c r="AB219" s="8" t="str">
        <f t="shared" si="28"/>
        <v>CP/DEL</v>
      </c>
      <c r="AC219" s="8" t="str">
        <f t="shared" si="28"/>
        <v>CP/DEL</v>
      </c>
      <c r="AD219" s="8" t="str">
        <f t="shared" si="28"/>
        <v>CP/DEL</v>
      </c>
      <c r="AE219" s="8" t="str">
        <f t="shared" si="28"/>
        <v>R</v>
      </c>
      <c r="AF219" s="8" t="str">
        <f t="shared" si="28"/>
        <v>R</v>
      </c>
      <c r="AG219" s="8" t="str">
        <f t="shared" si="28"/>
        <v>DI</v>
      </c>
      <c r="AH219" s="8" t="str">
        <f t="shared" si="28"/>
        <v>DI</v>
      </c>
    </row>
    <row r="220" spans="1:34" ht="15.75" x14ac:dyDescent="0.25">
      <c r="C220" s="197" t="s">
        <v>26</v>
      </c>
      <c r="D220" s="8" t="str">
        <f t="shared" si="26"/>
        <v>R</v>
      </c>
      <c r="E220" s="8" t="str">
        <f t="shared" si="26"/>
        <v>DI</v>
      </c>
      <c r="F220" s="8" t="str">
        <f t="shared" si="26"/>
        <v>DI</v>
      </c>
      <c r="G220" s="8" t="str">
        <f t="shared" si="26"/>
        <v>DI</v>
      </c>
      <c r="H220" s="8" t="str">
        <f t="shared" si="26"/>
        <v>DI</v>
      </c>
      <c r="I220" s="8" t="str">
        <f t="shared" si="26"/>
        <v>DI</v>
      </c>
      <c r="J220" s="8" t="str">
        <f t="shared" si="26"/>
        <v>R</v>
      </c>
      <c r="K220" s="8" t="str">
        <f t="shared" si="26"/>
        <v>R</v>
      </c>
      <c r="L220" s="8" t="str">
        <f t="shared" si="26"/>
        <v>DI</v>
      </c>
      <c r="M220" s="8" t="str">
        <f t="shared" si="26"/>
        <v>DI</v>
      </c>
      <c r="N220" s="8" t="str">
        <f t="shared" si="27"/>
        <v>DI</v>
      </c>
      <c r="O220" s="8" t="str">
        <f t="shared" si="27"/>
        <v>DI</v>
      </c>
      <c r="P220" s="8" t="str">
        <f t="shared" si="27"/>
        <v>R</v>
      </c>
      <c r="Q220" s="8" t="str">
        <f t="shared" si="27"/>
        <v>DI</v>
      </c>
      <c r="R220" s="8" t="str">
        <f t="shared" si="27"/>
        <v>R</v>
      </c>
      <c r="S220" s="8" t="str">
        <f t="shared" si="27"/>
        <v>DI</v>
      </c>
      <c r="T220" s="8" t="str">
        <f t="shared" si="27"/>
        <v>DI</v>
      </c>
      <c r="U220" s="8" t="str">
        <f t="shared" si="27"/>
        <v>DI</v>
      </c>
      <c r="V220" s="8" t="str">
        <f t="shared" si="27"/>
        <v>DI</v>
      </c>
      <c r="W220" s="8" t="str">
        <f t="shared" si="27"/>
        <v>DI</v>
      </c>
      <c r="X220" s="8" t="str">
        <f t="shared" si="28"/>
        <v>R</v>
      </c>
      <c r="Y220" s="8" t="str">
        <f t="shared" si="28"/>
        <v>R</v>
      </c>
      <c r="Z220" s="8" t="str">
        <f t="shared" si="28"/>
        <v>DI</v>
      </c>
      <c r="AA220" s="8" t="str">
        <f t="shared" si="28"/>
        <v>DI</v>
      </c>
      <c r="AB220" s="8" t="str">
        <f t="shared" si="28"/>
        <v>DI</v>
      </c>
      <c r="AC220" s="8" t="str">
        <f t="shared" si="28"/>
        <v>DI</v>
      </c>
      <c r="AD220" s="8" t="str">
        <f t="shared" si="28"/>
        <v>DI</v>
      </c>
      <c r="AE220" s="8" t="str">
        <f t="shared" si="28"/>
        <v>R</v>
      </c>
      <c r="AF220" s="8" t="str">
        <f t="shared" si="28"/>
        <v>R</v>
      </c>
      <c r="AG220" s="8" t="str">
        <f t="shared" si="28"/>
        <v>DI</v>
      </c>
      <c r="AH220" s="8" t="str">
        <f t="shared" si="28"/>
        <v>DI</v>
      </c>
    </row>
    <row r="221" spans="1:34" ht="15.75" x14ac:dyDescent="0.25">
      <c r="C221" s="197" t="s">
        <v>21</v>
      </c>
      <c r="D221" s="8" t="str">
        <f t="shared" si="26"/>
        <v>R</v>
      </c>
      <c r="E221" s="8" t="str">
        <f t="shared" si="26"/>
        <v>DI</v>
      </c>
      <c r="F221" s="8" t="str">
        <f t="shared" si="26"/>
        <v>DI</v>
      </c>
      <c r="G221" s="8" t="str">
        <f t="shared" si="26"/>
        <v>DI</v>
      </c>
      <c r="H221" s="8" t="str">
        <f t="shared" si="26"/>
        <v>DI</v>
      </c>
      <c r="I221" s="8" t="str">
        <f t="shared" si="26"/>
        <v>DI</v>
      </c>
      <c r="J221" s="8" t="str">
        <f t="shared" si="26"/>
        <v>R</v>
      </c>
      <c r="K221" s="8" t="str">
        <f t="shared" si="26"/>
        <v>R</v>
      </c>
      <c r="L221" s="8" t="str">
        <f t="shared" si="26"/>
        <v>DI</v>
      </c>
      <c r="M221" s="8" t="str">
        <f t="shared" si="26"/>
        <v>DI</v>
      </c>
      <c r="N221" s="8" t="str">
        <f t="shared" si="27"/>
        <v>DI</v>
      </c>
      <c r="O221" s="8" t="str">
        <f t="shared" si="27"/>
        <v>DI</v>
      </c>
      <c r="P221" s="8" t="str">
        <f t="shared" si="27"/>
        <v>DI</v>
      </c>
      <c r="Q221" s="8" t="str">
        <f t="shared" si="27"/>
        <v>R</v>
      </c>
      <c r="R221" s="8" t="str">
        <f t="shared" si="27"/>
        <v>R</v>
      </c>
      <c r="S221" s="8" t="str">
        <f t="shared" si="27"/>
        <v>DI</v>
      </c>
      <c r="T221" s="8" t="str">
        <f t="shared" si="27"/>
        <v>DI</v>
      </c>
      <c r="U221" s="8" t="str">
        <f t="shared" si="27"/>
        <v>DI</v>
      </c>
      <c r="V221" s="8" t="str">
        <f t="shared" si="27"/>
        <v>DI</v>
      </c>
      <c r="W221" s="8" t="str">
        <f t="shared" si="27"/>
        <v>DI</v>
      </c>
      <c r="X221" s="8" t="str">
        <f t="shared" si="28"/>
        <v>R</v>
      </c>
      <c r="Y221" s="8" t="str">
        <f t="shared" si="28"/>
        <v>R</v>
      </c>
      <c r="Z221" s="8" t="str">
        <f t="shared" si="28"/>
        <v>DI</v>
      </c>
      <c r="AA221" s="8" t="str">
        <f t="shared" si="28"/>
        <v>DI</v>
      </c>
      <c r="AB221" s="8" t="str">
        <f t="shared" si="28"/>
        <v>DI</v>
      </c>
      <c r="AC221" s="8" t="str">
        <f t="shared" si="28"/>
        <v>DI</v>
      </c>
      <c r="AD221" s="8" t="str">
        <f t="shared" si="28"/>
        <v>DI</v>
      </c>
      <c r="AE221" s="8" t="str">
        <f t="shared" si="28"/>
        <v>R</v>
      </c>
      <c r="AF221" s="8" t="str">
        <f t="shared" si="28"/>
        <v>R</v>
      </c>
      <c r="AG221" s="8" t="str">
        <f t="shared" si="28"/>
        <v>DI</v>
      </c>
      <c r="AH221" s="8" t="str">
        <f t="shared" si="28"/>
        <v>DI</v>
      </c>
    </row>
    <row r="222" spans="1:34" ht="15.75" x14ac:dyDescent="0.25">
      <c r="C222" s="197" t="s">
        <v>52</v>
      </c>
      <c r="D222" s="8" t="str">
        <f t="shared" si="26"/>
        <v>R</v>
      </c>
      <c r="E222" s="8" t="str">
        <f t="shared" si="26"/>
        <v>DAS</v>
      </c>
      <c r="F222" s="8" t="str">
        <f t="shared" si="26"/>
        <v>DI</v>
      </c>
      <c r="G222" s="8" t="str">
        <f t="shared" si="26"/>
        <v>DI</v>
      </c>
      <c r="H222" s="8" t="str">
        <f t="shared" si="26"/>
        <v>DI</v>
      </c>
      <c r="I222" s="8" t="str">
        <f t="shared" si="26"/>
        <v>DI</v>
      </c>
      <c r="J222" s="8" t="str">
        <f t="shared" si="26"/>
        <v>R</v>
      </c>
      <c r="K222" s="8" t="str">
        <f t="shared" si="26"/>
        <v>R</v>
      </c>
      <c r="L222" s="8" t="str">
        <f t="shared" si="26"/>
        <v>DI</v>
      </c>
      <c r="M222" s="8" t="str">
        <f t="shared" si="26"/>
        <v>DI</v>
      </c>
      <c r="N222" s="8" t="str">
        <f t="shared" si="27"/>
        <v>R</v>
      </c>
      <c r="O222" s="8" t="str">
        <f t="shared" si="27"/>
        <v>DAS</v>
      </c>
      <c r="P222" s="8" t="str">
        <f t="shared" si="27"/>
        <v>DAS</v>
      </c>
      <c r="Q222" s="8" t="str">
        <f t="shared" si="27"/>
        <v>DAS</v>
      </c>
      <c r="R222" s="8" t="str">
        <f t="shared" si="27"/>
        <v>R</v>
      </c>
      <c r="S222" s="8" t="str">
        <f t="shared" si="27"/>
        <v>DAS</v>
      </c>
      <c r="T222" s="8" t="str">
        <f t="shared" si="27"/>
        <v>DI</v>
      </c>
      <c r="U222" s="8" t="str">
        <f t="shared" si="27"/>
        <v>CP/DEL</v>
      </c>
      <c r="V222" s="8" t="str">
        <f t="shared" si="27"/>
        <v>DI</v>
      </c>
      <c r="W222" s="8" t="str">
        <f t="shared" si="27"/>
        <v>DI</v>
      </c>
      <c r="X222" s="8" t="str">
        <f t="shared" si="28"/>
        <v>DAS</v>
      </c>
      <c r="Y222" s="8" t="str">
        <f t="shared" si="28"/>
        <v>R</v>
      </c>
      <c r="Z222" s="8" t="str">
        <f t="shared" si="28"/>
        <v>DAS</v>
      </c>
      <c r="AA222" s="8" t="str">
        <f t="shared" si="28"/>
        <v>DAS</v>
      </c>
      <c r="AB222" s="8" t="str">
        <f t="shared" si="28"/>
        <v>DAS</v>
      </c>
      <c r="AC222" s="8" t="str">
        <f t="shared" si="28"/>
        <v>R</v>
      </c>
      <c r="AD222" s="8" t="str">
        <f t="shared" si="28"/>
        <v>DAS</v>
      </c>
      <c r="AE222" s="8" t="str">
        <f t="shared" si="28"/>
        <v>DAS</v>
      </c>
      <c r="AF222" s="8" t="str">
        <f t="shared" si="28"/>
        <v>R</v>
      </c>
      <c r="AG222" s="8" t="str">
        <f t="shared" si="28"/>
        <v>DI</v>
      </c>
      <c r="AH222" s="8" t="str">
        <f t="shared" si="28"/>
        <v>DI</v>
      </c>
    </row>
    <row r="223" spans="1:34" ht="15.75" x14ac:dyDescent="0.25">
      <c r="C223" s="197" t="s">
        <v>50</v>
      </c>
      <c r="D223" s="8" t="str">
        <f t="shared" si="26"/>
        <v>R</v>
      </c>
      <c r="E223" s="8" t="str">
        <f t="shared" si="26"/>
        <v>DI</v>
      </c>
      <c r="F223" s="8" t="str">
        <f t="shared" si="26"/>
        <v>DI</v>
      </c>
      <c r="G223" s="8" t="str">
        <f t="shared" si="26"/>
        <v>CP/DEL</v>
      </c>
      <c r="H223" s="8" t="str">
        <f t="shared" si="26"/>
        <v>DI</v>
      </c>
      <c r="I223" s="8" t="str">
        <f t="shared" si="26"/>
        <v>DI</v>
      </c>
      <c r="J223" s="8" t="str">
        <f t="shared" si="26"/>
        <v>R</v>
      </c>
      <c r="K223" s="8" t="str">
        <f t="shared" si="26"/>
        <v>R</v>
      </c>
      <c r="L223" s="8" t="str">
        <f t="shared" si="26"/>
        <v>DI</v>
      </c>
      <c r="M223" s="8" t="str">
        <f t="shared" si="26"/>
        <v>DI</v>
      </c>
      <c r="N223" s="8" t="str">
        <f t="shared" si="27"/>
        <v>CP/DEL</v>
      </c>
      <c r="O223" s="8" t="str">
        <f t="shared" si="27"/>
        <v>DI</v>
      </c>
      <c r="P223" s="8" t="str">
        <f t="shared" si="27"/>
        <v>DI</v>
      </c>
      <c r="Q223" s="8" t="str">
        <f t="shared" si="27"/>
        <v>R</v>
      </c>
      <c r="R223" s="8" t="str">
        <f t="shared" si="27"/>
        <v>R</v>
      </c>
      <c r="S223" s="8" t="str">
        <f t="shared" si="27"/>
        <v>DI</v>
      </c>
      <c r="T223" s="8" t="str">
        <f t="shared" si="27"/>
        <v>DI</v>
      </c>
      <c r="U223" s="8" t="str">
        <f t="shared" si="27"/>
        <v>DI</v>
      </c>
      <c r="V223" s="8" t="str">
        <f t="shared" si="27"/>
        <v>DI</v>
      </c>
      <c r="W223" s="8" t="str">
        <f t="shared" si="27"/>
        <v>DI</v>
      </c>
      <c r="X223" s="8" t="str">
        <f t="shared" si="28"/>
        <v>R</v>
      </c>
      <c r="Y223" s="8" t="str">
        <f t="shared" si="28"/>
        <v>R</v>
      </c>
      <c r="Z223" s="8" t="str">
        <f t="shared" si="28"/>
        <v>DI</v>
      </c>
      <c r="AA223" s="8" t="str">
        <f t="shared" si="28"/>
        <v>DI</v>
      </c>
      <c r="AB223" s="8" t="str">
        <f t="shared" si="28"/>
        <v>DI</v>
      </c>
      <c r="AC223" s="8" t="str">
        <f t="shared" si="28"/>
        <v>DI</v>
      </c>
      <c r="AD223" s="8" t="str">
        <f t="shared" si="28"/>
        <v>DI</v>
      </c>
      <c r="AE223" s="8" t="str">
        <f t="shared" si="28"/>
        <v>R</v>
      </c>
      <c r="AF223" s="8" t="str">
        <f t="shared" si="28"/>
        <v>R</v>
      </c>
      <c r="AG223" s="8" t="str">
        <f t="shared" si="28"/>
        <v>DI</v>
      </c>
      <c r="AH223" s="8" t="str">
        <f t="shared" si="28"/>
        <v>DI</v>
      </c>
    </row>
    <row r="224" spans="1:34" ht="15.75" x14ac:dyDescent="0.25">
      <c r="C224" s="197" t="s">
        <v>57</v>
      </c>
      <c r="D224" s="8" t="str">
        <f t="shared" si="26"/>
        <v>R</v>
      </c>
      <c r="E224" s="8" t="str">
        <f t="shared" si="26"/>
        <v>DI</v>
      </c>
      <c r="F224" s="8" t="str">
        <f t="shared" si="26"/>
        <v>DI</v>
      </c>
      <c r="G224" s="8" t="str">
        <f t="shared" si="26"/>
        <v>DI</v>
      </c>
      <c r="H224" s="8" t="str">
        <f t="shared" si="26"/>
        <v>DI</v>
      </c>
      <c r="I224" s="8" t="str">
        <f t="shared" si="26"/>
        <v>DI</v>
      </c>
      <c r="J224" s="8" t="str">
        <f t="shared" si="26"/>
        <v>R</v>
      </c>
      <c r="K224" s="8" t="str">
        <f t="shared" si="26"/>
        <v>R</v>
      </c>
      <c r="L224" s="8" t="str">
        <f t="shared" si="26"/>
        <v>DI</v>
      </c>
      <c r="M224" s="8" t="str">
        <f t="shared" si="26"/>
        <v>DI</v>
      </c>
      <c r="N224" s="8" t="str">
        <f t="shared" si="27"/>
        <v>DI</v>
      </c>
      <c r="O224" s="8" t="str">
        <f t="shared" si="27"/>
        <v>DI</v>
      </c>
      <c r="P224" s="8" t="str">
        <f t="shared" si="27"/>
        <v>DI</v>
      </c>
      <c r="Q224" s="8" t="str">
        <f t="shared" si="27"/>
        <v>R</v>
      </c>
      <c r="R224" s="8" t="str">
        <f t="shared" si="27"/>
        <v>R</v>
      </c>
      <c r="S224" s="8" t="str">
        <f t="shared" si="27"/>
        <v>DI</v>
      </c>
      <c r="T224" s="8" t="str">
        <f t="shared" si="27"/>
        <v>DI</v>
      </c>
      <c r="U224" s="8" t="str">
        <f t="shared" si="27"/>
        <v>DI</v>
      </c>
      <c r="V224" s="8" t="str">
        <f t="shared" si="27"/>
        <v>DI</v>
      </c>
      <c r="W224" s="8" t="str">
        <f t="shared" si="27"/>
        <v>DI</v>
      </c>
      <c r="X224" s="8" t="str">
        <f t="shared" si="28"/>
        <v>R</v>
      </c>
      <c r="Y224" s="8" t="str">
        <f t="shared" si="28"/>
        <v>R</v>
      </c>
      <c r="Z224" s="8" t="str">
        <f t="shared" si="28"/>
        <v>DI</v>
      </c>
      <c r="AA224" s="8" t="str">
        <f t="shared" si="28"/>
        <v>DI</v>
      </c>
      <c r="AB224" s="8" t="str">
        <f t="shared" si="28"/>
        <v>DI</v>
      </c>
      <c r="AC224" s="8" t="str">
        <f t="shared" si="28"/>
        <v>DI</v>
      </c>
      <c r="AD224" s="8" t="str">
        <f t="shared" si="28"/>
        <v>DI</v>
      </c>
      <c r="AE224" s="8" t="str">
        <f t="shared" si="28"/>
        <v>R</v>
      </c>
      <c r="AF224" s="8" t="str">
        <f t="shared" si="28"/>
        <v>R</v>
      </c>
      <c r="AG224" s="8" t="str">
        <f t="shared" si="28"/>
        <v>DI</v>
      </c>
      <c r="AH224" s="8" t="str">
        <f t="shared" si="28"/>
        <v>DI</v>
      </c>
    </row>
    <row r="225" spans="2:34" ht="15.75" x14ac:dyDescent="0.25">
      <c r="C225" s="197" t="s">
        <v>42</v>
      </c>
      <c r="D225" s="8" t="str">
        <f t="shared" si="26"/>
        <v>R</v>
      </c>
      <c r="E225" s="8" t="str">
        <f t="shared" si="26"/>
        <v>R</v>
      </c>
      <c r="F225" s="8" t="str">
        <f t="shared" si="26"/>
        <v>CP/DEL</v>
      </c>
      <c r="G225" s="8" t="str">
        <f t="shared" si="26"/>
        <v>CP/DEL</v>
      </c>
      <c r="H225" s="8" t="str">
        <f t="shared" si="26"/>
        <v>CP/DEL</v>
      </c>
      <c r="I225" s="8" t="str">
        <f t="shared" si="26"/>
        <v>CP/DEL</v>
      </c>
      <c r="J225" s="8" t="str">
        <f t="shared" si="26"/>
        <v>R</v>
      </c>
      <c r="K225" s="8" t="str">
        <f t="shared" si="26"/>
        <v>R</v>
      </c>
      <c r="L225" s="8" t="str">
        <f t="shared" si="26"/>
        <v>DI</v>
      </c>
      <c r="M225" s="8" t="str">
        <f t="shared" si="26"/>
        <v>DI</v>
      </c>
      <c r="N225" s="8" t="str">
        <f t="shared" si="27"/>
        <v>DI</v>
      </c>
      <c r="O225" s="8" t="str">
        <f t="shared" si="27"/>
        <v>DI</v>
      </c>
      <c r="P225" s="8" t="str">
        <f t="shared" si="27"/>
        <v>DI</v>
      </c>
      <c r="Q225" s="8" t="str">
        <f t="shared" si="27"/>
        <v>R</v>
      </c>
      <c r="R225" s="8" t="str">
        <f t="shared" si="27"/>
        <v>R</v>
      </c>
      <c r="S225" s="8" t="str">
        <f t="shared" si="27"/>
        <v>DI</v>
      </c>
      <c r="T225" s="8" t="str">
        <f t="shared" si="27"/>
        <v>DI</v>
      </c>
      <c r="U225" s="8" t="str">
        <f t="shared" si="27"/>
        <v>DI</v>
      </c>
      <c r="V225" s="8" t="str">
        <f t="shared" si="27"/>
        <v>DI</v>
      </c>
      <c r="W225" s="8" t="str">
        <f t="shared" si="27"/>
        <v>DI</v>
      </c>
      <c r="X225" s="8" t="str">
        <f t="shared" si="28"/>
        <v>R</v>
      </c>
      <c r="Y225" s="8" t="str">
        <f t="shared" si="28"/>
        <v>R</v>
      </c>
      <c r="Z225" s="8" t="str">
        <f t="shared" si="28"/>
        <v>DI</v>
      </c>
      <c r="AA225" s="8" t="str">
        <f t="shared" si="28"/>
        <v>DI</v>
      </c>
      <c r="AB225" s="8" t="str">
        <f t="shared" si="28"/>
        <v>DI</v>
      </c>
      <c r="AC225" s="8" t="str">
        <f t="shared" si="28"/>
        <v>DI</v>
      </c>
      <c r="AD225" s="8" t="str">
        <f t="shared" si="28"/>
        <v>DI</v>
      </c>
      <c r="AE225" s="8" t="str">
        <f t="shared" si="28"/>
        <v>DI</v>
      </c>
      <c r="AF225" s="8" t="str">
        <f t="shared" si="28"/>
        <v>R</v>
      </c>
      <c r="AG225" s="8" t="str">
        <f t="shared" si="28"/>
        <v>DI</v>
      </c>
      <c r="AH225" s="8" t="str">
        <f t="shared" si="28"/>
        <v>DI</v>
      </c>
    </row>
    <row r="226" spans="2:34" ht="15.75" x14ac:dyDescent="0.25">
      <c r="C226" s="197" t="s">
        <v>12</v>
      </c>
      <c r="D226" s="8" t="str">
        <f t="shared" si="26"/>
        <v>R</v>
      </c>
      <c r="E226" s="8" t="str">
        <f t="shared" si="26"/>
        <v>DI</v>
      </c>
      <c r="F226" s="8" t="str">
        <f t="shared" si="26"/>
        <v>DI</v>
      </c>
      <c r="G226" s="8" t="str">
        <f t="shared" si="26"/>
        <v>DI</v>
      </c>
      <c r="H226" s="8" t="str">
        <f t="shared" si="26"/>
        <v>DI</v>
      </c>
      <c r="I226" s="8" t="str">
        <f t="shared" si="26"/>
        <v>DI</v>
      </c>
      <c r="J226" s="8" t="str">
        <f t="shared" si="26"/>
        <v>R</v>
      </c>
      <c r="K226" s="8" t="str">
        <f t="shared" si="26"/>
        <v>R</v>
      </c>
      <c r="L226" s="8" t="str">
        <f t="shared" si="26"/>
        <v>DI</v>
      </c>
      <c r="M226" s="8" t="str">
        <f t="shared" si="26"/>
        <v>DI</v>
      </c>
      <c r="N226" s="8" t="str">
        <f t="shared" si="27"/>
        <v>DI</v>
      </c>
      <c r="O226" s="8" t="str">
        <f t="shared" si="27"/>
        <v>DI</v>
      </c>
      <c r="P226" s="8" t="str">
        <f t="shared" si="27"/>
        <v>DI</v>
      </c>
      <c r="Q226" s="8" t="str">
        <f t="shared" si="27"/>
        <v>R</v>
      </c>
      <c r="R226" s="8" t="str">
        <f t="shared" si="27"/>
        <v>R</v>
      </c>
      <c r="S226" s="8" t="str">
        <f t="shared" si="27"/>
        <v>DI</v>
      </c>
      <c r="T226" s="8" t="str">
        <f t="shared" si="27"/>
        <v>DI</v>
      </c>
      <c r="U226" s="8" t="str">
        <f t="shared" si="27"/>
        <v>DI</v>
      </c>
      <c r="V226" s="8" t="str">
        <f t="shared" si="27"/>
        <v>DI</v>
      </c>
      <c r="W226" s="8" t="str">
        <f t="shared" si="27"/>
        <v>DI</v>
      </c>
      <c r="X226" s="8" t="str">
        <f t="shared" si="28"/>
        <v>R</v>
      </c>
      <c r="Y226" s="8" t="str">
        <f t="shared" si="28"/>
        <v>R</v>
      </c>
      <c r="Z226" s="8" t="str">
        <f t="shared" si="28"/>
        <v>DI</v>
      </c>
      <c r="AA226" s="8" t="str">
        <f t="shared" si="28"/>
        <v>DI</v>
      </c>
      <c r="AB226" s="8" t="str">
        <f t="shared" si="28"/>
        <v>DI</v>
      </c>
      <c r="AC226" s="8" t="str">
        <f t="shared" si="28"/>
        <v>DI</v>
      </c>
      <c r="AD226" s="8" t="str">
        <f t="shared" si="28"/>
        <v>DI</v>
      </c>
      <c r="AE226" s="8" t="str">
        <f t="shared" si="28"/>
        <v>R</v>
      </c>
      <c r="AF226" s="8" t="str">
        <f t="shared" si="28"/>
        <v>R</v>
      </c>
      <c r="AG226" s="8" t="str">
        <f t="shared" si="28"/>
        <v>DI</v>
      </c>
      <c r="AH226" s="8" t="str">
        <f t="shared" si="28"/>
        <v>DI</v>
      </c>
    </row>
    <row r="227" spans="2:34" ht="15.75" x14ac:dyDescent="0.25">
      <c r="C227" s="197" t="s">
        <v>60</v>
      </c>
      <c r="D227" s="8" t="str">
        <f t="shared" si="26"/>
        <v>R</v>
      </c>
      <c r="E227" s="8" t="str">
        <f t="shared" si="26"/>
        <v>CP/DEL</v>
      </c>
      <c r="F227" s="8" t="str">
        <f t="shared" si="26"/>
        <v>CP/DEL</v>
      </c>
      <c r="G227" s="8" t="str">
        <f t="shared" si="26"/>
        <v>DI</v>
      </c>
      <c r="H227" s="8" t="str">
        <f t="shared" si="26"/>
        <v>DI</v>
      </c>
      <c r="I227" s="8" t="str">
        <f t="shared" si="26"/>
        <v>DI</v>
      </c>
      <c r="J227" s="8" t="str">
        <f t="shared" si="26"/>
        <v>R</v>
      </c>
      <c r="K227" s="8" t="str">
        <f t="shared" si="26"/>
        <v>R</v>
      </c>
      <c r="L227" s="8" t="str">
        <f t="shared" si="26"/>
        <v>DI</v>
      </c>
      <c r="M227" s="8" t="str">
        <f t="shared" si="26"/>
        <v>DI</v>
      </c>
      <c r="N227" s="8" t="str">
        <f t="shared" si="27"/>
        <v>DI</v>
      </c>
      <c r="O227" s="8" t="str">
        <f t="shared" si="27"/>
        <v>DI</v>
      </c>
      <c r="P227" s="8" t="str">
        <f t="shared" si="27"/>
        <v>DI</v>
      </c>
      <c r="Q227" s="8" t="str">
        <f t="shared" si="27"/>
        <v>R</v>
      </c>
      <c r="R227" s="8" t="str">
        <f t="shared" si="27"/>
        <v>R</v>
      </c>
      <c r="S227" s="8" t="str">
        <f t="shared" si="27"/>
        <v>DI</v>
      </c>
      <c r="T227" s="8" t="str">
        <f t="shared" si="27"/>
        <v>DI</v>
      </c>
      <c r="U227" s="8" t="str">
        <f t="shared" si="27"/>
        <v>DI</v>
      </c>
      <c r="V227" s="8" t="str">
        <f t="shared" si="27"/>
        <v>DI</v>
      </c>
      <c r="W227" s="8" t="str">
        <f t="shared" si="27"/>
        <v>DI</v>
      </c>
      <c r="X227" s="8" t="str">
        <f t="shared" si="28"/>
        <v>R</v>
      </c>
      <c r="Y227" s="8" t="str">
        <f t="shared" si="28"/>
        <v>R</v>
      </c>
      <c r="Z227" s="8" t="str">
        <f t="shared" si="28"/>
        <v>DI</v>
      </c>
      <c r="AA227" s="8" t="str">
        <f t="shared" si="28"/>
        <v>DI</v>
      </c>
      <c r="AB227" s="8" t="str">
        <f t="shared" si="28"/>
        <v>DI</v>
      </c>
      <c r="AC227" s="8" t="str">
        <f t="shared" si="28"/>
        <v>DI</v>
      </c>
      <c r="AD227" s="8" t="str">
        <f t="shared" si="28"/>
        <v>DI</v>
      </c>
      <c r="AE227" s="8" t="str">
        <f t="shared" si="28"/>
        <v>R</v>
      </c>
      <c r="AF227" s="8" t="str">
        <f t="shared" si="28"/>
        <v>R</v>
      </c>
      <c r="AG227" s="8" t="str">
        <f t="shared" si="28"/>
        <v>DI</v>
      </c>
      <c r="AH227" s="8" t="str">
        <f t="shared" si="28"/>
        <v>DI</v>
      </c>
    </row>
    <row r="228" spans="2:34" ht="15.75" x14ac:dyDescent="0.25">
      <c r="C228" s="197" t="s">
        <v>20</v>
      </c>
      <c r="D228" s="8" t="str">
        <f t="shared" ref="D228:M237" si="29">IF($C228="","",IF(COUNTIF(D$5:D$27,$C228)=1,"DI",IF(COUNTIF(D$28:D$31,$C228)=1,"DAS",IF(COUNTIF(D$33:D$62,$C228)=1,"PAV",IF(COUNTIF(D$63:D$68,$C228)=1,"VEOLAV",IF(COUNTIF(D$70:D$71,$C228)=1,"N1",IF(COUNTIF(D$73:D$78,$C228)=1,"a affect",IF(COUNTIF(D$80:D$82,$C228)=1,"DI Va",IF(COUNTIF(D$86:D$96,$C228),"DechetVal",IF(COUNTIF(D$97:D$113,$C228),"Canet",IF(COUNTIF(D$115:D$130,$C228),"prestaex",IF(COUNTIF(D$132:D$147,$C228),"form",IF(COUNTIF(D$149:D$189,$C228),"CP/DEL",IF(COUNTIF(D$191:D$211,$C228),"MAL/AT","R"))))))))))))))</f>
        <v>R</v>
      </c>
      <c r="E228" s="8" t="str">
        <f t="shared" si="29"/>
        <v>DAS</v>
      </c>
      <c r="F228" s="8" t="str">
        <f t="shared" si="29"/>
        <v>DAS</v>
      </c>
      <c r="G228" s="8" t="str">
        <f t="shared" si="29"/>
        <v>DAS</v>
      </c>
      <c r="H228" s="8" t="str">
        <f t="shared" si="29"/>
        <v>R</v>
      </c>
      <c r="I228" s="8" t="str">
        <f t="shared" si="29"/>
        <v>DAS</v>
      </c>
      <c r="J228" s="8" t="str">
        <f t="shared" si="29"/>
        <v>DAS</v>
      </c>
      <c r="K228" s="8" t="str">
        <f t="shared" si="29"/>
        <v>R</v>
      </c>
      <c r="L228" s="8" t="str">
        <f t="shared" si="29"/>
        <v>DAS</v>
      </c>
      <c r="M228" s="8" t="str">
        <f t="shared" si="29"/>
        <v>DAS</v>
      </c>
      <c r="N228" s="8" t="str">
        <f t="shared" ref="N228:W237" si="30">IF($C228="","",IF(COUNTIF(N$5:N$27,$C228)=1,"DI",IF(COUNTIF(N$28:N$31,$C228)=1,"DAS",IF(COUNTIF(N$33:N$62,$C228)=1,"PAV",IF(COUNTIF(N$63:N$68,$C228)=1,"VEOLAV",IF(COUNTIF(N$70:N$71,$C228)=1,"N1",IF(COUNTIF(N$73:N$78,$C228)=1,"a affect",IF(COUNTIF(N$80:N$82,$C228)=1,"DI Va",IF(COUNTIF(N$86:N$96,$C228),"DechetVal",IF(COUNTIF(N$97:N$113,$C228),"Canet",IF(COUNTIF(N$115:N$130,$C228),"prestaex",IF(COUNTIF(N$132:N$147,$C228),"form",IF(COUNTIF(N$149:N$189,$C228),"CP/DEL",IF(COUNTIF(N$191:N$211,$C228),"MAL/AT","R"))))))))))))))</f>
        <v>DAS</v>
      </c>
      <c r="O228" s="8" t="str">
        <f t="shared" si="30"/>
        <v>DAS</v>
      </c>
      <c r="P228" s="8" t="str">
        <f t="shared" si="30"/>
        <v>DAS</v>
      </c>
      <c r="Q228" s="8" t="str">
        <f t="shared" si="30"/>
        <v>R</v>
      </c>
      <c r="R228" s="8" t="str">
        <f t="shared" si="30"/>
        <v>R</v>
      </c>
      <c r="S228" s="8" t="str">
        <f t="shared" si="30"/>
        <v>DAS</v>
      </c>
      <c r="T228" s="8" t="str">
        <f t="shared" si="30"/>
        <v>DAS</v>
      </c>
      <c r="U228" s="8" t="str">
        <f t="shared" si="30"/>
        <v>DAS</v>
      </c>
      <c r="V228" s="8" t="str">
        <f t="shared" si="30"/>
        <v>DAS</v>
      </c>
      <c r="W228" s="8" t="str">
        <f t="shared" si="30"/>
        <v>DAS</v>
      </c>
      <c r="X228" s="8" t="str">
        <f t="shared" ref="X228:AH237" si="31">IF($C228="","",IF(COUNTIF(X$5:X$27,$C228)=1,"DI",IF(COUNTIF(X$28:X$31,$C228)=1,"DAS",IF(COUNTIF(X$33:X$62,$C228)=1,"PAV",IF(COUNTIF(X$63:X$68,$C228)=1,"VEOLAV",IF(COUNTIF(X$70:X$71,$C228)=1,"N1",IF(COUNTIF(X$73:X$78,$C228)=1,"a affect",IF(COUNTIF(X$80:X$82,$C228)=1,"DI Va",IF(COUNTIF(X$86:X$96,$C228),"DechetVal",IF(COUNTIF(X$97:X$113,$C228),"Canet",IF(COUNTIF(X$115:X$130,$C228),"prestaex",IF(COUNTIF(X$132:X$147,$C228),"form",IF(COUNTIF(X$149:X$189,$C228),"CP/DEL",IF(COUNTIF(X$191:X$211,$C228),"MAL/AT","R"))))))))))))))</f>
        <v>R</v>
      </c>
      <c r="Y228" s="8" t="str">
        <f t="shared" si="31"/>
        <v>R</v>
      </c>
      <c r="Z228" s="8" t="str">
        <f t="shared" si="31"/>
        <v>CP/DEL</v>
      </c>
      <c r="AA228" s="8" t="str">
        <f t="shared" si="31"/>
        <v>CP/DEL</v>
      </c>
      <c r="AB228" s="8" t="str">
        <f t="shared" si="31"/>
        <v>CP/DEL</v>
      </c>
      <c r="AC228" s="8" t="str">
        <f t="shared" si="31"/>
        <v>CP/DEL</v>
      </c>
      <c r="AD228" s="8" t="str">
        <f t="shared" si="31"/>
        <v>CP/DEL</v>
      </c>
      <c r="AE228" s="8" t="str">
        <f t="shared" si="31"/>
        <v>R</v>
      </c>
      <c r="AF228" s="8" t="str">
        <f t="shared" si="31"/>
        <v>R</v>
      </c>
      <c r="AG228" s="8" t="str">
        <f t="shared" si="31"/>
        <v>DAS</v>
      </c>
      <c r="AH228" s="8" t="str">
        <f t="shared" si="31"/>
        <v>DAS</v>
      </c>
    </row>
    <row r="229" spans="2:34" ht="15.75" x14ac:dyDescent="0.25">
      <c r="C229" s="197" t="s">
        <v>19</v>
      </c>
      <c r="D229" s="8" t="str">
        <f t="shared" si="29"/>
        <v>R</v>
      </c>
      <c r="E229" s="8" t="str">
        <f t="shared" si="29"/>
        <v>CP/DEL</v>
      </c>
      <c r="F229" s="8" t="str">
        <f t="shared" si="29"/>
        <v>DAS</v>
      </c>
      <c r="G229" s="8" t="str">
        <f t="shared" si="29"/>
        <v>DAS</v>
      </c>
      <c r="H229" s="8" t="str">
        <f t="shared" si="29"/>
        <v>DAS</v>
      </c>
      <c r="I229" s="8" t="str">
        <f t="shared" si="29"/>
        <v>DAS</v>
      </c>
      <c r="J229" s="8" t="str">
        <f t="shared" si="29"/>
        <v>R</v>
      </c>
      <c r="K229" s="8" t="str">
        <f t="shared" si="29"/>
        <v>R</v>
      </c>
      <c r="L229" s="8" t="str">
        <f t="shared" si="29"/>
        <v>DAS</v>
      </c>
      <c r="M229" s="8" t="str">
        <f t="shared" si="29"/>
        <v>DAS</v>
      </c>
      <c r="N229" s="8" t="str">
        <f t="shared" si="30"/>
        <v>DAS</v>
      </c>
      <c r="O229" s="8" t="str">
        <f t="shared" si="30"/>
        <v>DAS</v>
      </c>
      <c r="P229" s="8" t="str">
        <f t="shared" si="30"/>
        <v>R</v>
      </c>
      <c r="Q229" s="8" t="str">
        <f t="shared" si="30"/>
        <v>DAS</v>
      </c>
      <c r="R229" s="8" t="str">
        <f t="shared" si="30"/>
        <v>R</v>
      </c>
      <c r="S229" s="8" t="str">
        <f t="shared" si="30"/>
        <v>R</v>
      </c>
      <c r="T229" s="8" t="str">
        <f t="shared" si="30"/>
        <v>DAS</v>
      </c>
      <c r="U229" s="8" t="str">
        <f t="shared" si="30"/>
        <v>DAS</v>
      </c>
      <c r="V229" s="8" t="str">
        <f t="shared" si="30"/>
        <v>DAS</v>
      </c>
      <c r="W229" s="8" t="str">
        <f t="shared" si="30"/>
        <v>DAS</v>
      </c>
      <c r="X229" s="8" t="str">
        <f t="shared" si="31"/>
        <v>DAS</v>
      </c>
      <c r="Y229" s="8" t="str">
        <f t="shared" si="31"/>
        <v>R</v>
      </c>
      <c r="Z229" s="8" t="str">
        <f t="shared" si="31"/>
        <v>DAS</v>
      </c>
      <c r="AA229" s="8" t="str">
        <f t="shared" si="31"/>
        <v>DAS</v>
      </c>
      <c r="AB229" s="8" t="str">
        <f t="shared" si="31"/>
        <v>DAS</v>
      </c>
      <c r="AC229" s="8" t="str">
        <f t="shared" si="31"/>
        <v>DAS</v>
      </c>
      <c r="AD229" s="8" t="str">
        <f t="shared" si="31"/>
        <v>DAS</v>
      </c>
      <c r="AE229" s="8" t="str">
        <f t="shared" si="31"/>
        <v>R</v>
      </c>
      <c r="AF229" s="8" t="str">
        <f t="shared" si="31"/>
        <v>R</v>
      </c>
      <c r="AG229" s="8" t="str">
        <f t="shared" si="31"/>
        <v>R</v>
      </c>
      <c r="AH229" s="8" t="str">
        <f t="shared" si="31"/>
        <v>DAS</v>
      </c>
    </row>
    <row r="230" spans="2:34" ht="15.75" x14ac:dyDescent="0.25">
      <c r="C230" s="197" t="s">
        <v>46</v>
      </c>
      <c r="D230" s="8" t="str">
        <f t="shared" si="29"/>
        <v>R</v>
      </c>
      <c r="E230" s="8" t="str">
        <f t="shared" si="29"/>
        <v>R</v>
      </c>
      <c r="F230" s="8" t="str">
        <f t="shared" si="29"/>
        <v>DAS</v>
      </c>
      <c r="G230" s="8" t="str">
        <f t="shared" si="29"/>
        <v>DAS</v>
      </c>
      <c r="H230" s="8" t="str">
        <f t="shared" si="29"/>
        <v>DAS</v>
      </c>
      <c r="I230" s="8" t="str">
        <f t="shared" si="29"/>
        <v>DAS</v>
      </c>
      <c r="J230" s="8" t="str">
        <f t="shared" si="29"/>
        <v>DAS</v>
      </c>
      <c r="K230" s="8" t="str">
        <f t="shared" si="29"/>
        <v>R</v>
      </c>
      <c r="L230" s="8" t="str">
        <f t="shared" si="29"/>
        <v>DAS</v>
      </c>
      <c r="M230" s="8" t="str">
        <f t="shared" si="29"/>
        <v>DAS</v>
      </c>
      <c r="N230" s="8" t="str">
        <f t="shared" si="30"/>
        <v>DAS</v>
      </c>
      <c r="O230" s="8" t="str">
        <f t="shared" si="30"/>
        <v>DAS</v>
      </c>
      <c r="P230" s="8" t="str">
        <f t="shared" si="30"/>
        <v>DAS</v>
      </c>
      <c r="Q230" s="8" t="str">
        <f t="shared" si="30"/>
        <v>R</v>
      </c>
      <c r="R230" s="8" t="str">
        <f t="shared" si="30"/>
        <v>R</v>
      </c>
      <c r="S230" s="8" t="str">
        <f t="shared" si="30"/>
        <v>DAS</v>
      </c>
      <c r="T230" s="8" t="str">
        <f t="shared" si="30"/>
        <v>DAS</v>
      </c>
      <c r="U230" s="8" t="str">
        <f t="shared" si="30"/>
        <v>DAS</v>
      </c>
      <c r="V230" s="8" t="str">
        <f t="shared" si="30"/>
        <v>DAS</v>
      </c>
      <c r="W230" s="8" t="str">
        <f t="shared" si="30"/>
        <v>DAS</v>
      </c>
      <c r="X230" s="8" t="str">
        <f t="shared" si="31"/>
        <v>R</v>
      </c>
      <c r="Y230" s="8" t="str">
        <f t="shared" si="31"/>
        <v>R</v>
      </c>
      <c r="Z230" s="8" t="str">
        <f t="shared" si="31"/>
        <v>DAS</v>
      </c>
      <c r="AA230" s="8" t="str">
        <f t="shared" si="31"/>
        <v>DAS</v>
      </c>
      <c r="AB230" s="8" t="str">
        <f t="shared" si="31"/>
        <v>DAS</v>
      </c>
      <c r="AC230" s="8" t="str">
        <f t="shared" si="31"/>
        <v>DAS</v>
      </c>
      <c r="AD230" s="8" t="str">
        <f t="shared" si="31"/>
        <v>DAS</v>
      </c>
      <c r="AE230" s="8" t="str">
        <f t="shared" si="31"/>
        <v>DAS</v>
      </c>
      <c r="AF230" s="8" t="str">
        <f t="shared" si="31"/>
        <v>R</v>
      </c>
      <c r="AG230" s="8" t="str">
        <f t="shared" si="31"/>
        <v>DAS</v>
      </c>
      <c r="AH230" s="8" t="str">
        <f t="shared" si="31"/>
        <v>DAS</v>
      </c>
    </row>
    <row r="231" spans="2:34" ht="15.75" x14ac:dyDescent="0.25">
      <c r="C231" s="197" t="s">
        <v>92</v>
      </c>
      <c r="D231" s="8" t="str">
        <f t="shared" si="29"/>
        <v>R</v>
      </c>
      <c r="E231" s="8" t="str">
        <f t="shared" si="29"/>
        <v>PAV</v>
      </c>
      <c r="F231" s="8" t="str">
        <f t="shared" si="29"/>
        <v>PAV</v>
      </c>
      <c r="G231" s="8" t="str">
        <f t="shared" si="29"/>
        <v>PAV</v>
      </c>
      <c r="H231" s="8" t="str">
        <f t="shared" si="29"/>
        <v>PAV</v>
      </c>
      <c r="I231" s="8" t="str">
        <f t="shared" si="29"/>
        <v>PAV</v>
      </c>
      <c r="J231" s="8" t="str">
        <f t="shared" si="29"/>
        <v>PAV</v>
      </c>
      <c r="K231" s="8" t="str">
        <f t="shared" si="29"/>
        <v>R</v>
      </c>
      <c r="L231" s="8" t="str">
        <f t="shared" si="29"/>
        <v>PAV</v>
      </c>
      <c r="M231" s="8" t="str">
        <f t="shared" si="29"/>
        <v>PAV</v>
      </c>
      <c r="N231" s="8" t="str">
        <f t="shared" si="30"/>
        <v>PAV</v>
      </c>
      <c r="O231" s="8" t="str">
        <f t="shared" si="30"/>
        <v>PAV</v>
      </c>
      <c r="P231" s="8" t="str">
        <f t="shared" si="30"/>
        <v>PAV</v>
      </c>
      <c r="Q231" s="8" t="str">
        <f t="shared" si="30"/>
        <v>R</v>
      </c>
      <c r="R231" s="8" t="str">
        <f t="shared" si="30"/>
        <v>R</v>
      </c>
      <c r="S231" s="8" t="str">
        <f t="shared" si="30"/>
        <v>PAV</v>
      </c>
      <c r="T231" s="8" t="str">
        <f t="shared" si="30"/>
        <v>PAV</v>
      </c>
      <c r="U231" s="8" t="str">
        <f t="shared" si="30"/>
        <v>PAV</v>
      </c>
      <c r="V231" s="8" t="str">
        <f t="shared" si="30"/>
        <v>PAV</v>
      </c>
      <c r="W231" s="8" t="str">
        <f t="shared" si="30"/>
        <v>PAV</v>
      </c>
      <c r="X231" s="8" t="str">
        <f t="shared" si="31"/>
        <v>R</v>
      </c>
      <c r="Y231" s="8" t="str">
        <f t="shared" si="31"/>
        <v>R</v>
      </c>
      <c r="Z231" s="8" t="str">
        <f t="shared" si="31"/>
        <v>PAV</v>
      </c>
      <c r="AA231" s="8" t="str">
        <f t="shared" si="31"/>
        <v>PAV</v>
      </c>
      <c r="AB231" s="8" t="str">
        <f t="shared" si="31"/>
        <v>PAV</v>
      </c>
      <c r="AC231" s="8" t="str">
        <f t="shared" si="31"/>
        <v>PAV</v>
      </c>
      <c r="AD231" s="8" t="str">
        <f t="shared" si="31"/>
        <v>PAV</v>
      </c>
      <c r="AE231" s="8" t="str">
        <f t="shared" si="31"/>
        <v>R</v>
      </c>
      <c r="AF231" s="8" t="str">
        <f t="shared" si="31"/>
        <v>R</v>
      </c>
      <c r="AG231" s="8" t="str">
        <f t="shared" si="31"/>
        <v>PAV</v>
      </c>
      <c r="AH231" s="8" t="str">
        <f t="shared" si="31"/>
        <v>PAV</v>
      </c>
    </row>
    <row r="232" spans="2:34" ht="15.75" x14ac:dyDescent="0.25">
      <c r="B232" t="s">
        <v>120</v>
      </c>
      <c r="C232" s="197" t="s">
        <v>55</v>
      </c>
      <c r="D232" s="8" t="str">
        <f t="shared" si="29"/>
        <v>R</v>
      </c>
      <c r="E232" s="8" t="str">
        <f t="shared" si="29"/>
        <v>PAV</v>
      </c>
      <c r="F232" s="8" t="str">
        <f t="shared" si="29"/>
        <v>PAV</v>
      </c>
      <c r="G232" s="8" t="str">
        <f t="shared" si="29"/>
        <v>PAV</v>
      </c>
      <c r="H232" s="8" t="str">
        <f t="shared" si="29"/>
        <v>PAV</v>
      </c>
      <c r="I232" s="8" t="str">
        <f t="shared" si="29"/>
        <v>PAV</v>
      </c>
      <c r="J232" s="8" t="str">
        <f t="shared" si="29"/>
        <v>PAV</v>
      </c>
      <c r="K232" s="8" t="str">
        <f t="shared" si="29"/>
        <v>R</v>
      </c>
      <c r="L232" s="8" t="str">
        <f t="shared" si="29"/>
        <v>PAV</v>
      </c>
      <c r="M232" s="8" t="str">
        <f t="shared" si="29"/>
        <v>PAV</v>
      </c>
      <c r="N232" s="8" t="str">
        <f t="shared" si="30"/>
        <v>PAV</v>
      </c>
      <c r="O232" s="8" t="str">
        <f t="shared" si="30"/>
        <v>PAV</v>
      </c>
      <c r="P232" s="8" t="str">
        <f t="shared" si="30"/>
        <v>PAV</v>
      </c>
      <c r="Q232" s="8" t="str">
        <f t="shared" si="30"/>
        <v>PAV</v>
      </c>
      <c r="R232" s="8" t="str">
        <f t="shared" si="30"/>
        <v>R</v>
      </c>
      <c r="S232" s="8" t="str">
        <f t="shared" si="30"/>
        <v>PAV</v>
      </c>
      <c r="T232" s="8" t="str">
        <f t="shared" si="30"/>
        <v>PAV</v>
      </c>
      <c r="U232" s="8" t="str">
        <f t="shared" si="30"/>
        <v>PAV</v>
      </c>
      <c r="V232" s="8" t="str">
        <f t="shared" si="30"/>
        <v>PAV</v>
      </c>
      <c r="W232" s="8" t="str">
        <f t="shared" si="30"/>
        <v>PAV</v>
      </c>
      <c r="X232" s="8" t="str">
        <f t="shared" si="31"/>
        <v>R</v>
      </c>
      <c r="Y232" s="8" t="str">
        <f t="shared" si="31"/>
        <v>R</v>
      </c>
      <c r="Z232" s="8" t="str">
        <f t="shared" si="31"/>
        <v>PAV</v>
      </c>
      <c r="AA232" s="8" t="str">
        <f t="shared" si="31"/>
        <v>PAV</v>
      </c>
      <c r="AB232" s="8" t="str">
        <f t="shared" si="31"/>
        <v>PAV</v>
      </c>
      <c r="AC232" s="8" t="str">
        <f t="shared" si="31"/>
        <v>PAV</v>
      </c>
      <c r="AD232" s="8" t="str">
        <f t="shared" si="31"/>
        <v>PAV</v>
      </c>
      <c r="AE232" s="8" t="str">
        <f t="shared" si="31"/>
        <v>PAV</v>
      </c>
      <c r="AF232" s="8" t="str">
        <f t="shared" si="31"/>
        <v>R</v>
      </c>
      <c r="AG232" s="8" t="str">
        <f t="shared" si="31"/>
        <v>R</v>
      </c>
      <c r="AH232" s="8" t="str">
        <f t="shared" si="31"/>
        <v>R</v>
      </c>
    </row>
    <row r="233" spans="2:34" ht="15.75" x14ac:dyDescent="0.25">
      <c r="C233" s="197" t="s">
        <v>25</v>
      </c>
      <c r="D233" s="8" t="str">
        <f t="shared" si="29"/>
        <v>R</v>
      </c>
      <c r="E233" s="8" t="str">
        <f t="shared" si="29"/>
        <v>PAV</v>
      </c>
      <c r="F233" s="8" t="str">
        <f t="shared" si="29"/>
        <v>PAV</v>
      </c>
      <c r="G233" s="8" t="str">
        <f t="shared" si="29"/>
        <v>PAV</v>
      </c>
      <c r="H233" s="8" t="str">
        <f t="shared" si="29"/>
        <v>PAV</v>
      </c>
      <c r="I233" s="8" t="str">
        <f t="shared" si="29"/>
        <v>PAV</v>
      </c>
      <c r="J233" s="8" t="str">
        <f t="shared" si="29"/>
        <v>R</v>
      </c>
      <c r="K233" s="8" t="str">
        <f t="shared" si="29"/>
        <v>R</v>
      </c>
      <c r="L233" s="8" t="str">
        <f t="shared" si="29"/>
        <v>PAV</v>
      </c>
      <c r="M233" s="8" t="str">
        <f t="shared" si="29"/>
        <v>PAV</v>
      </c>
      <c r="N233" s="8" t="str">
        <f t="shared" si="30"/>
        <v>PAV</v>
      </c>
      <c r="O233" s="8" t="str">
        <f t="shared" si="30"/>
        <v>PAV</v>
      </c>
      <c r="P233" s="8" t="str">
        <f t="shared" si="30"/>
        <v>PAV</v>
      </c>
      <c r="Q233" s="8" t="str">
        <f t="shared" si="30"/>
        <v>PAV</v>
      </c>
      <c r="R233" s="8" t="str">
        <f t="shared" si="30"/>
        <v>R</v>
      </c>
      <c r="S233" s="8" t="str">
        <f t="shared" si="30"/>
        <v>PAV</v>
      </c>
      <c r="T233" s="8" t="str">
        <f t="shared" si="30"/>
        <v>PAV</v>
      </c>
      <c r="U233" s="8" t="str">
        <f t="shared" si="30"/>
        <v>PAV</v>
      </c>
      <c r="V233" s="8" t="str">
        <f t="shared" si="30"/>
        <v>PAV</v>
      </c>
      <c r="W233" s="8" t="str">
        <f t="shared" si="30"/>
        <v>PAV</v>
      </c>
      <c r="X233" s="8" t="str">
        <f t="shared" si="31"/>
        <v>PAV</v>
      </c>
      <c r="Y233" s="8" t="str">
        <f t="shared" si="31"/>
        <v>R</v>
      </c>
      <c r="Z233" s="8" t="str">
        <f t="shared" si="31"/>
        <v>PAV</v>
      </c>
      <c r="AA233" s="8" t="str">
        <f t="shared" si="31"/>
        <v>PAV</v>
      </c>
      <c r="AB233" s="8" t="str">
        <f t="shared" si="31"/>
        <v>PAV</v>
      </c>
      <c r="AC233" s="8" t="str">
        <f t="shared" si="31"/>
        <v>PAV</v>
      </c>
      <c r="AD233" s="8" t="str">
        <f t="shared" si="31"/>
        <v>PAV</v>
      </c>
      <c r="AE233" s="8" t="str">
        <f t="shared" si="31"/>
        <v>PAV</v>
      </c>
      <c r="AF233" s="8" t="str">
        <f t="shared" si="31"/>
        <v>R</v>
      </c>
      <c r="AG233" s="8" t="str">
        <f t="shared" si="31"/>
        <v>PAV</v>
      </c>
      <c r="AH233" s="8" t="str">
        <f t="shared" si="31"/>
        <v>PAV</v>
      </c>
    </row>
    <row r="234" spans="2:34" ht="15.75" x14ac:dyDescent="0.25">
      <c r="C234" s="197" t="s">
        <v>22</v>
      </c>
      <c r="D234" s="8" t="str">
        <f t="shared" si="29"/>
        <v>R</v>
      </c>
      <c r="E234" s="8" t="str">
        <f t="shared" si="29"/>
        <v>PAV</v>
      </c>
      <c r="F234" s="8" t="str">
        <f t="shared" si="29"/>
        <v>PAV</v>
      </c>
      <c r="G234" s="8" t="str">
        <f t="shared" si="29"/>
        <v>PAV</v>
      </c>
      <c r="H234" s="8" t="str">
        <f t="shared" si="29"/>
        <v>PAV</v>
      </c>
      <c r="I234" s="8" t="str">
        <f t="shared" si="29"/>
        <v>PAV</v>
      </c>
      <c r="J234" s="8" t="str">
        <f t="shared" si="29"/>
        <v>PAV</v>
      </c>
      <c r="K234" s="8" t="str">
        <f t="shared" si="29"/>
        <v>R</v>
      </c>
      <c r="L234" s="8" t="str">
        <f t="shared" si="29"/>
        <v>PAV</v>
      </c>
      <c r="M234" s="8" t="str">
        <f t="shared" si="29"/>
        <v>PAV</v>
      </c>
      <c r="N234" s="8" t="str">
        <f t="shared" si="30"/>
        <v>PAV</v>
      </c>
      <c r="O234" s="8" t="str">
        <f t="shared" si="30"/>
        <v>PAV</v>
      </c>
      <c r="P234" s="8" t="str">
        <f t="shared" si="30"/>
        <v>PAV</v>
      </c>
      <c r="Q234" s="8" t="str">
        <f t="shared" si="30"/>
        <v>R</v>
      </c>
      <c r="R234" s="8" t="str">
        <f t="shared" si="30"/>
        <v>R</v>
      </c>
      <c r="S234" s="8" t="str">
        <f t="shared" si="30"/>
        <v>PAV</v>
      </c>
      <c r="T234" s="8" t="str">
        <f t="shared" si="30"/>
        <v>PAV</v>
      </c>
      <c r="U234" s="8" t="str">
        <f t="shared" si="30"/>
        <v>PAV</v>
      </c>
      <c r="V234" s="8" t="str">
        <f t="shared" si="30"/>
        <v>PAV</v>
      </c>
      <c r="W234" s="8" t="str">
        <f t="shared" si="30"/>
        <v>PAV</v>
      </c>
      <c r="X234" s="8" t="str">
        <f t="shared" si="31"/>
        <v>PAV</v>
      </c>
      <c r="Y234" s="8" t="str">
        <f t="shared" si="31"/>
        <v>R</v>
      </c>
      <c r="Z234" s="8" t="str">
        <f t="shared" si="31"/>
        <v>PAV</v>
      </c>
      <c r="AA234" s="8" t="str">
        <f t="shared" si="31"/>
        <v>PAV</v>
      </c>
      <c r="AB234" s="8" t="str">
        <f t="shared" si="31"/>
        <v>PAV</v>
      </c>
      <c r="AC234" s="8" t="str">
        <f t="shared" si="31"/>
        <v>PAV</v>
      </c>
      <c r="AD234" s="8" t="str">
        <f t="shared" si="31"/>
        <v>PAV</v>
      </c>
      <c r="AE234" s="8" t="str">
        <f t="shared" si="31"/>
        <v>R</v>
      </c>
      <c r="AF234" s="8" t="str">
        <f t="shared" si="31"/>
        <v>R</v>
      </c>
      <c r="AG234" s="8" t="str">
        <f t="shared" si="31"/>
        <v>PAV</v>
      </c>
      <c r="AH234" s="8" t="str">
        <f t="shared" si="31"/>
        <v>PAV</v>
      </c>
    </row>
    <row r="235" spans="2:34" ht="15.75" x14ac:dyDescent="0.25">
      <c r="B235" t="s">
        <v>120</v>
      </c>
      <c r="C235" s="198" t="s">
        <v>104</v>
      </c>
      <c r="D235" s="8" t="str">
        <f t="shared" si="29"/>
        <v>R</v>
      </c>
      <c r="E235" s="8" t="str">
        <f t="shared" si="29"/>
        <v>R</v>
      </c>
      <c r="F235" s="8" t="str">
        <f t="shared" si="29"/>
        <v>R</v>
      </c>
      <c r="G235" s="8" t="str">
        <f t="shared" si="29"/>
        <v>R</v>
      </c>
      <c r="H235" s="8" t="str">
        <f t="shared" si="29"/>
        <v>R</v>
      </c>
      <c r="I235" s="8" t="str">
        <f t="shared" si="29"/>
        <v>R</v>
      </c>
      <c r="J235" s="8" t="str">
        <f t="shared" si="29"/>
        <v>R</v>
      </c>
      <c r="K235" s="8" t="str">
        <f t="shared" si="29"/>
        <v>R</v>
      </c>
      <c r="L235" s="8" t="str">
        <f t="shared" si="29"/>
        <v>PAV</v>
      </c>
      <c r="M235" s="8" t="str">
        <f t="shared" si="29"/>
        <v>PAV</v>
      </c>
      <c r="N235" s="8" t="str">
        <f t="shared" si="30"/>
        <v>PAV</v>
      </c>
      <c r="O235" s="8" t="str">
        <f t="shared" si="30"/>
        <v>PAV</v>
      </c>
      <c r="P235" s="8" t="str">
        <f t="shared" si="30"/>
        <v>PAV</v>
      </c>
      <c r="Q235" s="8" t="str">
        <f t="shared" si="30"/>
        <v>R</v>
      </c>
      <c r="R235" s="8" t="str">
        <f t="shared" si="30"/>
        <v>R</v>
      </c>
      <c r="S235" s="8" t="str">
        <f t="shared" si="30"/>
        <v>PAV</v>
      </c>
      <c r="T235" s="8" t="str">
        <f t="shared" si="30"/>
        <v>PAV</v>
      </c>
      <c r="U235" s="8" t="str">
        <f t="shared" si="30"/>
        <v>PAV</v>
      </c>
      <c r="V235" s="8" t="str">
        <f t="shared" si="30"/>
        <v>PAV</v>
      </c>
      <c r="W235" s="8" t="str">
        <f t="shared" si="30"/>
        <v>PAV</v>
      </c>
      <c r="X235" s="8" t="str">
        <f t="shared" si="31"/>
        <v>R</v>
      </c>
      <c r="Y235" s="8" t="str">
        <f t="shared" si="31"/>
        <v>R</v>
      </c>
      <c r="Z235" s="8" t="str">
        <f t="shared" si="31"/>
        <v>PAV</v>
      </c>
      <c r="AA235" s="8" t="str">
        <f t="shared" si="31"/>
        <v>PAV</v>
      </c>
      <c r="AB235" s="8" t="str">
        <f t="shared" si="31"/>
        <v>PAV</v>
      </c>
      <c r="AC235" s="8" t="str">
        <f t="shared" si="31"/>
        <v>PAV</v>
      </c>
      <c r="AD235" s="8" t="str">
        <f t="shared" si="31"/>
        <v>PAV</v>
      </c>
      <c r="AE235" s="8" t="str">
        <f t="shared" si="31"/>
        <v>R</v>
      </c>
      <c r="AF235" s="8" t="str">
        <f t="shared" si="31"/>
        <v>R</v>
      </c>
      <c r="AG235" s="8" t="str">
        <f t="shared" si="31"/>
        <v>R</v>
      </c>
      <c r="AH235" s="8" t="str">
        <f t="shared" si="31"/>
        <v>R</v>
      </c>
    </row>
    <row r="236" spans="2:34" ht="15.75" x14ac:dyDescent="0.25">
      <c r="C236" s="197" t="s">
        <v>73</v>
      </c>
      <c r="D236" s="8" t="str">
        <f t="shared" si="29"/>
        <v>R</v>
      </c>
      <c r="E236" s="8" t="str">
        <f t="shared" si="29"/>
        <v>PAV</v>
      </c>
      <c r="F236" s="8" t="str">
        <f t="shared" si="29"/>
        <v>PAV</v>
      </c>
      <c r="G236" s="8" t="str">
        <f t="shared" si="29"/>
        <v>PAV</v>
      </c>
      <c r="H236" s="8" t="str">
        <f t="shared" si="29"/>
        <v>PAV</v>
      </c>
      <c r="I236" s="8" t="str">
        <f t="shared" si="29"/>
        <v>PAV</v>
      </c>
      <c r="J236" s="8" t="str">
        <f t="shared" si="29"/>
        <v>R</v>
      </c>
      <c r="K236" s="8" t="str">
        <f t="shared" si="29"/>
        <v>R</v>
      </c>
      <c r="L236" s="8" t="str">
        <f t="shared" si="29"/>
        <v>PAV</v>
      </c>
      <c r="M236" s="8" t="str">
        <f t="shared" si="29"/>
        <v>PAV</v>
      </c>
      <c r="N236" s="8" t="str">
        <f t="shared" si="30"/>
        <v>PAV</v>
      </c>
      <c r="O236" s="8" t="str">
        <f t="shared" si="30"/>
        <v>PAV</v>
      </c>
      <c r="P236" s="8" t="str">
        <f t="shared" si="30"/>
        <v>PAV</v>
      </c>
      <c r="Q236" s="8" t="str">
        <f t="shared" si="30"/>
        <v>R</v>
      </c>
      <c r="R236" s="8" t="str">
        <f t="shared" si="30"/>
        <v>R</v>
      </c>
      <c r="S236" s="8" t="str">
        <f t="shared" si="30"/>
        <v>PAV</v>
      </c>
      <c r="T236" s="8" t="str">
        <f t="shared" si="30"/>
        <v>PAV</v>
      </c>
      <c r="U236" s="8" t="str">
        <f t="shared" si="30"/>
        <v>PAV</v>
      </c>
      <c r="V236" s="8" t="str">
        <f t="shared" si="30"/>
        <v>PAV</v>
      </c>
      <c r="W236" s="8" t="str">
        <f t="shared" si="30"/>
        <v>PAV</v>
      </c>
      <c r="X236" s="8" t="str">
        <f t="shared" si="31"/>
        <v>R</v>
      </c>
      <c r="Y236" s="8" t="str">
        <f t="shared" si="31"/>
        <v>R</v>
      </c>
      <c r="Z236" s="8" t="str">
        <f t="shared" si="31"/>
        <v>PAV</v>
      </c>
      <c r="AA236" s="8" t="str">
        <f t="shared" si="31"/>
        <v>PAV</v>
      </c>
      <c r="AB236" s="8" t="str">
        <f t="shared" si="31"/>
        <v>form</v>
      </c>
      <c r="AC236" s="8" t="str">
        <f t="shared" si="31"/>
        <v>form</v>
      </c>
      <c r="AD236" s="8" t="str">
        <f t="shared" si="31"/>
        <v>PAV</v>
      </c>
      <c r="AE236" s="8" t="str">
        <f t="shared" si="31"/>
        <v>R</v>
      </c>
      <c r="AF236" s="8" t="str">
        <f t="shared" si="31"/>
        <v>R</v>
      </c>
      <c r="AG236" s="8" t="str">
        <f t="shared" si="31"/>
        <v>PAV</v>
      </c>
      <c r="AH236" s="8" t="str">
        <f t="shared" si="31"/>
        <v>PAV</v>
      </c>
    </row>
    <row r="237" spans="2:34" ht="15.75" x14ac:dyDescent="0.25">
      <c r="C237" s="197" t="s">
        <v>47</v>
      </c>
      <c r="D237" s="8" t="str">
        <f t="shared" si="29"/>
        <v>R</v>
      </c>
      <c r="E237" s="8" t="str">
        <f t="shared" si="29"/>
        <v>PAV</v>
      </c>
      <c r="F237" s="8" t="str">
        <f t="shared" si="29"/>
        <v>PAV</v>
      </c>
      <c r="G237" s="8" t="str">
        <f t="shared" si="29"/>
        <v>PAV</v>
      </c>
      <c r="H237" s="8" t="str">
        <f t="shared" si="29"/>
        <v>PAV</v>
      </c>
      <c r="I237" s="8" t="str">
        <f t="shared" si="29"/>
        <v>PAV</v>
      </c>
      <c r="J237" s="8" t="str">
        <f t="shared" si="29"/>
        <v>R</v>
      </c>
      <c r="K237" s="8" t="str">
        <f t="shared" si="29"/>
        <v>R</v>
      </c>
      <c r="L237" s="8" t="str">
        <f t="shared" si="29"/>
        <v>PAV</v>
      </c>
      <c r="M237" s="8" t="str">
        <f t="shared" si="29"/>
        <v>PAV</v>
      </c>
      <c r="N237" s="8" t="str">
        <f t="shared" si="30"/>
        <v>PAV</v>
      </c>
      <c r="O237" s="8" t="str">
        <f t="shared" si="30"/>
        <v>PAV</v>
      </c>
      <c r="P237" s="8" t="str">
        <f t="shared" si="30"/>
        <v>PAV</v>
      </c>
      <c r="Q237" s="8" t="str">
        <f t="shared" si="30"/>
        <v>R</v>
      </c>
      <c r="R237" s="8" t="str">
        <f t="shared" si="30"/>
        <v>R</v>
      </c>
      <c r="S237" s="8" t="str">
        <f t="shared" si="30"/>
        <v>PAV</v>
      </c>
      <c r="T237" s="8" t="str">
        <f t="shared" si="30"/>
        <v>PAV</v>
      </c>
      <c r="U237" s="8" t="str">
        <f t="shared" si="30"/>
        <v>PAV</v>
      </c>
      <c r="V237" s="8" t="str">
        <f t="shared" si="30"/>
        <v>PAV</v>
      </c>
      <c r="W237" s="8" t="str">
        <f t="shared" si="30"/>
        <v>PAV</v>
      </c>
      <c r="X237" s="8" t="str">
        <f t="shared" si="31"/>
        <v>R</v>
      </c>
      <c r="Y237" s="8" t="str">
        <f t="shared" si="31"/>
        <v>R</v>
      </c>
      <c r="Z237" s="8" t="str">
        <f t="shared" si="31"/>
        <v>PAV</v>
      </c>
      <c r="AA237" s="8" t="str">
        <f t="shared" si="31"/>
        <v>PAV</v>
      </c>
      <c r="AB237" s="8" t="str">
        <f t="shared" si="31"/>
        <v>PAV</v>
      </c>
      <c r="AC237" s="8" t="str">
        <f t="shared" si="31"/>
        <v>PAV</v>
      </c>
      <c r="AD237" s="8" t="str">
        <f t="shared" si="31"/>
        <v>PAV</v>
      </c>
      <c r="AE237" s="8" t="str">
        <f t="shared" si="31"/>
        <v>R</v>
      </c>
      <c r="AF237" s="8" t="str">
        <f t="shared" si="31"/>
        <v>R</v>
      </c>
      <c r="AG237" s="8" t="str">
        <f t="shared" si="31"/>
        <v>PAV</v>
      </c>
      <c r="AH237" s="8" t="str">
        <f t="shared" si="31"/>
        <v>PAV</v>
      </c>
    </row>
    <row r="238" spans="2:34" ht="15.75" x14ac:dyDescent="0.25">
      <c r="B238" t="s">
        <v>120</v>
      </c>
      <c r="C238" s="197" t="s">
        <v>71</v>
      </c>
      <c r="D238" s="8" t="str">
        <f t="shared" ref="D238:M247" si="32">IF($C238="","",IF(COUNTIF(D$5:D$27,$C238)=1,"DI",IF(COUNTIF(D$28:D$31,$C238)=1,"DAS",IF(COUNTIF(D$33:D$62,$C238)=1,"PAV",IF(COUNTIF(D$63:D$68,$C238)=1,"VEOLAV",IF(COUNTIF(D$70:D$71,$C238)=1,"N1",IF(COUNTIF(D$73:D$78,$C238)=1,"a affect",IF(COUNTIF(D$80:D$82,$C238)=1,"DI Va",IF(COUNTIF(D$86:D$96,$C238),"DechetVal",IF(COUNTIF(D$97:D$113,$C238),"Canet",IF(COUNTIF(D$115:D$130,$C238),"prestaex",IF(COUNTIF(D$132:D$147,$C238),"form",IF(COUNTIF(D$149:D$189,$C238),"CP/DEL",IF(COUNTIF(D$191:D$211,$C238),"MAL/AT","R"))))))))))))))</f>
        <v>R</v>
      </c>
      <c r="E238" s="8" t="str">
        <f t="shared" si="32"/>
        <v>PAV</v>
      </c>
      <c r="F238" s="8" t="str">
        <f t="shared" si="32"/>
        <v>PAV</v>
      </c>
      <c r="G238" s="8" t="str">
        <f t="shared" si="32"/>
        <v>PAV</v>
      </c>
      <c r="H238" s="8" t="str">
        <f t="shared" si="32"/>
        <v>PAV</v>
      </c>
      <c r="I238" s="8" t="str">
        <f t="shared" si="32"/>
        <v>PAV</v>
      </c>
      <c r="J238" s="8" t="str">
        <f t="shared" si="32"/>
        <v>R</v>
      </c>
      <c r="K238" s="8" t="str">
        <f t="shared" si="32"/>
        <v>R</v>
      </c>
      <c r="L238" s="8" t="str">
        <f t="shared" si="32"/>
        <v>PAV</v>
      </c>
      <c r="M238" s="8" t="str">
        <f t="shared" si="32"/>
        <v>PAV</v>
      </c>
      <c r="N238" s="8" t="str">
        <f t="shared" ref="N238:W247" si="33">IF($C238="","",IF(COUNTIF(N$5:N$27,$C238)=1,"DI",IF(COUNTIF(N$28:N$31,$C238)=1,"DAS",IF(COUNTIF(N$33:N$62,$C238)=1,"PAV",IF(COUNTIF(N$63:N$68,$C238)=1,"VEOLAV",IF(COUNTIF(N$70:N$71,$C238)=1,"N1",IF(COUNTIF(N$73:N$78,$C238)=1,"a affect",IF(COUNTIF(N$80:N$82,$C238)=1,"DI Va",IF(COUNTIF(N$86:N$96,$C238),"DechetVal",IF(COUNTIF(N$97:N$113,$C238),"Canet",IF(COUNTIF(N$115:N$130,$C238),"prestaex",IF(COUNTIF(N$132:N$147,$C238),"form",IF(COUNTIF(N$149:N$189,$C238),"CP/DEL",IF(COUNTIF(N$191:N$211,$C238),"MAL/AT","R"))))))))))))))</f>
        <v>PAV</v>
      </c>
      <c r="O238" s="8" t="str">
        <f t="shared" si="33"/>
        <v>PAV</v>
      </c>
      <c r="P238" s="8" t="str">
        <f t="shared" si="33"/>
        <v>PAV</v>
      </c>
      <c r="Q238" s="8" t="str">
        <f t="shared" si="33"/>
        <v>PAV</v>
      </c>
      <c r="R238" s="8" t="str">
        <f t="shared" si="33"/>
        <v>R</v>
      </c>
      <c r="S238" s="8" t="str">
        <f t="shared" si="33"/>
        <v>PAV</v>
      </c>
      <c r="T238" s="8" t="str">
        <f t="shared" si="33"/>
        <v>PAV</v>
      </c>
      <c r="U238" s="8" t="str">
        <f t="shared" si="33"/>
        <v>PAV</v>
      </c>
      <c r="V238" s="8" t="str">
        <f t="shared" si="33"/>
        <v>PAV</v>
      </c>
      <c r="W238" s="8" t="str">
        <f t="shared" si="33"/>
        <v>PAV</v>
      </c>
      <c r="X238" s="8" t="str">
        <f t="shared" ref="X238:AH247" si="34">IF($C238="","",IF(COUNTIF(X$5:X$27,$C238)=1,"DI",IF(COUNTIF(X$28:X$31,$C238)=1,"DAS",IF(COUNTIF(X$33:X$62,$C238)=1,"PAV",IF(COUNTIF(X$63:X$68,$C238)=1,"VEOLAV",IF(COUNTIF(X$70:X$71,$C238)=1,"N1",IF(COUNTIF(X$73:X$78,$C238)=1,"a affect",IF(COUNTIF(X$80:X$82,$C238)=1,"DI Va",IF(COUNTIF(X$86:X$96,$C238),"DechetVal",IF(COUNTIF(X$97:X$113,$C238),"Canet",IF(COUNTIF(X$115:X$130,$C238),"prestaex",IF(COUNTIF(X$132:X$147,$C238),"form",IF(COUNTIF(X$149:X$189,$C238),"CP/DEL",IF(COUNTIF(X$191:X$211,$C238),"MAL/AT","R"))))))))))))))</f>
        <v>R</v>
      </c>
      <c r="Y238" s="8" t="str">
        <f t="shared" si="34"/>
        <v>R</v>
      </c>
      <c r="Z238" s="8" t="str">
        <f t="shared" si="34"/>
        <v>PAV</v>
      </c>
      <c r="AA238" s="8" t="str">
        <f t="shared" si="34"/>
        <v>PAV</v>
      </c>
      <c r="AB238" s="8" t="str">
        <f t="shared" si="34"/>
        <v>PAV</v>
      </c>
      <c r="AC238" s="8" t="str">
        <f t="shared" si="34"/>
        <v>PAV</v>
      </c>
      <c r="AD238" s="8" t="str">
        <f t="shared" si="34"/>
        <v>PAV</v>
      </c>
      <c r="AE238" s="8" t="str">
        <f t="shared" si="34"/>
        <v>R</v>
      </c>
      <c r="AF238" s="8" t="str">
        <f t="shared" si="34"/>
        <v>R</v>
      </c>
      <c r="AG238" s="8" t="str">
        <f t="shared" si="34"/>
        <v>PAV</v>
      </c>
      <c r="AH238" s="8" t="str">
        <f t="shared" si="34"/>
        <v>PAV</v>
      </c>
    </row>
    <row r="239" spans="2:34" ht="15.75" x14ac:dyDescent="0.25">
      <c r="C239" s="197" t="s">
        <v>93</v>
      </c>
      <c r="D239" s="8" t="str">
        <f t="shared" si="32"/>
        <v>R</v>
      </c>
      <c r="E239" s="8" t="str">
        <f t="shared" si="32"/>
        <v>PAV</v>
      </c>
      <c r="F239" s="8" t="str">
        <f t="shared" si="32"/>
        <v>PAV</v>
      </c>
      <c r="G239" s="8" t="str">
        <f t="shared" si="32"/>
        <v>PAV</v>
      </c>
      <c r="H239" s="8" t="str">
        <f t="shared" si="32"/>
        <v>PAV</v>
      </c>
      <c r="I239" s="8" t="str">
        <f t="shared" si="32"/>
        <v>PAV</v>
      </c>
      <c r="J239" s="8" t="str">
        <f t="shared" si="32"/>
        <v>PAV</v>
      </c>
      <c r="K239" s="8" t="str">
        <f t="shared" si="32"/>
        <v>R</v>
      </c>
      <c r="L239" s="8" t="str">
        <f t="shared" si="32"/>
        <v>PAV</v>
      </c>
      <c r="M239" s="8" t="str">
        <f t="shared" si="32"/>
        <v>PAV</v>
      </c>
      <c r="N239" s="8" t="str">
        <f t="shared" si="33"/>
        <v>MAL/AT</v>
      </c>
      <c r="O239" s="8" t="str">
        <f t="shared" si="33"/>
        <v>MAL/AT</v>
      </c>
      <c r="P239" s="8" t="str">
        <f t="shared" si="33"/>
        <v>MAL/AT</v>
      </c>
      <c r="Q239" s="8" t="str">
        <f t="shared" si="33"/>
        <v>R</v>
      </c>
      <c r="R239" s="8" t="str">
        <f t="shared" si="33"/>
        <v>R</v>
      </c>
      <c r="S239" s="8" t="str">
        <f t="shared" si="33"/>
        <v>PAV</v>
      </c>
      <c r="T239" s="8" t="str">
        <f t="shared" si="33"/>
        <v>PAV</v>
      </c>
      <c r="U239" s="8" t="str">
        <f t="shared" si="33"/>
        <v>PAV</v>
      </c>
      <c r="V239" s="8" t="str">
        <f t="shared" si="33"/>
        <v>PAV</v>
      </c>
      <c r="W239" s="8" t="str">
        <f t="shared" si="33"/>
        <v>PAV</v>
      </c>
      <c r="X239" s="8" t="str">
        <f t="shared" si="34"/>
        <v>R</v>
      </c>
      <c r="Y239" s="8" t="str">
        <f t="shared" si="34"/>
        <v>R</v>
      </c>
      <c r="Z239" s="8" t="str">
        <f t="shared" si="34"/>
        <v>PAV</v>
      </c>
      <c r="AA239" s="8" t="str">
        <f t="shared" si="34"/>
        <v>PAV</v>
      </c>
      <c r="AB239" s="8" t="str">
        <f t="shared" si="34"/>
        <v>PAV</v>
      </c>
      <c r="AC239" s="8" t="str">
        <f t="shared" si="34"/>
        <v>PAV</v>
      </c>
      <c r="AD239" s="8" t="str">
        <f t="shared" si="34"/>
        <v>PAV</v>
      </c>
      <c r="AE239" s="8" t="str">
        <f t="shared" si="34"/>
        <v>R</v>
      </c>
      <c r="AF239" s="8" t="str">
        <f t="shared" si="34"/>
        <v>R</v>
      </c>
      <c r="AG239" s="8" t="str">
        <f t="shared" si="34"/>
        <v>PAV</v>
      </c>
      <c r="AH239" s="8" t="str">
        <f t="shared" si="34"/>
        <v>PAV</v>
      </c>
    </row>
    <row r="240" spans="2:34" ht="15.75" x14ac:dyDescent="0.25">
      <c r="C240" s="197" t="s">
        <v>94</v>
      </c>
      <c r="D240" s="8" t="str">
        <f t="shared" si="32"/>
        <v>R</v>
      </c>
      <c r="E240" s="8" t="str">
        <f t="shared" si="32"/>
        <v>PAV</v>
      </c>
      <c r="F240" s="8" t="str">
        <f t="shared" si="32"/>
        <v>PAV</v>
      </c>
      <c r="G240" s="8" t="str">
        <f t="shared" si="32"/>
        <v>PAV</v>
      </c>
      <c r="H240" s="8" t="str">
        <f t="shared" si="32"/>
        <v>PAV</v>
      </c>
      <c r="I240" s="8" t="str">
        <f t="shared" si="32"/>
        <v>PAV</v>
      </c>
      <c r="J240" s="8" t="str">
        <f t="shared" si="32"/>
        <v>R</v>
      </c>
      <c r="K240" s="8" t="str">
        <f t="shared" si="32"/>
        <v>R</v>
      </c>
      <c r="L240" s="8" t="str">
        <f t="shared" si="32"/>
        <v>PAV</v>
      </c>
      <c r="M240" s="8" t="str">
        <f t="shared" si="32"/>
        <v>PAV</v>
      </c>
      <c r="N240" s="8" t="str">
        <f t="shared" si="33"/>
        <v>PAV</v>
      </c>
      <c r="O240" s="8" t="str">
        <f t="shared" si="33"/>
        <v>PAV</v>
      </c>
      <c r="P240" s="8" t="str">
        <f t="shared" si="33"/>
        <v>PAV</v>
      </c>
      <c r="Q240" s="8" t="str">
        <f t="shared" si="33"/>
        <v>R</v>
      </c>
      <c r="R240" s="8" t="str">
        <f t="shared" si="33"/>
        <v>R</v>
      </c>
      <c r="S240" s="8" t="str">
        <f t="shared" si="33"/>
        <v>PAV</v>
      </c>
      <c r="T240" s="8" t="str">
        <f t="shared" si="33"/>
        <v>PAV</v>
      </c>
      <c r="U240" s="8" t="str">
        <f t="shared" si="33"/>
        <v>PAV</v>
      </c>
      <c r="V240" s="8" t="str">
        <f t="shared" si="33"/>
        <v>PAV</v>
      </c>
      <c r="W240" s="8" t="str">
        <f t="shared" si="33"/>
        <v>PAV</v>
      </c>
      <c r="X240" s="8" t="str">
        <f t="shared" si="34"/>
        <v>R</v>
      </c>
      <c r="Y240" s="8" t="str">
        <f t="shared" si="34"/>
        <v>R</v>
      </c>
      <c r="Z240" s="8" t="str">
        <f t="shared" si="34"/>
        <v>PAV</v>
      </c>
      <c r="AA240" s="8" t="str">
        <f t="shared" si="34"/>
        <v>PAV</v>
      </c>
      <c r="AB240" s="8" t="str">
        <f t="shared" si="34"/>
        <v>PAV</v>
      </c>
      <c r="AC240" s="8" t="str">
        <f t="shared" si="34"/>
        <v>PAV</v>
      </c>
      <c r="AD240" s="8" t="str">
        <f t="shared" si="34"/>
        <v>PAV</v>
      </c>
      <c r="AE240" s="8" t="str">
        <f t="shared" si="34"/>
        <v>R</v>
      </c>
      <c r="AF240" s="8" t="str">
        <f t="shared" si="34"/>
        <v>R</v>
      </c>
      <c r="AG240" s="8" t="str">
        <f t="shared" si="34"/>
        <v>R</v>
      </c>
      <c r="AH240" s="8" t="str">
        <f t="shared" si="34"/>
        <v>R</v>
      </c>
    </row>
    <row r="241" spans="2:34" ht="15.75" x14ac:dyDescent="0.25">
      <c r="C241" s="197" t="s">
        <v>43</v>
      </c>
      <c r="D241" s="8" t="str">
        <f t="shared" si="32"/>
        <v>R</v>
      </c>
      <c r="E241" s="8" t="str">
        <f t="shared" si="32"/>
        <v>PAV</v>
      </c>
      <c r="F241" s="8" t="str">
        <f t="shared" si="32"/>
        <v>PAV</v>
      </c>
      <c r="G241" s="8" t="str">
        <f t="shared" si="32"/>
        <v>PAV</v>
      </c>
      <c r="H241" s="8" t="str">
        <f t="shared" si="32"/>
        <v>PAV</v>
      </c>
      <c r="I241" s="8" t="str">
        <f t="shared" si="32"/>
        <v>PAV</v>
      </c>
      <c r="J241" s="8" t="str">
        <f t="shared" si="32"/>
        <v>R</v>
      </c>
      <c r="K241" s="8" t="str">
        <f t="shared" si="32"/>
        <v>R</v>
      </c>
      <c r="L241" s="8" t="str">
        <f t="shared" si="32"/>
        <v>PAV</v>
      </c>
      <c r="M241" s="8" t="str">
        <f t="shared" si="32"/>
        <v>PAV</v>
      </c>
      <c r="N241" s="8" t="str">
        <f t="shared" si="33"/>
        <v>PAV</v>
      </c>
      <c r="O241" s="8" t="str">
        <f t="shared" si="33"/>
        <v>PAV</v>
      </c>
      <c r="P241" s="8" t="str">
        <f t="shared" si="33"/>
        <v>MAL/AT</v>
      </c>
      <c r="Q241" s="8" t="str">
        <f t="shared" si="33"/>
        <v>PAV</v>
      </c>
      <c r="R241" s="8" t="str">
        <f t="shared" si="33"/>
        <v>R</v>
      </c>
      <c r="S241" s="8" t="str">
        <f t="shared" si="33"/>
        <v>PAV</v>
      </c>
      <c r="T241" s="8" t="str">
        <f t="shared" si="33"/>
        <v>PAV</v>
      </c>
      <c r="U241" s="8" t="str">
        <f t="shared" si="33"/>
        <v>PAV</v>
      </c>
      <c r="V241" s="8" t="str">
        <f t="shared" si="33"/>
        <v>PAV</v>
      </c>
      <c r="W241" s="8" t="str">
        <f t="shared" si="33"/>
        <v>PAV</v>
      </c>
      <c r="X241" s="8" t="str">
        <f t="shared" si="34"/>
        <v>R</v>
      </c>
      <c r="Y241" s="8" t="str">
        <f t="shared" si="34"/>
        <v>R</v>
      </c>
      <c r="Z241" s="8" t="str">
        <f t="shared" si="34"/>
        <v>PAV</v>
      </c>
      <c r="AA241" s="8" t="str">
        <f t="shared" si="34"/>
        <v>PAV</v>
      </c>
      <c r="AB241" s="8" t="str">
        <f t="shared" si="34"/>
        <v>PAV</v>
      </c>
      <c r="AC241" s="8" t="str">
        <f t="shared" si="34"/>
        <v>PAV</v>
      </c>
      <c r="AD241" s="8" t="str">
        <f t="shared" si="34"/>
        <v>PAV</v>
      </c>
      <c r="AE241" s="8" t="str">
        <f t="shared" si="34"/>
        <v>PAV</v>
      </c>
      <c r="AF241" s="8" t="str">
        <f t="shared" si="34"/>
        <v>R</v>
      </c>
      <c r="AG241" s="8" t="str">
        <f t="shared" si="34"/>
        <v>PAV</v>
      </c>
      <c r="AH241" s="8" t="str">
        <f t="shared" si="34"/>
        <v>PAV</v>
      </c>
    </row>
    <row r="242" spans="2:34" ht="15.75" x14ac:dyDescent="0.25">
      <c r="C242" s="197" t="s">
        <v>72</v>
      </c>
      <c r="D242" s="8" t="str">
        <f t="shared" si="32"/>
        <v>R</v>
      </c>
      <c r="E242" s="8" t="str">
        <f t="shared" si="32"/>
        <v>PAV</v>
      </c>
      <c r="F242" s="8" t="str">
        <f t="shared" si="32"/>
        <v>PAV</v>
      </c>
      <c r="G242" s="8" t="str">
        <f t="shared" si="32"/>
        <v>PAV</v>
      </c>
      <c r="H242" s="8" t="str">
        <f t="shared" si="32"/>
        <v>PAV</v>
      </c>
      <c r="I242" s="8" t="str">
        <f t="shared" si="32"/>
        <v>PAV</v>
      </c>
      <c r="J242" s="8" t="str">
        <f t="shared" si="32"/>
        <v>R</v>
      </c>
      <c r="K242" s="8" t="str">
        <f t="shared" si="32"/>
        <v>R</v>
      </c>
      <c r="L242" s="8" t="str">
        <f t="shared" si="32"/>
        <v>PAV</v>
      </c>
      <c r="M242" s="8" t="str">
        <f t="shared" si="32"/>
        <v>PAV</v>
      </c>
      <c r="N242" s="8" t="str">
        <f t="shared" si="33"/>
        <v>PAV</v>
      </c>
      <c r="O242" s="8" t="str">
        <f t="shared" si="33"/>
        <v>PAV</v>
      </c>
      <c r="P242" s="8" t="str">
        <f t="shared" si="33"/>
        <v>PAV</v>
      </c>
      <c r="Q242" s="8" t="str">
        <f t="shared" si="33"/>
        <v>PAV</v>
      </c>
      <c r="R242" s="8" t="str">
        <f t="shared" si="33"/>
        <v>R</v>
      </c>
      <c r="S242" s="8" t="str">
        <f t="shared" si="33"/>
        <v>PAV</v>
      </c>
      <c r="T242" s="8" t="str">
        <f t="shared" si="33"/>
        <v>PAV</v>
      </c>
      <c r="U242" s="8" t="str">
        <f t="shared" si="33"/>
        <v>PAV</v>
      </c>
      <c r="V242" s="8" t="str">
        <f t="shared" si="33"/>
        <v>PAV</v>
      </c>
      <c r="W242" s="8" t="str">
        <f t="shared" si="33"/>
        <v>PAV</v>
      </c>
      <c r="X242" s="8" t="str">
        <f t="shared" si="34"/>
        <v>R</v>
      </c>
      <c r="Y242" s="8" t="str">
        <f t="shared" si="34"/>
        <v>R</v>
      </c>
      <c r="Z242" s="8" t="str">
        <f t="shared" si="34"/>
        <v>PAV</v>
      </c>
      <c r="AA242" s="8" t="str">
        <f t="shared" si="34"/>
        <v>PAV</v>
      </c>
      <c r="AB242" s="8" t="str">
        <f t="shared" si="34"/>
        <v>PAV</v>
      </c>
      <c r="AC242" s="8" t="str">
        <f t="shared" si="34"/>
        <v>PAV</v>
      </c>
      <c r="AD242" s="8" t="str">
        <f t="shared" si="34"/>
        <v>PAV</v>
      </c>
      <c r="AE242" s="8" t="str">
        <f t="shared" si="34"/>
        <v>R</v>
      </c>
      <c r="AF242" s="8" t="str">
        <f t="shared" si="34"/>
        <v>R</v>
      </c>
      <c r="AG242" s="8" t="str">
        <f t="shared" si="34"/>
        <v>PAV</v>
      </c>
      <c r="AH242" s="8" t="str">
        <f t="shared" si="34"/>
        <v>PAV</v>
      </c>
    </row>
    <row r="243" spans="2:34" ht="15.75" x14ac:dyDescent="0.25">
      <c r="C243" s="197" t="s">
        <v>48</v>
      </c>
      <c r="D243" s="8" t="str">
        <f t="shared" si="32"/>
        <v>R</v>
      </c>
      <c r="E243" s="8" t="str">
        <f t="shared" si="32"/>
        <v>PAV</v>
      </c>
      <c r="F243" s="8" t="str">
        <f t="shared" si="32"/>
        <v>PAV</v>
      </c>
      <c r="G243" s="8" t="str">
        <f t="shared" si="32"/>
        <v>PAV</v>
      </c>
      <c r="H243" s="8" t="str">
        <f t="shared" si="32"/>
        <v>PAV</v>
      </c>
      <c r="I243" s="8" t="str">
        <f t="shared" si="32"/>
        <v>PAV</v>
      </c>
      <c r="J243" s="8" t="str">
        <f t="shared" si="32"/>
        <v>R</v>
      </c>
      <c r="K243" s="8" t="str">
        <f t="shared" si="32"/>
        <v>R</v>
      </c>
      <c r="L243" s="8" t="str">
        <f t="shared" si="32"/>
        <v>PAV</v>
      </c>
      <c r="M243" s="8" t="str">
        <f t="shared" si="32"/>
        <v>PAV</v>
      </c>
      <c r="N243" s="8" t="str">
        <f t="shared" si="33"/>
        <v>PAV</v>
      </c>
      <c r="O243" s="8" t="str">
        <f t="shared" si="33"/>
        <v>PAV</v>
      </c>
      <c r="P243" s="8" t="str">
        <f t="shared" si="33"/>
        <v>PAV</v>
      </c>
      <c r="Q243" s="8" t="str">
        <f t="shared" si="33"/>
        <v>R</v>
      </c>
      <c r="R243" s="8" t="str">
        <f t="shared" si="33"/>
        <v>R</v>
      </c>
      <c r="S243" s="8" t="str">
        <f t="shared" si="33"/>
        <v>PAV</v>
      </c>
      <c r="T243" s="8" t="str">
        <f t="shared" si="33"/>
        <v>PAV</v>
      </c>
      <c r="U243" s="8" t="str">
        <f t="shared" si="33"/>
        <v>PAV</v>
      </c>
      <c r="V243" s="8" t="str">
        <f t="shared" si="33"/>
        <v>PAV</v>
      </c>
      <c r="W243" s="8" t="str">
        <f t="shared" si="33"/>
        <v>PAV</v>
      </c>
      <c r="X243" s="8" t="str">
        <f t="shared" si="34"/>
        <v>PAV</v>
      </c>
      <c r="Y243" s="8" t="str">
        <f t="shared" si="34"/>
        <v>R</v>
      </c>
      <c r="Z243" s="8" t="str">
        <f t="shared" si="34"/>
        <v>PAV</v>
      </c>
      <c r="AA243" s="8" t="str">
        <f t="shared" si="34"/>
        <v>PAV</v>
      </c>
      <c r="AB243" s="8" t="str">
        <f t="shared" si="34"/>
        <v>PAV</v>
      </c>
      <c r="AC243" s="8" t="str">
        <f t="shared" si="34"/>
        <v>PAV</v>
      </c>
      <c r="AD243" s="8" t="str">
        <f t="shared" si="34"/>
        <v>PAV</v>
      </c>
      <c r="AE243" s="8" t="str">
        <f t="shared" si="34"/>
        <v>R</v>
      </c>
      <c r="AF243" s="8" t="str">
        <f t="shared" si="34"/>
        <v>R</v>
      </c>
      <c r="AG243" s="8" t="str">
        <f t="shared" si="34"/>
        <v>R</v>
      </c>
      <c r="AH243" s="8" t="str">
        <f t="shared" si="34"/>
        <v>R</v>
      </c>
    </row>
    <row r="244" spans="2:34" ht="15.75" x14ac:dyDescent="0.25">
      <c r="C244" s="197" t="s">
        <v>86</v>
      </c>
      <c r="D244" s="8" t="str">
        <f t="shared" si="32"/>
        <v>R</v>
      </c>
      <c r="E244" s="8" t="str">
        <f t="shared" si="32"/>
        <v>DI Va</v>
      </c>
      <c r="F244" s="8" t="str">
        <f t="shared" si="32"/>
        <v>DI Va</v>
      </c>
      <c r="G244" s="8" t="str">
        <f t="shared" si="32"/>
        <v>DI Va</v>
      </c>
      <c r="H244" s="8" t="str">
        <f t="shared" si="32"/>
        <v>DI Va</v>
      </c>
      <c r="I244" s="8" t="str">
        <f t="shared" si="32"/>
        <v>DI Va</v>
      </c>
      <c r="J244" s="8" t="str">
        <f t="shared" si="32"/>
        <v>DI Va</v>
      </c>
      <c r="K244" s="8" t="str">
        <f t="shared" si="32"/>
        <v>R</v>
      </c>
      <c r="L244" s="8" t="str">
        <f t="shared" si="32"/>
        <v>DI Va</v>
      </c>
      <c r="M244" s="8" t="str">
        <f t="shared" si="32"/>
        <v>DI Va</v>
      </c>
      <c r="N244" s="8" t="str">
        <f t="shared" si="33"/>
        <v>DechetVal</v>
      </c>
      <c r="O244" s="8" t="str">
        <f t="shared" si="33"/>
        <v>DechetVal</v>
      </c>
      <c r="P244" s="8" t="str">
        <f t="shared" si="33"/>
        <v>DechetVal</v>
      </c>
      <c r="Q244" s="8" t="str">
        <f t="shared" si="33"/>
        <v>R</v>
      </c>
      <c r="R244" s="8" t="str">
        <f t="shared" si="33"/>
        <v>R</v>
      </c>
      <c r="S244" s="8" t="str">
        <f t="shared" si="33"/>
        <v>DI Va</v>
      </c>
      <c r="T244" s="8" t="str">
        <f t="shared" si="33"/>
        <v>DI Va</v>
      </c>
      <c r="U244" s="8" t="str">
        <f t="shared" si="33"/>
        <v>DI Va</v>
      </c>
      <c r="V244" s="8" t="str">
        <f t="shared" si="33"/>
        <v>DI Va</v>
      </c>
      <c r="W244" s="8" t="str">
        <f t="shared" si="33"/>
        <v>DI Va</v>
      </c>
      <c r="X244" s="8" t="str">
        <f t="shared" si="34"/>
        <v>R</v>
      </c>
      <c r="Y244" s="8" t="str">
        <f t="shared" si="34"/>
        <v>R</v>
      </c>
      <c r="Z244" s="8" t="str">
        <f t="shared" si="34"/>
        <v>DI Va</v>
      </c>
      <c r="AA244" s="8" t="str">
        <f t="shared" si="34"/>
        <v>DechetVal</v>
      </c>
      <c r="AB244" s="8" t="str">
        <f t="shared" si="34"/>
        <v>DI Va</v>
      </c>
      <c r="AC244" s="8" t="str">
        <f t="shared" si="34"/>
        <v>DI Va</v>
      </c>
      <c r="AD244" s="8" t="str">
        <f t="shared" si="34"/>
        <v>DechetVal</v>
      </c>
      <c r="AE244" s="8" t="str">
        <f t="shared" si="34"/>
        <v>R</v>
      </c>
      <c r="AF244" s="8" t="str">
        <f t="shared" si="34"/>
        <v>R</v>
      </c>
      <c r="AG244" s="8" t="str">
        <f t="shared" si="34"/>
        <v>DI Va</v>
      </c>
      <c r="AH244" s="8" t="str">
        <f t="shared" si="34"/>
        <v>DechetVal</v>
      </c>
    </row>
    <row r="245" spans="2:34" ht="15.75" x14ac:dyDescent="0.25">
      <c r="C245" s="197" t="s">
        <v>85</v>
      </c>
      <c r="D245" s="8" t="str">
        <f t="shared" si="32"/>
        <v>R</v>
      </c>
      <c r="E245" s="8" t="str">
        <f t="shared" si="32"/>
        <v>CP/DEL</v>
      </c>
      <c r="F245" s="8" t="str">
        <f t="shared" si="32"/>
        <v>CP/DEL</v>
      </c>
      <c r="G245" s="8" t="str">
        <f t="shared" si="32"/>
        <v>CP/DEL</v>
      </c>
      <c r="H245" s="8" t="str">
        <f t="shared" si="32"/>
        <v>CP/DEL</v>
      </c>
      <c r="I245" s="8" t="str">
        <f t="shared" si="32"/>
        <v>CP/DEL</v>
      </c>
      <c r="J245" s="8" t="str">
        <f t="shared" si="32"/>
        <v>R</v>
      </c>
      <c r="K245" s="8" t="str">
        <f t="shared" si="32"/>
        <v>R</v>
      </c>
      <c r="L245" s="8" t="str">
        <f t="shared" si="32"/>
        <v>DI Va</v>
      </c>
      <c r="M245" s="8" t="str">
        <f t="shared" si="32"/>
        <v>DI Va</v>
      </c>
      <c r="N245" s="8" t="str">
        <f t="shared" si="33"/>
        <v>DI Va</v>
      </c>
      <c r="O245" s="8" t="str">
        <f t="shared" si="33"/>
        <v>DI Va</v>
      </c>
      <c r="P245" s="8" t="str">
        <f t="shared" si="33"/>
        <v>DI Va</v>
      </c>
      <c r="Q245" s="8" t="str">
        <f t="shared" si="33"/>
        <v>R</v>
      </c>
      <c r="R245" s="8" t="str">
        <f t="shared" si="33"/>
        <v>R</v>
      </c>
      <c r="S245" s="8" t="str">
        <f t="shared" si="33"/>
        <v>DI Va</v>
      </c>
      <c r="T245" s="8" t="str">
        <f t="shared" si="33"/>
        <v>DI Va</v>
      </c>
      <c r="U245" s="8" t="str">
        <f t="shared" si="33"/>
        <v>DI Va</v>
      </c>
      <c r="V245" s="8" t="str">
        <f t="shared" si="33"/>
        <v>DI Va</v>
      </c>
      <c r="W245" s="8" t="str">
        <f t="shared" si="33"/>
        <v>DI Va</v>
      </c>
      <c r="X245" s="8" t="str">
        <f t="shared" si="34"/>
        <v>DI Va</v>
      </c>
      <c r="Y245" s="8" t="str">
        <f t="shared" si="34"/>
        <v>R</v>
      </c>
      <c r="Z245" s="8" t="str">
        <f t="shared" si="34"/>
        <v>DI Va</v>
      </c>
      <c r="AA245" s="8" t="str">
        <f t="shared" si="34"/>
        <v>DI Va</v>
      </c>
      <c r="AB245" s="8" t="str">
        <f t="shared" si="34"/>
        <v>DI Va</v>
      </c>
      <c r="AC245" s="8" t="str">
        <f t="shared" si="34"/>
        <v>DI Va</v>
      </c>
      <c r="AD245" s="8" t="str">
        <f t="shared" si="34"/>
        <v>DI Va</v>
      </c>
      <c r="AE245" s="8" t="str">
        <f t="shared" si="34"/>
        <v>R</v>
      </c>
      <c r="AF245" s="8" t="str">
        <f t="shared" si="34"/>
        <v>R</v>
      </c>
      <c r="AG245" s="8" t="str">
        <f t="shared" si="34"/>
        <v>DI Va</v>
      </c>
      <c r="AH245" s="8" t="str">
        <f t="shared" si="34"/>
        <v>DI Va</v>
      </c>
    </row>
    <row r="246" spans="2:34" ht="15.75" x14ac:dyDescent="0.25">
      <c r="C246" s="197" t="s">
        <v>88</v>
      </c>
      <c r="D246" s="8" t="str">
        <f t="shared" si="32"/>
        <v>R</v>
      </c>
      <c r="E246" s="8" t="str">
        <f t="shared" si="32"/>
        <v>DechetVal</v>
      </c>
      <c r="F246" s="8" t="str">
        <f t="shared" si="32"/>
        <v>DechetVal</v>
      </c>
      <c r="G246" s="8" t="str">
        <f t="shared" si="32"/>
        <v>DechetVal</v>
      </c>
      <c r="H246" s="8" t="str">
        <f t="shared" si="32"/>
        <v>DechetVal</v>
      </c>
      <c r="I246" s="8" t="str">
        <f t="shared" si="32"/>
        <v>DechetVal</v>
      </c>
      <c r="J246" s="8" t="str">
        <f t="shared" si="32"/>
        <v>R</v>
      </c>
      <c r="K246" s="8" t="str">
        <f t="shared" si="32"/>
        <v>R</v>
      </c>
      <c r="L246" s="8" t="str">
        <f t="shared" si="32"/>
        <v>DechetVal</v>
      </c>
      <c r="M246" s="8" t="str">
        <f t="shared" si="32"/>
        <v>DechetVal</v>
      </c>
      <c r="N246" s="8" t="str">
        <f t="shared" si="33"/>
        <v>DechetVal</v>
      </c>
      <c r="O246" s="8" t="str">
        <f t="shared" si="33"/>
        <v>R</v>
      </c>
      <c r="P246" s="8" t="str">
        <f t="shared" si="33"/>
        <v>DechetVal</v>
      </c>
      <c r="Q246" s="8" t="str">
        <f t="shared" si="33"/>
        <v>DechetVal</v>
      </c>
      <c r="R246" s="8" t="str">
        <f t="shared" si="33"/>
        <v>DechetVal</v>
      </c>
      <c r="S246" s="8" t="str">
        <f t="shared" si="33"/>
        <v>R</v>
      </c>
      <c r="T246" s="8" t="str">
        <f t="shared" si="33"/>
        <v>DechetVal</v>
      </c>
      <c r="U246" s="8" t="str">
        <f t="shared" si="33"/>
        <v>DechetVal</v>
      </c>
      <c r="V246" s="8" t="str">
        <f t="shared" si="33"/>
        <v>R</v>
      </c>
      <c r="W246" s="8" t="str">
        <f t="shared" si="33"/>
        <v>DechetVal</v>
      </c>
      <c r="X246" s="8" t="str">
        <f t="shared" si="34"/>
        <v>DechetVal</v>
      </c>
      <c r="Y246" s="8" t="str">
        <f t="shared" si="34"/>
        <v>DechetVal</v>
      </c>
      <c r="Z246" s="8" t="str">
        <f t="shared" si="34"/>
        <v>DechetVal</v>
      </c>
      <c r="AA246" s="8" t="str">
        <f t="shared" si="34"/>
        <v>DechetVal</v>
      </c>
      <c r="AB246" s="8" t="str">
        <f t="shared" si="34"/>
        <v>R</v>
      </c>
      <c r="AC246" s="8" t="str">
        <f t="shared" si="34"/>
        <v>DechetVal</v>
      </c>
      <c r="AD246" s="8" t="str">
        <f t="shared" si="34"/>
        <v>DechetVal</v>
      </c>
      <c r="AE246" s="8" t="str">
        <f t="shared" si="34"/>
        <v>DechetVal</v>
      </c>
      <c r="AF246" s="8" t="str">
        <f t="shared" si="34"/>
        <v>R</v>
      </c>
      <c r="AG246" s="8" t="str">
        <f t="shared" si="34"/>
        <v>DechetVal</v>
      </c>
      <c r="AH246" s="8" t="str">
        <f t="shared" si="34"/>
        <v>DechetVal</v>
      </c>
    </row>
    <row r="247" spans="2:34" ht="15.75" x14ac:dyDescent="0.25">
      <c r="B247" t="s">
        <v>120</v>
      </c>
      <c r="C247" s="197" t="s">
        <v>97</v>
      </c>
      <c r="D247" s="8" t="str">
        <f t="shared" si="32"/>
        <v>R</v>
      </c>
      <c r="E247" s="8" t="str">
        <f t="shared" si="32"/>
        <v>DechetVal</v>
      </c>
      <c r="F247" s="8" t="str">
        <f t="shared" si="32"/>
        <v>DechetVal</v>
      </c>
      <c r="G247" s="8" t="str">
        <f t="shared" si="32"/>
        <v>DechetVal</v>
      </c>
      <c r="H247" s="8" t="str">
        <f t="shared" si="32"/>
        <v>DechetVal</v>
      </c>
      <c r="I247" s="8" t="str">
        <f t="shared" si="32"/>
        <v>DechetVal</v>
      </c>
      <c r="J247" s="8" t="str">
        <f t="shared" si="32"/>
        <v>DechetVal</v>
      </c>
      <c r="K247" s="8" t="str">
        <f t="shared" si="32"/>
        <v>R</v>
      </c>
      <c r="L247" s="8" t="str">
        <f t="shared" si="32"/>
        <v>DechetVal</v>
      </c>
      <c r="M247" s="8" t="str">
        <f t="shared" si="32"/>
        <v>DechetVal</v>
      </c>
      <c r="N247" s="8" t="str">
        <f t="shared" si="33"/>
        <v>DechetVal</v>
      </c>
      <c r="O247" s="8" t="str">
        <f t="shared" si="33"/>
        <v>DechetVal</v>
      </c>
      <c r="P247" s="8" t="str">
        <f t="shared" si="33"/>
        <v>R</v>
      </c>
      <c r="Q247" s="8" t="str">
        <f t="shared" si="33"/>
        <v>DechetVal</v>
      </c>
      <c r="R247" s="8" t="str">
        <f t="shared" si="33"/>
        <v>DechetVal</v>
      </c>
      <c r="S247" s="8" t="str">
        <f t="shared" si="33"/>
        <v>DechetVal</v>
      </c>
      <c r="T247" s="8" t="str">
        <f t="shared" si="33"/>
        <v>DechetVal</v>
      </c>
      <c r="U247" s="8" t="str">
        <f t="shared" si="33"/>
        <v>DechetVal</v>
      </c>
      <c r="V247" s="8" t="str">
        <f t="shared" si="33"/>
        <v>DechetVal</v>
      </c>
      <c r="W247" s="8" t="str">
        <f t="shared" si="33"/>
        <v>R</v>
      </c>
      <c r="X247" s="8" t="str">
        <f t="shared" si="34"/>
        <v>R</v>
      </c>
      <c r="Y247" s="8" t="str">
        <f t="shared" si="34"/>
        <v>R</v>
      </c>
      <c r="Z247" s="8" t="str">
        <f t="shared" si="34"/>
        <v>DechetVal</v>
      </c>
      <c r="AA247" s="8" t="str">
        <f t="shared" si="34"/>
        <v>DechetVal</v>
      </c>
      <c r="AB247" s="8" t="str">
        <f t="shared" si="34"/>
        <v>DechetVal</v>
      </c>
      <c r="AC247" s="8" t="str">
        <f t="shared" si="34"/>
        <v>DechetVal</v>
      </c>
      <c r="AD247" s="8" t="str">
        <f t="shared" si="34"/>
        <v>DechetVal</v>
      </c>
      <c r="AE247" s="8" t="str">
        <f t="shared" si="34"/>
        <v>R</v>
      </c>
      <c r="AF247" s="8" t="str">
        <f t="shared" si="34"/>
        <v>R</v>
      </c>
      <c r="AG247" s="8" t="str">
        <f t="shared" si="34"/>
        <v>DechetVal</v>
      </c>
      <c r="AH247" s="8" t="str">
        <f t="shared" si="34"/>
        <v>DechetVal</v>
      </c>
    </row>
    <row r="248" spans="2:34" ht="15.75" x14ac:dyDescent="0.25">
      <c r="B248" t="s">
        <v>120</v>
      </c>
      <c r="C248" s="197" t="s">
        <v>98</v>
      </c>
      <c r="D248" s="8" t="str">
        <f t="shared" ref="D248:M257" si="35">IF($C248="","",IF(COUNTIF(D$5:D$27,$C248)=1,"DI",IF(COUNTIF(D$28:D$31,$C248)=1,"DAS",IF(COUNTIF(D$33:D$62,$C248)=1,"PAV",IF(COUNTIF(D$63:D$68,$C248)=1,"VEOLAV",IF(COUNTIF(D$70:D$71,$C248)=1,"N1",IF(COUNTIF(D$73:D$78,$C248)=1,"a affect",IF(COUNTIF(D$80:D$82,$C248)=1,"DI Va",IF(COUNTIF(D$86:D$96,$C248),"DechetVal",IF(COUNTIF(D$97:D$113,$C248),"Canet",IF(COUNTIF(D$115:D$130,$C248),"prestaex",IF(COUNTIF(D$132:D$147,$C248),"form",IF(COUNTIF(D$149:D$189,$C248),"CP/DEL",IF(COUNTIF(D$191:D$211,$C248),"MAL/AT","R"))))))))))))))</f>
        <v>R</v>
      </c>
      <c r="E248" s="8" t="str">
        <f t="shared" si="35"/>
        <v>R</v>
      </c>
      <c r="F248" s="8" t="str">
        <f t="shared" si="35"/>
        <v>DechetVal</v>
      </c>
      <c r="G248" s="8" t="str">
        <f t="shared" si="35"/>
        <v>R</v>
      </c>
      <c r="H248" s="8" t="str">
        <f t="shared" si="35"/>
        <v>R</v>
      </c>
      <c r="I248" s="8" t="str">
        <f t="shared" si="35"/>
        <v>DechetVal</v>
      </c>
      <c r="J248" s="8" t="str">
        <f t="shared" si="35"/>
        <v>DechetVal</v>
      </c>
      <c r="K248" s="8" t="str">
        <f t="shared" si="35"/>
        <v>DechetVal</v>
      </c>
      <c r="L248" s="8" t="str">
        <f t="shared" si="35"/>
        <v>R</v>
      </c>
      <c r="M248" s="8" t="str">
        <f t="shared" si="35"/>
        <v>R</v>
      </c>
      <c r="N248" s="8" t="str">
        <f t="shared" ref="N248:W257" si="36">IF($C248="","",IF(COUNTIF(N$5:N$27,$C248)=1,"DI",IF(COUNTIF(N$28:N$31,$C248)=1,"DAS",IF(COUNTIF(N$33:N$62,$C248)=1,"PAV",IF(COUNTIF(N$63:N$68,$C248)=1,"VEOLAV",IF(COUNTIF(N$70:N$71,$C248)=1,"N1",IF(COUNTIF(N$73:N$78,$C248)=1,"a affect",IF(COUNTIF(N$80:N$82,$C248)=1,"DI Va",IF(COUNTIF(N$86:N$96,$C248),"DechetVal",IF(COUNTIF(N$97:N$113,$C248),"Canet",IF(COUNTIF(N$115:N$130,$C248),"prestaex",IF(COUNTIF(N$132:N$147,$C248),"form",IF(COUNTIF(N$149:N$189,$C248),"CP/DEL",IF(COUNTIF(N$191:N$211,$C248),"MAL/AT","R"))))))))))))))</f>
        <v>R</v>
      </c>
      <c r="O248" s="8" t="str">
        <f t="shared" si="36"/>
        <v>DechetVal</v>
      </c>
      <c r="P248" s="8" t="str">
        <f t="shared" si="36"/>
        <v>DechetVal</v>
      </c>
      <c r="Q248" s="8" t="str">
        <f t="shared" si="36"/>
        <v>DechetVal</v>
      </c>
      <c r="R248" s="8" t="str">
        <f t="shared" si="36"/>
        <v>R</v>
      </c>
      <c r="S248" s="8" t="str">
        <f t="shared" si="36"/>
        <v>DechetVal</v>
      </c>
      <c r="T248" s="8" t="str">
        <f t="shared" si="36"/>
        <v>DechetVal</v>
      </c>
      <c r="U248" s="8" t="str">
        <f t="shared" si="36"/>
        <v>DechetVal</v>
      </c>
      <c r="V248" s="8" t="str">
        <f t="shared" si="36"/>
        <v>DechetVal</v>
      </c>
      <c r="W248" s="8" t="str">
        <f t="shared" si="36"/>
        <v>DechetVal</v>
      </c>
      <c r="X248" s="8" t="str">
        <f t="shared" ref="X248:AH257" si="37">IF($C248="","",IF(COUNTIF(X$5:X$27,$C248)=1,"DI",IF(COUNTIF(X$28:X$31,$C248)=1,"DAS",IF(COUNTIF(X$33:X$62,$C248)=1,"PAV",IF(COUNTIF(X$63:X$68,$C248)=1,"VEOLAV",IF(COUNTIF(X$70:X$71,$C248)=1,"N1",IF(COUNTIF(X$73:X$78,$C248)=1,"a affect",IF(COUNTIF(X$80:X$82,$C248)=1,"DI Va",IF(COUNTIF(X$86:X$96,$C248),"DechetVal",IF(COUNTIF(X$97:X$113,$C248),"Canet",IF(COUNTIF(X$115:X$130,$C248),"prestaex",IF(COUNTIF(X$132:X$147,$C248),"form",IF(COUNTIF(X$149:X$189,$C248),"CP/DEL",IF(COUNTIF(X$191:X$211,$C248),"MAL/AT","R"))))))))))))))</f>
        <v>DechetVal</v>
      </c>
      <c r="Y248" s="8" t="str">
        <f t="shared" si="37"/>
        <v>R</v>
      </c>
      <c r="Z248" s="8" t="str">
        <f t="shared" si="37"/>
        <v>DechetVal</v>
      </c>
      <c r="AA248" s="8" t="str">
        <f t="shared" si="37"/>
        <v>R</v>
      </c>
      <c r="AB248" s="8" t="str">
        <f t="shared" si="37"/>
        <v>DechetVal</v>
      </c>
      <c r="AC248" s="8" t="str">
        <f t="shared" si="37"/>
        <v>DechetVal</v>
      </c>
      <c r="AD248" s="8" t="str">
        <f t="shared" si="37"/>
        <v>R</v>
      </c>
      <c r="AE248" s="8" t="str">
        <f t="shared" si="37"/>
        <v>R</v>
      </c>
      <c r="AF248" s="8" t="str">
        <f t="shared" si="37"/>
        <v>R</v>
      </c>
      <c r="AG248" s="8" t="str">
        <f t="shared" si="37"/>
        <v>R</v>
      </c>
      <c r="AH248" s="8" t="str">
        <f t="shared" si="37"/>
        <v>R</v>
      </c>
    </row>
    <row r="249" spans="2:34" ht="15.75" x14ac:dyDescent="0.25">
      <c r="C249" s="197" t="s">
        <v>87</v>
      </c>
      <c r="D249" s="8" t="str">
        <f t="shared" si="35"/>
        <v>R</v>
      </c>
      <c r="E249" s="8" t="str">
        <f t="shared" si="35"/>
        <v>DechetVal</v>
      </c>
      <c r="F249" s="8" t="str">
        <f t="shared" si="35"/>
        <v>DechetVal</v>
      </c>
      <c r="G249" s="8" t="str">
        <f t="shared" si="35"/>
        <v>DechetVal</v>
      </c>
      <c r="H249" s="8" t="str">
        <f t="shared" si="35"/>
        <v>DechetVal</v>
      </c>
      <c r="I249" s="8" t="str">
        <f t="shared" si="35"/>
        <v>R</v>
      </c>
      <c r="J249" s="8" t="str">
        <f t="shared" si="35"/>
        <v>DechetVal</v>
      </c>
      <c r="K249" s="8" t="str">
        <f t="shared" si="35"/>
        <v>DechetVal</v>
      </c>
      <c r="L249" s="8" t="str">
        <f t="shared" si="35"/>
        <v>DechetVal</v>
      </c>
      <c r="M249" s="8" t="str">
        <f t="shared" si="35"/>
        <v>DechetVal</v>
      </c>
      <c r="N249" s="8" t="str">
        <f t="shared" si="36"/>
        <v>DechetVal</v>
      </c>
      <c r="O249" s="8" t="str">
        <f t="shared" si="36"/>
        <v>R</v>
      </c>
      <c r="P249" s="8" t="str">
        <f t="shared" si="36"/>
        <v>DechetVal</v>
      </c>
      <c r="Q249" s="8" t="str">
        <f t="shared" si="36"/>
        <v>DechetVal</v>
      </c>
      <c r="R249" s="8" t="str">
        <f t="shared" si="36"/>
        <v>R</v>
      </c>
      <c r="S249" s="8" t="str">
        <f t="shared" si="36"/>
        <v>DechetVal</v>
      </c>
      <c r="T249" s="8" t="str">
        <f t="shared" si="36"/>
        <v>DechetVal</v>
      </c>
      <c r="U249" s="8" t="str">
        <f t="shared" si="36"/>
        <v>DechetVal</v>
      </c>
      <c r="V249" s="8" t="str">
        <f t="shared" si="36"/>
        <v>DechetVal</v>
      </c>
      <c r="W249" s="8" t="str">
        <f t="shared" si="36"/>
        <v>DechetVal</v>
      </c>
      <c r="X249" s="8" t="str">
        <f t="shared" si="37"/>
        <v>R</v>
      </c>
      <c r="Y249" s="8" t="str">
        <f t="shared" si="37"/>
        <v>R</v>
      </c>
      <c r="Z249" s="8" t="str">
        <f t="shared" si="37"/>
        <v>DechetVal</v>
      </c>
      <c r="AA249" s="8" t="str">
        <f t="shared" si="37"/>
        <v>DechetVal</v>
      </c>
      <c r="AB249" s="8" t="str">
        <f t="shared" si="37"/>
        <v>DechetVal</v>
      </c>
      <c r="AC249" s="8" t="str">
        <f t="shared" si="37"/>
        <v>R</v>
      </c>
      <c r="AD249" s="8" t="str">
        <f t="shared" si="37"/>
        <v>DechetVal</v>
      </c>
      <c r="AE249" s="8" t="str">
        <f t="shared" si="37"/>
        <v>DechetVal</v>
      </c>
      <c r="AF249" s="8" t="str">
        <f t="shared" si="37"/>
        <v>DechetVal</v>
      </c>
      <c r="AG249" s="8" t="str">
        <f t="shared" si="37"/>
        <v>DechetVal</v>
      </c>
      <c r="AH249" s="8" t="str">
        <f t="shared" si="37"/>
        <v>R</v>
      </c>
    </row>
    <row r="250" spans="2:34" ht="15.75" x14ac:dyDescent="0.25">
      <c r="C250" s="197" t="s">
        <v>89</v>
      </c>
      <c r="D250" s="8" t="str">
        <f t="shared" si="35"/>
        <v>R</v>
      </c>
      <c r="E250" s="8" t="str">
        <f t="shared" si="35"/>
        <v>DechetVal</v>
      </c>
      <c r="F250" s="8" t="str">
        <f t="shared" si="35"/>
        <v>R</v>
      </c>
      <c r="G250" s="8" t="str">
        <f t="shared" si="35"/>
        <v>DechetVal</v>
      </c>
      <c r="H250" s="8" t="str">
        <f t="shared" si="35"/>
        <v>DechetVal</v>
      </c>
      <c r="I250" s="8" t="str">
        <f t="shared" si="35"/>
        <v>DechetVal</v>
      </c>
      <c r="J250" s="8" t="str">
        <f t="shared" si="35"/>
        <v>DechetVal</v>
      </c>
      <c r="K250" s="8" t="str">
        <f t="shared" si="35"/>
        <v>R</v>
      </c>
      <c r="L250" s="8" t="str">
        <f t="shared" si="35"/>
        <v>DechetVal</v>
      </c>
      <c r="M250" s="8" t="str">
        <f t="shared" si="35"/>
        <v>DechetVal</v>
      </c>
      <c r="N250" s="8" t="str">
        <f t="shared" si="36"/>
        <v>R</v>
      </c>
      <c r="O250" s="8" t="str">
        <f t="shared" si="36"/>
        <v>DechetVal</v>
      </c>
      <c r="P250" s="8" t="str">
        <f t="shared" si="36"/>
        <v>DechetVal</v>
      </c>
      <c r="Q250" s="8" t="str">
        <f t="shared" si="36"/>
        <v>R</v>
      </c>
      <c r="R250" s="8" t="str">
        <f t="shared" si="36"/>
        <v>R</v>
      </c>
      <c r="S250" s="8" t="str">
        <f t="shared" si="36"/>
        <v>DechetVal</v>
      </c>
      <c r="T250" s="8" t="str">
        <f t="shared" si="36"/>
        <v>DechetVal</v>
      </c>
      <c r="U250" s="8" t="str">
        <f t="shared" si="36"/>
        <v>R</v>
      </c>
      <c r="V250" s="8" t="str">
        <f t="shared" si="36"/>
        <v>DechetVal</v>
      </c>
      <c r="W250" s="8" t="str">
        <f t="shared" si="36"/>
        <v>DechetVal</v>
      </c>
      <c r="X250" s="8" t="str">
        <f t="shared" si="37"/>
        <v>DechetVal</v>
      </c>
      <c r="Y250" s="8" t="str">
        <f t="shared" si="37"/>
        <v>DechetVal</v>
      </c>
      <c r="Z250" s="8" t="str">
        <f t="shared" si="37"/>
        <v>CP/DEL</v>
      </c>
      <c r="AA250" s="8" t="str">
        <f t="shared" si="37"/>
        <v>R</v>
      </c>
      <c r="AB250" s="8" t="str">
        <f t="shared" si="37"/>
        <v>DechetVal</v>
      </c>
      <c r="AC250" s="8" t="str">
        <f t="shared" si="37"/>
        <v>DechetVal</v>
      </c>
      <c r="AD250" s="8" t="str">
        <f t="shared" si="37"/>
        <v>DechetVal</v>
      </c>
      <c r="AE250" s="8" t="str">
        <f t="shared" si="37"/>
        <v>DechetVal</v>
      </c>
      <c r="AF250" s="8" t="str">
        <f t="shared" si="37"/>
        <v>DechetVal</v>
      </c>
      <c r="AG250" s="8" t="str">
        <f t="shared" si="37"/>
        <v>DechetVal</v>
      </c>
      <c r="AH250" s="8" t="str">
        <f t="shared" si="37"/>
        <v>DechetVal</v>
      </c>
    </row>
    <row r="251" spans="2:34" ht="15.75" x14ac:dyDescent="0.25">
      <c r="B251" t="s">
        <v>120</v>
      </c>
      <c r="C251" s="197" t="s">
        <v>109</v>
      </c>
      <c r="D251" s="8" t="str">
        <f t="shared" si="35"/>
        <v>R</v>
      </c>
      <c r="E251" s="8" t="str">
        <f t="shared" si="35"/>
        <v>Canet</v>
      </c>
      <c r="F251" s="8" t="str">
        <f t="shared" si="35"/>
        <v>Canet</v>
      </c>
      <c r="G251" s="8" t="str">
        <f t="shared" si="35"/>
        <v>Canet</v>
      </c>
      <c r="H251" s="8" t="str">
        <f t="shared" si="35"/>
        <v>Canet</v>
      </c>
      <c r="I251" s="8" t="str">
        <f t="shared" si="35"/>
        <v>Canet</v>
      </c>
      <c r="J251" s="8" t="str">
        <f t="shared" si="35"/>
        <v>R</v>
      </c>
      <c r="K251" s="8" t="str">
        <f t="shared" si="35"/>
        <v>R</v>
      </c>
      <c r="L251" s="8" t="str">
        <f t="shared" si="35"/>
        <v>Canet</v>
      </c>
      <c r="M251" s="8" t="str">
        <f t="shared" si="35"/>
        <v>Canet</v>
      </c>
      <c r="N251" s="8" t="str">
        <f t="shared" si="36"/>
        <v>Canet</v>
      </c>
      <c r="O251" s="8" t="str">
        <f t="shared" si="36"/>
        <v>Canet</v>
      </c>
      <c r="P251" s="8" t="str">
        <f t="shared" si="36"/>
        <v>Canet</v>
      </c>
      <c r="Q251" s="8" t="str">
        <f t="shared" si="36"/>
        <v>R</v>
      </c>
      <c r="R251" s="8" t="str">
        <f t="shared" si="36"/>
        <v>R</v>
      </c>
      <c r="S251" s="8" t="str">
        <f t="shared" si="36"/>
        <v>Canet</v>
      </c>
      <c r="T251" s="8" t="str">
        <f t="shared" si="36"/>
        <v>Canet</v>
      </c>
      <c r="U251" s="8" t="str">
        <f t="shared" si="36"/>
        <v>Canet</v>
      </c>
      <c r="V251" s="8" t="str">
        <f t="shared" si="36"/>
        <v>Canet</v>
      </c>
      <c r="W251" s="8" t="str">
        <f t="shared" si="36"/>
        <v>Canet</v>
      </c>
      <c r="X251" s="8" t="str">
        <f t="shared" si="37"/>
        <v>R</v>
      </c>
      <c r="Y251" s="8" t="str">
        <f t="shared" si="37"/>
        <v>Canet</v>
      </c>
      <c r="Z251" s="8" t="str">
        <f t="shared" si="37"/>
        <v>Canet</v>
      </c>
      <c r="AA251" s="8" t="str">
        <f t="shared" si="37"/>
        <v>Canet</v>
      </c>
      <c r="AB251" s="8" t="str">
        <f t="shared" si="37"/>
        <v>Canet</v>
      </c>
      <c r="AC251" s="8" t="str">
        <f t="shared" si="37"/>
        <v>Canet</v>
      </c>
      <c r="AD251" s="8" t="str">
        <f t="shared" si="37"/>
        <v>Canet</v>
      </c>
      <c r="AE251" s="8" t="str">
        <f t="shared" si="37"/>
        <v>R</v>
      </c>
      <c r="AF251" s="8" t="str">
        <f t="shared" si="37"/>
        <v>R</v>
      </c>
      <c r="AG251" s="8" t="str">
        <f t="shared" si="37"/>
        <v>Canet</v>
      </c>
      <c r="AH251" s="8" t="str">
        <f t="shared" si="37"/>
        <v>Canet</v>
      </c>
    </row>
    <row r="252" spans="2:34" ht="15.75" x14ac:dyDescent="0.25">
      <c r="B252" t="s">
        <v>120</v>
      </c>
      <c r="C252" s="197" t="s">
        <v>112</v>
      </c>
      <c r="D252" s="8" t="str">
        <f t="shared" si="35"/>
        <v>R</v>
      </c>
      <c r="E252" s="8" t="str">
        <f t="shared" si="35"/>
        <v>Canet</v>
      </c>
      <c r="F252" s="8" t="str">
        <f t="shared" si="35"/>
        <v>R</v>
      </c>
      <c r="G252" s="8" t="str">
        <f t="shared" si="35"/>
        <v>R</v>
      </c>
      <c r="H252" s="8" t="str">
        <f t="shared" si="35"/>
        <v>R</v>
      </c>
      <c r="I252" s="8" t="str">
        <f t="shared" si="35"/>
        <v>R</v>
      </c>
      <c r="J252" s="8" t="str">
        <f t="shared" si="35"/>
        <v>R</v>
      </c>
      <c r="K252" s="8" t="str">
        <f t="shared" si="35"/>
        <v>R</v>
      </c>
      <c r="L252" s="8" t="str">
        <f t="shared" si="35"/>
        <v>R</v>
      </c>
      <c r="M252" s="8" t="str">
        <f t="shared" si="35"/>
        <v>R</v>
      </c>
      <c r="N252" s="8" t="str">
        <f t="shared" si="36"/>
        <v>R</v>
      </c>
      <c r="O252" s="8" t="str">
        <f t="shared" si="36"/>
        <v>R</v>
      </c>
      <c r="P252" s="8" t="str">
        <f t="shared" si="36"/>
        <v>R</v>
      </c>
      <c r="Q252" s="8" t="str">
        <f t="shared" si="36"/>
        <v>R</v>
      </c>
      <c r="R252" s="8" t="str">
        <f t="shared" si="36"/>
        <v>R</v>
      </c>
      <c r="S252" s="8" t="str">
        <f t="shared" si="36"/>
        <v>R</v>
      </c>
      <c r="T252" s="8" t="str">
        <f t="shared" si="36"/>
        <v>Canet</v>
      </c>
      <c r="U252" s="8" t="str">
        <f t="shared" si="36"/>
        <v>R</v>
      </c>
      <c r="V252" s="8" t="str">
        <f t="shared" si="36"/>
        <v>R</v>
      </c>
      <c r="W252" s="8" t="str">
        <f t="shared" si="36"/>
        <v>Canet</v>
      </c>
      <c r="X252" s="8" t="str">
        <f t="shared" si="37"/>
        <v>R</v>
      </c>
      <c r="Y252" s="8" t="str">
        <f t="shared" si="37"/>
        <v>R</v>
      </c>
      <c r="Z252" s="8" t="str">
        <f t="shared" si="37"/>
        <v>Canet</v>
      </c>
      <c r="AA252" s="8" t="str">
        <f t="shared" si="37"/>
        <v>R</v>
      </c>
      <c r="AB252" s="8" t="str">
        <f t="shared" si="37"/>
        <v>R</v>
      </c>
      <c r="AC252" s="8" t="str">
        <f t="shared" si="37"/>
        <v>R</v>
      </c>
      <c r="AD252" s="8" t="str">
        <f t="shared" si="37"/>
        <v>R</v>
      </c>
      <c r="AE252" s="8" t="str">
        <f t="shared" si="37"/>
        <v>R</v>
      </c>
      <c r="AF252" s="8" t="str">
        <f t="shared" si="37"/>
        <v>R</v>
      </c>
      <c r="AG252" s="8" t="str">
        <f t="shared" si="37"/>
        <v>R</v>
      </c>
      <c r="AH252" s="8" t="str">
        <f t="shared" si="37"/>
        <v>R</v>
      </c>
    </row>
    <row r="253" spans="2:34" ht="15.75" x14ac:dyDescent="0.25">
      <c r="C253" s="197" t="s">
        <v>110</v>
      </c>
      <c r="D253" s="8" t="str">
        <f t="shared" si="35"/>
        <v>R</v>
      </c>
      <c r="E253" s="8" t="str">
        <f t="shared" si="35"/>
        <v>Canet</v>
      </c>
      <c r="F253" s="8" t="str">
        <f t="shared" si="35"/>
        <v>Canet</v>
      </c>
      <c r="G253" s="8" t="str">
        <f t="shared" si="35"/>
        <v>Canet</v>
      </c>
      <c r="H253" s="8" t="str">
        <f t="shared" si="35"/>
        <v>Canet</v>
      </c>
      <c r="I253" s="8" t="str">
        <f t="shared" si="35"/>
        <v>Canet</v>
      </c>
      <c r="J253" s="8" t="str">
        <f t="shared" si="35"/>
        <v>R</v>
      </c>
      <c r="K253" s="8" t="str">
        <f t="shared" si="35"/>
        <v>R</v>
      </c>
      <c r="L253" s="8" t="str">
        <f t="shared" si="35"/>
        <v>Canet</v>
      </c>
      <c r="M253" s="8" t="str">
        <f t="shared" si="35"/>
        <v>Canet</v>
      </c>
      <c r="N253" s="8" t="str">
        <f t="shared" si="36"/>
        <v>Canet</v>
      </c>
      <c r="O253" s="8" t="str">
        <f t="shared" si="36"/>
        <v>Canet</v>
      </c>
      <c r="P253" s="8" t="str">
        <f t="shared" si="36"/>
        <v>Canet</v>
      </c>
      <c r="Q253" s="8" t="str">
        <f t="shared" si="36"/>
        <v>R</v>
      </c>
      <c r="R253" s="8" t="str">
        <f t="shared" si="36"/>
        <v>R</v>
      </c>
      <c r="S253" s="8" t="str">
        <f t="shared" si="36"/>
        <v>Canet</v>
      </c>
      <c r="T253" s="8" t="str">
        <f t="shared" si="36"/>
        <v>Canet</v>
      </c>
      <c r="U253" s="8" t="str">
        <f t="shared" si="36"/>
        <v>Canet</v>
      </c>
      <c r="V253" s="8" t="str">
        <f t="shared" si="36"/>
        <v>Canet</v>
      </c>
      <c r="W253" s="8" t="str">
        <f t="shared" si="36"/>
        <v>Canet</v>
      </c>
      <c r="X253" s="8" t="str">
        <f t="shared" si="37"/>
        <v>R</v>
      </c>
      <c r="Y253" s="8" t="str">
        <f t="shared" si="37"/>
        <v>R</v>
      </c>
      <c r="Z253" s="8" t="str">
        <f t="shared" si="37"/>
        <v>Canet</v>
      </c>
      <c r="AA253" s="8" t="str">
        <f t="shared" si="37"/>
        <v>Canet</v>
      </c>
      <c r="AB253" s="8" t="str">
        <f t="shared" si="37"/>
        <v>Canet</v>
      </c>
      <c r="AC253" s="8" t="str">
        <f t="shared" si="37"/>
        <v>Canet</v>
      </c>
      <c r="AD253" s="8" t="str">
        <f t="shared" si="37"/>
        <v>Canet</v>
      </c>
      <c r="AE253" s="8" t="str">
        <f t="shared" si="37"/>
        <v>R</v>
      </c>
      <c r="AF253" s="8" t="str">
        <f t="shared" si="37"/>
        <v>Canet</v>
      </c>
      <c r="AG253" s="8" t="str">
        <f t="shared" si="37"/>
        <v>Canet</v>
      </c>
      <c r="AH253" s="8" t="str">
        <f t="shared" si="37"/>
        <v>Canet</v>
      </c>
    </row>
    <row r="254" spans="2:34" ht="15.75" x14ac:dyDescent="0.25">
      <c r="C254" s="197" t="s">
        <v>91</v>
      </c>
      <c r="D254" s="8" t="str">
        <f t="shared" si="35"/>
        <v>R</v>
      </c>
      <c r="E254" s="8" t="str">
        <f t="shared" si="35"/>
        <v>CP/DEL</v>
      </c>
      <c r="F254" s="8" t="str">
        <f t="shared" si="35"/>
        <v>CP/DEL</v>
      </c>
      <c r="G254" s="8" t="str">
        <f t="shared" si="35"/>
        <v>CP/DEL</v>
      </c>
      <c r="H254" s="8" t="str">
        <f t="shared" si="35"/>
        <v>CP/DEL</v>
      </c>
      <c r="I254" s="8" t="str">
        <f t="shared" si="35"/>
        <v>CP/DEL</v>
      </c>
      <c r="J254" s="8" t="str">
        <f t="shared" si="35"/>
        <v>R</v>
      </c>
      <c r="K254" s="8" t="str">
        <f t="shared" si="35"/>
        <v>R</v>
      </c>
      <c r="L254" s="8" t="str">
        <f t="shared" si="35"/>
        <v>Canet</v>
      </c>
      <c r="M254" s="8" t="str">
        <f t="shared" si="35"/>
        <v>Canet</v>
      </c>
      <c r="N254" s="8" t="str">
        <f t="shared" si="36"/>
        <v>Canet</v>
      </c>
      <c r="O254" s="8" t="str">
        <f t="shared" si="36"/>
        <v>Canet</v>
      </c>
      <c r="P254" s="8" t="str">
        <f t="shared" si="36"/>
        <v>Canet</v>
      </c>
      <c r="Q254" s="8" t="str">
        <f t="shared" si="36"/>
        <v>R</v>
      </c>
      <c r="R254" s="8" t="str">
        <f t="shared" si="36"/>
        <v>R</v>
      </c>
      <c r="S254" s="8" t="str">
        <f t="shared" si="36"/>
        <v>Canet</v>
      </c>
      <c r="T254" s="8" t="str">
        <f t="shared" si="36"/>
        <v>Canet</v>
      </c>
      <c r="U254" s="8" t="str">
        <f t="shared" si="36"/>
        <v>Canet</v>
      </c>
      <c r="V254" s="8" t="str">
        <f t="shared" si="36"/>
        <v>Canet</v>
      </c>
      <c r="W254" s="8" t="str">
        <f t="shared" si="36"/>
        <v>Canet</v>
      </c>
      <c r="X254" s="8" t="str">
        <f t="shared" si="37"/>
        <v>R</v>
      </c>
      <c r="Y254" s="8" t="str">
        <f t="shared" si="37"/>
        <v>R</v>
      </c>
      <c r="Z254" s="8" t="str">
        <f t="shared" si="37"/>
        <v>R</v>
      </c>
      <c r="AA254" s="8" t="str">
        <f t="shared" si="37"/>
        <v>form</v>
      </c>
      <c r="AB254" s="8" t="str">
        <f t="shared" si="37"/>
        <v>form</v>
      </c>
      <c r="AC254" s="8" t="str">
        <f t="shared" si="37"/>
        <v>form</v>
      </c>
      <c r="AD254" s="8" t="str">
        <f t="shared" si="37"/>
        <v>form</v>
      </c>
      <c r="AE254" s="8" t="str">
        <f t="shared" si="37"/>
        <v>R</v>
      </c>
      <c r="AF254" s="8" t="str">
        <f t="shared" si="37"/>
        <v>R</v>
      </c>
      <c r="AG254" s="8" t="str">
        <f t="shared" si="37"/>
        <v>Canet</v>
      </c>
      <c r="AH254" s="8" t="str">
        <f t="shared" si="37"/>
        <v>Canet</v>
      </c>
    </row>
    <row r="255" spans="2:34" ht="15.75" x14ac:dyDescent="0.25">
      <c r="B255" t="s">
        <v>120</v>
      </c>
      <c r="C255" s="197" t="s">
        <v>108</v>
      </c>
      <c r="D255" s="8" t="str">
        <f t="shared" si="35"/>
        <v>R</v>
      </c>
      <c r="E255" s="8" t="str">
        <f t="shared" si="35"/>
        <v>Canet</v>
      </c>
      <c r="F255" s="8" t="str">
        <f t="shared" si="35"/>
        <v>Canet</v>
      </c>
      <c r="G255" s="8" t="str">
        <f t="shared" si="35"/>
        <v>R</v>
      </c>
      <c r="H255" s="8" t="str">
        <f t="shared" si="35"/>
        <v>R</v>
      </c>
      <c r="I255" s="8" t="str">
        <f t="shared" si="35"/>
        <v>Canet</v>
      </c>
      <c r="J255" s="8" t="str">
        <f t="shared" si="35"/>
        <v>R</v>
      </c>
      <c r="K255" s="8" t="str">
        <f t="shared" si="35"/>
        <v>R</v>
      </c>
      <c r="L255" s="8" t="str">
        <f t="shared" si="35"/>
        <v>Canet</v>
      </c>
      <c r="M255" s="8" t="str">
        <f t="shared" si="35"/>
        <v>Canet</v>
      </c>
      <c r="N255" s="8" t="str">
        <f t="shared" si="36"/>
        <v>R</v>
      </c>
      <c r="O255" s="8" t="str">
        <f t="shared" si="36"/>
        <v>R</v>
      </c>
      <c r="P255" s="8" t="str">
        <f t="shared" si="36"/>
        <v>Canet</v>
      </c>
      <c r="Q255" s="8" t="str">
        <f t="shared" si="36"/>
        <v>R</v>
      </c>
      <c r="R255" s="8" t="str">
        <f t="shared" si="36"/>
        <v>Canet</v>
      </c>
      <c r="S255" s="8" t="str">
        <f t="shared" si="36"/>
        <v>Canet</v>
      </c>
      <c r="T255" s="8" t="str">
        <f t="shared" si="36"/>
        <v>Canet</v>
      </c>
      <c r="U255" s="8" t="str">
        <f t="shared" si="36"/>
        <v>R</v>
      </c>
      <c r="V255" s="8" t="str">
        <f t="shared" si="36"/>
        <v>R</v>
      </c>
      <c r="W255" s="8" t="str">
        <f t="shared" si="36"/>
        <v>Canet</v>
      </c>
      <c r="X255" s="8" t="str">
        <f t="shared" si="37"/>
        <v>R</v>
      </c>
      <c r="Y255" s="8" t="str">
        <f t="shared" si="37"/>
        <v>R</v>
      </c>
      <c r="Z255" s="8" t="str">
        <f t="shared" si="37"/>
        <v>Canet</v>
      </c>
      <c r="AA255" s="8" t="str">
        <f t="shared" si="37"/>
        <v>Canet</v>
      </c>
      <c r="AB255" s="8" t="str">
        <f t="shared" si="37"/>
        <v>R</v>
      </c>
      <c r="AC255" s="8" t="str">
        <f t="shared" si="37"/>
        <v>R</v>
      </c>
      <c r="AD255" s="8" t="str">
        <f t="shared" si="37"/>
        <v>Canet</v>
      </c>
      <c r="AE255" s="8" t="str">
        <f t="shared" si="37"/>
        <v>R</v>
      </c>
      <c r="AF255" s="8" t="str">
        <f t="shared" si="37"/>
        <v>R</v>
      </c>
      <c r="AG255" s="8" t="str">
        <f t="shared" si="37"/>
        <v>R</v>
      </c>
      <c r="AH255" s="8" t="str">
        <f t="shared" si="37"/>
        <v>R</v>
      </c>
    </row>
    <row r="256" spans="2:34" ht="15.75" x14ac:dyDescent="0.25">
      <c r="C256" s="197" t="s">
        <v>99</v>
      </c>
      <c r="D256" s="8" t="str">
        <f t="shared" si="35"/>
        <v>R</v>
      </c>
      <c r="E256" s="8" t="str">
        <f t="shared" si="35"/>
        <v>Canet</v>
      </c>
      <c r="F256" s="8" t="str">
        <f t="shared" si="35"/>
        <v>Canet</v>
      </c>
      <c r="G256" s="8" t="str">
        <f t="shared" si="35"/>
        <v>Canet</v>
      </c>
      <c r="H256" s="8" t="str">
        <f t="shared" si="35"/>
        <v>DI</v>
      </c>
      <c r="I256" s="8" t="str">
        <f t="shared" si="35"/>
        <v>Canet</v>
      </c>
      <c r="J256" s="8" t="str">
        <f t="shared" si="35"/>
        <v>R</v>
      </c>
      <c r="K256" s="8" t="str">
        <f t="shared" si="35"/>
        <v>Canet</v>
      </c>
      <c r="L256" s="8" t="str">
        <f t="shared" si="35"/>
        <v>Canet</v>
      </c>
      <c r="M256" s="8" t="str">
        <f t="shared" si="35"/>
        <v>Canet</v>
      </c>
      <c r="N256" s="8" t="str">
        <f t="shared" si="36"/>
        <v>Canet</v>
      </c>
      <c r="O256" s="8" t="str">
        <f t="shared" si="36"/>
        <v>DI</v>
      </c>
      <c r="P256" s="8" t="str">
        <f t="shared" si="36"/>
        <v>Canet</v>
      </c>
      <c r="Q256" s="8" t="str">
        <f t="shared" si="36"/>
        <v>R</v>
      </c>
      <c r="R256" s="8" t="str">
        <f t="shared" si="36"/>
        <v>R</v>
      </c>
      <c r="S256" s="8" t="str">
        <f t="shared" si="36"/>
        <v>Canet</v>
      </c>
      <c r="T256" s="8" t="str">
        <f t="shared" si="36"/>
        <v>Canet</v>
      </c>
      <c r="U256" s="8" t="str">
        <f t="shared" si="36"/>
        <v>Canet</v>
      </c>
      <c r="V256" s="8" t="str">
        <f t="shared" si="36"/>
        <v>DI</v>
      </c>
      <c r="W256" s="8" t="str">
        <f t="shared" si="36"/>
        <v>Canet</v>
      </c>
      <c r="X256" s="8" t="str">
        <f t="shared" si="37"/>
        <v>R</v>
      </c>
      <c r="Y256" s="8" t="str">
        <f t="shared" si="37"/>
        <v>R</v>
      </c>
      <c r="Z256" s="8" t="str">
        <f t="shared" si="37"/>
        <v>Canet</v>
      </c>
      <c r="AA256" s="8" t="str">
        <f t="shared" si="37"/>
        <v>Canet</v>
      </c>
      <c r="AB256" s="8" t="str">
        <f t="shared" si="37"/>
        <v>Canet</v>
      </c>
      <c r="AC256" s="8" t="str">
        <f t="shared" si="37"/>
        <v>DI</v>
      </c>
      <c r="AD256" s="8" t="str">
        <f t="shared" si="37"/>
        <v>Canet</v>
      </c>
      <c r="AE256" s="8" t="str">
        <f t="shared" si="37"/>
        <v>R</v>
      </c>
      <c r="AF256" s="8" t="str">
        <f t="shared" si="37"/>
        <v>R</v>
      </c>
      <c r="AG256" s="8" t="str">
        <f t="shared" si="37"/>
        <v>Canet</v>
      </c>
      <c r="AH256" s="8" t="str">
        <f t="shared" si="37"/>
        <v>Canet</v>
      </c>
    </row>
    <row r="257" spans="2:34" ht="15.75" x14ac:dyDescent="0.25">
      <c r="B257" t="s">
        <v>120</v>
      </c>
      <c r="C257" s="197" t="s">
        <v>113</v>
      </c>
      <c r="D257" s="8" t="str">
        <f t="shared" si="35"/>
        <v>R</v>
      </c>
      <c r="E257" s="8" t="str">
        <f t="shared" si="35"/>
        <v>Canet</v>
      </c>
      <c r="F257" s="8" t="str">
        <f t="shared" si="35"/>
        <v>Canet</v>
      </c>
      <c r="G257" s="8" t="str">
        <f t="shared" si="35"/>
        <v>Canet</v>
      </c>
      <c r="H257" s="8" t="str">
        <f t="shared" si="35"/>
        <v>Canet</v>
      </c>
      <c r="I257" s="8" t="str">
        <f t="shared" si="35"/>
        <v>Canet</v>
      </c>
      <c r="J257" s="8" t="str">
        <f t="shared" si="35"/>
        <v>R</v>
      </c>
      <c r="K257" s="8" t="str">
        <f t="shared" si="35"/>
        <v>R</v>
      </c>
      <c r="L257" s="8" t="str">
        <f t="shared" si="35"/>
        <v>Canet</v>
      </c>
      <c r="M257" s="8" t="str">
        <f t="shared" si="35"/>
        <v>Canet</v>
      </c>
      <c r="N257" s="8" t="str">
        <f t="shared" si="36"/>
        <v>R</v>
      </c>
      <c r="O257" s="8" t="str">
        <f t="shared" si="36"/>
        <v>Canet</v>
      </c>
      <c r="P257" s="8" t="str">
        <f t="shared" si="36"/>
        <v>Canet</v>
      </c>
      <c r="Q257" s="8" t="str">
        <f t="shared" si="36"/>
        <v>R</v>
      </c>
      <c r="R257" s="8" t="str">
        <f t="shared" si="36"/>
        <v>R</v>
      </c>
      <c r="S257" s="8" t="str">
        <f t="shared" si="36"/>
        <v>Canet</v>
      </c>
      <c r="T257" s="8" t="str">
        <f t="shared" si="36"/>
        <v>Canet</v>
      </c>
      <c r="U257" s="8" t="str">
        <f t="shared" si="36"/>
        <v>Canet</v>
      </c>
      <c r="V257" s="8" t="str">
        <f t="shared" si="36"/>
        <v>Canet</v>
      </c>
      <c r="W257" s="8" t="str">
        <f t="shared" si="36"/>
        <v>Canet</v>
      </c>
      <c r="X257" s="8" t="str">
        <f t="shared" si="37"/>
        <v>R</v>
      </c>
      <c r="Y257" s="8" t="str">
        <f t="shared" si="37"/>
        <v>R</v>
      </c>
      <c r="Z257" s="8" t="str">
        <f t="shared" si="37"/>
        <v>Canet</v>
      </c>
      <c r="AA257" s="8" t="str">
        <f t="shared" si="37"/>
        <v>Canet</v>
      </c>
      <c r="AB257" s="8" t="str">
        <f t="shared" si="37"/>
        <v>Canet</v>
      </c>
      <c r="AC257" s="8" t="str">
        <f t="shared" si="37"/>
        <v>R</v>
      </c>
      <c r="AD257" s="8" t="str">
        <f t="shared" si="37"/>
        <v>Canet</v>
      </c>
      <c r="AE257" s="8" t="str">
        <f t="shared" si="37"/>
        <v>R</v>
      </c>
      <c r="AF257" s="8" t="str">
        <f t="shared" si="37"/>
        <v>R</v>
      </c>
      <c r="AG257" s="8" t="str">
        <f t="shared" si="37"/>
        <v>Canet</v>
      </c>
      <c r="AH257" s="8" t="str">
        <f t="shared" si="37"/>
        <v>Canet</v>
      </c>
    </row>
    <row r="258" spans="2:34" ht="15.75" x14ac:dyDescent="0.25">
      <c r="C258" s="197" t="s">
        <v>84</v>
      </c>
      <c r="D258" s="8" t="str">
        <f t="shared" ref="D258:M267" si="38">IF($C258="","",IF(COUNTIF(D$5:D$27,$C258)=1,"DI",IF(COUNTIF(D$28:D$31,$C258)=1,"DAS",IF(COUNTIF(D$33:D$62,$C258)=1,"PAV",IF(COUNTIF(D$63:D$68,$C258)=1,"VEOLAV",IF(COUNTIF(D$70:D$71,$C258)=1,"N1",IF(COUNTIF(D$73:D$78,$C258)=1,"a affect",IF(COUNTIF(D$80:D$82,$C258)=1,"DI Va",IF(COUNTIF(D$86:D$96,$C258),"DechetVal",IF(COUNTIF(D$97:D$113,$C258),"Canet",IF(COUNTIF(D$115:D$130,$C258),"prestaex",IF(COUNTIF(D$132:D$147,$C258),"form",IF(COUNTIF(D$149:D$189,$C258),"CP/DEL",IF(COUNTIF(D$191:D$211,$C258),"MAL/AT","R"))))))))))))))</f>
        <v>R</v>
      </c>
      <c r="E258" s="8" t="str">
        <f t="shared" si="38"/>
        <v>N1</v>
      </c>
      <c r="F258" s="8" t="str">
        <f t="shared" si="38"/>
        <v>Canet</v>
      </c>
      <c r="G258" s="8" t="str">
        <f t="shared" si="38"/>
        <v>N1</v>
      </c>
      <c r="H258" s="8" t="str">
        <f t="shared" si="38"/>
        <v>N1</v>
      </c>
      <c r="I258" s="8" t="str">
        <f t="shared" si="38"/>
        <v>N1</v>
      </c>
      <c r="J258" s="8" t="str">
        <f t="shared" si="38"/>
        <v>R</v>
      </c>
      <c r="K258" s="8" t="str">
        <f t="shared" si="38"/>
        <v>R</v>
      </c>
      <c r="L258" s="8" t="str">
        <f t="shared" si="38"/>
        <v>N1</v>
      </c>
      <c r="M258" s="8" t="str">
        <f t="shared" si="38"/>
        <v>Canet</v>
      </c>
      <c r="N258" s="8" t="str">
        <f t="shared" ref="N258:W267" si="39">IF($C258="","",IF(COUNTIF(N$5:N$27,$C258)=1,"DI",IF(COUNTIF(N$28:N$31,$C258)=1,"DAS",IF(COUNTIF(N$33:N$62,$C258)=1,"PAV",IF(COUNTIF(N$63:N$68,$C258)=1,"VEOLAV",IF(COUNTIF(N$70:N$71,$C258)=1,"N1",IF(COUNTIF(N$73:N$78,$C258)=1,"a affect",IF(COUNTIF(N$80:N$82,$C258)=1,"DI Va",IF(COUNTIF(N$86:N$96,$C258),"DechetVal",IF(COUNTIF(N$97:N$113,$C258),"Canet",IF(COUNTIF(N$115:N$130,$C258),"prestaex",IF(COUNTIF(N$132:N$147,$C258),"form",IF(COUNTIF(N$149:N$189,$C258),"CP/DEL",IF(COUNTIF(N$191:N$211,$C258),"MAL/AT","R"))))))))))))))</f>
        <v>N1</v>
      </c>
      <c r="O258" s="8" t="str">
        <f t="shared" si="39"/>
        <v>N1</v>
      </c>
      <c r="P258" s="8" t="str">
        <f t="shared" si="39"/>
        <v>N1</v>
      </c>
      <c r="Q258" s="8" t="str">
        <f t="shared" si="39"/>
        <v>R</v>
      </c>
      <c r="R258" s="8" t="str">
        <f t="shared" si="39"/>
        <v>R</v>
      </c>
      <c r="S258" s="8" t="str">
        <f t="shared" si="39"/>
        <v>N1</v>
      </c>
      <c r="T258" s="8" t="str">
        <f t="shared" si="39"/>
        <v>Canet</v>
      </c>
      <c r="U258" s="8" t="str">
        <f t="shared" si="39"/>
        <v>N1</v>
      </c>
      <c r="V258" s="8" t="str">
        <f t="shared" si="39"/>
        <v>N1</v>
      </c>
      <c r="W258" s="8" t="str">
        <f t="shared" si="39"/>
        <v>N1</v>
      </c>
      <c r="X258" s="8" t="str">
        <f t="shared" ref="X258:AH267" si="40">IF($C258="","",IF(COUNTIF(X$5:X$27,$C258)=1,"DI",IF(COUNTIF(X$28:X$31,$C258)=1,"DAS",IF(COUNTIF(X$33:X$62,$C258)=1,"PAV",IF(COUNTIF(X$63:X$68,$C258)=1,"VEOLAV",IF(COUNTIF(X$70:X$71,$C258)=1,"N1",IF(COUNTIF(X$73:X$78,$C258)=1,"a affect",IF(COUNTIF(X$80:X$82,$C258)=1,"DI Va",IF(COUNTIF(X$86:X$96,$C258),"DechetVal",IF(COUNTIF(X$97:X$113,$C258),"Canet",IF(COUNTIF(X$115:X$130,$C258),"prestaex",IF(COUNTIF(X$132:X$147,$C258),"form",IF(COUNTIF(X$149:X$189,$C258),"CP/DEL",IF(COUNTIF(X$191:X$211,$C258),"MAL/AT","R"))))))))))))))</f>
        <v>R</v>
      </c>
      <c r="Y258" s="8" t="str">
        <f t="shared" si="40"/>
        <v>R</v>
      </c>
      <c r="Z258" s="8" t="str">
        <f t="shared" si="40"/>
        <v>N1</v>
      </c>
      <c r="AA258" s="8" t="str">
        <f t="shared" si="40"/>
        <v>Canet</v>
      </c>
      <c r="AB258" s="8" t="str">
        <f t="shared" si="40"/>
        <v>N1</v>
      </c>
      <c r="AC258" s="8" t="str">
        <f t="shared" si="40"/>
        <v>N1</v>
      </c>
      <c r="AD258" s="8" t="str">
        <f t="shared" si="40"/>
        <v>N1</v>
      </c>
      <c r="AE258" s="8" t="str">
        <f t="shared" si="40"/>
        <v>R</v>
      </c>
      <c r="AF258" s="8" t="str">
        <f t="shared" si="40"/>
        <v>R</v>
      </c>
      <c r="AG258" s="8" t="str">
        <f t="shared" si="40"/>
        <v>N1</v>
      </c>
      <c r="AH258" s="8" t="str">
        <f t="shared" si="40"/>
        <v>Canet</v>
      </c>
    </row>
    <row r="259" spans="2:34" ht="15.75" x14ac:dyDescent="0.25">
      <c r="C259" s="197" t="s">
        <v>51</v>
      </c>
      <c r="D259" s="8" t="str">
        <f t="shared" si="38"/>
        <v>R</v>
      </c>
      <c r="E259" s="8" t="str">
        <f t="shared" si="38"/>
        <v>CP/DEL</v>
      </c>
      <c r="F259" s="8" t="str">
        <f t="shared" si="38"/>
        <v>Canet</v>
      </c>
      <c r="G259" s="8" t="str">
        <f t="shared" si="38"/>
        <v>Canet</v>
      </c>
      <c r="H259" s="8" t="str">
        <f t="shared" si="38"/>
        <v>Canet</v>
      </c>
      <c r="I259" s="8" t="str">
        <f t="shared" si="38"/>
        <v>Canet</v>
      </c>
      <c r="J259" s="8" t="str">
        <f t="shared" si="38"/>
        <v>R</v>
      </c>
      <c r="K259" s="8" t="str">
        <f t="shared" si="38"/>
        <v>R</v>
      </c>
      <c r="L259" s="8" t="str">
        <f t="shared" si="38"/>
        <v>Canet</v>
      </c>
      <c r="M259" s="8" t="str">
        <f t="shared" si="38"/>
        <v>Canet</v>
      </c>
      <c r="N259" s="8" t="str">
        <f t="shared" si="39"/>
        <v>Canet</v>
      </c>
      <c r="O259" s="8" t="str">
        <f t="shared" si="39"/>
        <v>Canet</v>
      </c>
      <c r="P259" s="8" t="str">
        <f t="shared" si="39"/>
        <v>Canet</v>
      </c>
      <c r="Q259" s="8" t="str">
        <f t="shared" si="39"/>
        <v>R</v>
      </c>
      <c r="R259" s="8" t="str">
        <f t="shared" si="39"/>
        <v>R</v>
      </c>
      <c r="S259" s="8" t="str">
        <f t="shared" si="39"/>
        <v>Canet</v>
      </c>
      <c r="T259" s="8" t="str">
        <f t="shared" si="39"/>
        <v>Canet</v>
      </c>
      <c r="U259" s="8" t="str">
        <f t="shared" si="39"/>
        <v>Canet</v>
      </c>
      <c r="V259" s="8" t="str">
        <f t="shared" si="39"/>
        <v>Canet</v>
      </c>
      <c r="W259" s="8" t="str">
        <f t="shared" si="39"/>
        <v>Canet</v>
      </c>
      <c r="X259" s="8" t="str">
        <f t="shared" si="40"/>
        <v>R</v>
      </c>
      <c r="Y259" s="8" t="str">
        <f t="shared" si="40"/>
        <v>R</v>
      </c>
      <c r="Z259" s="8" t="str">
        <f t="shared" si="40"/>
        <v>Canet</v>
      </c>
      <c r="AA259" s="8" t="str">
        <f t="shared" si="40"/>
        <v>Canet</v>
      </c>
      <c r="AB259" s="8" t="str">
        <f t="shared" si="40"/>
        <v>Canet</v>
      </c>
      <c r="AC259" s="8" t="str">
        <f t="shared" si="40"/>
        <v>Canet</v>
      </c>
      <c r="AD259" s="8" t="str">
        <f t="shared" si="40"/>
        <v>Canet</v>
      </c>
      <c r="AE259" s="8" t="str">
        <f t="shared" si="40"/>
        <v>R</v>
      </c>
      <c r="AF259" s="8" t="str">
        <f t="shared" si="40"/>
        <v>R</v>
      </c>
      <c r="AG259" s="8" t="str">
        <f t="shared" si="40"/>
        <v>Canet</v>
      </c>
      <c r="AH259" s="8" t="str">
        <f t="shared" si="40"/>
        <v>Canet</v>
      </c>
    </row>
    <row r="260" spans="2:34" ht="15.75" x14ac:dyDescent="0.25">
      <c r="C260" s="197" t="s">
        <v>118</v>
      </c>
      <c r="D260" s="8" t="str">
        <f t="shared" si="38"/>
        <v>R</v>
      </c>
      <c r="E260" s="8" t="str">
        <f t="shared" si="38"/>
        <v>CP/DEL</v>
      </c>
      <c r="F260" s="8" t="str">
        <f t="shared" si="38"/>
        <v>CP/DEL</v>
      </c>
      <c r="G260" s="8" t="str">
        <f t="shared" si="38"/>
        <v>CP/DEL</v>
      </c>
      <c r="H260" s="8" t="str">
        <f t="shared" si="38"/>
        <v>CP/DEL</v>
      </c>
      <c r="I260" s="8" t="str">
        <f t="shared" si="38"/>
        <v>CP/DEL</v>
      </c>
      <c r="J260" s="8" t="str">
        <f t="shared" si="38"/>
        <v>R</v>
      </c>
      <c r="K260" s="8" t="str">
        <f t="shared" si="38"/>
        <v>R</v>
      </c>
      <c r="L260" s="8" t="str">
        <f t="shared" si="38"/>
        <v>form</v>
      </c>
      <c r="M260" s="8" t="str">
        <f t="shared" si="38"/>
        <v>form</v>
      </c>
      <c r="N260" s="8" t="str">
        <f t="shared" si="39"/>
        <v>form</v>
      </c>
      <c r="O260" s="8" t="str">
        <f t="shared" si="39"/>
        <v>form</v>
      </c>
      <c r="P260" s="8" t="str">
        <f t="shared" si="39"/>
        <v>form</v>
      </c>
      <c r="Q260" s="8" t="str">
        <f t="shared" si="39"/>
        <v>R</v>
      </c>
      <c r="R260" s="8" t="str">
        <f t="shared" si="39"/>
        <v>R</v>
      </c>
      <c r="S260" s="8" t="str">
        <f t="shared" si="39"/>
        <v>form</v>
      </c>
      <c r="T260" s="8" t="str">
        <f t="shared" si="39"/>
        <v>form</v>
      </c>
      <c r="U260" s="8" t="str">
        <f t="shared" si="39"/>
        <v>form</v>
      </c>
      <c r="V260" s="8" t="str">
        <f t="shared" si="39"/>
        <v>form</v>
      </c>
      <c r="W260" s="8" t="str">
        <f t="shared" si="39"/>
        <v>form</v>
      </c>
      <c r="X260" s="8" t="str">
        <f t="shared" si="40"/>
        <v>R</v>
      </c>
      <c r="Y260" s="8" t="str">
        <f t="shared" si="40"/>
        <v>R</v>
      </c>
      <c r="Z260" s="8" t="str">
        <f t="shared" si="40"/>
        <v>Canet</v>
      </c>
      <c r="AA260" s="8" t="str">
        <f t="shared" si="40"/>
        <v>Canet</v>
      </c>
      <c r="AB260" s="8" t="str">
        <f t="shared" si="40"/>
        <v>Canet</v>
      </c>
      <c r="AC260" s="8" t="str">
        <f t="shared" si="40"/>
        <v>Canet</v>
      </c>
      <c r="AD260" s="8" t="str">
        <f t="shared" si="40"/>
        <v>Canet</v>
      </c>
      <c r="AE260" s="8" t="str">
        <f t="shared" si="40"/>
        <v>R</v>
      </c>
      <c r="AF260" s="8" t="str">
        <f t="shared" si="40"/>
        <v>R</v>
      </c>
      <c r="AG260" s="8" t="str">
        <f t="shared" si="40"/>
        <v>Canet</v>
      </c>
      <c r="AH260" s="8" t="str">
        <f t="shared" si="40"/>
        <v>Canet</v>
      </c>
    </row>
    <row r="261" spans="2:34" ht="15.75" x14ac:dyDescent="0.25">
      <c r="C261" s="197" t="s">
        <v>103</v>
      </c>
      <c r="D261" s="8" t="str">
        <f t="shared" si="38"/>
        <v>R</v>
      </c>
      <c r="E261" s="8" t="str">
        <f t="shared" si="38"/>
        <v>CP/DEL</v>
      </c>
      <c r="F261" s="8" t="str">
        <f t="shared" si="38"/>
        <v>CP/DEL</v>
      </c>
      <c r="G261" s="8" t="str">
        <f t="shared" si="38"/>
        <v>CP/DEL</v>
      </c>
      <c r="H261" s="8" t="str">
        <f t="shared" si="38"/>
        <v>CP/DEL</v>
      </c>
      <c r="I261" s="8" t="str">
        <f t="shared" si="38"/>
        <v>CP/DEL</v>
      </c>
      <c r="J261" s="8" t="str">
        <f t="shared" si="38"/>
        <v>R</v>
      </c>
      <c r="K261" s="8" t="str">
        <f t="shared" si="38"/>
        <v>R</v>
      </c>
      <c r="L261" s="8" t="str">
        <f t="shared" si="38"/>
        <v>form</v>
      </c>
      <c r="M261" s="8" t="str">
        <f t="shared" si="38"/>
        <v>form</v>
      </c>
      <c r="N261" s="8" t="str">
        <f t="shared" si="39"/>
        <v>form</v>
      </c>
      <c r="O261" s="8" t="str">
        <f t="shared" si="39"/>
        <v>form</v>
      </c>
      <c r="P261" s="8" t="str">
        <f t="shared" si="39"/>
        <v>form</v>
      </c>
      <c r="Q261" s="8" t="str">
        <f t="shared" si="39"/>
        <v>R</v>
      </c>
      <c r="R261" s="8" t="str">
        <f t="shared" si="39"/>
        <v>R</v>
      </c>
      <c r="S261" s="8" t="str">
        <f t="shared" si="39"/>
        <v>CP/DEL</v>
      </c>
      <c r="T261" s="8" t="str">
        <f t="shared" si="39"/>
        <v>CP/DEL</v>
      </c>
      <c r="U261" s="8" t="str">
        <f t="shared" si="39"/>
        <v>CP/DEL</v>
      </c>
      <c r="V261" s="8" t="str">
        <f t="shared" si="39"/>
        <v>CP/DEL</v>
      </c>
      <c r="W261" s="8" t="str">
        <f t="shared" si="39"/>
        <v>CP/DEL</v>
      </c>
      <c r="X261" s="8" t="str">
        <f t="shared" si="40"/>
        <v>R</v>
      </c>
      <c r="Y261" s="8" t="str">
        <f t="shared" si="40"/>
        <v>R</v>
      </c>
      <c r="Z261" s="8" t="str">
        <f t="shared" si="40"/>
        <v>form</v>
      </c>
      <c r="AA261" s="8" t="str">
        <f t="shared" si="40"/>
        <v>form</v>
      </c>
      <c r="AB261" s="8" t="str">
        <f t="shared" si="40"/>
        <v>form</v>
      </c>
      <c r="AC261" s="8" t="str">
        <f t="shared" si="40"/>
        <v>form</v>
      </c>
      <c r="AD261" s="8" t="str">
        <f t="shared" si="40"/>
        <v>form</v>
      </c>
      <c r="AE261" s="8" t="str">
        <f t="shared" si="40"/>
        <v>R</v>
      </c>
      <c r="AF261" s="8" t="str">
        <f t="shared" si="40"/>
        <v>R</v>
      </c>
      <c r="AG261" s="8" t="str">
        <f t="shared" si="40"/>
        <v>form</v>
      </c>
      <c r="AH261" s="8" t="str">
        <f t="shared" si="40"/>
        <v>form</v>
      </c>
    </row>
    <row r="262" spans="2:34" ht="15.75" x14ac:dyDescent="0.25">
      <c r="C262" s="197" t="s">
        <v>35</v>
      </c>
      <c r="D262" s="8" t="str">
        <f t="shared" si="38"/>
        <v>R</v>
      </c>
      <c r="E262" s="8" t="str">
        <f t="shared" si="38"/>
        <v>DI Va</v>
      </c>
      <c r="F262" s="8" t="str">
        <f t="shared" si="38"/>
        <v>DI Va</v>
      </c>
      <c r="G262" s="8" t="str">
        <f t="shared" si="38"/>
        <v>DI Va</v>
      </c>
      <c r="H262" s="8" t="str">
        <f t="shared" si="38"/>
        <v>DI Va</v>
      </c>
      <c r="I262" s="8" t="str">
        <f t="shared" si="38"/>
        <v>DI Va</v>
      </c>
      <c r="J262" s="8" t="str">
        <f t="shared" si="38"/>
        <v>R</v>
      </c>
      <c r="K262" s="8" t="str">
        <f t="shared" si="38"/>
        <v>R</v>
      </c>
      <c r="L262" s="8" t="str">
        <f t="shared" si="38"/>
        <v>DI Va</v>
      </c>
      <c r="M262" s="8" t="str">
        <f t="shared" si="38"/>
        <v>form</v>
      </c>
      <c r="N262" s="8" t="str">
        <f t="shared" si="39"/>
        <v>DI Va</v>
      </c>
      <c r="O262" s="8" t="str">
        <f t="shared" si="39"/>
        <v>DI Va</v>
      </c>
      <c r="P262" s="8" t="str">
        <f t="shared" si="39"/>
        <v>DI Va</v>
      </c>
      <c r="Q262" s="8" t="str">
        <f t="shared" si="39"/>
        <v>DI Va</v>
      </c>
      <c r="R262" s="8" t="str">
        <f t="shared" si="39"/>
        <v>R</v>
      </c>
      <c r="S262" s="8" t="str">
        <f t="shared" si="39"/>
        <v>CP/DEL</v>
      </c>
      <c r="T262" s="8" t="str">
        <f t="shared" si="39"/>
        <v>CP/DEL</v>
      </c>
      <c r="U262" s="8" t="str">
        <f t="shared" si="39"/>
        <v>CP/DEL</v>
      </c>
      <c r="V262" s="8" t="str">
        <f t="shared" si="39"/>
        <v>CP/DEL</v>
      </c>
      <c r="W262" s="8" t="str">
        <f t="shared" si="39"/>
        <v>CP/DEL</v>
      </c>
      <c r="X262" s="8" t="str">
        <f t="shared" si="40"/>
        <v>R</v>
      </c>
      <c r="Y262" s="8" t="str">
        <f t="shared" si="40"/>
        <v>R</v>
      </c>
      <c r="Z262" s="8" t="str">
        <f t="shared" si="40"/>
        <v>DI Va</v>
      </c>
      <c r="AA262" s="8" t="str">
        <f t="shared" si="40"/>
        <v>DI Va</v>
      </c>
      <c r="AB262" s="8" t="str">
        <f t="shared" si="40"/>
        <v>PAV</v>
      </c>
      <c r="AC262" s="8" t="str">
        <f t="shared" si="40"/>
        <v>PAV</v>
      </c>
      <c r="AD262" s="8" t="str">
        <f t="shared" si="40"/>
        <v>DI Va</v>
      </c>
      <c r="AE262" s="8" t="str">
        <f t="shared" si="40"/>
        <v>DI Va</v>
      </c>
      <c r="AF262" s="8" t="str">
        <f t="shared" si="40"/>
        <v>R</v>
      </c>
      <c r="AG262" s="8" t="str">
        <f t="shared" si="40"/>
        <v>DI Va</v>
      </c>
      <c r="AH262" s="8" t="str">
        <f t="shared" si="40"/>
        <v>DI Va</v>
      </c>
    </row>
    <row r="263" spans="2:34" ht="15.75" x14ac:dyDescent="0.25">
      <c r="C263" s="197" t="s">
        <v>111</v>
      </c>
      <c r="D263" s="8" t="str">
        <f t="shared" si="38"/>
        <v>R</v>
      </c>
      <c r="E263" s="8" t="str">
        <f t="shared" si="38"/>
        <v>CP/DEL</v>
      </c>
      <c r="F263" s="8" t="str">
        <f t="shared" si="38"/>
        <v>Canet</v>
      </c>
      <c r="G263" s="8" t="str">
        <f t="shared" si="38"/>
        <v>Canet</v>
      </c>
      <c r="H263" s="8" t="str">
        <f t="shared" si="38"/>
        <v>Canet</v>
      </c>
      <c r="I263" s="8" t="str">
        <f t="shared" si="38"/>
        <v>Canet</v>
      </c>
      <c r="J263" s="8" t="str">
        <f t="shared" si="38"/>
        <v>R</v>
      </c>
      <c r="K263" s="8" t="str">
        <f t="shared" si="38"/>
        <v>R</v>
      </c>
      <c r="L263" s="8" t="str">
        <f t="shared" si="38"/>
        <v>Canet</v>
      </c>
      <c r="M263" s="8" t="str">
        <f t="shared" si="38"/>
        <v>Canet</v>
      </c>
      <c r="N263" s="8" t="str">
        <f t="shared" si="39"/>
        <v>Canet</v>
      </c>
      <c r="O263" s="8" t="str">
        <f t="shared" si="39"/>
        <v>Canet</v>
      </c>
      <c r="P263" s="8" t="str">
        <f t="shared" si="39"/>
        <v>Canet</v>
      </c>
      <c r="Q263" s="8" t="str">
        <f t="shared" si="39"/>
        <v>R</v>
      </c>
      <c r="R263" s="8" t="str">
        <f t="shared" si="39"/>
        <v>R</v>
      </c>
      <c r="S263" s="8" t="str">
        <f t="shared" si="39"/>
        <v>Canet</v>
      </c>
      <c r="T263" s="8" t="str">
        <f t="shared" si="39"/>
        <v>CP/DEL</v>
      </c>
      <c r="U263" s="8" t="str">
        <f t="shared" si="39"/>
        <v>CP/DEL</v>
      </c>
      <c r="V263" s="8" t="str">
        <f t="shared" si="39"/>
        <v>CP/DEL</v>
      </c>
      <c r="W263" s="8" t="str">
        <f t="shared" si="39"/>
        <v>CP/DEL</v>
      </c>
      <c r="X263" s="8" t="str">
        <f t="shared" si="40"/>
        <v>CP/DEL</v>
      </c>
      <c r="Y263" s="8" t="str">
        <f t="shared" si="40"/>
        <v>R</v>
      </c>
      <c r="Z263" s="8" t="str">
        <f t="shared" si="40"/>
        <v>CP/DEL</v>
      </c>
      <c r="AA263" s="8" t="str">
        <f t="shared" si="40"/>
        <v>Canet</v>
      </c>
      <c r="AB263" s="8" t="str">
        <f t="shared" si="40"/>
        <v>Canet</v>
      </c>
      <c r="AC263" s="8" t="str">
        <f t="shared" si="40"/>
        <v>Canet</v>
      </c>
      <c r="AD263" s="8" t="str">
        <f t="shared" si="40"/>
        <v>Canet</v>
      </c>
      <c r="AE263" s="8" t="str">
        <f t="shared" si="40"/>
        <v>R</v>
      </c>
      <c r="AF263" s="8" t="str">
        <f t="shared" si="40"/>
        <v>R</v>
      </c>
      <c r="AG263" s="8" t="str">
        <f t="shared" si="40"/>
        <v>Canet</v>
      </c>
      <c r="AH263" s="8" t="str">
        <f t="shared" si="40"/>
        <v>Canet</v>
      </c>
    </row>
    <row r="264" spans="2:34" ht="15.75" x14ac:dyDescent="0.25">
      <c r="C264" s="198" t="s">
        <v>24</v>
      </c>
      <c r="D264" s="8" t="str">
        <f t="shared" si="38"/>
        <v>R</v>
      </c>
      <c r="E264" s="8" t="str">
        <f t="shared" si="38"/>
        <v>PAV</v>
      </c>
      <c r="F264" s="8" t="str">
        <f t="shared" si="38"/>
        <v>PAV</v>
      </c>
      <c r="G264" s="8" t="str">
        <f t="shared" si="38"/>
        <v>PAV</v>
      </c>
      <c r="H264" s="8" t="str">
        <f t="shared" si="38"/>
        <v>PAV</v>
      </c>
      <c r="I264" s="8" t="str">
        <f t="shared" si="38"/>
        <v>PAV</v>
      </c>
      <c r="J264" s="8" t="str">
        <f t="shared" si="38"/>
        <v>PAV</v>
      </c>
      <c r="K264" s="8" t="str">
        <f t="shared" si="38"/>
        <v>R</v>
      </c>
      <c r="L264" s="8" t="str">
        <f t="shared" si="38"/>
        <v>PAV</v>
      </c>
      <c r="M264" s="8" t="str">
        <f t="shared" si="38"/>
        <v>PAV</v>
      </c>
      <c r="N264" s="8" t="str">
        <f t="shared" si="39"/>
        <v>PAV</v>
      </c>
      <c r="O264" s="8" t="str">
        <f t="shared" si="39"/>
        <v>PAV</v>
      </c>
      <c r="P264" s="8" t="str">
        <f t="shared" si="39"/>
        <v>PAV</v>
      </c>
      <c r="Q264" s="8" t="str">
        <f t="shared" si="39"/>
        <v>R</v>
      </c>
      <c r="R264" s="8" t="str">
        <f t="shared" si="39"/>
        <v>R</v>
      </c>
      <c r="S264" s="8" t="str">
        <f t="shared" si="39"/>
        <v>PAV</v>
      </c>
      <c r="T264" s="8" t="str">
        <f t="shared" si="39"/>
        <v>CP/DEL</v>
      </c>
      <c r="U264" s="8" t="str">
        <f t="shared" si="39"/>
        <v>PAV</v>
      </c>
      <c r="V264" s="8" t="str">
        <f t="shared" si="39"/>
        <v>PAV</v>
      </c>
      <c r="W264" s="8" t="str">
        <f t="shared" si="39"/>
        <v>PAV</v>
      </c>
      <c r="X264" s="8" t="str">
        <f t="shared" si="40"/>
        <v>R</v>
      </c>
      <c r="Y264" s="8" t="str">
        <f t="shared" si="40"/>
        <v>R</v>
      </c>
      <c r="Z264" s="8" t="str">
        <f t="shared" si="40"/>
        <v>PAV</v>
      </c>
      <c r="AA264" s="8" t="str">
        <f t="shared" si="40"/>
        <v>PAV</v>
      </c>
      <c r="AB264" s="8" t="str">
        <f t="shared" si="40"/>
        <v>PAV</v>
      </c>
      <c r="AC264" s="8" t="str">
        <f t="shared" si="40"/>
        <v>PAV</v>
      </c>
      <c r="AD264" s="8" t="str">
        <f t="shared" si="40"/>
        <v>PAV</v>
      </c>
      <c r="AE264" s="8" t="str">
        <f t="shared" si="40"/>
        <v>R</v>
      </c>
      <c r="AF264" s="8" t="str">
        <f t="shared" si="40"/>
        <v>R</v>
      </c>
      <c r="AG264" s="8" t="str">
        <f t="shared" si="40"/>
        <v>PAV</v>
      </c>
      <c r="AH264" s="8" t="str">
        <f t="shared" si="40"/>
        <v>PAV</v>
      </c>
    </row>
    <row r="265" spans="2:34" ht="15.75" x14ac:dyDescent="0.25">
      <c r="C265" s="198" t="s">
        <v>45</v>
      </c>
      <c r="D265" s="8" t="str">
        <f t="shared" si="38"/>
        <v>R</v>
      </c>
      <c r="E265" s="8" t="str">
        <f t="shared" si="38"/>
        <v>DI</v>
      </c>
      <c r="F265" s="8" t="str">
        <f t="shared" si="38"/>
        <v>DI</v>
      </c>
      <c r="G265" s="8" t="str">
        <f t="shared" si="38"/>
        <v>CP/DEL</v>
      </c>
      <c r="H265" s="8" t="str">
        <f t="shared" si="38"/>
        <v>DI</v>
      </c>
      <c r="I265" s="8" t="str">
        <f t="shared" si="38"/>
        <v>DI</v>
      </c>
      <c r="J265" s="8" t="str">
        <f t="shared" si="38"/>
        <v>R</v>
      </c>
      <c r="K265" s="8" t="str">
        <f t="shared" si="38"/>
        <v>R</v>
      </c>
      <c r="L265" s="8" t="str">
        <f t="shared" si="38"/>
        <v>R</v>
      </c>
      <c r="M265" s="8" t="str">
        <f t="shared" si="38"/>
        <v>DI</v>
      </c>
      <c r="N265" s="8" t="str">
        <f t="shared" si="39"/>
        <v>DI</v>
      </c>
      <c r="O265" s="8" t="str">
        <f t="shared" si="39"/>
        <v>DI</v>
      </c>
      <c r="P265" s="8" t="str">
        <f t="shared" si="39"/>
        <v>DI</v>
      </c>
      <c r="Q265" s="8" t="str">
        <f t="shared" si="39"/>
        <v>R</v>
      </c>
      <c r="R265" s="8" t="str">
        <f t="shared" si="39"/>
        <v>R</v>
      </c>
      <c r="S265" s="8" t="str">
        <f t="shared" si="39"/>
        <v>DI</v>
      </c>
      <c r="T265" s="8" t="str">
        <f t="shared" si="39"/>
        <v>CP/DEL</v>
      </c>
      <c r="U265" s="8" t="str">
        <f t="shared" si="39"/>
        <v>CP/DEL</v>
      </c>
      <c r="V265" s="8" t="str">
        <f t="shared" si="39"/>
        <v>CP/DEL</v>
      </c>
      <c r="W265" s="8" t="str">
        <f t="shared" si="39"/>
        <v>CP/DEL</v>
      </c>
      <c r="X265" s="8" t="str">
        <f t="shared" si="40"/>
        <v>R</v>
      </c>
      <c r="Y265" s="8" t="str">
        <f t="shared" si="40"/>
        <v>R</v>
      </c>
      <c r="Z265" s="8" t="str">
        <f t="shared" si="40"/>
        <v>CP/DEL</v>
      </c>
      <c r="AA265" s="8" t="str">
        <f t="shared" si="40"/>
        <v>CP/DEL</v>
      </c>
      <c r="AB265" s="8" t="str">
        <f t="shared" si="40"/>
        <v>CP/DEL</v>
      </c>
      <c r="AC265" s="8" t="str">
        <f t="shared" si="40"/>
        <v>CP/DEL</v>
      </c>
      <c r="AD265" s="8" t="str">
        <f t="shared" si="40"/>
        <v>CP/DEL</v>
      </c>
      <c r="AE265" s="8" t="str">
        <f t="shared" si="40"/>
        <v>R</v>
      </c>
      <c r="AF265" s="8" t="str">
        <f t="shared" si="40"/>
        <v>R</v>
      </c>
      <c r="AG265" s="8" t="str">
        <f t="shared" si="40"/>
        <v>DI</v>
      </c>
      <c r="AH265" s="8" t="str">
        <f t="shared" si="40"/>
        <v>DI</v>
      </c>
    </row>
    <row r="266" spans="2:34" ht="15.75" x14ac:dyDescent="0.25">
      <c r="C266" s="198" t="s">
        <v>15</v>
      </c>
      <c r="D266" s="8" t="str">
        <f t="shared" si="38"/>
        <v>R</v>
      </c>
      <c r="E266" s="8" t="str">
        <f t="shared" si="38"/>
        <v>DI</v>
      </c>
      <c r="F266" s="8" t="str">
        <f t="shared" si="38"/>
        <v>DI</v>
      </c>
      <c r="G266" s="8" t="str">
        <f t="shared" si="38"/>
        <v>DI</v>
      </c>
      <c r="H266" s="8" t="str">
        <f t="shared" si="38"/>
        <v>DI</v>
      </c>
      <c r="I266" s="8" t="str">
        <f t="shared" si="38"/>
        <v>DI</v>
      </c>
      <c r="J266" s="8" t="str">
        <f t="shared" si="38"/>
        <v>R</v>
      </c>
      <c r="K266" s="8" t="str">
        <f t="shared" si="38"/>
        <v>R</v>
      </c>
      <c r="L266" s="8" t="str">
        <f t="shared" si="38"/>
        <v>DI</v>
      </c>
      <c r="M266" s="8" t="str">
        <f t="shared" si="38"/>
        <v>DI</v>
      </c>
      <c r="N266" s="8" t="str">
        <f t="shared" si="39"/>
        <v>DI</v>
      </c>
      <c r="O266" s="8" t="str">
        <f t="shared" si="39"/>
        <v>DI</v>
      </c>
      <c r="P266" s="8" t="str">
        <f t="shared" si="39"/>
        <v>DI</v>
      </c>
      <c r="Q266" s="8" t="str">
        <f t="shared" si="39"/>
        <v>R</v>
      </c>
      <c r="R266" s="8" t="str">
        <f t="shared" si="39"/>
        <v>R</v>
      </c>
      <c r="S266" s="8" t="str">
        <f t="shared" si="39"/>
        <v>CP/DEL</v>
      </c>
      <c r="T266" s="8" t="str">
        <f t="shared" si="39"/>
        <v>CP/DEL</v>
      </c>
      <c r="U266" s="8" t="str">
        <f t="shared" si="39"/>
        <v>DI</v>
      </c>
      <c r="V266" s="8" t="str">
        <f t="shared" si="39"/>
        <v>DI</v>
      </c>
      <c r="W266" s="8" t="str">
        <f t="shared" si="39"/>
        <v>DI</v>
      </c>
      <c r="X266" s="8" t="str">
        <f t="shared" si="40"/>
        <v>R</v>
      </c>
      <c r="Y266" s="8" t="str">
        <f t="shared" si="40"/>
        <v>R</v>
      </c>
      <c r="Z266" s="8" t="str">
        <f t="shared" si="40"/>
        <v>DI</v>
      </c>
      <c r="AA266" s="8" t="str">
        <f t="shared" si="40"/>
        <v>DI</v>
      </c>
      <c r="AB266" s="8" t="str">
        <f t="shared" si="40"/>
        <v>DI</v>
      </c>
      <c r="AC266" s="8" t="str">
        <f t="shared" si="40"/>
        <v>DI</v>
      </c>
      <c r="AD266" s="8" t="str">
        <f t="shared" si="40"/>
        <v>DI</v>
      </c>
      <c r="AE266" s="8" t="str">
        <f t="shared" si="40"/>
        <v>R</v>
      </c>
      <c r="AF266" s="8" t="str">
        <f t="shared" si="40"/>
        <v>R</v>
      </c>
      <c r="AG266" s="8" t="str">
        <f t="shared" si="40"/>
        <v>DI</v>
      </c>
      <c r="AH266" s="8" t="str">
        <f t="shared" si="40"/>
        <v>DI</v>
      </c>
    </row>
    <row r="267" spans="2:34" ht="15.75" x14ac:dyDescent="0.25">
      <c r="C267" s="198" t="s">
        <v>90</v>
      </c>
      <c r="D267" s="8" t="str">
        <f t="shared" si="38"/>
        <v>R</v>
      </c>
      <c r="E267" s="8" t="str">
        <f t="shared" si="38"/>
        <v>DechetVal</v>
      </c>
      <c r="F267" s="8" t="str">
        <f t="shared" si="38"/>
        <v>DechetVal</v>
      </c>
      <c r="G267" s="8" t="str">
        <f t="shared" si="38"/>
        <v>DechetVal</v>
      </c>
      <c r="H267" s="8" t="str">
        <f t="shared" si="38"/>
        <v>DechetVal</v>
      </c>
      <c r="I267" s="8" t="str">
        <f t="shared" si="38"/>
        <v>DechetVal</v>
      </c>
      <c r="J267" s="8" t="str">
        <f t="shared" si="38"/>
        <v>R</v>
      </c>
      <c r="K267" s="8" t="str">
        <f t="shared" si="38"/>
        <v>R</v>
      </c>
      <c r="L267" s="8" t="str">
        <f t="shared" si="38"/>
        <v>DechetVal</v>
      </c>
      <c r="M267" s="8" t="str">
        <f t="shared" si="38"/>
        <v>DechetVal</v>
      </c>
      <c r="N267" s="8" t="str">
        <f t="shared" si="39"/>
        <v>DechetVal</v>
      </c>
      <c r="O267" s="8" t="str">
        <f t="shared" si="39"/>
        <v>DechetVal</v>
      </c>
      <c r="P267" s="8" t="str">
        <f t="shared" si="39"/>
        <v>R</v>
      </c>
      <c r="Q267" s="8" t="str">
        <f t="shared" si="39"/>
        <v>R</v>
      </c>
      <c r="R267" s="8" t="str">
        <f t="shared" si="39"/>
        <v>R</v>
      </c>
      <c r="S267" s="8" t="str">
        <f t="shared" si="39"/>
        <v>DechetVal</v>
      </c>
      <c r="T267" s="8" t="str">
        <f t="shared" si="39"/>
        <v>R</v>
      </c>
      <c r="U267" s="8" t="str">
        <f t="shared" si="39"/>
        <v>DechetVal</v>
      </c>
      <c r="V267" s="8" t="str">
        <f t="shared" si="39"/>
        <v>DechetVal</v>
      </c>
      <c r="W267" s="8" t="str">
        <f t="shared" si="39"/>
        <v>DechetVal</v>
      </c>
      <c r="X267" s="8" t="str">
        <f t="shared" si="40"/>
        <v>DechetVal</v>
      </c>
      <c r="Y267" s="8" t="str">
        <f t="shared" si="40"/>
        <v>R</v>
      </c>
      <c r="Z267" s="8" t="str">
        <f t="shared" si="40"/>
        <v>DechetVal</v>
      </c>
      <c r="AA267" s="8" t="str">
        <f t="shared" si="40"/>
        <v>DechetVal</v>
      </c>
      <c r="AB267" s="8" t="str">
        <f t="shared" si="40"/>
        <v>DechetVal</v>
      </c>
      <c r="AC267" s="8" t="str">
        <f t="shared" si="40"/>
        <v>CP/DEL</v>
      </c>
      <c r="AD267" s="8" t="str">
        <f t="shared" si="40"/>
        <v>CP/DEL</v>
      </c>
      <c r="AE267" s="8" t="str">
        <f t="shared" si="40"/>
        <v>CP/DEL</v>
      </c>
      <c r="AF267" s="8" t="str">
        <f t="shared" si="40"/>
        <v>CP/DEL</v>
      </c>
      <c r="AG267" s="8" t="str">
        <f t="shared" si="40"/>
        <v>R</v>
      </c>
      <c r="AH267" s="8" t="str">
        <f t="shared" si="40"/>
        <v>R</v>
      </c>
    </row>
    <row r="268" spans="2:34" ht="15.75" x14ac:dyDescent="0.25">
      <c r="C268" s="197" t="s">
        <v>11</v>
      </c>
      <c r="D268" s="8" t="str">
        <f t="shared" ref="D268:M277" si="41">IF($C268="","",IF(COUNTIF(D$5:D$27,$C268)=1,"DI",IF(COUNTIF(D$28:D$31,$C268)=1,"DAS",IF(COUNTIF(D$33:D$62,$C268)=1,"PAV",IF(COUNTIF(D$63:D$68,$C268)=1,"VEOLAV",IF(COUNTIF(D$70:D$71,$C268)=1,"N1",IF(COUNTIF(D$73:D$78,$C268)=1,"a affect",IF(COUNTIF(D$80:D$82,$C268)=1,"DI Va",IF(COUNTIF(D$86:D$96,$C268),"DechetVal",IF(COUNTIF(D$97:D$113,$C268),"Canet",IF(COUNTIF(D$115:D$130,$C268),"prestaex",IF(COUNTIF(D$132:D$147,$C268),"form",IF(COUNTIF(D$149:D$189,$C268),"CP/DEL",IF(COUNTIF(D$191:D$211,$C268),"MAL/AT","R"))))))))))))))</f>
        <v>R</v>
      </c>
      <c r="E268" s="8" t="str">
        <f t="shared" si="41"/>
        <v>MAL/AT</v>
      </c>
      <c r="F268" s="8" t="str">
        <f t="shared" si="41"/>
        <v>MAL/AT</v>
      </c>
      <c r="G268" s="8" t="str">
        <f t="shared" si="41"/>
        <v>MAL/AT</v>
      </c>
      <c r="H268" s="8" t="str">
        <f t="shared" si="41"/>
        <v>MAL/AT</v>
      </c>
      <c r="I268" s="8" t="str">
        <f t="shared" si="41"/>
        <v>MAL/AT</v>
      </c>
      <c r="J268" s="8" t="str">
        <f t="shared" si="41"/>
        <v>R</v>
      </c>
      <c r="K268" s="8" t="str">
        <f t="shared" si="41"/>
        <v>R</v>
      </c>
      <c r="L268" s="8" t="str">
        <f t="shared" si="41"/>
        <v>MAL/AT</v>
      </c>
      <c r="M268" s="8" t="str">
        <f t="shared" si="41"/>
        <v>MAL/AT</v>
      </c>
      <c r="N268" s="8" t="str">
        <f t="shared" ref="N268:W277" si="42">IF($C268="","",IF(COUNTIF(N$5:N$27,$C268)=1,"DI",IF(COUNTIF(N$28:N$31,$C268)=1,"DAS",IF(COUNTIF(N$33:N$62,$C268)=1,"PAV",IF(COUNTIF(N$63:N$68,$C268)=1,"VEOLAV",IF(COUNTIF(N$70:N$71,$C268)=1,"N1",IF(COUNTIF(N$73:N$78,$C268)=1,"a affect",IF(COUNTIF(N$80:N$82,$C268)=1,"DI Va",IF(COUNTIF(N$86:N$96,$C268),"DechetVal",IF(COUNTIF(N$97:N$113,$C268),"Canet",IF(COUNTIF(N$115:N$130,$C268),"prestaex",IF(COUNTIF(N$132:N$147,$C268),"form",IF(COUNTIF(N$149:N$189,$C268),"CP/DEL",IF(COUNTIF(N$191:N$211,$C268),"MAL/AT","R"))))))))))))))</f>
        <v>MAL/AT</v>
      </c>
      <c r="O268" s="8" t="str">
        <f t="shared" si="42"/>
        <v>MAL/AT</v>
      </c>
      <c r="P268" s="8" t="str">
        <f t="shared" si="42"/>
        <v>MAL/AT</v>
      </c>
      <c r="Q268" s="8" t="str">
        <f t="shared" si="42"/>
        <v>R</v>
      </c>
      <c r="R268" s="8" t="str">
        <f t="shared" si="42"/>
        <v>R</v>
      </c>
      <c r="S268" s="8" t="str">
        <f t="shared" si="42"/>
        <v>MAL/AT</v>
      </c>
      <c r="T268" s="8" t="str">
        <f t="shared" si="42"/>
        <v>MAL/AT</v>
      </c>
      <c r="U268" s="8" t="str">
        <f t="shared" si="42"/>
        <v>MAL/AT</v>
      </c>
      <c r="V268" s="8" t="str">
        <f t="shared" si="42"/>
        <v>MAL/AT</v>
      </c>
      <c r="W268" s="8" t="str">
        <f t="shared" si="42"/>
        <v>MAL/AT</v>
      </c>
      <c r="X268" s="8" t="str">
        <f t="shared" ref="X268:AH277" si="43">IF($C268="","",IF(COUNTIF(X$5:X$27,$C268)=1,"DI",IF(COUNTIF(X$28:X$31,$C268)=1,"DAS",IF(COUNTIF(X$33:X$62,$C268)=1,"PAV",IF(COUNTIF(X$63:X$68,$C268)=1,"VEOLAV",IF(COUNTIF(X$70:X$71,$C268)=1,"N1",IF(COUNTIF(X$73:X$78,$C268)=1,"a affect",IF(COUNTIF(X$80:X$82,$C268)=1,"DI Va",IF(COUNTIF(X$86:X$96,$C268),"DechetVal",IF(COUNTIF(X$97:X$113,$C268),"Canet",IF(COUNTIF(X$115:X$130,$C268),"prestaex",IF(COUNTIF(X$132:X$147,$C268),"form",IF(COUNTIF(X$149:X$189,$C268),"CP/DEL",IF(COUNTIF(X$191:X$211,$C268),"MAL/AT","R"))))))))))))))</f>
        <v>R</v>
      </c>
      <c r="Y268" s="8" t="str">
        <f t="shared" si="43"/>
        <v>R</v>
      </c>
      <c r="Z268" s="8" t="str">
        <f t="shared" si="43"/>
        <v>MAL/AT</v>
      </c>
      <c r="AA268" s="8" t="str">
        <f t="shared" si="43"/>
        <v>MAL/AT</v>
      </c>
      <c r="AB268" s="8" t="str">
        <f t="shared" si="43"/>
        <v>MAL/AT</v>
      </c>
      <c r="AC268" s="8" t="str">
        <f t="shared" si="43"/>
        <v>MAL/AT</v>
      </c>
      <c r="AD268" s="8" t="str">
        <f t="shared" si="43"/>
        <v>MAL/AT</v>
      </c>
      <c r="AE268" s="8" t="str">
        <f t="shared" si="43"/>
        <v>R</v>
      </c>
      <c r="AF268" s="8" t="str">
        <f t="shared" si="43"/>
        <v>R</v>
      </c>
      <c r="AG268" s="8" t="str">
        <f t="shared" si="43"/>
        <v>MAL/AT</v>
      </c>
      <c r="AH268" s="8" t="str">
        <f t="shared" si="43"/>
        <v>MAL/AT</v>
      </c>
    </row>
    <row r="269" spans="2:34" s="8" customFormat="1" ht="15.75" x14ac:dyDescent="0.25">
      <c r="B269" s="8" t="s">
        <v>120</v>
      </c>
      <c r="C269" s="136" t="s">
        <v>114</v>
      </c>
      <c r="D269" s="8" t="str">
        <f t="shared" si="41"/>
        <v>R</v>
      </c>
      <c r="E269" s="8" t="str">
        <f t="shared" si="41"/>
        <v>Canet</v>
      </c>
      <c r="F269" s="8" t="str">
        <f t="shared" si="41"/>
        <v>R</v>
      </c>
      <c r="G269" s="8" t="str">
        <f t="shared" si="41"/>
        <v>R</v>
      </c>
      <c r="H269" s="8" t="str">
        <f t="shared" si="41"/>
        <v>R</v>
      </c>
      <c r="I269" s="8" t="str">
        <f t="shared" si="41"/>
        <v>R</v>
      </c>
      <c r="J269" s="8" t="str">
        <f t="shared" si="41"/>
        <v>R</v>
      </c>
      <c r="K269" s="8" t="str">
        <f t="shared" si="41"/>
        <v>R</v>
      </c>
      <c r="L269" s="8" t="str">
        <f t="shared" si="41"/>
        <v>R</v>
      </c>
      <c r="M269" s="8" t="str">
        <f t="shared" si="41"/>
        <v>R</v>
      </c>
      <c r="N269" s="8" t="str">
        <f t="shared" si="42"/>
        <v>R</v>
      </c>
      <c r="O269" s="8" t="str">
        <f t="shared" si="42"/>
        <v>R</v>
      </c>
      <c r="P269" s="8" t="str">
        <f t="shared" si="42"/>
        <v>R</v>
      </c>
      <c r="Q269" s="8" t="str">
        <f t="shared" si="42"/>
        <v>R</v>
      </c>
      <c r="R269" s="8" t="str">
        <f t="shared" si="42"/>
        <v>R</v>
      </c>
      <c r="S269" s="8" t="str">
        <f t="shared" si="42"/>
        <v>R</v>
      </c>
      <c r="T269" s="8" t="str">
        <f t="shared" si="42"/>
        <v>R</v>
      </c>
      <c r="U269" s="8" t="str">
        <f t="shared" si="42"/>
        <v>R</v>
      </c>
      <c r="V269" s="8" t="str">
        <f t="shared" si="42"/>
        <v>R</v>
      </c>
      <c r="W269" s="8" t="str">
        <f t="shared" si="42"/>
        <v>R</v>
      </c>
      <c r="X269" s="8" t="str">
        <f t="shared" si="43"/>
        <v>R</v>
      </c>
      <c r="Y269" s="8" t="str">
        <f t="shared" si="43"/>
        <v>R</v>
      </c>
      <c r="Z269" s="8" t="str">
        <f t="shared" si="43"/>
        <v>R</v>
      </c>
      <c r="AA269" s="8" t="str">
        <f t="shared" si="43"/>
        <v>R</v>
      </c>
      <c r="AB269" s="8" t="str">
        <f t="shared" si="43"/>
        <v>R</v>
      </c>
      <c r="AC269" s="8" t="str">
        <f t="shared" si="43"/>
        <v>R</v>
      </c>
      <c r="AD269" s="8" t="str">
        <f t="shared" si="43"/>
        <v>R</v>
      </c>
      <c r="AE269" s="8" t="str">
        <f t="shared" si="43"/>
        <v>R</v>
      </c>
      <c r="AF269" s="8" t="str">
        <f t="shared" si="43"/>
        <v>R</v>
      </c>
      <c r="AG269" s="8" t="str">
        <f t="shared" si="43"/>
        <v>R</v>
      </c>
      <c r="AH269" s="8" t="str">
        <f t="shared" si="43"/>
        <v>R</v>
      </c>
    </row>
    <row r="270" spans="2:34" s="8" customFormat="1" ht="15.75" x14ac:dyDescent="0.25">
      <c r="B270" s="8" t="s">
        <v>120</v>
      </c>
      <c r="C270" s="136" t="s">
        <v>117</v>
      </c>
      <c r="D270" s="8" t="str">
        <f t="shared" si="41"/>
        <v>R</v>
      </c>
      <c r="E270" s="8" t="str">
        <f t="shared" si="41"/>
        <v>Canet</v>
      </c>
      <c r="F270" s="8" t="str">
        <f t="shared" si="41"/>
        <v>Canet</v>
      </c>
      <c r="G270" s="8" t="str">
        <f t="shared" si="41"/>
        <v>R</v>
      </c>
      <c r="H270" s="8" t="str">
        <f t="shared" si="41"/>
        <v>R</v>
      </c>
      <c r="I270" s="8" t="str">
        <f t="shared" si="41"/>
        <v>Canet</v>
      </c>
      <c r="J270" s="8" t="str">
        <f t="shared" si="41"/>
        <v>R</v>
      </c>
      <c r="K270" s="8" t="str">
        <f t="shared" si="41"/>
        <v>R</v>
      </c>
      <c r="L270" s="8" t="str">
        <f t="shared" si="41"/>
        <v>R</v>
      </c>
      <c r="M270" s="8" t="str">
        <f t="shared" si="41"/>
        <v>R</v>
      </c>
      <c r="N270" s="8" t="str">
        <f t="shared" si="42"/>
        <v>R</v>
      </c>
      <c r="O270" s="8" t="str">
        <f t="shared" si="42"/>
        <v>R</v>
      </c>
      <c r="P270" s="8" t="str">
        <f t="shared" si="42"/>
        <v>R</v>
      </c>
      <c r="Q270" s="8" t="str">
        <f t="shared" si="42"/>
        <v>R</v>
      </c>
      <c r="R270" s="8" t="str">
        <f t="shared" si="42"/>
        <v>R</v>
      </c>
      <c r="S270" s="8" t="str">
        <f t="shared" si="42"/>
        <v>R</v>
      </c>
      <c r="T270" s="8" t="str">
        <f t="shared" si="42"/>
        <v>R</v>
      </c>
      <c r="U270" s="8" t="str">
        <f t="shared" si="42"/>
        <v>R</v>
      </c>
      <c r="V270" s="8" t="str">
        <f t="shared" si="42"/>
        <v>R</v>
      </c>
      <c r="W270" s="8" t="str">
        <f t="shared" si="42"/>
        <v>R</v>
      </c>
      <c r="X270" s="8" t="str">
        <f t="shared" si="43"/>
        <v>R</v>
      </c>
      <c r="Y270" s="8" t="str">
        <f t="shared" si="43"/>
        <v>R</v>
      </c>
      <c r="Z270" s="8" t="str">
        <f t="shared" si="43"/>
        <v>R</v>
      </c>
      <c r="AA270" s="8" t="str">
        <f t="shared" si="43"/>
        <v>R</v>
      </c>
      <c r="AB270" s="8" t="str">
        <f t="shared" si="43"/>
        <v>R</v>
      </c>
      <c r="AC270" s="8" t="str">
        <f t="shared" si="43"/>
        <v>R</v>
      </c>
      <c r="AD270" s="8" t="str">
        <f t="shared" si="43"/>
        <v>R</v>
      </c>
      <c r="AE270" s="8" t="str">
        <f t="shared" si="43"/>
        <v>R</v>
      </c>
      <c r="AF270" s="8" t="str">
        <f t="shared" si="43"/>
        <v>R</v>
      </c>
      <c r="AG270" s="8" t="str">
        <f t="shared" si="43"/>
        <v>R</v>
      </c>
      <c r="AH270" s="8" t="str">
        <f t="shared" si="43"/>
        <v>R</v>
      </c>
    </row>
    <row r="271" spans="2:34" s="8" customFormat="1" ht="15.75" x14ac:dyDescent="0.25">
      <c r="C271" s="198"/>
      <c r="D271" s="8" t="str">
        <f t="shared" si="41"/>
        <v/>
      </c>
      <c r="E271" s="8" t="str">
        <f t="shared" si="41"/>
        <v/>
      </c>
      <c r="F271" s="8" t="str">
        <f t="shared" si="41"/>
        <v/>
      </c>
      <c r="G271" s="8" t="str">
        <f t="shared" si="41"/>
        <v/>
      </c>
      <c r="H271" s="8" t="str">
        <f t="shared" si="41"/>
        <v/>
      </c>
      <c r="I271" s="8" t="str">
        <f t="shared" si="41"/>
        <v/>
      </c>
      <c r="J271" s="8" t="str">
        <f t="shared" si="41"/>
        <v/>
      </c>
      <c r="K271" s="8" t="str">
        <f t="shared" si="41"/>
        <v/>
      </c>
      <c r="L271" s="8" t="str">
        <f t="shared" si="41"/>
        <v/>
      </c>
      <c r="M271" s="8" t="str">
        <f t="shared" si="41"/>
        <v/>
      </c>
      <c r="N271" s="8" t="str">
        <f t="shared" si="42"/>
        <v/>
      </c>
      <c r="O271" s="8" t="str">
        <f t="shared" si="42"/>
        <v/>
      </c>
      <c r="P271" s="8" t="str">
        <f t="shared" si="42"/>
        <v/>
      </c>
      <c r="Q271" s="8" t="str">
        <f t="shared" si="42"/>
        <v/>
      </c>
      <c r="R271" s="8" t="str">
        <f t="shared" si="42"/>
        <v/>
      </c>
      <c r="S271" s="8" t="str">
        <f t="shared" si="42"/>
        <v/>
      </c>
      <c r="T271" s="8" t="str">
        <f t="shared" si="42"/>
        <v/>
      </c>
      <c r="U271" s="8" t="str">
        <f t="shared" si="42"/>
        <v/>
      </c>
      <c r="V271" s="8" t="str">
        <f t="shared" si="42"/>
        <v/>
      </c>
      <c r="W271" s="8" t="str">
        <f t="shared" si="42"/>
        <v/>
      </c>
      <c r="X271" s="8" t="str">
        <f t="shared" si="43"/>
        <v/>
      </c>
      <c r="Y271" s="8" t="str">
        <f t="shared" si="43"/>
        <v/>
      </c>
      <c r="Z271" s="8" t="str">
        <f t="shared" si="43"/>
        <v/>
      </c>
      <c r="AA271" s="8" t="str">
        <f t="shared" si="43"/>
        <v/>
      </c>
      <c r="AB271" s="8" t="str">
        <f t="shared" si="43"/>
        <v/>
      </c>
      <c r="AC271" s="8" t="str">
        <f t="shared" si="43"/>
        <v/>
      </c>
      <c r="AD271" s="8" t="str">
        <f t="shared" si="43"/>
        <v/>
      </c>
      <c r="AE271" s="8" t="str">
        <f t="shared" si="43"/>
        <v/>
      </c>
      <c r="AF271" s="8" t="str">
        <f t="shared" si="43"/>
        <v/>
      </c>
      <c r="AG271" s="8" t="str">
        <f t="shared" si="43"/>
        <v/>
      </c>
      <c r="AH271" s="8" t="str">
        <f t="shared" si="43"/>
        <v/>
      </c>
    </row>
    <row r="272" spans="2:34" s="8" customFormat="1" ht="15.75" x14ac:dyDescent="0.25">
      <c r="C272" s="198"/>
      <c r="D272" s="8" t="str">
        <f t="shared" si="41"/>
        <v/>
      </c>
      <c r="E272" s="8" t="str">
        <f t="shared" si="41"/>
        <v/>
      </c>
      <c r="F272" s="8" t="str">
        <f t="shared" si="41"/>
        <v/>
      </c>
      <c r="G272" s="8" t="str">
        <f t="shared" si="41"/>
        <v/>
      </c>
      <c r="H272" s="8" t="str">
        <f t="shared" si="41"/>
        <v/>
      </c>
      <c r="I272" s="8" t="str">
        <f t="shared" si="41"/>
        <v/>
      </c>
      <c r="J272" s="8" t="str">
        <f t="shared" si="41"/>
        <v/>
      </c>
      <c r="K272" s="8" t="str">
        <f t="shared" si="41"/>
        <v/>
      </c>
      <c r="L272" s="8" t="str">
        <f t="shared" si="41"/>
        <v/>
      </c>
      <c r="M272" s="8" t="str">
        <f t="shared" si="41"/>
        <v/>
      </c>
      <c r="N272" s="8" t="str">
        <f t="shared" si="42"/>
        <v/>
      </c>
      <c r="O272" s="8" t="str">
        <f t="shared" si="42"/>
        <v/>
      </c>
      <c r="P272" s="8" t="str">
        <f t="shared" si="42"/>
        <v/>
      </c>
      <c r="Q272" s="8" t="str">
        <f t="shared" si="42"/>
        <v/>
      </c>
      <c r="R272" s="8" t="str">
        <f t="shared" si="42"/>
        <v/>
      </c>
      <c r="S272" s="8" t="str">
        <f t="shared" si="42"/>
        <v/>
      </c>
      <c r="T272" s="8" t="str">
        <f t="shared" si="42"/>
        <v/>
      </c>
      <c r="U272" s="8" t="str">
        <f t="shared" si="42"/>
        <v/>
      </c>
      <c r="V272" s="8" t="str">
        <f t="shared" si="42"/>
        <v/>
      </c>
      <c r="W272" s="8" t="str">
        <f t="shared" si="42"/>
        <v/>
      </c>
      <c r="X272" s="8" t="str">
        <f t="shared" si="43"/>
        <v/>
      </c>
      <c r="Y272" s="8" t="str">
        <f t="shared" si="43"/>
        <v/>
      </c>
      <c r="Z272" s="8" t="str">
        <f t="shared" si="43"/>
        <v/>
      </c>
      <c r="AA272" s="8" t="str">
        <f t="shared" si="43"/>
        <v/>
      </c>
      <c r="AB272" s="8" t="str">
        <f t="shared" si="43"/>
        <v/>
      </c>
      <c r="AC272" s="8" t="str">
        <f t="shared" si="43"/>
        <v/>
      </c>
      <c r="AD272" s="8" t="str">
        <f t="shared" si="43"/>
        <v/>
      </c>
      <c r="AE272" s="8" t="str">
        <f t="shared" si="43"/>
        <v/>
      </c>
      <c r="AF272" s="8" t="str">
        <f t="shared" si="43"/>
        <v/>
      </c>
      <c r="AG272" s="8" t="str">
        <f t="shared" si="43"/>
        <v/>
      </c>
      <c r="AH272" s="8" t="str">
        <f t="shared" si="43"/>
        <v/>
      </c>
    </row>
    <row r="273" spans="3:34" s="8" customFormat="1" ht="15.75" x14ac:dyDescent="0.25">
      <c r="C273" s="198"/>
      <c r="D273" s="8" t="str">
        <f t="shared" si="41"/>
        <v/>
      </c>
      <c r="E273" s="8" t="str">
        <f t="shared" si="41"/>
        <v/>
      </c>
      <c r="F273" s="8" t="str">
        <f t="shared" si="41"/>
        <v/>
      </c>
      <c r="G273" s="8" t="str">
        <f t="shared" si="41"/>
        <v/>
      </c>
      <c r="H273" s="8" t="str">
        <f t="shared" si="41"/>
        <v/>
      </c>
      <c r="I273" s="8" t="str">
        <f t="shared" si="41"/>
        <v/>
      </c>
      <c r="J273" s="8" t="str">
        <f t="shared" si="41"/>
        <v/>
      </c>
      <c r="K273" s="8" t="str">
        <f t="shared" si="41"/>
        <v/>
      </c>
      <c r="L273" s="8" t="str">
        <f t="shared" si="41"/>
        <v/>
      </c>
      <c r="M273" s="8" t="str">
        <f t="shared" si="41"/>
        <v/>
      </c>
      <c r="N273" s="8" t="str">
        <f t="shared" si="42"/>
        <v/>
      </c>
      <c r="O273" s="8" t="str">
        <f t="shared" si="42"/>
        <v/>
      </c>
      <c r="P273" s="8" t="str">
        <f t="shared" si="42"/>
        <v/>
      </c>
      <c r="Q273" s="8" t="str">
        <f t="shared" si="42"/>
        <v/>
      </c>
      <c r="R273" s="8" t="str">
        <f t="shared" si="42"/>
        <v/>
      </c>
      <c r="S273" s="8" t="str">
        <f t="shared" si="42"/>
        <v/>
      </c>
      <c r="T273" s="8" t="str">
        <f t="shared" si="42"/>
        <v/>
      </c>
      <c r="U273" s="8" t="str">
        <f t="shared" si="42"/>
        <v/>
      </c>
      <c r="V273" s="8" t="str">
        <f t="shared" si="42"/>
        <v/>
      </c>
      <c r="W273" s="8" t="str">
        <f t="shared" si="42"/>
        <v/>
      </c>
      <c r="X273" s="8" t="str">
        <f t="shared" si="43"/>
        <v/>
      </c>
      <c r="Y273" s="8" t="str">
        <f t="shared" si="43"/>
        <v/>
      </c>
      <c r="Z273" s="8" t="str">
        <f t="shared" si="43"/>
        <v/>
      </c>
      <c r="AA273" s="8" t="str">
        <f t="shared" si="43"/>
        <v/>
      </c>
      <c r="AB273" s="8" t="str">
        <f t="shared" si="43"/>
        <v/>
      </c>
      <c r="AC273" s="8" t="str">
        <f t="shared" si="43"/>
        <v/>
      </c>
      <c r="AD273" s="8" t="str">
        <f t="shared" si="43"/>
        <v/>
      </c>
      <c r="AE273" s="8" t="str">
        <f t="shared" si="43"/>
        <v/>
      </c>
      <c r="AF273" s="8" t="str">
        <f t="shared" si="43"/>
        <v/>
      </c>
      <c r="AG273" s="8" t="str">
        <f t="shared" si="43"/>
        <v/>
      </c>
      <c r="AH273" s="8" t="str">
        <f t="shared" si="43"/>
        <v/>
      </c>
    </row>
    <row r="274" spans="3:34" s="8" customFormat="1" ht="15.75" x14ac:dyDescent="0.25">
      <c r="C274" s="198"/>
      <c r="D274" s="8" t="str">
        <f t="shared" si="41"/>
        <v/>
      </c>
      <c r="E274" s="8" t="str">
        <f t="shared" si="41"/>
        <v/>
      </c>
      <c r="F274" s="8" t="str">
        <f t="shared" si="41"/>
        <v/>
      </c>
      <c r="G274" s="8" t="str">
        <f t="shared" si="41"/>
        <v/>
      </c>
      <c r="H274" s="8" t="str">
        <f t="shared" si="41"/>
        <v/>
      </c>
      <c r="I274" s="8" t="str">
        <f t="shared" si="41"/>
        <v/>
      </c>
      <c r="J274" s="8" t="str">
        <f t="shared" si="41"/>
        <v/>
      </c>
      <c r="K274" s="8" t="str">
        <f t="shared" si="41"/>
        <v/>
      </c>
      <c r="L274" s="8" t="str">
        <f t="shared" si="41"/>
        <v/>
      </c>
      <c r="M274" s="8" t="str">
        <f t="shared" si="41"/>
        <v/>
      </c>
      <c r="N274" s="8" t="str">
        <f t="shared" si="42"/>
        <v/>
      </c>
      <c r="O274" s="8" t="str">
        <f t="shared" si="42"/>
        <v/>
      </c>
      <c r="P274" s="8" t="str">
        <f t="shared" si="42"/>
        <v/>
      </c>
      <c r="Q274" s="8" t="str">
        <f t="shared" si="42"/>
        <v/>
      </c>
      <c r="R274" s="8" t="str">
        <f t="shared" si="42"/>
        <v/>
      </c>
      <c r="S274" s="8" t="str">
        <f t="shared" si="42"/>
        <v/>
      </c>
      <c r="T274" s="8" t="str">
        <f t="shared" si="42"/>
        <v/>
      </c>
      <c r="U274" s="8" t="str">
        <f t="shared" si="42"/>
        <v/>
      </c>
      <c r="V274" s="8" t="str">
        <f t="shared" si="42"/>
        <v/>
      </c>
      <c r="W274" s="8" t="str">
        <f t="shared" si="42"/>
        <v/>
      </c>
      <c r="X274" s="8" t="str">
        <f t="shared" si="43"/>
        <v/>
      </c>
      <c r="Y274" s="8" t="str">
        <f t="shared" si="43"/>
        <v/>
      </c>
      <c r="Z274" s="8" t="str">
        <f t="shared" si="43"/>
        <v/>
      </c>
      <c r="AA274" s="8" t="str">
        <f t="shared" si="43"/>
        <v/>
      </c>
      <c r="AB274" s="8" t="str">
        <f t="shared" si="43"/>
        <v/>
      </c>
      <c r="AC274" s="8" t="str">
        <f t="shared" si="43"/>
        <v/>
      </c>
      <c r="AD274" s="8" t="str">
        <f t="shared" si="43"/>
        <v/>
      </c>
      <c r="AE274" s="8" t="str">
        <f t="shared" si="43"/>
        <v/>
      </c>
      <c r="AF274" s="8" t="str">
        <f t="shared" si="43"/>
        <v/>
      </c>
      <c r="AG274" s="8" t="str">
        <f t="shared" si="43"/>
        <v/>
      </c>
      <c r="AH274" s="8" t="str">
        <f t="shared" si="43"/>
        <v/>
      </c>
    </row>
    <row r="275" spans="3:34" s="8" customFormat="1" ht="15.75" x14ac:dyDescent="0.25">
      <c r="C275" s="198"/>
      <c r="D275" s="8" t="str">
        <f t="shared" si="41"/>
        <v/>
      </c>
      <c r="E275" s="8" t="str">
        <f t="shared" si="41"/>
        <v/>
      </c>
      <c r="F275" s="8" t="str">
        <f t="shared" si="41"/>
        <v/>
      </c>
      <c r="G275" s="8" t="str">
        <f t="shared" si="41"/>
        <v/>
      </c>
      <c r="H275" s="8" t="str">
        <f t="shared" si="41"/>
        <v/>
      </c>
      <c r="I275" s="8" t="str">
        <f t="shared" si="41"/>
        <v/>
      </c>
      <c r="J275" s="8" t="str">
        <f t="shared" si="41"/>
        <v/>
      </c>
      <c r="K275" s="8" t="str">
        <f t="shared" si="41"/>
        <v/>
      </c>
      <c r="L275" s="8" t="str">
        <f t="shared" si="41"/>
        <v/>
      </c>
      <c r="M275" s="8" t="str">
        <f t="shared" si="41"/>
        <v/>
      </c>
      <c r="N275" s="8" t="str">
        <f t="shared" si="42"/>
        <v/>
      </c>
      <c r="O275" s="8" t="str">
        <f t="shared" si="42"/>
        <v/>
      </c>
      <c r="P275" s="8" t="str">
        <f t="shared" si="42"/>
        <v/>
      </c>
      <c r="Q275" s="8" t="str">
        <f t="shared" si="42"/>
        <v/>
      </c>
      <c r="R275" s="8" t="str">
        <f t="shared" si="42"/>
        <v/>
      </c>
      <c r="S275" s="8" t="str">
        <f t="shared" si="42"/>
        <v/>
      </c>
      <c r="T275" s="8" t="str">
        <f t="shared" si="42"/>
        <v/>
      </c>
      <c r="U275" s="8" t="str">
        <f t="shared" si="42"/>
        <v/>
      </c>
      <c r="V275" s="8" t="str">
        <f t="shared" si="42"/>
        <v/>
      </c>
      <c r="W275" s="8" t="str">
        <f t="shared" si="42"/>
        <v/>
      </c>
      <c r="X275" s="8" t="str">
        <f t="shared" si="43"/>
        <v/>
      </c>
      <c r="Y275" s="8" t="str">
        <f t="shared" si="43"/>
        <v/>
      </c>
      <c r="Z275" s="8" t="str">
        <f t="shared" si="43"/>
        <v/>
      </c>
      <c r="AA275" s="8" t="str">
        <f t="shared" si="43"/>
        <v/>
      </c>
      <c r="AB275" s="8" t="str">
        <f t="shared" si="43"/>
        <v/>
      </c>
      <c r="AC275" s="8" t="str">
        <f t="shared" si="43"/>
        <v/>
      </c>
      <c r="AD275" s="8" t="str">
        <f t="shared" si="43"/>
        <v/>
      </c>
      <c r="AE275" s="8" t="str">
        <f t="shared" si="43"/>
        <v/>
      </c>
      <c r="AF275" s="8" t="str">
        <f t="shared" si="43"/>
        <v/>
      </c>
      <c r="AG275" s="8" t="str">
        <f t="shared" si="43"/>
        <v/>
      </c>
      <c r="AH275" s="8" t="str">
        <f t="shared" si="43"/>
        <v/>
      </c>
    </row>
    <row r="276" spans="3:34" s="8" customFormat="1" ht="15.75" x14ac:dyDescent="0.25">
      <c r="C276" s="198"/>
      <c r="D276" s="8" t="str">
        <f t="shared" si="41"/>
        <v/>
      </c>
      <c r="E276" s="8" t="str">
        <f t="shared" si="41"/>
        <v/>
      </c>
      <c r="F276" s="8" t="str">
        <f t="shared" si="41"/>
        <v/>
      </c>
      <c r="G276" s="8" t="str">
        <f t="shared" si="41"/>
        <v/>
      </c>
      <c r="H276" s="8" t="str">
        <f t="shared" si="41"/>
        <v/>
      </c>
      <c r="I276" s="8" t="str">
        <f t="shared" si="41"/>
        <v/>
      </c>
      <c r="J276" s="8" t="str">
        <f t="shared" si="41"/>
        <v/>
      </c>
      <c r="K276" s="8" t="str">
        <f t="shared" si="41"/>
        <v/>
      </c>
      <c r="L276" s="8" t="str">
        <f t="shared" si="41"/>
        <v/>
      </c>
      <c r="M276" s="8" t="str">
        <f t="shared" si="41"/>
        <v/>
      </c>
      <c r="N276" s="8" t="str">
        <f t="shared" si="42"/>
        <v/>
      </c>
      <c r="O276" s="8" t="str">
        <f t="shared" si="42"/>
        <v/>
      </c>
      <c r="P276" s="8" t="str">
        <f t="shared" si="42"/>
        <v/>
      </c>
      <c r="Q276" s="8" t="str">
        <f t="shared" si="42"/>
        <v/>
      </c>
      <c r="R276" s="8" t="str">
        <f t="shared" si="42"/>
        <v/>
      </c>
      <c r="S276" s="8" t="str">
        <f t="shared" si="42"/>
        <v/>
      </c>
      <c r="T276" s="8" t="str">
        <f t="shared" si="42"/>
        <v/>
      </c>
      <c r="U276" s="8" t="str">
        <f t="shared" si="42"/>
        <v/>
      </c>
      <c r="V276" s="8" t="str">
        <f t="shared" si="42"/>
        <v/>
      </c>
      <c r="W276" s="8" t="str">
        <f t="shared" si="42"/>
        <v/>
      </c>
      <c r="X276" s="8" t="str">
        <f t="shared" si="43"/>
        <v/>
      </c>
      <c r="Y276" s="8" t="str">
        <f t="shared" si="43"/>
        <v/>
      </c>
      <c r="Z276" s="8" t="str">
        <f t="shared" si="43"/>
        <v/>
      </c>
      <c r="AA276" s="8" t="str">
        <f t="shared" si="43"/>
        <v/>
      </c>
      <c r="AB276" s="8" t="str">
        <f t="shared" si="43"/>
        <v/>
      </c>
      <c r="AC276" s="8" t="str">
        <f t="shared" si="43"/>
        <v/>
      </c>
      <c r="AD276" s="8" t="str">
        <f t="shared" si="43"/>
        <v/>
      </c>
      <c r="AE276" s="8" t="str">
        <f t="shared" si="43"/>
        <v/>
      </c>
      <c r="AF276" s="8" t="str">
        <f t="shared" si="43"/>
        <v/>
      </c>
      <c r="AG276" s="8" t="str">
        <f t="shared" si="43"/>
        <v/>
      </c>
      <c r="AH276" s="8" t="str">
        <f t="shared" si="43"/>
        <v/>
      </c>
    </row>
    <row r="277" spans="3:34" s="8" customFormat="1" ht="15.75" x14ac:dyDescent="0.25">
      <c r="C277" s="198"/>
      <c r="D277" s="8" t="str">
        <f t="shared" si="41"/>
        <v/>
      </c>
      <c r="E277" s="8" t="str">
        <f t="shared" si="41"/>
        <v/>
      </c>
      <c r="F277" s="8" t="str">
        <f t="shared" si="41"/>
        <v/>
      </c>
      <c r="G277" s="8" t="str">
        <f t="shared" si="41"/>
        <v/>
      </c>
      <c r="H277" s="8" t="str">
        <f t="shared" si="41"/>
        <v/>
      </c>
      <c r="I277" s="8" t="str">
        <f t="shared" si="41"/>
        <v/>
      </c>
      <c r="J277" s="8" t="str">
        <f t="shared" si="41"/>
        <v/>
      </c>
      <c r="K277" s="8" t="str">
        <f t="shared" si="41"/>
        <v/>
      </c>
      <c r="L277" s="8" t="str">
        <f t="shared" si="41"/>
        <v/>
      </c>
      <c r="M277" s="8" t="str">
        <f t="shared" si="41"/>
        <v/>
      </c>
      <c r="N277" s="8" t="str">
        <f t="shared" si="42"/>
        <v/>
      </c>
      <c r="O277" s="8" t="str">
        <f t="shared" si="42"/>
        <v/>
      </c>
      <c r="P277" s="8" t="str">
        <f t="shared" si="42"/>
        <v/>
      </c>
      <c r="Q277" s="8" t="str">
        <f t="shared" si="42"/>
        <v/>
      </c>
      <c r="R277" s="8" t="str">
        <f t="shared" si="42"/>
        <v/>
      </c>
      <c r="S277" s="8" t="str">
        <f t="shared" si="42"/>
        <v/>
      </c>
      <c r="T277" s="8" t="str">
        <f t="shared" si="42"/>
        <v/>
      </c>
      <c r="U277" s="8" t="str">
        <f t="shared" si="42"/>
        <v/>
      </c>
      <c r="V277" s="8" t="str">
        <f t="shared" si="42"/>
        <v/>
      </c>
      <c r="W277" s="8" t="str">
        <f t="shared" si="42"/>
        <v/>
      </c>
      <c r="X277" s="8" t="str">
        <f t="shared" si="43"/>
        <v/>
      </c>
      <c r="Y277" s="8" t="str">
        <f t="shared" si="43"/>
        <v/>
      </c>
      <c r="Z277" s="8" t="str">
        <f t="shared" si="43"/>
        <v/>
      </c>
      <c r="AA277" s="8" t="str">
        <f t="shared" si="43"/>
        <v/>
      </c>
      <c r="AB277" s="8" t="str">
        <f t="shared" si="43"/>
        <v/>
      </c>
      <c r="AC277" s="8" t="str">
        <f t="shared" si="43"/>
        <v/>
      </c>
      <c r="AD277" s="8" t="str">
        <f t="shared" si="43"/>
        <v/>
      </c>
      <c r="AE277" s="8" t="str">
        <f t="shared" si="43"/>
        <v/>
      </c>
      <c r="AF277" s="8" t="str">
        <f t="shared" si="43"/>
        <v/>
      </c>
      <c r="AG277" s="8" t="str">
        <f t="shared" si="43"/>
        <v/>
      </c>
      <c r="AH277" s="8" t="str">
        <f t="shared" si="43"/>
        <v/>
      </c>
    </row>
    <row r="278" spans="3:34" s="8" customFormat="1" ht="15.75" x14ac:dyDescent="0.25">
      <c r="C278" s="198"/>
      <c r="D278" s="8" t="str">
        <f t="shared" ref="D278:M287" si="44">IF($C278="","",IF(COUNTIF(D$5:D$27,$C278)=1,"DI",IF(COUNTIF(D$28:D$31,$C278)=1,"DAS",IF(COUNTIF(D$33:D$62,$C278)=1,"PAV",IF(COUNTIF(D$63:D$68,$C278)=1,"VEOLAV",IF(COUNTIF(D$70:D$71,$C278)=1,"N1",IF(COUNTIF(D$73:D$78,$C278)=1,"a affect",IF(COUNTIF(D$80:D$82,$C278)=1,"DI Va",IF(COUNTIF(D$86:D$96,$C278),"DechetVal",IF(COUNTIF(D$97:D$113,$C278),"Canet",IF(COUNTIF(D$115:D$130,$C278),"prestaex",IF(COUNTIF(D$132:D$147,$C278),"form",IF(COUNTIF(D$149:D$189,$C278),"CP/DEL",IF(COUNTIF(D$191:D$211,$C278),"MAL/AT","R"))))))))))))))</f>
        <v/>
      </c>
      <c r="E278" s="8" t="str">
        <f t="shared" si="44"/>
        <v/>
      </c>
      <c r="F278" s="8" t="str">
        <f t="shared" si="44"/>
        <v/>
      </c>
      <c r="G278" s="8" t="str">
        <f t="shared" si="44"/>
        <v/>
      </c>
      <c r="H278" s="8" t="str">
        <f t="shared" si="44"/>
        <v/>
      </c>
      <c r="I278" s="8" t="str">
        <f t="shared" si="44"/>
        <v/>
      </c>
      <c r="J278" s="8" t="str">
        <f t="shared" si="44"/>
        <v/>
      </c>
      <c r="K278" s="8" t="str">
        <f t="shared" si="44"/>
        <v/>
      </c>
      <c r="L278" s="8" t="str">
        <f t="shared" si="44"/>
        <v/>
      </c>
      <c r="M278" s="8" t="str">
        <f t="shared" si="44"/>
        <v/>
      </c>
      <c r="N278" s="8" t="str">
        <f t="shared" ref="N278:W287" si="45">IF($C278="","",IF(COUNTIF(N$5:N$27,$C278)=1,"DI",IF(COUNTIF(N$28:N$31,$C278)=1,"DAS",IF(COUNTIF(N$33:N$62,$C278)=1,"PAV",IF(COUNTIF(N$63:N$68,$C278)=1,"VEOLAV",IF(COUNTIF(N$70:N$71,$C278)=1,"N1",IF(COUNTIF(N$73:N$78,$C278)=1,"a affect",IF(COUNTIF(N$80:N$82,$C278)=1,"DI Va",IF(COUNTIF(N$86:N$96,$C278),"DechetVal",IF(COUNTIF(N$97:N$113,$C278),"Canet",IF(COUNTIF(N$115:N$130,$C278),"prestaex",IF(COUNTIF(N$132:N$147,$C278),"form",IF(COUNTIF(N$149:N$189,$C278),"CP/DEL",IF(COUNTIF(N$191:N$211,$C278),"MAL/AT","R"))))))))))))))</f>
        <v/>
      </c>
      <c r="O278" s="8" t="str">
        <f t="shared" si="45"/>
        <v/>
      </c>
      <c r="P278" s="8" t="str">
        <f t="shared" si="45"/>
        <v/>
      </c>
      <c r="Q278" s="8" t="str">
        <f t="shared" si="45"/>
        <v/>
      </c>
      <c r="R278" s="8" t="str">
        <f t="shared" si="45"/>
        <v/>
      </c>
      <c r="S278" s="8" t="str">
        <f t="shared" si="45"/>
        <v/>
      </c>
      <c r="T278" s="8" t="str">
        <f t="shared" si="45"/>
        <v/>
      </c>
      <c r="U278" s="8" t="str">
        <f t="shared" si="45"/>
        <v/>
      </c>
      <c r="V278" s="8" t="str">
        <f t="shared" si="45"/>
        <v/>
      </c>
      <c r="W278" s="8" t="str">
        <f t="shared" si="45"/>
        <v/>
      </c>
      <c r="X278" s="8" t="str">
        <f t="shared" ref="X278:AH287" si="46">IF($C278="","",IF(COUNTIF(X$5:X$27,$C278)=1,"DI",IF(COUNTIF(X$28:X$31,$C278)=1,"DAS",IF(COUNTIF(X$33:X$62,$C278)=1,"PAV",IF(COUNTIF(X$63:X$68,$C278)=1,"VEOLAV",IF(COUNTIF(X$70:X$71,$C278)=1,"N1",IF(COUNTIF(X$73:X$78,$C278)=1,"a affect",IF(COUNTIF(X$80:X$82,$C278)=1,"DI Va",IF(COUNTIF(X$86:X$96,$C278),"DechetVal",IF(COUNTIF(X$97:X$113,$C278),"Canet",IF(COUNTIF(X$115:X$130,$C278),"prestaex",IF(COUNTIF(X$132:X$147,$C278),"form",IF(COUNTIF(X$149:X$189,$C278),"CP/DEL",IF(COUNTIF(X$191:X$211,$C278),"MAL/AT","R"))))))))))))))</f>
        <v/>
      </c>
      <c r="Y278" s="8" t="str">
        <f t="shared" si="46"/>
        <v/>
      </c>
      <c r="Z278" s="8" t="str">
        <f t="shared" si="46"/>
        <v/>
      </c>
      <c r="AA278" s="8" t="str">
        <f t="shared" si="46"/>
        <v/>
      </c>
      <c r="AB278" s="8" t="str">
        <f t="shared" si="46"/>
        <v/>
      </c>
      <c r="AC278" s="8" t="str">
        <f t="shared" si="46"/>
        <v/>
      </c>
      <c r="AD278" s="8" t="str">
        <f t="shared" si="46"/>
        <v/>
      </c>
      <c r="AE278" s="8" t="str">
        <f t="shared" si="46"/>
        <v/>
      </c>
      <c r="AF278" s="8" t="str">
        <f t="shared" si="46"/>
        <v/>
      </c>
      <c r="AG278" s="8" t="str">
        <f t="shared" si="46"/>
        <v/>
      </c>
      <c r="AH278" s="8" t="str">
        <f t="shared" si="46"/>
        <v/>
      </c>
    </row>
    <row r="279" spans="3:34" s="8" customFormat="1" ht="15.75" x14ac:dyDescent="0.25">
      <c r="C279" s="198"/>
      <c r="D279" s="8" t="str">
        <f t="shared" si="44"/>
        <v/>
      </c>
      <c r="E279" s="8" t="str">
        <f t="shared" si="44"/>
        <v/>
      </c>
      <c r="F279" s="8" t="str">
        <f t="shared" si="44"/>
        <v/>
      </c>
      <c r="G279" s="8" t="str">
        <f t="shared" si="44"/>
        <v/>
      </c>
      <c r="H279" s="8" t="str">
        <f t="shared" si="44"/>
        <v/>
      </c>
      <c r="I279" s="8" t="str">
        <f t="shared" si="44"/>
        <v/>
      </c>
      <c r="J279" s="8" t="str">
        <f t="shared" si="44"/>
        <v/>
      </c>
      <c r="K279" s="8" t="str">
        <f t="shared" si="44"/>
        <v/>
      </c>
      <c r="L279" s="8" t="str">
        <f t="shared" si="44"/>
        <v/>
      </c>
      <c r="M279" s="8" t="str">
        <f t="shared" si="44"/>
        <v/>
      </c>
      <c r="N279" s="8" t="str">
        <f t="shared" si="45"/>
        <v/>
      </c>
      <c r="O279" s="8" t="str">
        <f t="shared" si="45"/>
        <v/>
      </c>
      <c r="P279" s="8" t="str">
        <f t="shared" si="45"/>
        <v/>
      </c>
      <c r="Q279" s="8" t="str">
        <f t="shared" si="45"/>
        <v/>
      </c>
      <c r="R279" s="8" t="str">
        <f t="shared" si="45"/>
        <v/>
      </c>
      <c r="S279" s="8" t="str">
        <f t="shared" si="45"/>
        <v/>
      </c>
      <c r="T279" s="8" t="str">
        <f t="shared" si="45"/>
        <v/>
      </c>
      <c r="U279" s="8" t="str">
        <f t="shared" si="45"/>
        <v/>
      </c>
      <c r="V279" s="8" t="str">
        <f t="shared" si="45"/>
        <v/>
      </c>
      <c r="W279" s="8" t="str">
        <f t="shared" si="45"/>
        <v/>
      </c>
      <c r="X279" s="8" t="str">
        <f t="shared" si="46"/>
        <v/>
      </c>
      <c r="Y279" s="8" t="str">
        <f t="shared" si="46"/>
        <v/>
      </c>
      <c r="Z279" s="8" t="str">
        <f t="shared" si="46"/>
        <v/>
      </c>
      <c r="AA279" s="8" t="str">
        <f t="shared" si="46"/>
        <v/>
      </c>
      <c r="AB279" s="8" t="str">
        <f t="shared" si="46"/>
        <v/>
      </c>
      <c r="AC279" s="8" t="str">
        <f t="shared" si="46"/>
        <v/>
      </c>
      <c r="AD279" s="8" t="str">
        <f t="shared" si="46"/>
        <v/>
      </c>
      <c r="AE279" s="8" t="str">
        <f t="shared" si="46"/>
        <v/>
      </c>
      <c r="AF279" s="8" t="str">
        <f t="shared" si="46"/>
        <v/>
      </c>
      <c r="AG279" s="8" t="str">
        <f t="shared" si="46"/>
        <v/>
      </c>
      <c r="AH279" s="8" t="str">
        <f t="shared" si="46"/>
        <v/>
      </c>
    </row>
    <row r="280" spans="3:34" s="8" customFormat="1" ht="15.75" x14ac:dyDescent="0.25">
      <c r="C280" s="198"/>
      <c r="D280" s="8" t="str">
        <f t="shared" si="44"/>
        <v/>
      </c>
      <c r="E280" s="8" t="str">
        <f t="shared" si="44"/>
        <v/>
      </c>
      <c r="F280" s="8" t="str">
        <f t="shared" si="44"/>
        <v/>
      </c>
      <c r="G280" s="8" t="str">
        <f t="shared" si="44"/>
        <v/>
      </c>
      <c r="H280" s="8" t="str">
        <f t="shared" si="44"/>
        <v/>
      </c>
      <c r="I280" s="8" t="str">
        <f t="shared" si="44"/>
        <v/>
      </c>
      <c r="J280" s="8" t="str">
        <f t="shared" si="44"/>
        <v/>
      </c>
      <c r="K280" s="8" t="str">
        <f t="shared" si="44"/>
        <v/>
      </c>
      <c r="L280" s="8" t="str">
        <f t="shared" si="44"/>
        <v/>
      </c>
      <c r="M280" s="8" t="str">
        <f t="shared" si="44"/>
        <v/>
      </c>
      <c r="N280" s="8" t="str">
        <f t="shared" si="45"/>
        <v/>
      </c>
      <c r="O280" s="8" t="str">
        <f t="shared" si="45"/>
        <v/>
      </c>
      <c r="P280" s="8" t="str">
        <f t="shared" si="45"/>
        <v/>
      </c>
      <c r="Q280" s="8" t="str">
        <f t="shared" si="45"/>
        <v/>
      </c>
      <c r="R280" s="8" t="str">
        <f t="shared" si="45"/>
        <v/>
      </c>
      <c r="S280" s="8" t="str">
        <f t="shared" si="45"/>
        <v/>
      </c>
      <c r="T280" s="8" t="str">
        <f t="shared" si="45"/>
        <v/>
      </c>
      <c r="U280" s="8" t="str">
        <f t="shared" si="45"/>
        <v/>
      </c>
      <c r="V280" s="8" t="str">
        <f t="shared" si="45"/>
        <v/>
      </c>
      <c r="W280" s="8" t="str">
        <f t="shared" si="45"/>
        <v/>
      </c>
      <c r="X280" s="8" t="str">
        <f t="shared" si="46"/>
        <v/>
      </c>
      <c r="Y280" s="8" t="str">
        <f t="shared" si="46"/>
        <v/>
      </c>
      <c r="Z280" s="8" t="str">
        <f t="shared" si="46"/>
        <v/>
      </c>
      <c r="AA280" s="8" t="str">
        <f t="shared" si="46"/>
        <v/>
      </c>
      <c r="AB280" s="8" t="str">
        <f t="shared" si="46"/>
        <v/>
      </c>
      <c r="AC280" s="8" t="str">
        <f t="shared" si="46"/>
        <v/>
      </c>
      <c r="AD280" s="8" t="str">
        <f t="shared" si="46"/>
        <v/>
      </c>
      <c r="AE280" s="8" t="str">
        <f t="shared" si="46"/>
        <v/>
      </c>
      <c r="AF280" s="8" t="str">
        <f t="shared" si="46"/>
        <v/>
      </c>
      <c r="AG280" s="8" t="str">
        <f t="shared" si="46"/>
        <v/>
      </c>
      <c r="AH280" s="8" t="str">
        <f t="shared" si="46"/>
        <v/>
      </c>
    </row>
    <row r="281" spans="3:34" s="8" customFormat="1" ht="15.75" x14ac:dyDescent="0.25">
      <c r="C281" s="198"/>
      <c r="D281" s="8" t="str">
        <f t="shared" si="44"/>
        <v/>
      </c>
      <c r="E281" s="8" t="str">
        <f t="shared" si="44"/>
        <v/>
      </c>
      <c r="F281" s="8" t="str">
        <f t="shared" si="44"/>
        <v/>
      </c>
      <c r="G281" s="8" t="str">
        <f t="shared" si="44"/>
        <v/>
      </c>
      <c r="H281" s="8" t="str">
        <f t="shared" si="44"/>
        <v/>
      </c>
      <c r="I281" s="8" t="str">
        <f t="shared" si="44"/>
        <v/>
      </c>
      <c r="J281" s="8" t="str">
        <f t="shared" si="44"/>
        <v/>
      </c>
      <c r="K281" s="8" t="str">
        <f t="shared" si="44"/>
        <v/>
      </c>
      <c r="L281" s="8" t="str">
        <f t="shared" si="44"/>
        <v/>
      </c>
      <c r="M281" s="8" t="str">
        <f t="shared" si="44"/>
        <v/>
      </c>
      <c r="N281" s="8" t="str">
        <f t="shared" si="45"/>
        <v/>
      </c>
      <c r="O281" s="8" t="str">
        <f t="shared" si="45"/>
        <v/>
      </c>
      <c r="P281" s="8" t="str">
        <f t="shared" si="45"/>
        <v/>
      </c>
      <c r="Q281" s="8" t="str">
        <f t="shared" si="45"/>
        <v/>
      </c>
      <c r="R281" s="8" t="str">
        <f t="shared" si="45"/>
        <v/>
      </c>
      <c r="S281" s="8" t="str">
        <f t="shared" si="45"/>
        <v/>
      </c>
      <c r="T281" s="8" t="str">
        <f t="shared" si="45"/>
        <v/>
      </c>
      <c r="U281" s="8" t="str">
        <f t="shared" si="45"/>
        <v/>
      </c>
      <c r="V281" s="8" t="str">
        <f t="shared" si="45"/>
        <v/>
      </c>
      <c r="W281" s="8" t="str">
        <f t="shared" si="45"/>
        <v/>
      </c>
      <c r="X281" s="8" t="str">
        <f t="shared" si="46"/>
        <v/>
      </c>
      <c r="Y281" s="8" t="str">
        <f t="shared" si="46"/>
        <v/>
      </c>
      <c r="Z281" s="8" t="str">
        <f t="shared" si="46"/>
        <v/>
      </c>
      <c r="AA281" s="8" t="str">
        <f t="shared" si="46"/>
        <v/>
      </c>
      <c r="AB281" s="8" t="str">
        <f t="shared" si="46"/>
        <v/>
      </c>
      <c r="AC281" s="8" t="str">
        <f t="shared" si="46"/>
        <v/>
      </c>
      <c r="AD281" s="8" t="str">
        <f t="shared" si="46"/>
        <v/>
      </c>
      <c r="AE281" s="8" t="str">
        <f t="shared" si="46"/>
        <v/>
      </c>
      <c r="AF281" s="8" t="str">
        <f t="shared" si="46"/>
        <v/>
      </c>
      <c r="AG281" s="8" t="str">
        <f t="shared" si="46"/>
        <v/>
      </c>
      <c r="AH281" s="8" t="str">
        <f t="shared" si="46"/>
        <v/>
      </c>
    </row>
    <row r="282" spans="3:34" s="8" customFormat="1" ht="15.75" x14ac:dyDescent="0.25">
      <c r="C282" s="198"/>
      <c r="D282" s="8" t="str">
        <f t="shared" si="44"/>
        <v/>
      </c>
      <c r="E282" s="8" t="str">
        <f t="shared" si="44"/>
        <v/>
      </c>
      <c r="F282" s="8" t="str">
        <f t="shared" si="44"/>
        <v/>
      </c>
      <c r="G282" s="8" t="str">
        <f t="shared" si="44"/>
        <v/>
      </c>
      <c r="H282" s="8" t="str">
        <f t="shared" si="44"/>
        <v/>
      </c>
      <c r="I282" s="8" t="str">
        <f t="shared" si="44"/>
        <v/>
      </c>
      <c r="J282" s="8" t="str">
        <f t="shared" si="44"/>
        <v/>
      </c>
      <c r="K282" s="8" t="str">
        <f t="shared" si="44"/>
        <v/>
      </c>
      <c r="L282" s="8" t="str">
        <f t="shared" si="44"/>
        <v/>
      </c>
      <c r="M282" s="8" t="str">
        <f t="shared" si="44"/>
        <v/>
      </c>
      <c r="N282" s="8" t="str">
        <f t="shared" si="45"/>
        <v/>
      </c>
      <c r="O282" s="8" t="str">
        <f t="shared" si="45"/>
        <v/>
      </c>
      <c r="P282" s="8" t="str">
        <f t="shared" si="45"/>
        <v/>
      </c>
      <c r="Q282" s="8" t="str">
        <f t="shared" si="45"/>
        <v/>
      </c>
      <c r="R282" s="8" t="str">
        <f t="shared" si="45"/>
        <v/>
      </c>
      <c r="S282" s="8" t="str">
        <f t="shared" si="45"/>
        <v/>
      </c>
      <c r="T282" s="8" t="str">
        <f t="shared" si="45"/>
        <v/>
      </c>
      <c r="U282" s="8" t="str">
        <f t="shared" si="45"/>
        <v/>
      </c>
      <c r="V282" s="8" t="str">
        <f t="shared" si="45"/>
        <v/>
      </c>
      <c r="W282" s="8" t="str">
        <f t="shared" si="45"/>
        <v/>
      </c>
      <c r="X282" s="8" t="str">
        <f t="shared" si="46"/>
        <v/>
      </c>
      <c r="Y282" s="8" t="str">
        <f t="shared" si="46"/>
        <v/>
      </c>
      <c r="Z282" s="8" t="str">
        <f t="shared" si="46"/>
        <v/>
      </c>
      <c r="AA282" s="8" t="str">
        <f t="shared" si="46"/>
        <v/>
      </c>
      <c r="AB282" s="8" t="str">
        <f t="shared" si="46"/>
        <v/>
      </c>
      <c r="AC282" s="8" t="str">
        <f t="shared" si="46"/>
        <v/>
      </c>
      <c r="AD282" s="8" t="str">
        <f t="shared" si="46"/>
        <v/>
      </c>
      <c r="AE282" s="8" t="str">
        <f t="shared" si="46"/>
        <v/>
      </c>
      <c r="AF282" s="8" t="str">
        <f t="shared" si="46"/>
        <v/>
      </c>
      <c r="AG282" s="8" t="str">
        <f t="shared" si="46"/>
        <v/>
      </c>
      <c r="AH282" s="8" t="str">
        <f t="shared" si="46"/>
        <v/>
      </c>
    </row>
    <row r="283" spans="3:34" s="8" customFormat="1" ht="15.75" x14ac:dyDescent="0.25">
      <c r="C283" s="198"/>
      <c r="D283" s="8" t="str">
        <f t="shared" si="44"/>
        <v/>
      </c>
      <c r="E283" s="8" t="str">
        <f t="shared" si="44"/>
        <v/>
      </c>
      <c r="F283" s="8" t="str">
        <f t="shared" si="44"/>
        <v/>
      </c>
      <c r="G283" s="8" t="str">
        <f t="shared" si="44"/>
        <v/>
      </c>
      <c r="H283" s="8" t="str">
        <f t="shared" si="44"/>
        <v/>
      </c>
      <c r="I283" s="8" t="str">
        <f t="shared" si="44"/>
        <v/>
      </c>
      <c r="J283" s="8" t="str">
        <f t="shared" si="44"/>
        <v/>
      </c>
      <c r="K283" s="8" t="str">
        <f t="shared" si="44"/>
        <v/>
      </c>
      <c r="L283" s="8" t="str">
        <f t="shared" si="44"/>
        <v/>
      </c>
      <c r="M283" s="8" t="str">
        <f t="shared" si="44"/>
        <v/>
      </c>
      <c r="N283" s="8" t="str">
        <f t="shared" si="45"/>
        <v/>
      </c>
      <c r="O283" s="8" t="str">
        <f t="shared" si="45"/>
        <v/>
      </c>
      <c r="P283" s="8" t="str">
        <f t="shared" si="45"/>
        <v/>
      </c>
      <c r="Q283" s="8" t="str">
        <f t="shared" si="45"/>
        <v/>
      </c>
      <c r="R283" s="8" t="str">
        <f t="shared" si="45"/>
        <v/>
      </c>
      <c r="S283" s="8" t="str">
        <f t="shared" si="45"/>
        <v/>
      </c>
      <c r="T283" s="8" t="str">
        <f t="shared" si="45"/>
        <v/>
      </c>
      <c r="U283" s="8" t="str">
        <f t="shared" si="45"/>
        <v/>
      </c>
      <c r="V283" s="8" t="str">
        <f t="shared" si="45"/>
        <v/>
      </c>
      <c r="W283" s="8" t="str">
        <f t="shared" si="45"/>
        <v/>
      </c>
      <c r="X283" s="8" t="str">
        <f t="shared" si="46"/>
        <v/>
      </c>
      <c r="Y283" s="8" t="str">
        <f t="shared" si="46"/>
        <v/>
      </c>
      <c r="Z283" s="8" t="str">
        <f t="shared" si="46"/>
        <v/>
      </c>
      <c r="AA283" s="8" t="str">
        <f t="shared" si="46"/>
        <v/>
      </c>
      <c r="AB283" s="8" t="str">
        <f t="shared" si="46"/>
        <v/>
      </c>
      <c r="AC283" s="8" t="str">
        <f t="shared" si="46"/>
        <v/>
      </c>
      <c r="AD283" s="8" t="str">
        <f t="shared" si="46"/>
        <v/>
      </c>
      <c r="AE283" s="8" t="str">
        <f t="shared" si="46"/>
        <v/>
      </c>
      <c r="AF283" s="8" t="str">
        <f t="shared" si="46"/>
        <v/>
      </c>
      <c r="AG283" s="8" t="str">
        <f t="shared" si="46"/>
        <v/>
      </c>
      <c r="AH283" s="8" t="str">
        <f t="shared" si="46"/>
        <v/>
      </c>
    </row>
    <row r="284" spans="3:34" s="8" customFormat="1" ht="15.75" x14ac:dyDescent="0.25">
      <c r="C284" s="198"/>
      <c r="D284" s="8" t="str">
        <f t="shared" si="44"/>
        <v/>
      </c>
      <c r="E284" s="8" t="str">
        <f t="shared" si="44"/>
        <v/>
      </c>
      <c r="F284" s="8" t="str">
        <f t="shared" si="44"/>
        <v/>
      </c>
      <c r="G284" s="8" t="str">
        <f t="shared" si="44"/>
        <v/>
      </c>
      <c r="H284" s="8" t="str">
        <f t="shared" si="44"/>
        <v/>
      </c>
      <c r="I284" s="8" t="str">
        <f t="shared" si="44"/>
        <v/>
      </c>
      <c r="J284" s="8" t="str">
        <f t="shared" si="44"/>
        <v/>
      </c>
      <c r="K284" s="8" t="str">
        <f t="shared" si="44"/>
        <v/>
      </c>
      <c r="L284" s="8" t="str">
        <f t="shared" si="44"/>
        <v/>
      </c>
      <c r="M284" s="8" t="str">
        <f t="shared" si="44"/>
        <v/>
      </c>
      <c r="N284" s="8" t="str">
        <f t="shared" si="45"/>
        <v/>
      </c>
      <c r="O284" s="8" t="str">
        <f t="shared" si="45"/>
        <v/>
      </c>
      <c r="P284" s="8" t="str">
        <f t="shared" si="45"/>
        <v/>
      </c>
      <c r="Q284" s="8" t="str">
        <f t="shared" si="45"/>
        <v/>
      </c>
      <c r="R284" s="8" t="str">
        <f t="shared" si="45"/>
        <v/>
      </c>
      <c r="S284" s="8" t="str">
        <f t="shared" si="45"/>
        <v/>
      </c>
      <c r="T284" s="8" t="str">
        <f t="shared" si="45"/>
        <v/>
      </c>
      <c r="U284" s="8" t="str">
        <f t="shared" si="45"/>
        <v/>
      </c>
      <c r="V284" s="8" t="str">
        <f t="shared" si="45"/>
        <v/>
      </c>
      <c r="W284" s="8" t="str">
        <f t="shared" si="45"/>
        <v/>
      </c>
      <c r="X284" s="8" t="str">
        <f t="shared" si="46"/>
        <v/>
      </c>
      <c r="Y284" s="8" t="str">
        <f t="shared" si="46"/>
        <v/>
      </c>
      <c r="Z284" s="8" t="str">
        <f t="shared" si="46"/>
        <v/>
      </c>
      <c r="AA284" s="8" t="str">
        <f t="shared" si="46"/>
        <v/>
      </c>
      <c r="AB284" s="8" t="str">
        <f t="shared" si="46"/>
        <v/>
      </c>
      <c r="AC284" s="8" t="str">
        <f t="shared" si="46"/>
        <v/>
      </c>
      <c r="AD284" s="8" t="str">
        <f t="shared" si="46"/>
        <v/>
      </c>
      <c r="AE284" s="8" t="str">
        <f t="shared" si="46"/>
        <v/>
      </c>
      <c r="AF284" s="8" t="str">
        <f t="shared" si="46"/>
        <v/>
      </c>
      <c r="AG284" s="8" t="str">
        <f t="shared" si="46"/>
        <v/>
      </c>
      <c r="AH284" s="8" t="str">
        <f t="shared" si="46"/>
        <v/>
      </c>
    </row>
    <row r="285" spans="3:34" s="8" customFormat="1" ht="15.75" x14ac:dyDescent="0.25">
      <c r="C285" s="198"/>
      <c r="D285" s="8" t="str">
        <f t="shared" si="44"/>
        <v/>
      </c>
      <c r="E285" s="8" t="str">
        <f t="shared" si="44"/>
        <v/>
      </c>
      <c r="F285" s="8" t="str">
        <f t="shared" si="44"/>
        <v/>
      </c>
      <c r="G285" s="8" t="str">
        <f t="shared" si="44"/>
        <v/>
      </c>
      <c r="H285" s="8" t="str">
        <f t="shared" si="44"/>
        <v/>
      </c>
      <c r="I285" s="8" t="str">
        <f t="shared" si="44"/>
        <v/>
      </c>
      <c r="J285" s="8" t="str">
        <f t="shared" si="44"/>
        <v/>
      </c>
      <c r="K285" s="8" t="str">
        <f t="shared" si="44"/>
        <v/>
      </c>
      <c r="L285" s="8" t="str">
        <f t="shared" si="44"/>
        <v/>
      </c>
      <c r="M285" s="8" t="str">
        <f t="shared" si="44"/>
        <v/>
      </c>
      <c r="N285" s="8" t="str">
        <f t="shared" si="45"/>
        <v/>
      </c>
      <c r="O285" s="8" t="str">
        <f t="shared" si="45"/>
        <v/>
      </c>
      <c r="P285" s="8" t="str">
        <f t="shared" si="45"/>
        <v/>
      </c>
      <c r="Q285" s="8" t="str">
        <f t="shared" si="45"/>
        <v/>
      </c>
      <c r="R285" s="8" t="str">
        <f t="shared" si="45"/>
        <v/>
      </c>
      <c r="S285" s="8" t="str">
        <f t="shared" si="45"/>
        <v/>
      </c>
      <c r="T285" s="8" t="str">
        <f t="shared" si="45"/>
        <v/>
      </c>
      <c r="U285" s="8" t="str">
        <f t="shared" si="45"/>
        <v/>
      </c>
      <c r="V285" s="8" t="str">
        <f t="shared" si="45"/>
        <v/>
      </c>
      <c r="W285" s="8" t="str">
        <f t="shared" si="45"/>
        <v/>
      </c>
      <c r="X285" s="8" t="str">
        <f t="shared" si="46"/>
        <v/>
      </c>
      <c r="Y285" s="8" t="str">
        <f t="shared" si="46"/>
        <v/>
      </c>
      <c r="Z285" s="8" t="str">
        <f t="shared" si="46"/>
        <v/>
      </c>
      <c r="AA285" s="8" t="str">
        <f t="shared" si="46"/>
        <v/>
      </c>
      <c r="AB285" s="8" t="str">
        <f t="shared" si="46"/>
        <v/>
      </c>
      <c r="AC285" s="8" t="str">
        <f t="shared" si="46"/>
        <v/>
      </c>
      <c r="AD285" s="8" t="str">
        <f t="shared" si="46"/>
        <v/>
      </c>
      <c r="AE285" s="8" t="str">
        <f t="shared" si="46"/>
        <v/>
      </c>
      <c r="AF285" s="8" t="str">
        <f t="shared" si="46"/>
        <v/>
      </c>
      <c r="AG285" s="8" t="str">
        <f t="shared" si="46"/>
        <v/>
      </c>
      <c r="AH285" s="8" t="str">
        <f t="shared" si="46"/>
        <v/>
      </c>
    </row>
    <row r="286" spans="3:34" s="8" customFormat="1" ht="15.75" x14ac:dyDescent="0.25">
      <c r="C286" s="198"/>
      <c r="D286" s="8" t="str">
        <f t="shared" si="44"/>
        <v/>
      </c>
      <c r="E286" s="8" t="str">
        <f t="shared" si="44"/>
        <v/>
      </c>
      <c r="F286" s="8" t="str">
        <f t="shared" si="44"/>
        <v/>
      </c>
      <c r="G286" s="8" t="str">
        <f t="shared" si="44"/>
        <v/>
      </c>
      <c r="H286" s="8" t="str">
        <f t="shared" si="44"/>
        <v/>
      </c>
      <c r="I286" s="8" t="str">
        <f t="shared" si="44"/>
        <v/>
      </c>
      <c r="J286" s="8" t="str">
        <f t="shared" si="44"/>
        <v/>
      </c>
      <c r="K286" s="8" t="str">
        <f t="shared" si="44"/>
        <v/>
      </c>
      <c r="L286" s="8" t="str">
        <f t="shared" si="44"/>
        <v/>
      </c>
      <c r="M286" s="8" t="str">
        <f t="shared" si="44"/>
        <v/>
      </c>
      <c r="N286" s="8" t="str">
        <f t="shared" si="45"/>
        <v/>
      </c>
      <c r="O286" s="8" t="str">
        <f t="shared" si="45"/>
        <v/>
      </c>
      <c r="P286" s="8" t="str">
        <f t="shared" si="45"/>
        <v/>
      </c>
      <c r="Q286" s="8" t="str">
        <f t="shared" si="45"/>
        <v/>
      </c>
      <c r="R286" s="8" t="str">
        <f t="shared" si="45"/>
        <v/>
      </c>
      <c r="S286" s="8" t="str">
        <f t="shared" si="45"/>
        <v/>
      </c>
      <c r="T286" s="8" t="str">
        <f t="shared" si="45"/>
        <v/>
      </c>
      <c r="U286" s="8" t="str">
        <f t="shared" si="45"/>
        <v/>
      </c>
      <c r="V286" s="8" t="str">
        <f t="shared" si="45"/>
        <v/>
      </c>
      <c r="W286" s="8" t="str">
        <f t="shared" si="45"/>
        <v/>
      </c>
      <c r="X286" s="8" t="str">
        <f t="shared" si="46"/>
        <v/>
      </c>
      <c r="Y286" s="8" t="str">
        <f t="shared" si="46"/>
        <v/>
      </c>
      <c r="Z286" s="8" t="str">
        <f t="shared" si="46"/>
        <v/>
      </c>
      <c r="AA286" s="8" t="str">
        <f t="shared" si="46"/>
        <v/>
      </c>
      <c r="AB286" s="8" t="str">
        <f t="shared" si="46"/>
        <v/>
      </c>
      <c r="AC286" s="8" t="str">
        <f t="shared" si="46"/>
        <v/>
      </c>
      <c r="AD286" s="8" t="str">
        <f t="shared" si="46"/>
        <v/>
      </c>
      <c r="AE286" s="8" t="str">
        <f t="shared" si="46"/>
        <v/>
      </c>
      <c r="AF286" s="8" t="str">
        <f t="shared" si="46"/>
        <v/>
      </c>
      <c r="AG286" s="8" t="str">
        <f t="shared" si="46"/>
        <v/>
      </c>
      <c r="AH286" s="8" t="str">
        <f t="shared" si="46"/>
        <v/>
      </c>
    </row>
    <row r="287" spans="3:34" ht="15.75" x14ac:dyDescent="0.25">
      <c r="C287" s="197" t="s">
        <v>58</v>
      </c>
      <c r="D287" s="8" t="str">
        <f t="shared" si="44"/>
        <v>R</v>
      </c>
      <c r="E287" s="8" t="str">
        <f t="shared" si="44"/>
        <v>MAL/AT</v>
      </c>
      <c r="F287" s="8" t="str">
        <f t="shared" si="44"/>
        <v>MAL/AT</v>
      </c>
      <c r="G287" s="8" t="str">
        <f t="shared" si="44"/>
        <v>MAL/AT</v>
      </c>
      <c r="H287" s="8" t="str">
        <f t="shared" si="44"/>
        <v>MAL/AT</v>
      </c>
      <c r="I287" s="8" t="str">
        <f t="shared" si="44"/>
        <v>MAL/AT</v>
      </c>
      <c r="J287" s="8" t="str">
        <f t="shared" si="44"/>
        <v>R</v>
      </c>
      <c r="K287" s="8" t="str">
        <f t="shared" si="44"/>
        <v>R</v>
      </c>
      <c r="L287" s="8" t="str">
        <f t="shared" si="44"/>
        <v>MAL/AT</v>
      </c>
      <c r="M287" s="8" t="str">
        <f t="shared" si="44"/>
        <v>MAL/AT</v>
      </c>
      <c r="N287" s="8" t="str">
        <f t="shared" si="45"/>
        <v>MAL/AT</v>
      </c>
      <c r="O287" s="8" t="str">
        <f t="shared" si="45"/>
        <v>MAL/AT</v>
      </c>
      <c r="P287" s="8" t="str">
        <f t="shared" si="45"/>
        <v>MAL/AT</v>
      </c>
      <c r="Q287" s="8" t="str">
        <f t="shared" si="45"/>
        <v>R</v>
      </c>
      <c r="R287" s="8" t="str">
        <f t="shared" si="45"/>
        <v>R</v>
      </c>
      <c r="S287" s="8" t="str">
        <f t="shared" si="45"/>
        <v>MAL/AT</v>
      </c>
      <c r="T287" s="8" t="str">
        <f t="shared" si="45"/>
        <v>MAL/AT</v>
      </c>
      <c r="U287" s="8" t="str">
        <f t="shared" si="45"/>
        <v>MAL/AT</v>
      </c>
      <c r="V287" s="8" t="str">
        <f t="shared" si="45"/>
        <v>MAL/AT</v>
      </c>
      <c r="W287" s="8" t="str">
        <f t="shared" si="45"/>
        <v>MAL/AT</v>
      </c>
      <c r="X287" s="8" t="str">
        <f t="shared" si="46"/>
        <v>R</v>
      </c>
      <c r="Y287" s="8" t="str">
        <f t="shared" si="46"/>
        <v>R</v>
      </c>
      <c r="Z287" s="8" t="str">
        <f t="shared" si="46"/>
        <v>MAL/AT</v>
      </c>
      <c r="AA287" s="8" t="str">
        <f t="shared" si="46"/>
        <v>MAL/AT</v>
      </c>
      <c r="AB287" s="8" t="str">
        <f t="shared" si="46"/>
        <v>MAL/AT</v>
      </c>
      <c r="AC287" s="8" t="str">
        <f t="shared" si="46"/>
        <v>MAL/AT</v>
      </c>
      <c r="AD287" s="8" t="str">
        <f t="shared" si="46"/>
        <v>MAL/AT</v>
      </c>
      <c r="AE287" s="8" t="str">
        <f t="shared" si="46"/>
        <v>MAL/AT</v>
      </c>
      <c r="AF287" s="8" t="str">
        <f t="shared" si="46"/>
        <v>MAL/AT</v>
      </c>
      <c r="AG287" s="8" t="str">
        <f t="shared" si="46"/>
        <v>MAL/AT</v>
      </c>
      <c r="AH287" s="8" t="str">
        <f t="shared" si="46"/>
        <v>MAL/AT</v>
      </c>
    </row>
    <row r="288" spans="3:34" x14ac:dyDescent="0.25">
      <c r="C288" s="196"/>
    </row>
    <row r="289" spans="3:34" x14ac:dyDescent="0.25">
      <c r="C289" t="s">
        <v>4</v>
      </c>
      <c r="D289">
        <f>COUNTIF(Tableau1[Colonne3],$C289)</f>
        <v>0</v>
      </c>
      <c r="E289" s="8">
        <f>COUNTIF(Tableau1[Colonne4],$C$289)</f>
        <v>9</v>
      </c>
      <c r="F289" s="8">
        <f>COUNTIF(Tableau1[Colonne5],$C$289)</f>
        <v>10</v>
      </c>
      <c r="G289" s="8">
        <f>COUNTIF(Tableau1[Colonne6],$C$289)</f>
        <v>9</v>
      </c>
      <c r="H289" s="8">
        <f>COUNTIF(Tableau1[Colonne7],$C$289)</f>
        <v>12</v>
      </c>
      <c r="I289" s="8">
        <f>COUNTIF(Tableau1[Colonne8],$C$289)</f>
        <v>11</v>
      </c>
      <c r="J289" s="8">
        <f>COUNTIF(Tableau1[Colonne9],$C$289)</f>
        <v>1</v>
      </c>
      <c r="K289" s="8">
        <f>COUNTIF(Tableau1[Colonne10],$C$289)</f>
        <v>0</v>
      </c>
      <c r="L289" s="8">
        <f>COUNTIF(Tableau1[Colonne11],$C$289)</f>
        <v>11</v>
      </c>
      <c r="M289" s="8">
        <f>COUNTIF(Tableau1[Colonne12],$C$289)</f>
        <v>12</v>
      </c>
      <c r="N289" s="8">
        <f>COUNTIF(Tableau1[Colonne13],$C$289)</f>
        <v>10</v>
      </c>
      <c r="O289" s="8">
        <f>COUNTIF(Tableau1[Colonne14],$C$289)</f>
        <v>12</v>
      </c>
      <c r="P289" s="8">
        <f>COUNTIF(Tableau1[Colonne15],$C$289)</f>
        <v>10</v>
      </c>
      <c r="Q289" s="8">
        <f>COUNTIF(Tableau1[Colonne16],$C$289)</f>
        <v>1</v>
      </c>
      <c r="R289" s="8">
        <f>COUNTIF(Tableau1[Colonne17],$C$289)</f>
        <v>0</v>
      </c>
      <c r="S289" s="8">
        <f>COUNTIF(Tableau1[Colonne18],$C$289)</f>
        <v>9</v>
      </c>
      <c r="T289" s="8">
        <f>COUNTIF(Tableau1[Colonne19],$C$289)</f>
        <v>10</v>
      </c>
      <c r="U289" s="8">
        <f>COUNTIF(Tableau1[Colonne20],$C$289)</f>
        <v>10</v>
      </c>
      <c r="V289" s="8">
        <f>COUNTIF(Tableau1[Colonne21],$C$289)</f>
        <v>12</v>
      </c>
      <c r="W289" s="8">
        <f>COUNTIF(Tableau1[Colonne22],$C$289)</f>
        <v>11</v>
      </c>
      <c r="X289" s="8">
        <f>COUNTIF(Tableau1[Colonne23],$C$289)</f>
        <v>1</v>
      </c>
      <c r="Y289" s="8">
        <f>COUNTIF(Tableau1[Colonne24],$C$289)</f>
        <v>0</v>
      </c>
      <c r="Z289" s="8">
        <f>COUNTIF(Tableau1[Colonne25],$C$289)</f>
        <v>9</v>
      </c>
      <c r="AA289" s="8">
        <f>COUNTIF(Tableau1[Colonne26],$C$289)</f>
        <v>9</v>
      </c>
      <c r="AB289" s="8">
        <f>COUNTIF(Tableau1[Colonne27],$C$289)</f>
        <v>9</v>
      </c>
      <c r="AC289" s="8">
        <f>COUNTIF(Tableau1[Colonne28],$C$289)</f>
        <v>10</v>
      </c>
      <c r="AD289" s="8">
        <f>COUNTIF(Tableau1[Colonne29],$C$289)</f>
        <v>9</v>
      </c>
      <c r="AE289" s="8">
        <f>COUNTIF(Tableau1[Colonne30],$C$289)</f>
        <v>1</v>
      </c>
      <c r="AF289" s="8">
        <f>COUNTIF(Tableau1[Colonne31],$C$289)</f>
        <v>0</v>
      </c>
      <c r="AG289" s="8">
        <f>COUNTIF(Tableau1[Colonne32],$C$289)</f>
        <v>12</v>
      </c>
      <c r="AH289" s="8">
        <f>COUNTIF(Tableau1[Colonne33],$C$289)</f>
        <v>12</v>
      </c>
    </row>
    <row r="290" spans="3:34" s="8" customFormat="1" x14ac:dyDescent="0.25">
      <c r="C290" s="8" t="s">
        <v>156</v>
      </c>
      <c r="D290" s="8">
        <f t="shared" ref="D290:AH290" si="47">COUNTIFS(D$218:D$287,$C$289,$B$218:$B$287,"int")</f>
        <v>0</v>
      </c>
      <c r="E290" s="8">
        <f t="shared" si="47"/>
        <v>0</v>
      </c>
      <c r="F290" s="8">
        <f t="shared" si="47"/>
        <v>0</v>
      </c>
      <c r="G290" s="8">
        <f t="shared" si="47"/>
        <v>0</v>
      </c>
      <c r="H290" s="8">
        <f t="shared" si="47"/>
        <v>0</v>
      </c>
      <c r="I290" s="8">
        <f t="shared" si="47"/>
        <v>0</v>
      </c>
      <c r="J290" s="8">
        <f t="shared" si="47"/>
        <v>0</v>
      </c>
      <c r="K290" s="8">
        <f t="shared" si="47"/>
        <v>0</v>
      </c>
      <c r="L290" s="8">
        <f t="shared" si="47"/>
        <v>0</v>
      </c>
      <c r="M290" s="8">
        <f t="shared" si="47"/>
        <v>0</v>
      </c>
      <c r="N290" s="8">
        <f t="shared" si="47"/>
        <v>0</v>
      </c>
      <c r="O290" s="8">
        <f t="shared" si="47"/>
        <v>0</v>
      </c>
      <c r="P290" s="8">
        <f t="shared" si="47"/>
        <v>0</v>
      </c>
      <c r="Q290" s="8">
        <f t="shared" si="47"/>
        <v>0</v>
      </c>
      <c r="R290" s="8">
        <f t="shared" si="47"/>
        <v>0</v>
      </c>
      <c r="S290" s="8">
        <f t="shared" si="47"/>
        <v>0</v>
      </c>
      <c r="T290" s="8">
        <f t="shared" si="47"/>
        <v>0</v>
      </c>
      <c r="U290" s="8">
        <f t="shared" si="47"/>
        <v>0</v>
      </c>
      <c r="V290" s="8">
        <f t="shared" si="47"/>
        <v>0</v>
      </c>
      <c r="W290" s="8">
        <f t="shared" si="47"/>
        <v>0</v>
      </c>
      <c r="X290" s="8">
        <f t="shared" si="47"/>
        <v>0</v>
      </c>
      <c r="Y290" s="8">
        <f t="shared" si="47"/>
        <v>0</v>
      </c>
      <c r="Z290" s="8">
        <f t="shared" si="47"/>
        <v>0</v>
      </c>
      <c r="AA290" s="8">
        <f t="shared" si="47"/>
        <v>0</v>
      </c>
      <c r="AB290" s="8">
        <f t="shared" si="47"/>
        <v>0</v>
      </c>
      <c r="AC290" s="8">
        <f t="shared" si="47"/>
        <v>0</v>
      </c>
      <c r="AD290" s="8">
        <f t="shared" si="47"/>
        <v>0</v>
      </c>
      <c r="AE290" s="8">
        <f t="shared" si="47"/>
        <v>0</v>
      </c>
      <c r="AF290" s="8">
        <f t="shared" si="47"/>
        <v>0</v>
      </c>
      <c r="AG290" s="8">
        <f t="shared" si="47"/>
        <v>0</v>
      </c>
      <c r="AH290" s="8">
        <f t="shared" si="47"/>
        <v>0</v>
      </c>
    </row>
    <row r="291" spans="3:34" s="8" customFormat="1" x14ac:dyDescent="0.25">
      <c r="C291" s="8" t="s">
        <v>154</v>
      </c>
      <c r="D291" s="8">
        <f>COUNTIF(Tableau1[Colonne3],$C291)</f>
        <v>0</v>
      </c>
      <c r="E291" s="8">
        <f>COUNTIF(Tableau1[Colonne4],$C291)</f>
        <v>2</v>
      </c>
      <c r="F291" s="8">
        <f>COUNTIF(Tableau1[Colonne5],$C291)</f>
        <v>3</v>
      </c>
      <c r="G291" s="8">
        <f>COUNTIF(Tableau1[Colonne6],$C291)</f>
        <v>3</v>
      </c>
      <c r="H291" s="8">
        <f>COUNTIF(Tableau1[Colonne7],$C291)</f>
        <v>2</v>
      </c>
      <c r="I291" s="8">
        <f>COUNTIF(Tableau1[Colonne8],$C291)</f>
        <v>3</v>
      </c>
      <c r="J291" s="8">
        <f>COUNTIF(Tableau1[Colonne9],$C291)</f>
        <v>2</v>
      </c>
      <c r="K291" s="8">
        <f>COUNTIF(Tableau1[Colonne10],$C291)</f>
        <v>0</v>
      </c>
      <c r="L291" s="8">
        <f>COUNTIF(Tableau1[Colonne11],$C291)</f>
        <v>3</v>
      </c>
      <c r="M291" s="8">
        <f>COUNTIF(Tableau1[Colonne12],$C291)</f>
        <v>3</v>
      </c>
      <c r="N291" s="8">
        <f>COUNTIF(Tableau1[Colonne13],$C291)</f>
        <v>3</v>
      </c>
      <c r="O291" s="8">
        <f>COUNTIF(Tableau1[Colonne14],$C291)</f>
        <v>4</v>
      </c>
      <c r="P291" s="8">
        <f>COUNTIF(Tableau1[Colonne15],$C291)</f>
        <v>3</v>
      </c>
      <c r="Q291" s="8">
        <f>COUNTIF(Tableau1[Colonne16],$C291)</f>
        <v>2</v>
      </c>
      <c r="R291" s="8">
        <f>COUNTIF(Tableau1[Colonne17],$C291)</f>
        <v>0</v>
      </c>
      <c r="S291" s="8">
        <f>COUNTIF(Tableau1[Colonne18],$C291)</f>
        <v>3</v>
      </c>
      <c r="T291" s="8">
        <f>COUNTIF(Tableau1[Colonne19],$C291)</f>
        <v>3</v>
      </c>
      <c r="U291" s="8">
        <f>COUNTIF(Tableau1[Colonne20],$C291)</f>
        <v>3</v>
      </c>
      <c r="V291" s="8">
        <f>COUNTIF(Tableau1[Colonne21],$C291)</f>
        <v>3</v>
      </c>
      <c r="W291" s="8">
        <f>COUNTIF(Tableau1[Colonne22],$C291)</f>
        <v>3</v>
      </c>
      <c r="X291" s="8">
        <f>COUNTIF(Tableau1[Colonne23],$C291)</f>
        <v>2</v>
      </c>
      <c r="Y291" s="8">
        <f>COUNTIF(Tableau1[Colonne24],$C291)</f>
        <v>0</v>
      </c>
      <c r="Z291" s="8">
        <f>COUNTIF(Tableau1[Colonne25],$C291)</f>
        <v>3</v>
      </c>
      <c r="AA291" s="8">
        <f>COUNTIF(Tableau1[Colonne26],$C291)</f>
        <v>3</v>
      </c>
      <c r="AB291" s="8">
        <f>COUNTIF(Tableau1[Colonne27],$C291)</f>
        <v>3</v>
      </c>
      <c r="AC291" s="8">
        <f>COUNTIF(Tableau1[Colonne28],$C291)</f>
        <v>2</v>
      </c>
      <c r="AD291" s="8">
        <f>COUNTIF(Tableau1[Colonne29],$C291)</f>
        <v>3</v>
      </c>
      <c r="AE291" s="8">
        <f>COUNTIF(Tableau1[Colonne30],$C291)</f>
        <v>2</v>
      </c>
      <c r="AF291" s="8">
        <f>COUNTIF(Tableau1[Colonne31],$C291)</f>
        <v>0</v>
      </c>
      <c r="AG291" s="8">
        <f>COUNTIF(Tableau1[Colonne32],$C291)</f>
        <v>2</v>
      </c>
      <c r="AH291" s="8">
        <f>COUNTIF(Tableau1[Colonne33],$C291)</f>
        <v>3</v>
      </c>
    </row>
    <row r="292" spans="3:34" s="8" customFormat="1" x14ac:dyDescent="0.25">
      <c r="C292" s="8" t="s">
        <v>164</v>
      </c>
      <c r="D292" s="8">
        <f t="shared" ref="D292:AH292" si="48">COUNTIFS(D$218:D$287,$C$291,$B$218:$B$287,"int")</f>
        <v>0</v>
      </c>
      <c r="E292" s="8">
        <f t="shared" si="48"/>
        <v>0</v>
      </c>
      <c r="F292" s="8">
        <f t="shared" si="48"/>
        <v>0</v>
      </c>
      <c r="G292" s="8">
        <f t="shared" si="48"/>
        <v>0</v>
      </c>
      <c r="H292" s="8">
        <f t="shared" si="48"/>
        <v>0</v>
      </c>
      <c r="I292" s="8">
        <f t="shared" si="48"/>
        <v>0</v>
      </c>
      <c r="J292" s="8">
        <f t="shared" si="48"/>
        <v>0</v>
      </c>
      <c r="K292" s="8">
        <f t="shared" si="48"/>
        <v>0</v>
      </c>
      <c r="L292" s="8">
        <f t="shared" si="48"/>
        <v>0</v>
      </c>
      <c r="M292" s="8">
        <f t="shared" si="48"/>
        <v>0</v>
      </c>
      <c r="N292" s="8">
        <f t="shared" si="48"/>
        <v>0</v>
      </c>
      <c r="O292" s="8">
        <f t="shared" si="48"/>
        <v>0</v>
      </c>
      <c r="P292" s="8">
        <f t="shared" si="48"/>
        <v>0</v>
      </c>
      <c r="Q292" s="8">
        <f t="shared" si="48"/>
        <v>0</v>
      </c>
      <c r="R292" s="8">
        <f t="shared" si="48"/>
        <v>0</v>
      </c>
      <c r="S292" s="8">
        <f t="shared" si="48"/>
        <v>0</v>
      </c>
      <c r="T292" s="8">
        <f t="shared" si="48"/>
        <v>0</v>
      </c>
      <c r="U292" s="8">
        <f t="shared" si="48"/>
        <v>0</v>
      </c>
      <c r="V292" s="8">
        <f t="shared" si="48"/>
        <v>0</v>
      </c>
      <c r="W292" s="8">
        <f t="shared" si="48"/>
        <v>0</v>
      </c>
      <c r="X292" s="8">
        <f t="shared" si="48"/>
        <v>0</v>
      </c>
      <c r="Y292" s="8">
        <f t="shared" si="48"/>
        <v>0</v>
      </c>
      <c r="Z292" s="8">
        <f t="shared" si="48"/>
        <v>0</v>
      </c>
      <c r="AA292" s="8">
        <f t="shared" si="48"/>
        <v>0</v>
      </c>
      <c r="AB292" s="8">
        <f t="shared" si="48"/>
        <v>0</v>
      </c>
      <c r="AC292" s="8">
        <f t="shared" si="48"/>
        <v>0</v>
      </c>
      <c r="AD292" s="8">
        <f t="shared" si="48"/>
        <v>0</v>
      </c>
      <c r="AE292" s="8">
        <f t="shared" si="48"/>
        <v>0</v>
      </c>
      <c r="AF292" s="8">
        <f t="shared" si="48"/>
        <v>0</v>
      </c>
      <c r="AG292" s="8">
        <f t="shared" si="48"/>
        <v>0</v>
      </c>
      <c r="AH292" s="8">
        <f t="shared" si="48"/>
        <v>0</v>
      </c>
    </row>
    <row r="293" spans="3:34" x14ac:dyDescent="0.25">
      <c r="C293" t="s">
        <v>5</v>
      </c>
      <c r="D293" s="8">
        <f>COUNTIF(Tableau1[Colonne3],$C293)</f>
        <v>0</v>
      </c>
      <c r="E293" s="8">
        <f>COUNTIF(Tableau1[Colonne4],$C293)</f>
        <v>13</v>
      </c>
      <c r="F293" s="8">
        <f>COUNTIF(Tableau1[Colonne5],$C293)</f>
        <v>13</v>
      </c>
      <c r="G293" s="8">
        <f>COUNTIF(Tableau1[Colonne6],$C293)</f>
        <v>13</v>
      </c>
      <c r="H293" s="8">
        <f>COUNTIF(Tableau1[Colonne7],$C293)</f>
        <v>13</v>
      </c>
      <c r="I293" s="8">
        <f>COUNTIF(Tableau1[Colonne8],$C293)</f>
        <v>13</v>
      </c>
      <c r="J293" s="8">
        <f>COUNTIF(Tableau1[Colonne9],$C293)</f>
        <v>5</v>
      </c>
      <c r="K293" s="8">
        <f>COUNTIF(Tableau1[Colonne10],$C293)</f>
        <v>0</v>
      </c>
      <c r="L293" s="8">
        <f>COUNTIF(Tableau1[Colonne11],$C293)</f>
        <v>14</v>
      </c>
      <c r="M293" s="8">
        <f>COUNTIF(Tableau1[Colonne12],$C293)</f>
        <v>14</v>
      </c>
      <c r="N293" s="8">
        <f>COUNTIF(Tableau1[Colonne13],$C293)</f>
        <v>13</v>
      </c>
      <c r="O293" s="8">
        <f>COUNTIF(Tableau1[Colonne14],$C293)</f>
        <v>13</v>
      </c>
      <c r="P293" s="8">
        <f>COUNTIF(Tableau1[Colonne15],$C293)</f>
        <v>12</v>
      </c>
      <c r="Q293" s="8">
        <f>COUNTIF(Tableau1[Colonne16],$C293)</f>
        <v>5</v>
      </c>
      <c r="R293" s="8">
        <f>COUNTIF(Tableau1[Colonne17],$C293)</f>
        <v>0</v>
      </c>
      <c r="S293" s="8">
        <f>COUNTIF(Tableau1[Colonne18],$C293)</f>
        <v>14</v>
      </c>
      <c r="T293" s="8">
        <f>COUNTIF(Tableau1[Colonne19],$C293)</f>
        <v>13</v>
      </c>
      <c r="U293" s="8">
        <f>COUNTIF(Tableau1[Colonne20],$C293)</f>
        <v>14</v>
      </c>
      <c r="V293" s="8">
        <f>COUNTIF(Tableau1[Colonne21],$C293)</f>
        <v>14</v>
      </c>
      <c r="W293" s="8">
        <f>COUNTIF(Tableau1[Colonne22],$C293)</f>
        <v>14</v>
      </c>
      <c r="X293" s="8">
        <f>COUNTIF(Tableau1[Colonne23],$C293)</f>
        <v>3</v>
      </c>
      <c r="Y293" s="8">
        <f>COUNTIF(Tableau1[Colonne24],$C293)</f>
        <v>0</v>
      </c>
      <c r="Z293" s="8">
        <f>COUNTIF(Tableau1[Colonne25],$C293)</f>
        <v>14</v>
      </c>
      <c r="AA293" s="8">
        <f>COUNTIF(Tableau1[Colonne26],$C293)</f>
        <v>14</v>
      </c>
      <c r="AB293" s="8">
        <f>COUNTIF(Tableau1[Colonne27],$C293)</f>
        <v>14</v>
      </c>
      <c r="AC293" s="8">
        <f>COUNTIF(Tableau1[Colonne28],$C293)</f>
        <v>14</v>
      </c>
      <c r="AD293" s="8">
        <f>COUNTIF(Tableau1[Colonne29],$C293)</f>
        <v>14</v>
      </c>
      <c r="AE293" s="8">
        <f>COUNTIF(Tableau1[Colonne30],$C293)</f>
        <v>3</v>
      </c>
      <c r="AF293" s="8">
        <f>COUNTIF(Tableau1[Colonne31],$C293)</f>
        <v>0</v>
      </c>
      <c r="AG293" s="8">
        <f>COUNTIF(Tableau1[Colonne32],$C293)</f>
        <v>10</v>
      </c>
      <c r="AH293" s="8">
        <f>COUNTIF(Tableau1[Colonne33],$C293)</f>
        <v>10</v>
      </c>
    </row>
    <row r="294" spans="3:34" s="8" customFormat="1" x14ac:dyDescent="0.25">
      <c r="C294" s="8" t="s">
        <v>155</v>
      </c>
      <c r="D294" s="8">
        <f t="shared" ref="D294:AH294" si="49">COUNTIFS(D$218:D$287,$C$293,$B$218:$B$287,"int")</f>
        <v>0</v>
      </c>
      <c r="E294" s="8">
        <f t="shared" si="49"/>
        <v>2</v>
      </c>
      <c r="F294" s="8">
        <f t="shared" si="49"/>
        <v>2</v>
      </c>
      <c r="G294" s="8">
        <f t="shared" si="49"/>
        <v>2</v>
      </c>
      <c r="H294" s="8">
        <f t="shared" si="49"/>
        <v>2</v>
      </c>
      <c r="I294" s="8">
        <f t="shared" si="49"/>
        <v>2</v>
      </c>
      <c r="J294" s="8">
        <f t="shared" si="49"/>
        <v>1</v>
      </c>
      <c r="K294" s="8">
        <f t="shared" si="49"/>
        <v>0</v>
      </c>
      <c r="L294" s="8">
        <f t="shared" si="49"/>
        <v>3</v>
      </c>
      <c r="M294" s="8">
        <f t="shared" si="49"/>
        <v>3</v>
      </c>
      <c r="N294" s="8">
        <f t="shared" si="49"/>
        <v>3</v>
      </c>
      <c r="O294" s="8">
        <f t="shared" si="49"/>
        <v>3</v>
      </c>
      <c r="P294" s="8">
        <f t="shared" si="49"/>
        <v>3</v>
      </c>
      <c r="Q294" s="8">
        <f t="shared" si="49"/>
        <v>2</v>
      </c>
      <c r="R294" s="8">
        <f t="shared" si="49"/>
        <v>0</v>
      </c>
      <c r="S294" s="8">
        <f t="shared" si="49"/>
        <v>3</v>
      </c>
      <c r="T294" s="8">
        <f t="shared" si="49"/>
        <v>3</v>
      </c>
      <c r="U294" s="8">
        <f t="shared" si="49"/>
        <v>3</v>
      </c>
      <c r="V294" s="8">
        <f t="shared" si="49"/>
        <v>3</v>
      </c>
      <c r="W294" s="8">
        <f t="shared" si="49"/>
        <v>3</v>
      </c>
      <c r="X294" s="8">
        <f t="shared" si="49"/>
        <v>0</v>
      </c>
      <c r="Y294" s="8">
        <f t="shared" si="49"/>
        <v>0</v>
      </c>
      <c r="Z294" s="8">
        <f t="shared" si="49"/>
        <v>3</v>
      </c>
      <c r="AA294" s="8">
        <f t="shared" si="49"/>
        <v>3</v>
      </c>
      <c r="AB294" s="8">
        <f t="shared" si="49"/>
        <v>3</v>
      </c>
      <c r="AC294" s="8">
        <f t="shared" si="49"/>
        <v>3</v>
      </c>
      <c r="AD294" s="8">
        <f t="shared" si="49"/>
        <v>3</v>
      </c>
      <c r="AE294" s="8">
        <f t="shared" si="49"/>
        <v>1</v>
      </c>
      <c r="AF294" s="8">
        <f t="shared" si="49"/>
        <v>0</v>
      </c>
      <c r="AG294" s="8">
        <f t="shared" si="49"/>
        <v>1</v>
      </c>
      <c r="AH294" s="8">
        <f t="shared" si="49"/>
        <v>1</v>
      </c>
    </row>
    <row r="295" spans="3:34" s="8" customFormat="1" x14ac:dyDescent="0.25">
      <c r="C295" s="8" t="s">
        <v>158</v>
      </c>
      <c r="D295" s="8">
        <f>COUNTIF(Tableau1[Colonne3],$C295)</f>
        <v>0</v>
      </c>
      <c r="E295" s="8">
        <f>COUNTIF(Tableau1[Colonne4],$C295)</f>
        <v>0</v>
      </c>
      <c r="F295" s="8">
        <f>COUNTIF(Tableau1[Colonne5],$C295)</f>
        <v>0</v>
      </c>
      <c r="G295" s="8">
        <f>COUNTIF(Tableau1[Colonne6],$C295)</f>
        <v>0</v>
      </c>
      <c r="H295" s="8">
        <f>COUNTIF(Tableau1[Colonne7],$C295)</f>
        <v>0</v>
      </c>
      <c r="I295" s="8">
        <f>COUNTIF(Tableau1[Colonne8],$C295)</f>
        <v>0</v>
      </c>
      <c r="J295" s="8">
        <f>COUNTIF(Tableau1[Colonne9],$C295)</f>
        <v>0</v>
      </c>
      <c r="K295" s="8">
        <f>COUNTIF(Tableau1[Colonne10],$C295)</f>
        <v>0</v>
      </c>
      <c r="L295" s="8">
        <f>COUNTIF(Tableau1[Colonne11],$C295)</f>
        <v>0</v>
      </c>
      <c r="M295" s="8">
        <f>COUNTIF(Tableau1[Colonne12],$C295)</f>
        <v>0</v>
      </c>
      <c r="N295" s="8">
        <f>COUNTIF(Tableau1[Colonne13],$C295)</f>
        <v>0</v>
      </c>
      <c r="O295" s="8">
        <f>COUNTIF(Tableau1[Colonne14],$C295)</f>
        <v>0</v>
      </c>
      <c r="P295" s="8">
        <f>COUNTIF(Tableau1[Colonne15],$C295)</f>
        <v>0</v>
      </c>
      <c r="Q295" s="8">
        <f>COUNTIF(Tableau1[Colonne16],$C295)</f>
        <v>0</v>
      </c>
      <c r="R295" s="8">
        <f>COUNTIF(Tableau1[Colonne17],$C295)</f>
        <v>0</v>
      </c>
      <c r="S295" s="8">
        <f>COUNTIF(Tableau1[Colonne18],$C295)</f>
        <v>0</v>
      </c>
      <c r="T295" s="8">
        <f>COUNTIF(Tableau1[Colonne19],$C295)</f>
        <v>0</v>
      </c>
      <c r="U295" s="8">
        <f>COUNTIF(Tableau1[Colonne20],$C295)</f>
        <v>0</v>
      </c>
      <c r="V295" s="8">
        <f>COUNTIF(Tableau1[Colonne21],$C295)</f>
        <v>0</v>
      </c>
      <c r="W295" s="8">
        <f>COUNTIF(Tableau1[Colonne22],$C295)</f>
        <v>0</v>
      </c>
      <c r="X295" s="8">
        <f>COUNTIF(Tableau1[Colonne23],$C295)</f>
        <v>0</v>
      </c>
      <c r="Y295" s="8">
        <f>COUNTIF(Tableau1[Colonne24],$C295)</f>
        <v>0</v>
      </c>
      <c r="Z295" s="8">
        <f>COUNTIF(Tableau1[Colonne25],$C295)</f>
        <v>0</v>
      </c>
      <c r="AA295" s="8">
        <f>COUNTIF(Tableau1[Colonne26],$C295)</f>
        <v>0</v>
      </c>
      <c r="AB295" s="8">
        <f>COUNTIF(Tableau1[Colonne27],$C295)</f>
        <v>0</v>
      </c>
      <c r="AC295" s="8">
        <f>COUNTIF(Tableau1[Colonne28],$C295)</f>
        <v>0</v>
      </c>
      <c r="AD295" s="8">
        <f>COUNTIF(Tableau1[Colonne29],$C295)</f>
        <v>0</v>
      </c>
      <c r="AE295" s="8">
        <f>COUNTIF(Tableau1[Colonne30],$C295)</f>
        <v>0</v>
      </c>
      <c r="AF295" s="8">
        <f>COUNTIF(Tableau1[Colonne31],$C295)</f>
        <v>0</v>
      </c>
      <c r="AG295" s="8">
        <f>COUNTIF(Tableau1[Colonne32],$C295)</f>
        <v>0</v>
      </c>
      <c r="AH295" s="8">
        <f>COUNTIF(Tableau1[Colonne33],$C295)</f>
        <v>0</v>
      </c>
    </row>
    <row r="296" spans="3:34" s="8" customFormat="1" x14ac:dyDescent="0.25">
      <c r="C296" s="8" t="s">
        <v>159</v>
      </c>
      <c r="D296" s="8">
        <f t="shared" ref="D296:S296" si="50">COUNTIFS(D$218:D$287,$C$295,$B$218:$B$287,"int")</f>
        <v>0</v>
      </c>
      <c r="E296" s="8">
        <f t="shared" si="50"/>
        <v>0</v>
      </c>
      <c r="F296" s="8">
        <f t="shared" si="50"/>
        <v>0</v>
      </c>
      <c r="G296" s="8">
        <f t="shared" si="50"/>
        <v>0</v>
      </c>
      <c r="H296" s="8">
        <f t="shared" si="50"/>
        <v>0</v>
      </c>
      <c r="I296" s="8">
        <f t="shared" si="50"/>
        <v>0</v>
      </c>
      <c r="J296" s="8">
        <f t="shared" si="50"/>
        <v>0</v>
      </c>
      <c r="K296" s="8">
        <f t="shared" si="50"/>
        <v>0</v>
      </c>
      <c r="L296" s="8">
        <f t="shared" si="50"/>
        <v>0</v>
      </c>
      <c r="M296" s="8">
        <f t="shared" si="50"/>
        <v>0</v>
      </c>
      <c r="N296" s="8">
        <f t="shared" si="50"/>
        <v>0</v>
      </c>
      <c r="O296" s="8">
        <f t="shared" si="50"/>
        <v>0</v>
      </c>
      <c r="P296" s="8">
        <f t="shared" si="50"/>
        <v>0</v>
      </c>
      <c r="Q296" s="8">
        <f t="shared" si="50"/>
        <v>0</v>
      </c>
      <c r="R296" s="8">
        <f t="shared" si="50"/>
        <v>0</v>
      </c>
      <c r="S296" s="8">
        <f t="shared" si="50"/>
        <v>0</v>
      </c>
      <c r="T296" s="8">
        <f t="shared" ref="T296:Y296" si="51">COUNTIFS(T$218:T$287,$C$295,$B$218:$B$287,"int")</f>
        <v>0</v>
      </c>
      <c r="U296" s="8">
        <f t="shared" si="51"/>
        <v>0</v>
      </c>
      <c r="V296" s="8">
        <f t="shared" si="51"/>
        <v>0</v>
      </c>
      <c r="W296" s="8">
        <f t="shared" si="51"/>
        <v>0</v>
      </c>
      <c r="X296" s="8">
        <f t="shared" si="51"/>
        <v>0</v>
      </c>
      <c r="Y296" s="8">
        <f t="shared" si="51"/>
        <v>0</v>
      </c>
      <c r="Z296" s="8">
        <f t="shared" ref="Z296:AH296" si="52">COUNTIFS(Z$218:Z$287,$C$295,$B$218:$B$287,"int")</f>
        <v>0</v>
      </c>
      <c r="AA296" s="8">
        <f t="shared" si="52"/>
        <v>0</v>
      </c>
      <c r="AB296" s="8">
        <f t="shared" si="52"/>
        <v>0</v>
      </c>
      <c r="AC296" s="8">
        <f t="shared" si="52"/>
        <v>0</v>
      </c>
      <c r="AD296" s="8">
        <f t="shared" si="52"/>
        <v>0</v>
      </c>
      <c r="AE296" s="8">
        <f t="shared" si="52"/>
        <v>0</v>
      </c>
      <c r="AF296" s="8">
        <f t="shared" si="52"/>
        <v>0</v>
      </c>
      <c r="AG296" s="8">
        <f t="shared" si="52"/>
        <v>0</v>
      </c>
      <c r="AH296" s="8">
        <f t="shared" si="52"/>
        <v>0</v>
      </c>
    </row>
    <row r="297" spans="3:34" s="8" customFormat="1" x14ac:dyDescent="0.25">
      <c r="C297" s="8" t="s">
        <v>160</v>
      </c>
      <c r="D297" s="8">
        <f>COUNTIF(Tableau1[Colonne3],$C297)</f>
        <v>0</v>
      </c>
      <c r="E297" s="8">
        <f>COUNTIF(Tableau1[Colonne4],$C297)</f>
        <v>1</v>
      </c>
      <c r="F297" s="8">
        <f>COUNTIF(Tableau1[Colonne5],$C297)</f>
        <v>0</v>
      </c>
      <c r="G297" s="8">
        <f>COUNTIF(Tableau1[Colonne6],$C297)</f>
        <v>1</v>
      </c>
      <c r="H297" s="8">
        <f>COUNTIF(Tableau1[Colonne7],$C297)</f>
        <v>1</v>
      </c>
      <c r="I297" s="8">
        <f>COUNTIF(Tableau1[Colonne8],$C297)</f>
        <v>1</v>
      </c>
      <c r="J297" s="8">
        <f>COUNTIF(Tableau1[Colonne9],$C297)</f>
        <v>0</v>
      </c>
      <c r="K297" s="8">
        <f>COUNTIF(Tableau1[Colonne10],$C297)</f>
        <v>0</v>
      </c>
      <c r="L297" s="8">
        <f>COUNTIF(Tableau1[Colonne11],$C297)</f>
        <v>1</v>
      </c>
      <c r="M297" s="8">
        <f>COUNTIF(Tableau1[Colonne12],$C297)</f>
        <v>0</v>
      </c>
      <c r="N297" s="8">
        <f>COUNTIF(Tableau1[Colonne13],$C297)</f>
        <v>1</v>
      </c>
      <c r="O297" s="8">
        <f>COUNTIF(Tableau1[Colonne14],$C297)</f>
        <v>1</v>
      </c>
      <c r="P297" s="8">
        <f>COUNTIF(Tableau1[Colonne15],$C297)</f>
        <v>1</v>
      </c>
      <c r="Q297" s="8">
        <f>COUNTIF(Tableau1[Colonne16],$C297)</f>
        <v>0</v>
      </c>
      <c r="R297" s="8">
        <f>COUNTIF(Tableau1[Colonne17],$C297)</f>
        <v>0</v>
      </c>
      <c r="S297" s="8">
        <f>COUNTIF(Tableau1[Colonne18],$C297)</f>
        <v>1</v>
      </c>
      <c r="T297" s="8">
        <f>COUNTIF(Tableau1[Colonne19],$C297)</f>
        <v>0</v>
      </c>
      <c r="U297" s="8">
        <f>COUNTIF(Tableau1[Colonne20],$C297)</f>
        <v>1</v>
      </c>
      <c r="V297" s="8">
        <f>COUNTIF(Tableau1[Colonne21],$C297)</f>
        <v>1</v>
      </c>
      <c r="W297" s="8">
        <f>COUNTIF(Tableau1[Colonne22],$C297)</f>
        <v>1</v>
      </c>
      <c r="X297" s="8">
        <f>COUNTIF(Tableau1[Colonne23],$C297)</f>
        <v>0</v>
      </c>
      <c r="Y297" s="8">
        <f>COUNTIF(Tableau1[Colonne24],$C297)</f>
        <v>0</v>
      </c>
      <c r="Z297" s="8">
        <f>COUNTIF(Tableau1[Colonne25],$C297)</f>
        <v>1</v>
      </c>
      <c r="AA297" s="8">
        <f>COUNTIF(Tableau1[Colonne26],$C297)</f>
        <v>0</v>
      </c>
      <c r="AB297" s="8">
        <f>COUNTIF(Tableau1[Colonne27],$C297)</f>
        <v>1</v>
      </c>
      <c r="AC297" s="8">
        <f>COUNTIF(Tableau1[Colonne28],$C297)</f>
        <v>1</v>
      </c>
      <c r="AD297" s="8">
        <f>COUNTIF(Tableau1[Colonne29],$C297)</f>
        <v>1</v>
      </c>
      <c r="AE297" s="8">
        <f>COUNTIF(Tableau1[Colonne30],$C297)</f>
        <v>0</v>
      </c>
      <c r="AF297" s="8">
        <f>COUNTIF(Tableau1[Colonne31],$C297)</f>
        <v>0</v>
      </c>
      <c r="AG297" s="8">
        <f>COUNTIF(Tableau1[Colonne32],$C297)</f>
        <v>1</v>
      </c>
      <c r="AH297" s="8">
        <f>COUNTIF(Tableau1[Colonne33],$C297)</f>
        <v>0</v>
      </c>
    </row>
    <row r="298" spans="3:34" s="8" customFormat="1" x14ac:dyDescent="0.25">
      <c r="C298" s="8" t="s">
        <v>161</v>
      </c>
      <c r="D298" s="8">
        <f t="shared" ref="D298:S298" si="53">COUNTIFS(D$218:D$287,$C$297,$B$218:$B$287,"int")</f>
        <v>0</v>
      </c>
      <c r="E298" s="8">
        <f t="shared" si="53"/>
        <v>0</v>
      </c>
      <c r="F298" s="8">
        <f t="shared" si="53"/>
        <v>0</v>
      </c>
      <c r="G298" s="8">
        <f t="shared" si="53"/>
        <v>0</v>
      </c>
      <c r="H298" s="8">
        <f t="shared" si="53"/>
        <v>0</v>
      </c>
      <c r="I298" s="8">
        <f t="shared" si="53"/>
        <v>0</v>
      </c>
      <c r="J298" s="8">
        <f t="shared" si="53"/>
        <v>0</v>
      </c>
      <c r="K298" s="8">
        <f t="shared" si="53"/>
        <v>0</v>
      </c>
      <c r="L298" s="8">
        <f t="shared" si="53"/>
        <v>0</v>
      </c>
      <c r="M298" s="8">
        <f t="shared" si="53"/>
        <v>0</v>
      </c>
      <c r="N298" s="8">
        <f t="shared" si="53"/>
        <v>0</v>
      </c>
      <c r="O298" s="8">
        <f t="shared" si="53"/>
        <v>0</v>
      </c>
      <c r="P298" s="8">
        <f t="shared" si="53"/>
        <v>0</v>
      </c>
      <c r="Q298" s="8">
        <f t="shared" si="53"/>
        <v>0</v>
      </c>
      <c r="R298" s="8">
        <f t="shared" si="53"/>
        <v>0</v>
      </c>
      <c r="S298" s="8">
        <f t="shared" si="53"/>
        <v>0</v>
      </c>
      <c r="T298" s="8">
        <f t="shared" ref="T298:Y298" si="54">COUNTIFS(T$218:T$287,$C$297,$B$218:$B$287,"int")</f>
        <v>0</v>
      </c>
      <c r="U298" s="8">
        <f t="shared" si="54"/>
        <v>0</v>
      </c>
      <c r="V298" s="8">
        <f t="shared" si="54"/>
        <v>0</v>
      </c>
      <c r="W298" s="8">
        <f t="shared" si="54"/>
        <v>0</v>
      </c>
      <c r="X298" s="8">
        <f t="shared" si="54"/>
        <v>0</v>
      </c>
      <c r="Y298" s="8">
        <f t="shared" si="54"/>
        <v>0</v>
      </c>
      <c r="Z298" s="8">
        <f t="shared" ref="Z298:AH298" si="55">COUNTIFS(Z$218:Z$287,$C$297,$B$218:$B$287,"int")</f>
        <v>0</v>
      </c>
      <c r="AA298" s="8">
        <f t="shared" si="55"/>
        <v>0</v>
      </c>
      <c r="AB298" s="8">
        <f t="shared" si="55"/>
        <v>0</v>
      </c>
      <c r="AC298" s="8">
        <f t="shared" si="55"/>
        <v>0</v>
      </c>
      <c r="AD298" s="8">
        <f t="shared" si="55"/>
        <v>0</v>
      </c>
      <c r="AE298" s="8">
        <f t="shared" si="55"/>
        <v>0</v>
      </c>
      <c r="AF298" s="8">
        <f t="shared" si="55"/>
        <v>0</v>
      </c>
      <c r="AG298" s="8">
        <f t="shared" si="55"/>
        <v>0</v>
      </c>
      <c r="AH298" s="8">
        <f t="shared" si="55"/>
        <v>0</v>
      </c>
    </row>
    <row r="299" spans="3:34" x14ac:dyDescent="0.25">
      <c r="C299" t="s">
        <v>162</v>
      </c>
      <c r="D299" s="8">
        <f>COUNTIF(Tableau1[Colonne3],$C299)</f>
        <v>0</v>
      </c>
      <c r="E299" s="8">
        <f>COUNTIF(Tableau1[Colonne4],$C299)</f>
        <v>2</v>
      </c>
      <c r="F299" s="8">
        <f>COUNTIF(Tableau1[Colonne5],$C299)</f>
        <v>2</v>
      </c>
      <c r="G299" s="8">
        <f>COUNTIF(Tableau1[Colonne6],$C299)</f>
        <v>2</v>
      </c>
      <c r="H299" s="8">
        <f>COUNTIF(Tableau1[Colonne7],$C299)</f>
        <v>2</v>
      </c>
      <c r="I299" s="8">
        <f>COUNTIF(Tableau1[Colonne8],$C299)</f>
        <v>2</v>
      </c>
      <c r="J299" s="8">
        <f>COUNTIF(Tableau1[Colonne9],$C299)</f>
        <v>1</v>
      </c>
      <c r="K299" s="8">
        <f>COUNTIF(Tableau1[Colonne10],$C299)</f>
        <v>0</v>
      </c>
      <c r="L299" s="8">
        <f>COUNTIF(Tableau1[Colonne11],$C299)</f>
        <v>3</v>
      </c>
      <c r="M299" s="8">
        <f>COUNTIF(Tableau1[Colonne12],$C299)</f>
        <v>2</v>
      </c>
      <c r="N299" s="8">
        <f>COUNTIF(Tableau1[Colonne13],$C299)</f>
        <v>2</v>
      </c>
      <c r="O299" s="8">
        <f>COUNTIF(Tableau1[Colonne14],$C299)</f>
        <v>2</v>
      </c>
      <c r="P299" s="8">
        <f>COUNTIF(Tableau1[Colonne15],$C299)</f>
        <v>2</v>
      </c>
      <c r="Q299" s="8">
        <f>COUNTIF(Tableau1[Colonne16],$C299)</f>
        <v>1</v>
      </c>
      <c r="R299" s="8">
        <f>COUNTIF(Tableau1[Colonne17],$C299)</f>
        <v>0</v>
      </c>
      <c r="S299" s="8">
        <f>COUNTIF(Tableau1[Colonne18],$C299)</f>
        <v>2</v>
      </c>
      <c r="T299" s="8">
        <f>COUNTIF(Tableau1[Colonne19],$C299)</f>
        <v>2</v>
      </c>
      <c r="U299" s="8">
        <f>COUNTIF(Tableau1[Colonne20],$C299)</f>
        <v>2</v>
      </c>
      <c r="V299" s="8">
        <f>COUNTIF(Tableau1[Colonne21],$C299)</f>
        <v>2</v>
      </c>
      <c r="W299" s="8">
        <f>COUNTIF(Tableau1[Colonne22],$C299)</f>
        <v>2</v>
      </c>
      <c r="X299" s="8">
        <f>COUNTIF(Tableau1[Colonne23],$C299)</f>
        <v>1</v>
      </c>
      <c r="Y299" s="8">
        <f>COUNTIF(Tableau1[Colonne24],$C299)</f>
        <v>0</v>
      </c>
      <c r="Z299" s="8">
        <f>COUNTIF(Tableau1[Colonne25],$C299)</f>
        <v>3</v>
      </c>
      <c r="AA299" s="8">
        <f>COUNTIF(Tableau1[Colonne26],$C299)</f>
        <v>2</v>
      </c>
      <c r="AB299" s="8">
        <f>COUNTIF(Tableau1[Colonne27],$C299)</f>
        <v>2</v>
      </c>
      <c r="AC299" s="8">
        <f>COUNTIF(Tableau1[Colonne28],$C299)</f>
        <v>2</v>
      </c>
      <c r="AD299" s="8">
        <f>COUNTIF(Tableau1[Colonne29],$C299)</f>
        <v>2</v>
      </c>
      <c r="AE299" s="8">
        <f>COUNTIF(Tableau1[Colonne30],$C299)</f>
        <v>1</v>
      </c>
      <c r="AF299" s="8">
        <f>COUNTIF(Tableau1[Colonne31],$C299)</f>
        <v>0</v>
      </c>
      <c r="AG299" s="8">
        <f>COUNTIF(Tableau1[Colonne32],$C299)</f>
        <v>3</v>
      </c>
      <c r="AH299" s="8">
        <f>COUNTIF(Tableau1[Colonne33],$C299)</f>
        <v>2</v>
      </c>
    </row>
    <row r="300" spans="3:34" s="8" customFormat="1" x14ac:dyDescent="0.25">
      <c r="C300" s="8" t="s">
        <v>163</v>
      </c>
      <c r="D300" s="8">
        <f t="shared" ref="D300:AH300" si="56">COUNTIFS(D$218:D$287,$C$299,$B$218:$B$287,"int")</f>
        <v>0</v>
      </c>
      <c r="E300" s="8">
        <f t="shared" si="56"/>
        <v>0</v>
      </c>
      <c r="F300" s="8">
        <f t="shared" si="56"/>
        <v>0</v>
      </c>
      <c r="G300" s="8">
        <f t="shared" si="56"/>
        <v>0</v>
      </c>
      <c r="H300" s="8">
        <f t="shared" si="56"/>
        <v>0</v>
      </c>
      <c r="I300" s="8">
        <f t="shared" si="56"/>
        <v>0</v>
      </c>
      <c r="J300" s="8">
        <f t="shared" si="56"/>
        <v>0</v>
      </c>
      <c r="K300" s="8">
        <f t="shared" si="56"/>
        <v>0</v>
      </c>
      <c r="L300" s="8">
        <f t="shared" si="56"/>
        <v>0</v>
      </c>
      <c r="M300" s="8">
        <f t="shared" si="56"/>
        <v>0</v>
      </c>
      <c r="N300" s="8">
        <f t="shared" si="56"/>
        <v>0</v>
      </c>
      <c r="O300" s="8">
        <f t="shared" si="56"/>
        <v>0</v>
      </c>
      <c r="P300" s="8">
        <f t="shared" si="56"/>
        <v>0</v>
      </c>
      <c r="Q300" s="8">
        <f t="shared" si="56"/>
        <v>0</v>
      </c>
      <c r="R300" s="8">
        <f t="shared" si="56"/>
        <v>0</v>
      </c>
      <c r="S300" s="8">
        <f t="shared" si="56"/>
        <v>0</v>
      </c>
      <c r="T300" s="8">
        <f t="shared" si="56"/>
        <v>0</v>
      </c>
      <c r="U300" s="8">
        <f t="shared" si="56"/>
        <v>0</v>
      </c>
      <c r="V300" s="8">
        <f t="shared" si="56"/>
        <v>0</v>
      </c>
      <c r="W300" s="8">
        <f t="shared" si="56"/>
        <v>0</v>
      </c>
      <c r="X300" s="8">
        <f t="shared" si="56"/>
        <v>0</v>
      </c>
      <c r="Y300" s="8">
        <f t="shared" si="56"/>
        <v>0</v>
      </c>
      <c r="Z300" s="8">
        <f t="shared" si="56"/>
        <v>0</v>
      </c>
      <c r="AA300" s="8">
        <f t="shared" si="56"/>
        <v>0</v>
      </c>
      <c r="AB300" s="8">
        <f t="shared" si="56"/>
        <v>0</v>
      </c>
      <c r="AC300" s="8">
        <f t="shared" si="56"/>
        <v>0</v>
      </c>
      <c r="AD300" s="8">
        <f t="shared" si="56"/>
        <v>0</v>
      </c>
      <c r="AE300" s="8">
        <f t="shared" si="56"/>
        <v>0</v>
      </c>
      <c r="AF300" s="8">
        <f t="shared" si="56"/>
        <v>0</v>
      </c>
      <c r="AG300" s="8">
        <f t="shared" si="56"/>
        <v>0</v>
      </c>
      <c r="AH300" s="8">
        <f t="shared" si="56"/>
        <v>0</v>
      </c>
    </row>
    <row r="301" spans="3:34" x14ac:dyDescent="0.25">
      <c r="C301" t="s">
        <v>157</v>
      </c>
      <c r="D301" s="8">
        <f>COUNTIF(Tableau1[Colonne3],$C301)</f>
        <v>0</v>
      </c>
      <c r="E301" s="8">
        <f>COUNTIF(Tableau1[Colonne4],$C301)</f>
        <v>5</v>
      </c>
      <c r="F301" s="8">
        <f>COUNTIF(Tableau1[Colonne5],$C301)</f>
        <v>5</v>
      </c>
      <c r="G301" s="8">
        <f>COUNTIF(Tableau1[Colonne6],$C301)</f>
        <v>5</v>
      </c>
      <c r="H301" s="8">
        <f>COUNTIF(Tableau1[Colonne7],$C301)</f>
        <v>5</v>
      </c>
      <c r="I301" s="8">
        <f>COUNTIF(Tableau1[Colonne8],$C301)</f>
        <v>5</v>
      </c>
      <c r="J301" s="8">
        <f>COUNTIF(Tableau1[Colonne9],$C301)</f>
        <v>4</v>
      </c>
      <c r="K301" s="8">
        <f>COUNTIF(Tableau1[Colonne10],$C301)</f>
        <v>2</v>
      </c>
      <c r="L301" s="8">
        <f>COUNTIF(Tableau1[Colonne11],$C301)</f>
        <v>5</v>
      </c>
      <c r="M301" s="8">
        <f>COUNTIF(Tableau1[Colonne12],$C301)</f>
        <v>5</v>
      </c>
      <c r="N301" s="8">
        <f>COUNTIF(Tableau1[Colonne13],$C301)</f>
        <v>5</v>
      </c>
      <c r="O301" s="8">
        <f>COUNTIF(Tableau1[Colonne14],$C301)</f>
        <v>5</v>
      </c>
      <c r="P301" s="8">
        <f>COUNTIF(Tableau1[Colonne15],$C301)</f>
        <v>5</v>
      </c>
      <c r="Q301" s="8">
        <f>COUNTIF(Tableau1[Colonne16],$C301)</f>
        <v>4</v>
      </c>
      <c r="R301" s="8">
        <f>COUNTIF(Tableau1[Colonne17],$C301)</f>
        <v>2</v>
      </c>
      <c r="S301" s="8">
        <f>COUNTIF(Tableau1[Colonne18],$C301)</f>
        <v>5</v>
      </c>
      <c r="T301" s="8">
        <f>COUNTIF(Tableau1[Colonne19],$C301)</f>
        <v>5</v>
      </c>
      <c r="U301" s="8">
        <f>COUNTIF(Tableau1[Colonne20],$C301)</f>
        <v>5</v>
      </c>
      <c r="V301" s="8">
        <f>COUNTIF(Tableau1[Colonne21],$C301)</f>
        <v>5</v>
      </c>
      <c r="W301" s="8">
        <f>COUNTIF(Tableau1[Colonne22],$C301)</f>
        <v>5</v>
      </c>
      <c r="X301" s="8">
        <f>COUNTIF(Tableau1[Colonne23],$C301)</f>
        <v>4</v>
      </c>
      <c r="Y301" s="8">
        <f>COUNTIF(Tableau1[Colonne24],$C301)</f>
        <v>2</v>
      </c>
      <c r="Z301" s="8">
        <f>COUNTIF(Tableau1[Colonne25],$C301)</f>
        <v>5</v>
      </c>
      <c r="AA301" s="8">
        <f>COUNTIF(Tableau1[Colonne26],$C301)</f>
        <v>5</v>
      </c>
      <c r="AB301" s="8">
        <f>COUNTIF(Tableau1[Colonne27],$C301)</f>
        <v>5</v>
      </c>
      <c r="AC301" s="8">
        <f>COUNTIF(Tableau1[Colonne28],$C301)</f>
        <v>4</v>
      </c>
      <c r="AD301" s="8">
        <f>COUNTIF(Tableau1[Colonne29],$C301)</f>
        <v>5</v>
      </c>
      <c r="AE301" s="8">
        <f>COUNTIF(Tableau1[Colonne30],$C301)</f>
        <v>3</v>
      </c>
      <c r="AF301" s="8">
        <f>COUNTIF(Tableau1[Colonne31],$C301)</f>
        <v>2</v>
      </c>
      <c r="AG301" s="8">
        <f>COUNTIF(Tableau1[Colonne32],$C301)</f>
        <v>4</v>
      </c>
      <c r="AH301" s="8">
        <f>COUNTIF(Tableau1[Colonne33],$C301)</f>
        <v>4</v>
      </c>
    </row>
    <row r="302" spans="3:34" x14ac:dyDescent="0.25">
      <c r="C302" s="8" t="s">
        <v>165</v>
      </c>
      <c r="D302" s="8">
        <f t="shared" ref="D302:AH302" si="57">COUNTIFS(D$218:D$287,$C$301,$B$218:$B$287,"int")</f>
        <v>0</v>
      </c>
      <c r="E302" s="8">
        <f t="shared" si="57"/>
        <v>1</v>
      </c>
      <c r="F302" s="8">
        <f t="shared" si="57"/>
        <v>2</v>
      </c>
      <c r="G302" s="8">
        <f t="shared" si="57"/>
        <v>1</v>
      </c>
      <c r="H302" s="8">
        <f t="shared" si="57"/>
        <v>1</v>
      </c>
      <c r="I302" s="8">
        <f t="shared" si="57"/>
        <v>2</v>
      </c>
      <c r="J302" s="8">
        <f t="shared" si="57"/>
        <v>2</v>
      </c>
      <c r="K302" s="8">
        <f t="shared" si="57"/>
        <v>1</v>
      </c>
      <c r="L302" s="8">
        <f t="shared" si="57"/>
        <v>1</v>
      </c>
      <c r="M302" s="8">
        <f t="shared" si="57"/>
        <v>1</v>
      </c>
      <c r="N302" s="8">
        <f t="shared" si="57"/>
        <v>1</v>
      </c>
      <c r="O302" s="8">
        <f t="shared" si="57"/>
        <v>2</v>
      </c>
      <c r="P302" s="8">
        <f t="shared" si="57"/>
        <v>1</v>
      </c>
      <c r="Q302" s="8">
        <f t="shared" si="57"/>
        <v>2</v>
      </c>
      <c r="R302" s="8">
        <f t="shared" si="57"/>
        <v>1</v>
      </c>
      <c r="S302" s="8">
        <f t="shared" si="57"/>
        <v>2</v>
      </c>
      <c r="T302" s="8">
        <f t="shared" si="57"/>
        <v>2</v>
      </c>
      <c r="U302" s="8">
        <f t="shared" si="57"/>
        <v>2</v>
      </c>
      <c r="V302" s="8">
        <f t="shared" si="57"/>
        <v>2</v>
      </c>
      <c r="W302" s="8">
        <f t="shared" si="57"/>
        <v>1</v>
      </c>
      <c r="X302" s="8">
        <f t="shared" si="57"/>
        <v>1</v>
      </c>
      <c r="Y302" s="8">
        <f t="shared" si="57"/>
        <v>0</v>
      </c>
      <c r="Z302" s="8">
        <f t="shared" si="57"/>
        <v>2</v>
      </c>
      <c r="AA302" s="8">
        <f t="shared" si="57"/>
        <v>1</v>
      </c>
      <c r="AB302" s="8">
        <f t="shared" si="57"/>
        <v>2</v>
      </c>
      <c r="AC302" s="8">
        <f t="shared" si="57"/>
        <v>2</v>
      </c>
      <c r="AD302" s="8">
        <f t="shared" si="57"/>
        <v>1</v>
      </c>
      <c r="AE302" s="8">
        <f t="shared" si="57"/>
        <v>0</v>
      </c>
      <c r="AF302" s="8">
        <f t="shared" si="57"/>
        <v>0</v>
      </c>
      <c r="AG302" s="8">
        <f t="shared" si="57"/>
        <v>1</v>
      </c>
      <c r="AH302" s="8">
        <f t="shared" si="57"/>
        <v>1</v>
      </c>
    </row>
    <row r="303" spans="3:34" x14ac:dyDescent="0.25">
      <c r="C303" t="s">
        <v>166</v>
      </c>
      <c r="D303" s="8">
        <f>COUNTIF(Tableau1[Colonne3],$C303)</f>
        <v>0</v>
      </c>
      <c r="E303" s="8">
        <f>COUNTIF(Tableau1[Colonne4],$C303)</f>
        <v>8</v>
      </c>
      <c r="F303" s="8">
        <f>COUNTIF(Tableau1[Colonne5],$C303)</f>
        <v>9</v>
      </c>
      <c r="G303" s="8">
        <f>COUNTIF(Tableau1[Colonne6],$C303)</f>
        <v>6</v>
      </c>
      <c r="H303" s="8">
        <f>COUNTIF(Tableau1[Colonne7],$C303)</f>
        <v>5</v>
      </c>
      <c r="I303" s="8">
        <f>COUNTIF(Tableau1[Colonne8],$C303)</f>
        <v>8</v>
      </c>
      <c r="J303" s="8">
        <f>COUNTIF(Tableau1[Colonne9],$C303)</f>
        <v>0</v>
      </c>
      <c r="K303" s="8">
        <f>COUNTIF(Tableau1[Colonne10],$C303)</f>
        <v>1</v>
      </c>
      <c r="L303" s="8">
        <f>COUNTIF(Tableau1[Colonne11],$C303)</f>
        <v>8</v>
      </c>
      <c r="M303" s="8">
        <f>COUNTIF(Tableau1[Colonne12],$C303)</f>
        <v>9</v>
      </c>
      <c r="N303" s="8">
        <f>COUNTIF(Tableau1[Colonne13],$C303)</f>
        <v>6</v>
      </c>
      <c r="O303" s="8">
        <f>COUNTIF(Tableau1[Colonne14],$C303)</f>
        <v>6</v>
      </c>
      <c r="P303" s="8">
        <f>COUNTIF(Tableau1[Colonne15],$C303)</f>
        <v>8</v>
      </c>
      <c r="Q303" s="8">
        <f>COUNTIF(Tableau1[Colonne16],$C303)</f>
        <v>0</v>
      </c>
      <c r="R303" s="8">
        <f>COUNTIF(Tableau1[Colonne17],$C303)</f>
        <v>1</v>
      </c>
      <c r="S303" s="8">
        <f>COUNTIF(Tableau1[Colonne18],$C303)</f>
        <v>8</v>
      </c>
      <c r="T303" s="8">
        <f>COUNTIF(Tableau1[Colonne19],$C303)</f>
        <v>9</v>
      </c>
      <c r="U303" s="8">
        <f>COUNTIF(Tableau1[Colonne20],$C303)</f>
        <v>6</v>
      </c>
      <c r="V303" s="8">
        <f>COUNTIF(Tableau1[Colonne21],$C303)</f>
        <v>5</v>
      </c>
      <c r="W303" s="8">
        <f>COUNTIF(Tableau1[Colonne22],$C303)</f>
        <v>8</v>
      </c>
      <c r="X303" s="8">
        <f>COUNTIF(Tableau1[Colonne23],$C303)</f>
        <v>0</v>
      </c>
      <c r="Y303" s="8">
        <f>COUNTIF(Tableau1[Colonne24],$C303)</f>
        <v>1</v>
      </c>
      <c r="Z303" s="8">
        <f>COUNTIF(Tableau1[Colonne25],$C303)</f>
        <v>8</v>
      </c>
      <c r="AA303" s="8">
        <f>COUNTIF(Tableau1[Colonne26],$C303)</f>
        <v>9</v>
      </c>
      <c r="AB303" s="8">
        <f>COUNTIF(Tableau1[Colonne27],$C303)</f>
        <v>7</v>
      </c>
      <c r="AC303" s="8">
        <f>COUNTIF(Tableau1[Colonne28],$C303)</f>
        <v>5</v>
      </c>
      <c r="AD303" s="8">
        <f>COUNTIF(Tableau1[Colonne29],$C303)</f>
        <v>8</v>
      </c>
      <c r="AE303" s="8">
        <f>COUNTIF(Tableau1[Colonne30],$C303)</f>
        <v>0</v>
      </c>
      <c r="AF303" s="8">
        <f>COUNTIF(Tableau1[Colonne31],$C303)</f>
        <v>1</v>
      </c>
      <c r="AG303" s="8">
        <f>COUNTIF(Tableau1[Colonne32],$C303)</f>
        <v>8</v>
      </c>
      <c r="AH303" s="8">
        <f>COUNTIF(Tableau1[Colonne33],$C303)</f>
        <v>9</v>
      </c>
    </row>
    <row r="304" spans="3:34" x14ac:dyDescent="0.25">
      <c r="C304" t="s">
        <v>167</v>
      </c>
      <c r="D304" s="8">
        <f t="shared" ref="D304:AH304" si="58">COUNTIFS(D$218:D$287,$C$303,$B$218:$B$287,"int")</f>
        <v>0</v>
      </c>
      <c r="E304" s="8">
        <f t="shared" si="58"/>
        <v>6</v>
      </c>
      <c r="F304" s="8">
        <f t="shared" si="58"/>
        <v>4</v>
      </c>
      <c r="G304" s="8">
        <f t="shared" si="58"/>
        <v>2</v>
      </c>
      <c r="H304" s="8">
        <f t="shared" si="58"/>
        <v>2</v>
      </c>
      <c r="I304" s="8">
        <f t="shared" si="58"/>
        <v>4</v>
      </c>
      <c r="J304" s="8">
        <f t="shared" si="58"/>
        <v>0</v>
      </c>
      <c r="K304" s="8">
        <f t="shared" si="58"/>
        <v>0</v>
      </c>
      <c r="L304" s="8">
        <f t="shared" si="58"/>
        <v>3</v>
      </c>
      <c r="M304" s="8">
        <f t="shared" si="58"/>
        <v>3</v>
      </c>
      <c r="N304" s="8">
        <f t="shared" si="58"/>
        <v>1</v>
      </c>
      <c r="O304" s="8">
        <f t="shared" si="58"/>
        <v>2</v>
      </c>
      <c r="P304" s="8">
        <f t="shared" si="58"/>
        <v>3</v>
      </c>
      <c r="Q304" s="8">
        <f t="shared" si="58"/>
        <v>0</v>
      </c>
      <c r="R304" s="8">
        <f t="shared" si="58"/>
        <v>1</v>
      </c>
      <c r="S304" s="8">
        <f t="shared" si="58"/>
        <v>3</v>
      </c>
      <c r="T304" s="8">
        <f t="shared" si="58"/>
        <v>4</v>
      </c>
      <c r="U304" s="8">
        <f t="shared" si="58"/>
        <v>2</v>
      </c>
      <c r="V304" s="8">
        <f t="shared" si="58"/>
        <v>2</v>
      </c>
      <c r="W304" s="8">
        <f t="shared" si="58"/>
        <v>4</v>
      </c>
      <c r="X304" s="8">
        <f t="shared" si="58"/>
        <v>0</v>
      </c>
      <c r="Y304" s="8">
        <f t="shared" si="58"/>
        <v>1</v>
      </c>
      <c r="Z304" s="8">
        <f>COUNTIFS(Z$218:Z$287,$C$303,$B$218:$B$287,"int")</f>
        <v>4</v>
      </c>
      <c r="AA304" s="8">
        <f t="shared" si="58"/>
        <v>3</v>
      </c>
      <c r="AB304" s="8">
        <f t="shared" si="58"/>
        <v>2</v>
      </c>
      <c r="AC304" s="8">
        <f t="shared" si="58"/>
        <v>1</v>
      </c>
      <c r="AD304" s="8">
        <f t="shared" si="58"/>
        <v>3</v>
      </c>
      <c r="AE304" s="8">
        <f t="shared" si="58"/>
        <v>0</v>
      </c>
      <c r="AF304" s="8">
        <f t="shared" si="58"/>
        <v>0</v>
      </c>
      <c r="AG304" s="8">
        <f t="shared" si="58"/>
        <v>2</v>
      </c>
      <c r="AH304" s="8">
        <f t="shared" si="58"/>
        <v>2</v>
      </c>
    </row>
    <row r="305" spans="3:34" x14ac:dyDescent="0.25">
      <c r="C305" t="s">
        <v>168</v>
      </c>
      <c r="D305" s="8">
        <f>COUNTIF(Tableau1[Colonne3],$C305)</f>
        <v>0</v>
      </c>
      <c r="E305" s="8">
        <f>COUNTIF(Tableau1[Colonne4],$C305)</f>
        <v>0</v>
      </c>
      <c r="F305" s="8">
        <f>COUNTIF(Tableau1[Colonne5],$C305)</f>
        <v>0</v>
      </c>
      <c r="G305" s="8">
        <f>COUNTIF(Tableau1[Colonne6],$C305)</f>
        <v>0</v>
      </c>
      <c r="H305" s="8">
        <f>COUNTIF(Tableau1[Colonne7],$C305)</f>
        <v>0</v>
      </c>
      <c r="I305" s="8">
        <f>COUNTIF(Tableau1[Colonne8],$C305)</f>
        <v>0</v>
      </c>
      <c r="J305" s="8">
        <f>COUNTIF(Tableau1[Colonne9],$C305)</f>
        <v>0</v>
      </c>
      <c r="K305" s="8">
        <f>COUNTIF(Tableau1[Colonne10],$C305)</f>
        <v>0</v>
      </c>
      <c r="L305" s="8">
        <f>COUNTIF(Tableau1[Colonne11],$C305)</f>
        <v>0</v>
      </c>
      <c r="M305" s="8">
        <f>COUNTIF(Tableau1[Colonne12],$C305)</f>
        <v>0</v>
      </c>
      <c r="N305" s="8">
        <f>COUNTIF(Tableau1[Colonne13],$C305)</f>
        <v>0</v>
      </c>
      <c r="O305" s="8">
        <f>COUNTIF(Tableau1[Colonne14],$C305)</f>
        <v>0</v>
      </c>
      <c r="P305" s="8">
        <f>COUNTIF(Tableau1[Colonne15],$C305)</f>
        <v>0</v>
      </c>
      <c r="Q305" s="8">
        <f>COUNTIF(Tableau1[Colonne16],$C305)</f>
        <v>0</v>
      </c>
      <c r="R305" s="8">
        <f>COUNTIF(Tableau1[Colonne17],$C305)</f>
        <v>0</v>
      </c>
      <c r="S305" s="8">
        <f>COUNTIF(Tableau1[Colonne18],$C305)</f>
        <v>0</v>
      </c>
      <c r="T305" s="8">
        <f>COUNTIF(Tableau1[Colonne19],$C305)</f>
        <v>0</v>
      </c>
      <c r="U305" s="8">
        <f>COUNTIF(Tableau1[Colonne20],$C305)</f>
        <v>0</v>
      </c>
      <c r="V305" s="8">
        <f>COUNTIF(Tableau1[Colonne21],$C305)</f>
        <v>0</v>
      </c>
      <c r="W305" s="8">
        <f>COUNTIF(Tableau1[Colonne22],$C305)</f>
        <v>0</v>
      </c>
      <c r="X305" s="8">
        <f>COUNTIF(Tableau1[Colonne23],$C305)</f>
        <v>0</v>
      </c>
      <c r="Y305" s="8">
        <f>COUNTIF(Tableau1[Colonne24],$C305)</f>
        <v>0</v>
      </c>
      <c r="Z305" s="8">
        <f>COUNTIF(Tableau1[Colonne25],$C305)</f>
        <v>0</v>
      </c>
      <c r="AA305" s="8">
        <f>COUNTIF(Tableau1[Colonne26],$C305)</f>
        <v>0</v>
      </c>
      <c r="AB305" s="8">
        <f>COUNTIF(Tableau1[Colonne27],$C305)</f>
        <v>0</v>
      </c>
      <c r="AC305" s="8">
        <f>COUNTIF(Tableau1[Colonne28],$C305)</f>
        <v>0</v>
      </c>
      <c r="AD305" s="8">
        <f>COUNTIF(Tableau1[Colonne29],$C305)</f>
        <v>0</v>
      </c>
      <c r="AE305" s="8">
        <f>COUNTIF(Tableau1[Colonne30],$C305)</f>
        <v>0</v>
      </c>
      <c r="AF305" s="8">
        <f>COUNTIF(Tableau1[Colonne31],$C305)</f>
        <v>0</v>
      </c>
      <c r="AG305" s="8">
        <f>COUNTIF(Tableau1[Colonne32],$C305)</f>
        <v>0</v>
      </c>
      <c r="AH305" s="8">
        <f>COUNTIF(Tableau1[Colonne33],$C305)</f>
        <v>0</v>
      </c>
    </row>
    <row r="306" spans="3:34" x14ac:dyDescent="0.25">
      <c r="C306" t="s">
        <v>169</v>
      </c>
      <c r="D306" s="8">
        <f t="shared" ref="D306:AH306" si="59">COUNTIFS(D$218:D$287,$C$305,$B$218:$B$287,"int")</f>
        <v>0</v>
      </c>
      <c r="E306" s="8">
        <f t="shared" si="59"/>
        <v>0</v>
      </c>
      <c r="F306" s="8">
        <f t="shared" si="59"/>
        <v>0</v>
      </c>
      <c r="G306" s="8">
        <f t="shared" si="59"/>
        <v>0</v>
      </c>
      <c r="H306" s="8">
        <f t="shared" si="59"/>
        <v>0</v>
      </c>
      <c r="I306" s="8">
        <f t="shared" si="59"/>
        <v>0</v>
      </c>
      <c r="J306" s="8">
        <f t="shared" si="59"/>
        <v>0</v>
      </c>
      <c r="K306" s="8">
        <f t="shared" si="59"/>
        <v>0</v>
      </c>
      <c r="L306" s="8">
        <f t="shared" si="59"/>
        <v>0</v>
      </c>
      <c r="M306" s="8">
        <f t="shared" si="59"/>
        <v>0</v>
      </c>
      <c r="N306" s="8">
        <f t="shared" si="59"/>
        <v>0</v>
      </c>
      <c r="O306" s="8">
        <f t="shared" si="59"/>
        <v>0</v>
      </c>
      <c r="P306" s="8">
        <f t="shared" si="59"/>
        <v>0</v>
      </c>
      <c r="Q306" s="8">
        <f t="shared" si="59"/>
        <v>0</v>
      </c>
      <c r="R306" s="8">
        <f t="shared" si="59"/>
        <v>0</v>
      </c>
      <c r="S306" s="8">
        <f t="shared" si="59"/>
        <v>0</v>
      </c>
      <c r="T306" s="8">
        <f t="shared" si="59"/>
        <v>0</v>
      </c>
      <c r="U306" s="8">
        <f t="shared" si="59"/>
        <v>0</v>
      </c>
      <c r="V306" s="8">
        <f t="shared" si="59"/>
        <v>0</v>
      </c>
      <c r="W306" s="8">
        <f t="shared" si="59"/>
        <v>0</v>
      </c>
      <c r="X306" s="8">
        <f t="shared" si="59"/>
        <v>0</v>
      </c>
      <c r="Y306" s="8">
        <f t="shared" si="59"/>
        <v>0</v>
      </c>
      <c r="Z306" s="8">
        <f t="shared" si="59"/>
        <v>0</v>
      </c>
      <c r="AA306" s="8">
        <f t="shared" si="59"/>
        <v>0</v>
      </c>
      <c r="AB306" s="8">
        <f t="shared" si="59"/>
        <v>0</v>
      </c>
      <c r="AC306" s="8">
        <f t="shared" si="59"/>
        <v>0</v>
      </c>
      <c r="AD306" s="8">
        <f t="shared" si="59"/>
        <v>0</v>
      </c>
      <c r="AE306" s="8">
        <f t="shared" si="59"/>
        <v>0</v>
      </c>
      <c r="AF306" s="8">
        <f t="shared" si="59"/>
        <v>0</v>
      </c>
      <c r="AG306" s="8">
        <f t="shared" si="59"/>
        <v>0</v>
      </c>
      <c r="AH306" s="8">
        <f t="shared" si="59"/>
        <v>0</v>
      </c>
    </row>
    <row r="307" spans="3:34" x14ac:dyDescent="0.25">
      <c r="C307" t="s">
        <v>170</v>
      </c>
      <c r="D307" s="8">
        <f>COUNTIF(Tableau1[Colonne3],$C307)</f>
        <v>0</v>
      </c>
      <c r="E307" s="8">
        <f>COUNTIF(Tableau1[Colonne4],$C307)</f>
        <v>0</v>
      </c>
      <c r="F307" s="8">
        <f>COUNTIF(Tableau1[Colonne5],$C307)</f>
        <v>0</v>
      </c>
      <c r="G307" s="8">
        <f>COUNTIF(Tableau1[Colonne6],$C307)</f>
        <v>0</v>
      </c>
      <c r="H307" s="8">
        <f>COUNTIF(Tableau1[Colonne7],$C307)</f>
        <v>0</v>
      </c>
      <c r="I307" s="8">
        <f>COUNTIF(Tableau1[Colonne8],$C307)</f>
        <v>0</v>
      </c>
      <c r="J307" s="8">
        <f>COUNTIF(Tableau1[Colonne9],$C307)</f>
        <v>0</v>
      </c>
      <c r="K307" s="8">
        <f>COUNTIF(Tableau1[Colonne10],$C307)</f>
        <v>0</v>
      </c>
      <c r="L307" s="8">
        <f>COUNTIF(Tableau1[Colonne11],$C307)</f>
        <v>2</v>
      </c>
      <c r="M307" s="8">
        <f>COUNTIF(Tableau1[Colonne12],$C307)</f>
        <v>3</v>
      </c>
      <c r="N307" s="8">
        <f>COUNTIF(Tableau1[Colonne13],$C307)</f>
        <v>2</v>
      </c>
      <c r="O307" s="8">
        <f>COUNTIF(Tableau1[Colonne14],$C307)</f>
        <v>2</v>
      </c>
      <c r="P307" s="8">
        <f>COUNTIF(Tableau1[Colonne15],$C307)</f>
        <v>2</v>
      </c>
      <c r="Q307" s="8">
        <f>COUNTIF(Tableau1[Colonne16],$C307)</f>
        <v>0</v>
      </c>
      <c r="R307" s="8">
        <f>COUNTIF(Tableau1[Colonne17],$C307)</f>
        <v>0</v>
      </c>
      <c r="S307" s="8">
        <f>COUNTIF(Tableau1[Colonne18],$C307)</f>
        <v>1</v>
      </c>
      <c r="T307" s="8">
        <f>COUNTIF(Tableau1[Colonne19],$C307)</f>
        <v>1</v>
      </c>
      <c r="U307" s="8">
        <f>COUNTIF(Tableau1[Colonne20],$C307)</f>
        <v>1</v>
      </c>
      <c r="V307" s="8">
        <f>COUNTIF(Tableau1[Colonne21],$C307)</f>
        <v>1</v>
      </c>
      <c r="W307" s="8">
        <f>COUNTIF(Tableau1[Colonne22],$C307)</f>
        <v>1</v>
      </c>
      <c r="X307" s="8">
        <f>COUNTIF(Tableau1[Colonne23],$C307)</f>
        <v>0</v>
      </c>
      <c r="Y307" s="8">
        <f>COUNTIF(Tableau1[Colonne24],$C307)</f>
        <v>0</v>
      </c>
      <c r="Z307" s="8">
        <f>COUNTIF(Tableau1[Colonne10],$C307)</f>
        <v>0</v>
      </c>
      <c r="AA307" s="8">
        <f>COUNTIF(Tableau1[Colonne11],$C307)</f>
        <v>2</v>
      </c>
      <c r="AB307" s="8">
        <f>COUNTIF(Tableau1[Colonne9],$C307)</f>
        <v>0</v>
      </c>
      <c r="AC307" s="8">
        <f>COUNTIF(Tableau1[Colonne10],$C307)</f>
        <v>0</v>
      </c>
      <c r="AD307" s="8">
        <f>COUNTIF(Tableau1[Colonne11],$C307)</f>
        <v>2</v>
      </c>
      <c r="AE307" s="8">
        <f>COUNTIF(Tableau1[Colonne12],$C307)</f>
        <v>3</v>
      </c>
      <c r="AF307" s="8">
        <f>COUNTIF(Tableau1[Colonne10],$C307)</f>
        <v>0</v>
      </c>
      <c r="AG307" s="8">
        <f>COUNTIF(Tableau1[Colonne11],$C307)</f>
        <v>2</v>
      </c>
      <c r="AH307" s="8">
        <f>COUNTIF(Tableau1[Colonne12],$C307)</f>
        <v>3</v>
      </c>
    </row>
    <row r="308" spans="3:34" x14ac:dyDescent="0.25">
      <c r="C308" t="s">
        <v>171</v>
      </c>
      <c r="D308" s="8">
        <f>COUNTIF(Tableau1[Colonne3],$C308)</f>
        <v>0</v>
      </c>
      <c r="E308" s="8">
        <f>COUNTIF(Tableau1[Colonne4],$C308)</f>
        <v>8</v>
      </c>
      <c r="F308" s="8">
        <f>COUNTIF(Tableau1[Colonne5],$C308)</f>
        <v>6</v>
      </c>
      <c r="G308" s="8">
        <f>COUNTIF(Tableau1[Colonne6],$C308)</f>
        <v>7</v>
      </c>
      <c r="H308" s="8">
        <f>COUNTIF(Tableau1[Colonne7],$C308)</f>
        <v>5</v>
      </c>
      <c r="I308" s="8">
        <f>COUNTIF(Tableau1[Colonne8],$C308)</f>
        <v>5</v>
      </c>
      <c r="J308" s="8">
        <f>COUNTIF(Tableau1[Colonne9],$C308)</f>
        <v>0</v>
      </c>
      <c r="K308" s="8">
        <f>COUNTIF(Tableau1[Colonne10],$C308)</f>
        <v>0</v>
      </c>
      <c r="L308" s="8">
        <f>COUNTIF(Tableau1[Colonne11],$C308)</f>
        <v>0</v>
      </c>
      <c r="M308" s="8">
        <f>COUNTIF(Tableau1[Colonne12],$C308)</f>
        <v>0</v>
      </c>
      <c r="N308" s="8">
        <f>COUNTIF(Tableau1[Colonne13],$C308)</f>
        <v>1</v>
      </c>
      <c r="O308" s="8">
        <f>COUNTIF(Tableau1[Colonne14],$C308)</f>
        <v>0</v>
      </c>
      <c r="P308" s="8">
        <f>COUNTIF(Tableau1[Colonne15],$C308)</f>
        <v>0</v>
      </c>
      <c r="Q308" s="8">
        <f>COUNTIF(Tableau1[Colonne16],$C308)</f>
        <v>0</v>
      </c>
      <c r="R308" s="8">
        <f>COUNTIF(Tableau1[Colonne17],$C308)</f>
        <v>0</v>
      </c>
      <c r="S308" s="8">
        <f>COUNTIF(Tableau1[Colonne18],$C308)</f>
        <v>3</v>
      </c>
      <c r="T308" s="8">
        <f>COUNTIF(Tableau1[Colonne19],$C308)</f>
        <v>6</v>
      </c>
      <c r="U308" s="8">
        <f>COUNTIF(Tableau1[Colonne20],$C308)</f>
        <v>5</v>
      </c>
      <c r="V308" s="8">
        <f>COUNTIF(Tableau1[Colonne21],$C308)</f>
        <v>4</v>
      </c>
      <c r="W308" s="8">
        <f>COUNTIF(Tableau1[Colonne22],$C308)</f>
        <v>4</v>
      </c>
      <c r="X308" s="8">
        <f>COUNTIF(Tableau1[Colonne23],$C308)</f>
        <v>1</v>
      </c>
      <c r="Y308" s="8">
        <f>COUNTIF(Tableau1[Colonne24],$C308)</f>
        <v>0</v>
      </c>
      <c r="Z308" s="8">
        <f>COUNTIF(Tableau1[Colonne10],$C308)</f>
        <v>0</v>
      </c>
      <c r="AA308" s="8">
        <f>COUNTIF(Tableau1[Colonne11],$C308)</f>
        <v>0</v>
      </c>
      <c r="AB308" s="8">
        <f>COUNTIF(Tableau1[Colonne9],$C308)</f>
        <v>0</v>
      </c>
      <c r="AC308" s="8">
        <f>COUNTIF(Tableau1[Colonne10],$C308)</f>
        <v>0</v>
      </c>
      <c r="AD308" s="8">
        <f>COUNTIF(Tableau1[Colonne11],$C308)</f>
        <v>0</v>
      </c>
      <c r="AE308" s="8">
        <f>COUNTIF(Tableau1[Colonne12],$C308)</f>
        <v>0</v>
      </c>
      <c r="AF308" s="8">
        <f>COUNTIF(Tableau1[Colonne10],$C308)</f>
        <v>0</v>
      </c>
      <c r="AG308" s="8">
        <f>COUNTIF(Tableau1[Colonne11],$C308)</f>
        <v>0</v>
      </c>
      <c r="AH308" s="8">
        <f>COUNTIF(Tableau1[Colonne12],$C308)</f>
        <v>0</v>
      </c>
    </row>
    <row r="309" spans="3:34" x14ac:dyDescent="0.25">
      <c r="C309" t="s">
        <v>172</v>
      </c>
      <c r="D309" s="8">
        <f>COUNTIF(Tableau1[Colonne3],$C309)</f>
        <v>0</v>
      </c>
      <c r="E309" s="8">
        <f>COUNTIF(Tableau1[Colonne4],$C309)</f>
        <v>2</v>
      </c>
      <c r="F309" s="8">
        <f>COUNTIF(Tableau1[Colonne5],$C309)</f>
        <v>2</v>
      </c>
      <c r="G309" s="8">
        <f>COUNTIF(Tableau1[Colonne6],$C309)</f>
        <v>2</v>
      </c>
      <c r="H309" s="8">
        <f>COUNTIF(Tableau1[Colonne7],$C309)</f>
        <v>2</v>
      </c>
      <c r="I309" s="8">
        <f>COUNTIF(Tableau1[Colonne8],$C309)</f>
        <v>2</v>
      </c>
      <c r="J309" s="8">
        <f>COUNTIF(Tableau1[Colonne9],$C309)</f>
        <v>0</v>
      </c>
      <c r="K309" s="8">
        <f>COUNTIF(Tableau1[Colonne10],$C309)</f>
        <v>0</v>
      </c>
      <c r="L309" s="8">
        <f>COUNTIF(Tableau1[Colonne11],$C309)</f>
        <v>2</v>
      </c>
      <c r="M309" s="8">
        <f>COUNTIF(Tableau1[Colonne12],$C309)</f>
        <v>2</v>
      </c>
      <c r="N309" s="8">
        <f>COUNTIF(Tableau1[Colonne13],$C309)</f>
        <v>3</v>
      </c>
      <c r="O309" s="8">
        <f>COUNTIF(Tableau1[Colonne14],$C309)</f>
        <v>3</v>
      </c>
      <c r="P309" s="8">
        <f>COUNTIF(Tableau1[Colonne15],$C309)</f>
        <v>4</v>
      </c>
      <c r="Q309" s="8">
        <f>COUNTIF(Tableau1[Colonne16],$C309)</f>
        <v>0</v>
      </c>
      <c r="R309" s="8">
        <f>COUNTIF(Tableau1[Colonne17],$C309)</f>
        <v>0</v>
      </c>
      <c r="S309" s="8">
        <f>COUNTIF(Tableau1[Colonne18],$C309)</f>
        <v>2</v>
      </c>
      <c r="T309" s="8">
        <f>COUNTIF(Tableau1[Colonne19],$C309)</f>
        <v>2</v>
      </c>
      <c r="U309" s="8">
        <f>COUNTIF(Tableau1[Colonne20],$C309)</f>
        <v>2</v>
      </c>
      <c r="V309" s="8">
        <f>COUNTIF(Tableau1[Colonne21],$C309)</f>
        <v>2</v>
      </c>
      <c r="W309" s="8">
        <f>COUNTIF(Tableau1[Colonne22],$C309)</f>
        <v>2</v>
      </c>
      <c r="X309" s="8">
        <f>COUNTIF(Tableau1[Colonne23],$C309)</f>
        <v>0</v>
      </c>
      <c r="Y309" s="8">
        <f>COUNTIF(Tableau1[Colonne24],$C309)</f>
        <v>0</v>
      </c>
      <c r="Z309" s="8">
        <f>COUNTIF(Tableau1[Colonne10],$C309)</f>
        <v>0</v>
      </c>
      <c r="AA309" s="8">
        <f>COUNTIF(Tableau1[Colonne11],$C309)</f>
        <v>2</v>
      </c>
      <c r="AB309" s="8">
        <f>COUNTIF(Tableau1[Colonne9],$C309)</f>
        <v>0</v>
      </c>
      <c r="AC309" s="8">
        <f>COUNTIF(Tableau1[Colonne10],$C309)</f>
        <v>0</v>
      </c>
      <c r="AD309" s="8">
        <f>COUNTIF(Tableau1[Colonne11],$C309)</f>
        <v>2</v>
      </c>
      <c r="AE309" s="8">
        <f>COUNTIF(Tableau1[Colonne12],$C309)</f>
        <v>2</v>
      </c>
      <c r="AF309" s="8">
        <f>COUNTIF(Tableau1[Colonne10],$C309)</f>
        <v>0</v>
      </c>
      <c r="AG309" s="8">
        <f>COUNTIF(Tableau1[Colonne11],$C309)</f>
        <v>2</v>
      </c>
      <c r="AH309" s="8">
        <f>COUNTIF(Tableau1[Colonne12],$C309)</f>
        <v>2</v>
      </c>
    </row>
  </sheetData>
  <sheetProtection formatCells="0" selectLockedCells="1" selectUnlockedCells="1"/>
  <customSheetViews>
    <customSheetView guid="{3E2653C2-B997-4F1E-8D51-DAF2DAFFE9E8}" scale="91" showPageBreaks="1" fitToPage="1" printArea="1" hiddenRows="1" topLeftCell="H1">
      <pane ySplit="2" topLeftCell="A33" activePane="bottomLeft" state="frozen"/>
      <selection pane="bottomLeft" activeCell="H61" sqref="H61"/>
      <pageMargins left="0.70866141732283472" right="0.70866141732283472" top="0.74803149606299213" bottom="0.74803149606299213" header="0.31496062992125984" footer="0.31496062992125984"/>
      <pageSetup paperSize="8" scale="35" fitToWidth="2" orientation="landscape" horizontalDpi="4294967293" verticalDpi="4294967293" r:id="rId1"/>
    </customSheetView>
  </customSheetViews>
  <conditionalFormatting sqref="C261">
    <cfRule type="duplicateValues" dxfId="413" priority="519"/>
  </conditionalFormatting>
  <conditionalFormatting sqref="C262:C268 C218:C260 C271:C287">
    <cfRule type="duplicateValues" dxfId="412" priority="577"/>
  </conditionalFormatting>
  <conditionalFormatting sqref="C269:C270">
    <cfRule type="duplicateValues" dxfId="411" priority="218"/>
  </conditionalFormatting>
  <conditionalFormatting sqref="D3:D6 D8 D10:D17 D19:D26 D28:D31 D33:D47 D49:D61 D63:D68 D70:D71 D73:D78 D80:D84 D86:D88 D90:D91 D93:D95 D97:D113 D115:D130 D132:D147 D149:D178 D180:D189 D191:D200 D202:D211">
    <cfRule type="duplicateValues" dxfId="410" priority="31"/>
  </conditionalFormatting>
  <conditionalFormatting sqref="E3:E6 E8 E10:E17 E19:E26 E28:E31 E33:E47 E49:E61 E63:E68 E70:E71 E73:E78 E80:E84 E86:E88 E90:E91 E93:E95 E97:E113 E115:E130 E132:E147 E149:E178 E180:E189 E191:E200 E202:E211">
    <cfRule type="duplicateValues" dxfId="409" priority="30"/>
  </conditionalFormatting>
  <conditionalFormatting sqref="F3:F6 F8 F10:F17 F19:F26 F28:F31 F33:F47 F49:F61 F63:F68 F70:F71 F73:F78 F80:F84 F86:F88 F90:F91 F93:F95 F97:F113 F115:F130 F132:F147 F149:F178 F180:F189 F191:F200 F202:F211">
    <cfRule type="duplicateValues" dxfId="408" priority="29"/>
  </conditionalFormatting>
  <conditionalFormatting sqref="G3:G6 G8 G10:G17 G19:G26 G28:G31 G33:G47 G49:G61 G63:G68 G70:G71 G73:G78 G80:G84 G86:G88 G90:G91 G93:G95 G97:G113 G115:G130 G132:G147 G149:G178 G180:G189 G191:G200 G202:G211">
    <cfRule type="duplicateValues" dxfId="407" priority="28"/>
  </conditionalFormatting>
  <conditionalFormatting sqref="H3:H6 H8 H10:H17 H19:H26 H28:H31 H33:H47 H49:H61 H63:H68 H70:H71 H73:H78 H80:H84 H86:H88 H90:H91 H93:H95 H97:H113 H115:H130 H132:H147 H149:H178 H180:H189 H191:H200 H202:H211">
    <cfRule type="duplicateValues" dxfId="406" priority="27"/>
  </conditionalFormatting>
  <conditionalFormatting sqref="I3:I6 I8 I10:I17 I19:I26 I28:I31 I33:I47 I49:I61 I63:I68 I70:I71 I73:I78 I80:I84 I86:I88 I90:I91 I93:I95 I97:I113 I115:I130 I132:I147 I149:I178 I180:I189 I191:I200 I202:I211">
    <cfRule type="duplicateValues" dxfId="405" priority="26"/>
  </conditionalFormatting>
  <conditionalFormatting sqref="J3:J6 J8 J10:J17 J19:J26 J28:J31 J33:J47 J49:J61 J63:J68 J70:J71 J73:J78 J80:J84 J86:J88 J90:J91 J93:J95 J97:J113 J115:J130 J132:J147 J149:J178 J180:J189 J191:J200 J202:J211">
    <cfRule type="duplicateValues" dxfId="404" priority="25"/>
  </conditionalFormatting>
  <conditionalFormatting sqref="K3:K6 K8 K10:K17 K19:K26 K28:K31 K33:K47 K49:K61 K63:K68 K70:K71 K73:K78 K80:K84 K86:K88 K90:K91 K93:K95 K97:K113 K115:K130 K132:K147 K149:K178 K180:K189 K191:K200 K202:K211">
    <cfRule type="duplicateValues" dxfId="403" priority="24"/>
  </conditionalFormatting>
  <conditionalFormatting sqref="L3:L6 L8 L10:L17 L19:L26 L28:L31 L33:L47 L49:L61 L63:L68 L70:L71 L73:L78 L80:L84 L86:L88 L90:L91 L93:L95 L97:L113 L115:L130 L132:L147 L149:L178 L180:L189 L191:L200 L202:L211">
    <cfRule type="duplicateValues" dxfId="402" priority="23"/>
  </conditionalFormatting>
  <conditionalFormatting sqref="M3:M6 M8 M10:M17 M19:M26 M28:M31 M33:M47 M49:M61 M63:M68 M70:M71 M73:M78 M80:M84 M86:M88 M90:M91 M93:M95 M97:M113 M115:M130 M132:M147 M149:M178 M180:M189 M191:M200 M202:M211">
    <cfRule type="duplicateValues" dxfId="401" priority="22"/>
  </conditionalFormatting>
  <conditionalFormatting sqref="N3:N6 N8 N10:N17 N19:N26 N28:N31 N33:N47 N49:N61 N63:N68 N70:N71 N73:N78 N80:N84 N86:N88 N90:N91 N93:N95 N97:N113 N115:N130 N132:N147 N149:N178 N180:N189 N191:N200 N202:N211">
    <cfRule type="duplicateValues" dxfId="400" priority="21"/>
  </conditionalFormatting>
  <conditionalFormatting sqref="O3:O6 O8 O10:O17 O19:O26 O28:O31 O33:O47 O49:O61 O63:O68 O70:O71 O73:O78 O80:O84 O86:O88 O90:O91 O93:O95 O97:O113 O115:O130 O132:O147 O149:O178 O180:O189 O191:O200 O202:O211">
    <cfRule type="duplicateValues" dxfId="399" priority="20"/>
  </conditionalFormatting>
  <conditionalFormatting sqref="P3:P6 P8 P10:P17 P19:P26 P28:P31 P33:P47 P49:P61 P63:P68 P70:P71 P73:P78 P80:P84 P86:P88 P90:P91 P93:P95 P97:P113 P115:P130 P132:P147 P149:P178 P180:P189 P191:P200 P202:P211">
    <cfRule type="duplicateValues" dxfId="398" priority="19"/>
  </conditionalFormatting>
  <conditionalFormatting sqref="Q3:Q6 Q8 Q10:Q17 Q19:Q26 Q28:Q31 Q33:Q47 Q49:Q61 Q63:Q68 Q70:Q71 Q73:Q78 Q80:Q84 Q86:Q88 Q90:Q91 Q93:Q95 Q97:Q113 Q115:Q130 Q132:Q147 Q149:Q178 Q180:Q189 Q191:Q200 Q202:Q211">
    <cfRule type="duplicateValues" dxfId="397" priority="18"/>
  </conditionalFormatting>
  <conditionalFormatting sqref="R3:R6 R8 R10:R17 R19:R26 R28:R31 R33:R47 R49:R61 R63:R68 R70:R71 R73:R78 R80:R84 R86:R88 R90:R91 R93:R95 R97:R113 R115:R130 R132:R147 R149:R178 R180:R189 R191:R200 R202:R211">
    <cfRule type="duplicateValues" dxfId="396" priority="17"/>
  </conditionalFormatting>
  <conditionalFormatting sqref="S3:S6 S8 S10:S17 S19:S26 S28:S31 S33:S47 S49:S61 S63:S68 S70:S71 S73:S78 S80:S84 S86:S88 S90:S91 S93:S95 S97:S113 S115:S130 S132:S147 S149:S178 S180:S189 S191:S200 S202:S211">
    <cfRule type="duplicateValues" dxfId="395" priority="16"/>
  </conditionalFormatting>
  <conditionalFormatting sqref="T3:T6 T8 T10:T17 T19:T26 T28:T31 T33:T47 T49:T61 T63:T68 T70:T71 T73:T78 T80:T84 T86:T88 T90:T91 T93:T95 T97:T113 T115:T130 T132:T147 T149:T178 T180:T189 T191:T200 T202:T211">
    <cfRule type="duplicateValues" dxfId="394" priority="15"/>
  </conditionalFormatting>
  <conditionalFormatting sqref="U3:U6 U8 U10:U17 U19:U26 U28:U31 U33:U47 U49:U61 U63:U68 U70:U71 U73:U78 U80:U84 U86:U88 U90:U91 U93:U95 U97:U113 U115:U130 U132:U147 U149:U178 U180:U189 U191:U200 U202:U211">
    <cfRule type="duplicateValues" dxfId="393" priority="14"/>
  </conditionalFormatting>
  <conditionalFormatting sqref="V3:V6 V8 V10:V17 V19:V26 V28:V31 V33:V47 V49:V61 V63:V68 V70:V71 V73:V78 V80:V84 V86:V88 V90:V91 V93:V95 V97:V113 V115:V130 V132:V147 V149:V178 V180:V189 V191:V200 V202:V211">
    <cfRule type="duplicateValues" dxfId="392" priority="13"/>
  </conditionalFormatting>
  <conditionalFormatting sqref="W3:W6 W8 W10:W17 W19:W26 W28:W31 W33:W47 W49:W61 W63:W68 W70:W71 W73:W78 W80:W84 W86:W88 W90:W91 W93:W95 W97:W113 W115:W130 W132:W147 W149:W178 W180:W189 W191:W200 W202:W211">
    <cfRule type="duplicateValues" dxfId="391" priority="12"/>
  </conditionalFormatting>
  <conditionalFormatting sqref="X3:X6 X8 X10:X17 X19:X26 X28:X31 X33:X47 X49:X61 X63:X68 X70:X71 X73:X78 X80:X84 X86:X88 X90:X91 X93:X95 X97:X113 X115:X130 X132:X147 X149:X178 X180:X189 X191:X200 X202:X211">
    <cfRule type="duplicateValues" dxfId="390" priority="11"/>
  </conditionalFormatting>
  <conditionalFormatting sqref="Y3:Y6 Y8 Y10:Y17 Y19:Y26 Y28:Y31 Y33:Y47 Y49:Y61 Y63:Y68 Y70:Y71 Y73:Y78 Y80:Y84 Y86:Y88 Y90:Y91 Y93:Y95 Y97:Y113 Y115:Y130 Y132:Y147 Y149:Y178 Y180:Y189 Y191:Y200 Y202:Y211">
    <cfRule type="duplicateValues" dxfId="389" priority="10"/>
  </conditionalFormatting>
  <conditionalFormatting sqref="Z3:Z6 Z8 Z10:Z17 Z19:Z26 Z28:Z31 Z33:Z47 Z49:Z61 Z63:Z68 Z70:Z71 Z73:Z78 Z80:Z84 Z86:Z88 Z90:Z91 Z93:Z95 Z97:Z113 Z115:Z130 Z132:Z147 Z149:Z178 Z180:Z189 Z191:Z200 Z202:Z211">
    <cfRule type="duplicateValues" dxfId="388" priority="9"/>
  </conditionalFormatting>
  <conditionalFormatting sqref="AA3:AA6 AA8 AA10:AA17 AA19:AA26 AA28:AA31 AA33:AA47 AA49:AA61 AA63:AA68 AA70:AA71 AA73:AA78 AA80:AA84 AA86:AA88 AA90:AA91 AA93:AA95 AA97:AA113 AA115:AA130 AA132:AA147 AA149:AA178 AA180:AA189 AA191:AA200 AA202:AA211">
    <cfRule type="duplicateValues" dxfId="387" priority="8"/>
  </conditionalFormatting>
  <conditionalFormatting sqref="AB3:AB6 AB8 AB10:AB17 AB19:AB26 AB28:AB31 AB33:AB47 AB49:AB61 AB63:AB68 AB70:AB71 AB73:AB78 AB80:AB84 AB86:AB88 AB90:AB91 AB93:AB95 AB97:AB113 AB115:AB130 AB132:AB147 AB149:AB178 AB180:AB189 AB191:AB200 AB202:AB211">
    <cfRule type="duplicateValues" dxfId="386" priority="7"/>
  </conditionalFormatting>
  <conditionalFormatting sqref="AC3:AC6 AC8 AC10:AC17 AC19:AC26 AC28:AC31 AC33:AC47 AC49:AC61 AC63:AC68 AC70:AC71 AC73:AC78 AC80:AC84 AC86:AC88 AC90:AC91 AC93:AC95 AC97:AC113 AC115:AC130 AC132:AC147 AC149:AC178 AC180:AC189 AC191:AC200 AC202:AC211">
    <cfRule type="duplicateValues" dxfId="385" priority="6"/>
  </conditionalFormatting>
  <conditionalFormatting sqref="AD3:AD6 AD8 AD10:AD17 AD19:AD26 AD28:AD31 AD33:AD47 AD49:AD61 AD63:AD68 AD70:AD71 AD73:AD78 AD80:AD84 AD86:AD88 AD90:AD91 AD93:AD95 AD97:AD113 AD115:AD130 AD132:AD147 AD149:AD178 AD180:AD189 AD191:AD200 AD202:AD211">
    <cfRule type="duplicateValues" dxfId="384" priority="5"/>
  </conditionalFormatting>
  <conditionalFormatting sqref="AE3:AE6 AE8 AE10:AE17 AE19:AE26 AE28:AE31 AE33:AE47 AE49:AE61 AE63:AE68 AE70:AE71 AE73:AE78 AE80:AE84 AE86:AE88 AE90:AE91 AE93:AE95 AE97:AE113 AE115:AE130 AE132:AE147 AE149:AE178 AE180:AE189 AE191:AE200 AE202:AE211">
    <cfRule type="duplicateValues" dxfId="383" priority="4"/>
  </conditionalFormatting>
  <conditionalFormatting sqref="AF3:AF6 AF8 AF10:AF17 AF19:AF26 AF28:AF31 AF33:AF47 AF49:AF61 AF63:AF68 AF70:AF71 AF73:AF78 AF80:AF84 AF86:AF88 AF90:AF91 AF93:AF95 AF97:AF113 AF115:AF130 AF132:AF147 AF149:AF178 AF180:AF189 AF191:AF200 AF202:AF211">
    <cfRule type="duplicateValues" dxfId="382" priority="3"/>
  </conditionalFormatting>
  <conditionalFormatting sqref="AG3:AG6 AG8 AG10:AG17 AG19:AG26 AG28:AG31 AG33:AG47 AG49:AG61 AG63:AG68 AG70:AG71 AG73:AG78 AG80:AG84 AG86:AG88 AG90:AG91 AG93:AG95 AG97:AG113 AG115:AG130 AG132:AG147 AG149:AG178 AG180:AG189 AG191:AG200 AG202:AG211">
    <cfRule type="duplicateValues" dxfId="381" priority="2"/>
  </conditionalFormatting>
  <conditionalFormatting sqref="AH3:AH6 AH8 AH10:AH17 AH19:AH26 AH28:AH31 AH33:AH47 AH49:AH61 AH63:AH68 AH70:AH71 AH73:AH78 AH80:AH84 AH86:AH88 AH90:AH91 AH93:AH95 AH97:AH113 AH115:AH130 AH132:AH147 AH149:AH178 AH180:AH189 AH191:AH200 AH202:AH211">
    <cfRule type="duplicateValues" dxfId="380" priority="1"/>
  </conditionalFormatting>
  <pageMargins left="0.11811023622047245" right="0.11811023622047245" top="0.15748031496062992" bottom="0.19685039370078741" header="0" footer="0"/>
  <pageSetup paperSize="8" scale="28" fitToWidth="2" orientation="landscape" verticalDpi="598" r:id="rId2"/>
  <ignoredErrors>
    <ignoredError sqref="D7" formulaRange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Janvier">
                <anchor moveWithCells="1">
                  <from>
                    <xdr:col>34</xdr:col>
                    <xdr:colOff>647700</xdr:colOff>
                    <xdr:row>2</xdr:row>
                    <xdr:rowOff>0</xdr:rowOff>
                  </from>
                  <to>
                    <xdr:col>36</xdr:col>
                    <xdr:colOff>571500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pageSetUpPr fitToPage="1"/>
  </sheetPr>
  <dimension ref="A1:BE213"/>
  <sheetViews>
    <sheetView zoomScale="80" zoomScaleNormal="80" workbookViewId="0">
      <pane xSplit="3" ySplit="4" topLeftCell="W181" activePane="bottomRight" state="frozen"/>
      <selection pane="topRight" activeCell="D1" sqref="D1"/>
      <selection pane="bottomLeft" activeCell="A5" sqref="A5"/>
      <selection pane="bottomRight" sqref="A1:AH212"/>
    </sheetView>
  </sheetViews>
  <sheetFormatPr baseColWidth="10" defaultRowHeight="15" outlineLevelRow="1" x14ac:dyDescent="0.25"/>
  <cols>
    <col min="1" max="1" width="11.42578125" style="8"/>
    <col min="2" max="2" width="18" style="8" bestFit="1" customWidth="1"/>
    <col min="3" max="3" width="12.5703125" style="8" customWidth="1"/>
    <col min="4" max="30" width="16.140625" style="8" customWidth="1"/>
    <col min="31" max="31" width="19.85546875" style="8" bestFit="1" customWidth="1"/>
    <col min="32" max="32" width="16.140625" style="8" hidden="1" customWidth="1"/>
    <col min="33" max="34" width="16.28515625" style="8" hidden="1" customWidth="1"/>
    <col min="35" max="35" width="16.28515625" style="8" customWidth="1"/>
    <col min="36" max="16384" width="11.42578125" style="8"/>
  </cols>
  <sheetData>
    <row r="1" spans="1:34" ht="15.75" x14ac:dyDescent="0.25">
      <c r="A1" s="9"/>
      <c r="B1" s="10"/>
      <c r="C1" s="10"/>
      <c r="D1" s="101">
        <f>D2</f>
        <v>42767</v>
      </c>
      <c r="E1" s="101">
        <f>E2</f>
        <v>42768</v>
      </c>
      <c r="F1" s="101">
        <f t="shared" ref="F1:AG1" si="0">F2</f>
        <v>42769</v>
      </c>
      <c r="G1" s="101">
        <f t="shared" si="0"/>
        <v>42770</v>
      </c>
      <c r="H1" s="101">
        <f t="shared" si="0"/>
        <v>42771</v>
      </c>
      <c r="I1" s="101">
        <f t="shared" si="0"/>
        <v>42772</v>
      </c>
      <c r="J1" s="101">
        <f t="shared" si="0"/>
        <v>42773</v>
      </c>
      <c r="K1" s="101">
        <f t="shared" si="0"/>
        <v>42774</v>
      </c>
      <c r="L1" s="101">
        <f t="shared" si="0"/>
        <v>42775</v>
      </c>
      <c r="M1" s="101">
        <f t="shared" si="0"/>
        <v>42776</v>
      </c>
      <c r="N1" s="101">
        <f t="shared" si="0"/>
        <v>42777</v>
      </c>
      <c r="O1" s="101">
        <f t="shared" si="0"/>
        <v>42778</v>
      </c>
      <c r="P1" s="101">
        <f t="shared" si="0"/>
        <v>42779</v>
      </c>
      <c r="Q1" s="101">
        <f t="shared" si="0"/>
        <v>42780</v>
      </c>
      <c r="R1" s="101">
        <f t="shared" si="0"/>
        <v>42781</v>
      </c>
      <c r="S1" s="101">
        <f t="shared" si="0"/>
        <v>42782</v>
      </c>
      <c r="T1" s="101">
        <f t="shared" si="0"/>
        <v>42783</v>
      </c>
      <c r="U1" s="101">
        <f t="shared" si="0"/>
        <v>42784</v>
      </c>
      <c r="V1" s="101">
        <f t="shared" si="0"/>
        <v>42785</v>
      </c>
      <c r="W1" s="101">
        <f t="shared" si="0"/>
        <v>42786</v>
      </c>
      <c r="X1" s="101">
        <f t="shared" si="0"/>
        <v>42787</v>
      </c>
      <c r="Y1" s="101">
        <f t="shared" si="0"/>
        <v>42788</v>
      </c>
      <c r="Z1" s="101">
        <f t="shared" si="0"/>
        <v>42789</v>
      </c>
      <c r="AA1" s="101">
        <f t="shared" si="0"/>
        <v>42790</v>
      </c>
      <c r="AB1" s="101">
        <f t="shared" si="0"/>
        <v>42791</v>
      </c>
      <c r="AC1" s="101">
        <f t="shared" si="0"/>
        <v>42792</v>
      </c>
      <c r="AD1" s="101">
        <f t="shared" si="0"/>
        <v>42793</v>
      </c>
      <c r="AE1" s="101">
        <f t="shared" si="0"/>
        <v>42794</v>
      </c>
      <c r="AF1" s="101">
        <f t="shared" si="0"/>
        <v>42795</v>
      </c>
      <c r="AG1" s="101">
        <f t="shared" si="0"/>
        <v>42796</v>
      </c>
      <c r="AH1" s="147">
        <f>AH2</f>
        <v>42797</v>
      </c>
    </row>
    <row r="2" spans="1:34" ht="16.5" thickBot="1" x14ac:dyDescent="0.3">
      <c r="A2" s="11" t="s">
        <v>0</v>
      </c>
      <c r="B2" s="12" t="s">
        <v>1</v>
      </c>
      <c r="C2" s="12"/>
      <c r="D2" s="102">
        <v>42767</v>
      </c>
      <c r="E2" s="102">
        <f>D2+1</f>
        <v>42768</v>
      </c>
      <c r="F2" s="102">
        <f t="shared" ref="F2:AH2" si="1">E2+1</f>
        <v>42769</v>
      </c>
      <c r="G2" s="102">
        <f t="shared" si="1"/>
        <v>42770</v>
      </c>
      <c r="H2" s="102">
        <f t="shared" si="1"/>
        <v>42771</v>
      </c>
      <c r="I2" s="102">
        <f t="shared" si="1"/>
        <v>42772</v>
      </c>
      <c r="J2" s="102">
        <f t="shared" si="1"/>
        <v>42773</v>
      </c>
      <c r="K2" s="102">
        <f t="shared" si="1"/>
        <v>42774</v>
      </c>
      <c r="L2" s="102">
        <f t="shared" si="1"/>
        <v>42775</v>
      </c>
      <c r="M2" s="102">
        <f t="shared" si="1"/>
        <v>42776</v>
      </c>
      <c r="N2" s="102">
        <f t="shared" si="1"/>
        <v>42777</v>
      </c>
      <c r="O2" s="102">
        <f t="shared" si="1"/>
        <v>42778</v>
      </c>
      <c r="P2" s="102">
        <f t="shared" si="1"/>
        <v>42779</v>
      </c>
      <c r="Q2" s="102">
        <f t="shared" si="1"/>
        <v>42780</v>
      </c>
      <c r="R2" s="102">
        <f t="shared" si="1"/>
        <v>42781</v>
      </c>
      <c r="S2" s="102">
        <f t="shared" si="1"/>
        <v>42782</v>
      </c>
      <c r="T2" s="102">
        <f>S2+1</f>
        <v>42783</v>
      </c>
      <c r="U2" s="102">
        <f t="shared" si="1"/>
        <v>42784</v>
      </c>
      <c r="V2" s="102">
        <f t="shared" si="1"/>
        <v>42785</v>
      </c>
      <c r="W2" s="102">
        <f t="shared" si="1"/>
        <v>42786</v>
      </c>
      <c r="X2" s="102">
        <f t="shared" si="1"/>
        <v>42787</v>
      </c>
      <c r="Y2" s="102">
        <f t="shared" si="1"/>
        <v>42788</v>
      </c>
      <c r="Z2" s="102">
        <f t="shared" si="1"/>
        <v>42789</v>
      </c>
      <c r="AA2" s="102">
        <f t="shared" si="1"/>
        <v>42790</v>
      </c>
      <c r="AB2" s="102">
        <f t="shared" si="1"/>
        <v>42791</v>
      </c>
      <c r="AC2" s="102">
        <f>AB2+1</f>
        <v>42792</v>
      </c>
      <c r="AD2" s="102">
        <f t="shared" si="1"/>
        <v>42793</v>
      </c>
      <c r="AE2" s="102">
        <f t="shared" si="1"/>
        <v>42794</v>
      </c>
      <c r="AF2" s="102">
        <f>AE2+1</f>
        <v>42795</v>
      </c>
      <c r="AG2" s="102">
        <f t="shared" si="1"/>
        <v>42796</v>
      </c>
      <c r="AH2" s="148">
        <f t="shared" si="1"/>
        <v>42797</v>
      </c>
    </row>
    <row r="3" spans="1:34" ht="15.75" hidden="1" x14ac:dyDescent="0.25">
      <c r="A3" s="13" t="s">
        <v>2</v>
      </c>
      <c r="B3" s="14" t="s">
        <v>3</v>
      </c>
      <c r="C3" s="14" t="s">
        <v>70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49"/>
    </row>
    <row r="4" spans="1:34" ht="15.75" hidden="1" x14ac:dyDescent="0.25">
      <c r="A4" s="99" t="s">
        <v>2</v>
      </c>
      <c r="B4" s="100" t="s">
        <v>3</v>
      </c>
      <c r="C4" s="100" t="s">
        <v>28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50"/>
    </row>
    <row r="5" spans="1:34" ht="15.75" x14ac:dyDescent="0.25">
      <c r="A5" s="99" t="s">
        <v>2</v>
      </c>
      <c r="B5" s="100" t="s">
        <v>3</v>
      </c>
      <c r="C5" s="100" t="s">
        <v>70</v>
      </c>
      <c r="D5" s="104"/>
      <c r="E5" s="104" t="s">
        <v>99</v>
      </c>
      <c r="F5" s="104"/>
      <c r="G5" s="104"/>
      <c r="H5" s="104"/>
      <c r="I5" s="104"/>
      <c r="J5" s="104"/>
      <c r="K5" s="104"/>
      <c r="L5" s="104" t="s">
        <v>99</v>
      </c>
      <c r="M5" s="104"/>
      <c r="N5" s="104"/>
      <c r="O5" s="104"/>
      <c r="P5" s="104"/>
      <c r="Q5" s="104"/>
      <c r="R5" s="104"/>
      <c r="S5" s="104" t="s">
        <v>99</v>
      </c>
      <c r="T5" s="104"/>
      <c r="U5" s="104"/>
      <c r="V5" s="104"/>
      <c r="W5" s="104"/>
      <c r="X5" s="104"/>
      <c r="Y5" s="104"/>
      <c r="Z5" s="104" t="s">
        <v>99</v>
      </c>
      <c r="AA5" s="104"/>
      <c r="AB5" s="104"/>
      <c r="AC5" s="104"/>
      <c r="AD5" s="104"/>
      <c r="AE5" s="104"/>
      <c r="AF5" s="104"/>
      <c r="AG5" s="104"/>
      <c r="AH5" s="150"/>
    </row>
    <row r="6" spans="1:34" ht="15.75" outlineLevel="1" x14ac:dyDescent="0.25">
      <c r="A6" s="15" t="s">
        <v>2</v>
      </c>
      <c r="B6" s="16" t="s">
        <v>3</v>
      </c>
      <c r="C6" s="16" t="s">
        <v>28</v>
      </c>
      <c r="D6" s="105" t="s">
        <v>62</v>
      </c>
      <c r="E6" s="105" t="s">
        <v>62</v>
      </c>
      <c r="F6" s="105" t="s">
        <v>62</v>
      </c>
      <c r="G6" s="105" t="s">
        <v>12</v>
      </c>
      <c r="H6" s="105"/>
      <c r="I6" s="105" t="s">
        <v>21</v>
      </c>
      <c r="J6" s="105" t="s">
        <v>21</v>
      </c>
      <c r="K6" s="105" t="s">
        <v>21</v>
      </c>
      <c r="L6" s="105" t="s">
        <v>21</v>
      </c>
      <c r="M6" s="105" t="s">
        <v>21</v>
      </c>
      <c r="N6" s="105" t="s">
        <v>57</v>
      </c>
      <c r="O6" s="105"/>
      <c r="P6" s="105" t="s">
        <v>21</v>
      </c>
      <c r="Q6" s="105" t="s">
        <v>21</v>
      </c>
      <c r="R6" s="105" t="s">
        <v>21</v>
      </c>
      <c r="S6" s="105" t="s">
        <v>21</v>
      </c>
      <c r="T6" s="105" t="s">
        <v>21</v>
      </c>
      <c r="U6" s="105" t="s">
        <v>10</v>
      </c>
      <c r="V6" s="105"/>
      <c r="W6" s="105" t="s">
        <v>62</v>
      </c>
      <c r="X6" s="105" t="s">
        <v>62</v>
      </c>
      <c r="Y6" s="105" t="s">
        <v>62</v>
      </c>
      <c r="Z6" s="105" t="s">
        <v>62</v>
      </c>
      <c r="AA6" s="105" t="s">
        <v>62</v>
      </c>
      <c r="AB6" s="105" t="s">
        <v>26</v>
      </c>
      <c r="AC6" s="105"/>
      <c r="AD6" s="105" t="s">
        <v>62</v>
      </c>
      <c r="AE6" s="105" t="s">
        <v>62</v>
      </c>
      <c r="AF6" s="105"/>
      <c r="AG6" s="105"/>
      <c r="AH6" s="151"/>
    </row>
    <row r="7" spans="1:34" s="1" customFormat="1" ht="15.75" x14ac:dyDescent="0.25">
      <c r="A7" s="17" t="s">
        <v>2</v>
      </c>
      <c r="B7" s="18" t="s">
        <v>3</v>
      </c>
      <c r="C7" s="18"/>
      <c r="D7" s="106">
        <f>COUNTA(D3:D6)</f>
        <v>1</v>
      </c>
      <c r="E7" s="106">
        <f t="shared" ref="E7:AH7" si="2">COUNTA(E3:E6)</f>
        <v>2</v>
      </c>
      <c r="F7" s="106">
        <f t="shared" si="2"/>
        <v>1</v>
      </c>
      <c r="G7" s="106">
        <f t="shared" si="2"/>
        <v>1</v>
      </c>
      <c r="H7" s="106">
        <f t="shared" si="2"/>
        <v>0</v>
      </c>
      <c r="I7" s="106">
        <f t="shared" si="2"/>
        <v>1</v>
      </c>
      <c r="J7" s="106">
        <f t="shared" si="2"/>
        <v>1</v>
      </c>
      <c r="K7" s="106">
        <f t="shared" si="2"/>
        <v>1</v>
      </c>
      <c r="L7" s="106">
        <f t="shared" si="2"/>
        <v>2</v>
      </c>
      <c r="M7" s="106">
        <f t="shared" si="2"/>
        <v>1</v>
      </c>
      <c r="N7" s="106">
        <f t="shared" si="2"/>
        <v>1</v>
      </c>
      <c r="O7" s="106">
        <f t="shared" si="2"/>
        <v>0</v>
      </c>
      <c r="P7" s="106">
        <f t="shared" si="2"/>
        <v>1</v>
      </c>
      <c r="Q7" s="106">
        <f t="shared" si="2"/>
        <v>1</v>
      </c>
      <c r="R7" s="106">
        <f t="shared" si="2"/>
        <v>1</v>
      </c>
      <c r="S7" s="106">
        <f t="shared" si="2"/>
        <v>2</v>
      </c>
      <c r="T7" s="106">
        <f t="shared" si="2"/>
        <v>1</v>
      </c>
      <c r="U7" s="106">
        <f t="shared" si="2"/>
        <v>1</v>
      </c>
      <c r="V7" s="106">
        <f t="shared" si="2"/>
        <v>0</v>
      </c>
      <c r="W7" s="106">
        <f t="shared" si="2"/>
        <v>1</v>
      </c>
      <c r="X7" s="106">
        <f t="shared" si="2"/>
        <v>1</v>
      </c>
      <c r="Y7" s="106">
        <f t="shared" si="2"/>
        <v>1</v>
      </c>
      <c r="Z7" s="106">
        <f t="shared" si="2"/>
        <v>2</v>
      </c>
      <c r="AA7" s="106">
        <f t="shared" si="2"/>
        <v>1</v>
      </c>
      <c r="AB7" s="106">
        <f t="shared" si="2"/>
        <v>1</v>
      </c>
      <c r="AC7" s="106">
        <f t="shared" si="2"/>
        <v>0</v>
      </c>
      <c r="AD7" s="106">
        <f t="shared" si="2"/>
        <v>1</v>
      </c>
      <c r="AE7" s="106">
        <f t="shared" si="2"/>
        <v>1</v>
      </c>
      <c r="AF7" s="106">
        <f t="shared" si="2"/>
        <v>0</v>
      </c>
      <c r="AG7" s="106">
        <f t="shared" si="2"/>
        <v>0</v>
      </c>
      <c r="AH7" s="152">
        <f t="shared" si="2"/>
        <v>0</v>
      </c>
    </row>
    <row r="8" spans="1:34" ht="15.75" hidden="1" outlineLevel="1" collapsed="1" x14ac:dyDescent="0.25">
      <c r="A8" s="19" t="s">
        <v>2</v>
      </c>
      <c r="B8" s="20" t="s">
        <v>14</v>
      </c>
      <c r="C8" s="20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53"/>
    </row>
    <row r="9" spans="1:34" s="1" customFormat="1" ht="15.75" hidden="1" x14ac:dyDescent="0.25">
      <c r="A9" s="21" t="s">
        <v>2</v>
      </c>
      <c r="B9" s="22" t="s">
        <v>14</v>
      </c>
      <c r="C9" s="22"/>
      <c r="D9" s="108">
        <f>COUNTA(D8)</f>
        <v>0</v>
      </c>
      <c r="E9" s="108">
        <f t="shared" ref="E9:AH9" si="3">COUNTA(E8)</f>
        <v>0</v>
      </c>
      <c r="F9" s="108">
        <f t="shared" si="3"/>
        <v>0</v>
      </c>
      <c r="G9" s="108">
        <f t="shared" si="3"/>
        <v>0</v>
      </c>
      <c r="H9" s="108">
        <f t="shared" si="3"/>
        <v>0</v>
      </c>
      <c r="I9" s="108">
        <f t="shared" si="3"/>
        <v>0</v>
      </c>
      <c r="J9" s="108">
        <f t="shared" si="3"/>
        <v>0</v>
      </c>
      <c r="K9" s="108">
        <f t="shared" si="3"/>
        <v>0</v>
      </c>
      <c r="L9" s="108">
        <f t="shared" si="3"/>
        <v>0</v>
      </c>
      <c r="M9" s="108">
        <f t="shared" si="3"/>
        <v>0</v>
      </c>
      <c r="N9" s="108">
        <f t="shared" si="3"/>
        <v>0</v>
      </c>
      <c r="O9" s="108">
        <f t="shared" si="3"/>
        <v>0</v>
      </c>
      <c r="P9" s="108">
        <f t="shared" si="3"/>
        <v>0</v>
      </c>
      <c r="Q9" s="108">
        <f t="shared" si="3"/>
        <v>0</v>
      </c>
      <c r="R9" s="108">
        <f t="shared" si="3"/>
        <v>0</v>
      </c>
      <c r="S9" s="108">
        <f t="shared" si="3"/>
        <v>0</v>
      </c>
      <c r="T9" s="108">
        <f t="shared" si="3"/>
        <v>0</v>
      </c>
      <c r="U9" s="108">
        <f t="shared" si="3"/>
        <v>0</v>
      </c>
      <c r="V9" s="108">
        <f t="shared" si="3"/>
        <v>0</v>
      </c>
      <c r="W9" s="108">
        <f t="shared" si="3"/>
        <v>0</v>
      </c>
      <c r="X9" s="108">
        <f t="shared" si="3"/>
        <v>0</v>
      </c>
      <c r="Y9" s="108">
        <f t="shared" si="3"/>
        <v>0</v>
      </c>
      <c r="Z9" s="108">
        <f t="shared" si="3"/>
        <v>0</v>
      </c>
      <c r="AA9" s="108">
        <f t="shared" si="3"/>
        <v>0</v>
      </c>
      <c r="AB9" s="108">
        <f t="shared" si="3"/>
        <v>0</v>
      </c>
      <c r="AC9" s="108">
        <f t="shared" si="3"/>
        <v>0</v>
      </c>
      <c r="AD9" s="108">
        <f t="shared" si="3"/>
        <v>0</v>
      </c>
      <c r="AE9" s="108">
        <f t="shared" si="3"/>
        <v>0</v>
      </c>
      <c r="AF9" s="108">
        <f t="shared" si="3"/>
        <v>0</v>
      </c>
      <c r="AG9" s="108">
        <f t="shared" si="3"/>
        <v>0</v>
      </c>
      <c r="AH9" s="154">
        <f t="shared" si="3"/>
        <v>0</v>
      </c>
    </row>
    <row r="10" spans="1:34" ht="15.75" outlineLevel="1" x14ac:dyDescent="0.25">
      <c r="A10" s="23" t="s">
        <v>2</v>
      </c>
      <c r="B10" s="24" t="s">
        <v>4</v>
      </c>
      <c r="C10" s="24" t="s">
        <v>7</v>
      </c>
      <c r="D10" s="109" t="s">
        <v>10</v>
      </c>
      <c r="E10" s="109" t="s">
        <v>10</v>
      </c>
      <c r="F10" s="109" t="s">
        <v>10</v>
      </c>
      <c r="G10" s="109"/>
      <c r="H10" s="109"/>
      <c r="I10" s="109" t="s">
        <v>10</v>
      </c>
      <c r="J10" s="109" t="s">
        <v>10</v>
      </c>
      <c r="K10" s="109" t="s">
        <v>10</v>
      </c>
      <c r="L10" s="109" t="s">
        <v>10</v>
      </c>
      <c r="M10" s="109" t="s">
        <v>10</v>
      </c>
      <c r="N10" s="109"/>
      <c r="O10" s="109"/>
      <c r="P10" s="109" t="s">
        <v>10</v>
      </c>
      <c r="Q10" s="109" t="s">
        <v>10</v>
      </c>
      <c r="R10" s="109" t="s">
        <v>10</v>
      </c>
      <c r="S10" s="109" t="s">
        <v>10</v>
      </c>
      <c r="T10" s="109" t="s">
        <v>10</v>
      </c>
      <c r="U10" s="109"/>
      <c r="V10" s="109"/>
      <c r="W10" s="109" t="s">
        <v>10</v>
      </c>
      <c r="X10" s="109" t="s">
        <v>10</v>
      </c>
      <c r="Y10" s="109" t="s">
        <v>10</v>
      </c>
      <c r="Z10" s="109" t="s">
        <v>10</v>
      </c>
      <c r="AA10" s="109" t="s">
        <v>10</v>
      </c>
      <c r="AB10" s="109"/>
      <c r="AC10" s="109"/>
      <c r="AD10" s="109" t="s">
        <v>10</v>
      </c>
      <c r="AE10" s="109" t="s">
        <v>10</v>
      </c>
      <c r="AF10" s="109"/>
      <c r="AG10" s="109"/>
      <c r="AH10" s="155"/>
    </row>
    <row r="11" spans="1:34" ht="15.75" outlineLevel="1" x14ac:dyDescent="0.25">
      <c r="A11" s="25" t="s">
        <v>2</v>
      </c>
      <c r="B11" s="26" t="s">
        <v>4</v>
      </c>
      <c r="C11" s="26" t="s">
        <v>7</v>
      </c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56"/>
    </row>
    <row r="12" spans="1:34" ht="15.75" outlineLevel="1" x14ac:dyDescent="0.25">
      <c r="A12" s="25" t="s">
        <v>2</v>
      </c>
      <c r="B12" s="26" t="s">
        <v>4</v>
      </c>
      <c r="C12" s="26" t="s">
        <v>7</v>
      </c>
      <c r="D12" s="110" t="s">
        <v>26</v>
      </c>
      <c r="E12" s="110" t="s">
        <v>26</v>
      </c>
      <c r="F12" s="110" t="s">
        <v>26</v>
      </c>
      <c r="G12" s="110"/>
      <c r="H12" s="110"/>
      <c r="I12" s="110" t="s">
        <v>26</v>
      </c>
      <c r="J12" s="110" t="s">
        <v>26</v>
      </c>
      <c r="K12" s="110" t="s">
        <v>26</v>
      </c>
      <c r="L12" s="110" t="s">
        <v>26</v>
      </c>
      <c r="M12" s="110" t="s">
        <v>26</v>
      </c>
      <c r="N12" s="110"/>
      <c r="O12" s="110"/>
      <c r="P12" s="110"/>
      <c r="Q12" s="110"/>
      <c r="R12" s="110"/>
      <c r="S12" s="110"/>
      <c r="T12" s="110"/>
      <c r="U12" s="110"/>
      <c r="V12" s="110"/>
      <c r="W12" s="110" t="s">
        <v>26</v>
      </c>
      <c r="X12" s="110" t="s">
        <v>26</v>
      </c>
      <c r="Y12" s="110" t="s">
        <v>26</v>
      </c>
      <c r="Z12" s="110" t="s">
        <v>26</v>
      </c>
      <c r="AA12" s="110" t="s">
        <v>26</v>
      </c>
      <c r="AB12" s="110"/>
      <c r="AC12" s="110"/>
      <c r="AD12" s="110" t="s">
        <v>26</v>
      </c>
      <c r="AE12" s="110" t="s">
        <v>26</v>
      </c>
      <c r="AF12" s="110"/>
      <c r="AG12" s="110"/>
      <c r="AH12" s="156"/>
    </row>
    <row r="13" spans="1:34" ht="15.75" outlineLevel="1" x14ac:dyDescent="0.25">
      <c r="A13" s="25" t="s">
        <v>2</v>
      </c>
      <c r="B13" s="26" t="s">
        <v>4</v>
      </c>
      <c r="C13" s="26" t="s">
        <v>7</v>
      </c>
      <c r="D13" s="110" t="s">
        <v>21</v>
      </c>
      <c r="E13" s="110" t="s">
        <v>21</v>
      </c>
      <c r="F13" s="110" t="s">
        <v>21</v>
      </c>
      <c r="G13" s="110"/>
      <c r="H13" s="110"/>
      <c r="I13" s="110"/>
      <c r="J13" s="110"/>
      <c r="K13" s="110"/>
      <c r="L13" s="110"/>
      <c r="M13" s="110"/>
      <c r="N13" s="110"/>
      <c r="O13" s="110"/>
      <c r="P13" s="110" t="s">
        <v>212</v>
      </c>
      <c r="Q13" s="110" t="s">
        <v>212</v>
      </c>
      <c r="R13" s="110" t="s">
        <v>212</v>
      </c>
      <c r="S13" s="110" t="s">
        <v>212</v>
      </c>
      <c r="T13" s="110" t="s">
        <v>212</v>
      </c>
      <c r="U13" s="110"/>
      <c r="V13" s="110"/>
      <c r="W13" s="110" t="s">
        <v>21</v>
      </c>
      <c r="X13" s="110" t="s">
        <v>21</v>
      </c>
      <c r="Y13" s="110" t="s">
        <v>21</v>
      </c>
      <c r="Z13" s="110" t="s">
        <v>21</v>
      </c>
      <c r="AA13" s="110" t="s">
        <v>21</v>
      </c>
      <c r="AB13" s="110"/>
      <c r="AC13" s="110"/>
      <c r="AD13" s="110" t="s">
        <v>21</v>
      </c>
      <c r="AE13" s="110" t="s">
        <v>21</v>
      </c>
      <c r="AF13" s="110"/>
      <c r="AG13" s="110"/>
      <c r="AH13" s="156"/>
    </row>
    <row r="14" spans="1:34" ht="15.75" outlineLevel="1" x14ac:dyDescent="0.25">
      <c r="A14" s="25" t="s">
        <v>2</v>
      </c>
      <c r="B14" s="26" t="s">
        <v>4</v>
      </c>
      <c r="C14" s="26" t="s">
        <v>7</v>
      </c>
      <c r="D14" s="110" t="s">
        <v>52</v>
      </c>
      <c r="E14" s="110" t="s">
        <v>52</v>
      </c>
      <c r="F14" s="110" t="s">
        <v>52</v>
      </c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 t="s">
        <v>52</v>
      </c>
      <c r="X14" s="110" t="s">
        <v>52</v>
      </c>
      <c r="Y14" s="110"/>
      <c r="Z14" s="110" t="s">
        <v>52</v>
      </c>
      <c r="AA14" s="110" t="s">
        <v>52</v>
      </c>
      <c r="AB14" s="110"/>
      <c r="AC14" s="110"/>
      <c r="AD14" s="110" t="s">
        <v>52</v>
      </c>
      <c r="AE14" s="110" t="s">
        <v>52</v>
      </c>
      <c r="AF14" s="110"/>
      <c r="AG14" s="110"/>
      <c r="AH14" s="156"/>
    </row>
    <row r="15" spans="1:34" ht="15.75" outlineLevel="1" x14ac:dyDescent="0.25">
      <c r="A15" s="25" t="s">
        <v>2</v>
      </c>
      <c r="B15" s="26" t="s">
        <v>4</v>
      </c>
      <c r="C15" s="26" t="s">
        <v>7</v>
      </c>
      <c r="D15" s="110" t="s">
        <v>50</v>
      </c>
      <c r="E15" s="110" t="s">
        <v>50</v>
      </c>
      <c r="F15" s="110" t="s">
        <v>50</v>
      </c>
      <c r="G15" s="110"/>
      <c r="H15" s="110"/>
      <c r="I15" s="110" t="s">
        <v>50</v>
      </c>
      <c r="J15" s="110" t="s">
        <v>50</v>
      </c>
      <c r="K15" s="110" t="s">
        <v>50</v>
      </c>
      <c r="L15" s="110" t="s">
        <v>50</v>
      </c>
      <c r="M15" s="110" t="s">
        <v>50</v>
      </c>
      <c r="N15" s="110"/>
      <c r="O15" s="110"/>
      <c r="P15" s="110" t="s">
        <v>50</v>
      </c>
      <c r="Q15" s="110" t="s">
        <v>50</v>
      </c>
      <c r="R15" s="110" t="s">
        <v>50</v>
      </c>
      <c r="S15" s="110" t="s">
        <v>50</v>
      </c>
      <c r="T15" s="110" t="s">
        <v>50</v>
      </c>
      <c r="U15" s="110"/>
      <c r="V15" s="110"/>
      <c r="W15" s="110" t="s">
        <v>50</v>
      </c>
      <c r="X15" s="110" t="s">
        <v>50</v>
      </c>
      <c r="Y15" s="110" t="s">
        <v>50</v>
      </c>
      <c r="Z15" s="110" t="s">
        <v>50</v>
      </c>
      <c r="AA15" s="110" t="s">
        <v>50</v>
      </c>
      <c r="AB15" s="110"/>
      <c r="AC15" s="110"/>
      <c r="AD15" s="110" t="s">
        <v>50</v>
      </c>
      <c r="AE15" s="110" t="s">
        <v>50</v>
      </c>
      <c r="AF15" s="110"/>
      <c r="AG15" s="110"/>
      <c r="AH15" s="156"/>
    </row>
    <row r="16" spans="1:34" ht="15.75" outlineLevel="1" x14ac:dyDescent="0.25">
      <c r="A16" s="25" t="s">
        <v>2</v>
      </c>
      <c r="B16" s="26" t="s">
        <v>4</v>
      </c>
      <c r="C16" s="26" t="s">
        <v>7</v>
      </c>
      <c r="D16" s="110" t="s">
        <v>57</v>
      </c>
      <c r="E16" s="110" t="s">
        <v>57</v>
      </c>
      <c r="F16" s="110" t="s">
        <v>57</v>
      </c>
      <c r="G16" s="110"/>
      <c r="H16" s="110"/>
      <c r="I16" s="110" t="s">
        <v>57</v>
      </c>
      <c r="J16" s="110" t="s">
        <v>57</v>
      </c>
      <c r="K16" s="110" t="s">
        <v>57</v>
      </c>
      <c r="L16" s="110" t="s">
        <v>57</v>
      </c>
      <c r="M16" s="110" t="s">
        <v>57</v>
      </c>
      <c r="N16" s="110"/>
      <c r="O16" s="110"/>
      <c r="P16" s="110" t="s">
        <v>57</v>
      </c>
      <c r="Q16" s="110" t="s">
        <v>57</v>
      </c>
      <c r="R16" s="110" t="s">
        <v>57</v>
      </c>
      <c r="S16" s="110" t="s">
        <v>57</v>
      </c>
      <c r="T16" s="110" t="s">
        <v>57</v>
      </c>
      <c r="U16" s="110"/>
      <c r="V16" s="110"/>
      <c r="W16" s="110" t="s">
        <v>57</v>
      </c>
      <c r="X16" s="110" t="s">
        <v>57</v>
      </c>
      <c r="Y16" s="110" t="s">
        <v>57</v>
      </c>
      <c r="Z16" s="110" t="s">
        <v>57</v>
      </c>
      <c r="AA16" s="110" t="s">
        <v>57</v>
      </c>
      <c r="AB16" s="110"/>
      <c r="AC16" s="110"/>
      <c r="AD16" s="110" t="s">
        <v>57</v>
      </c>
      <c r="AE16" s="110" t="s">
        <v>57</v>
      </c>
      <c r="AF16" s="110"/>
      <c r="AG16" s="110"/>
      <c r="AH16" s="156"/>
    </row>
    <row r="17" spans="1:34" ht="15.75" outlineLevel="1" x14ac:dyDescent="0.25">
      <c r="A17" s="27" t="s">
        <v>2</v>
      </c>
      <c r="B17" s="28" t="s">
        <v>4</v>
      </c>
      <c r="C17" s="28" t="s">
        <v>7</v>
      </c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57"/>
    </row>
    <row r="18" spans="1:34" s="1" customFormat="1" ht="15.75" customHeight="1" x14ac:dyDescent="0.25">
      <c r="A18" s="29" t="s">
        <v>2</v>
      </c>
      <c r="B18" s="30" t="s">
        <v>4</v>
      </c>
      <c r="C18" s="30" t="s">
        <v>7</v>
      </c>
      <c r="D18" s="112">
        <f t="shared" ref="D18:AH18" si="4">COUNTA(D10:D17)</f>
        <v>6</v>
      </c>
      <c r="E18" s="112">
        <f t="shared" si="4"/>
        <v>6</v>
      </c>
      <c r="F18" s="112">
        <f t="shared" si="4"/>
        <v>6</v>
      </c>
      <c r="G18" s="112">
        <f t="shared" si="4"/>
        <v>0</v>
      </c>
      <c r="H18" s="112">
        <f t="shared" si="4"/>
        <v>0</v>
      </c>
      <c r="I18" s="112">
        <f t="shared" si="4"/>
        <v>4</v>
      </c>
      <c r="J18" s="112">
        <f t="shared" si="4"/>
        <v>4</v>
      </c>
      <c r="K18" s="112">
        <f t="shared" si="4"/>
        <v>4</v>
      </c>
      <c r="L18" s="112">
        <f t="shared" si="4"/>
        <v>4</v>
      </c>
      <c r="M18" s="112">
        <f t="shared" si="4"/>
        <v>4</v>
      </c>
      <c r="N18" s="112">
        <f t="shared" si="4"/>
        <v>0</v>
      </c>
      <c r="O18" s="112">
        <f t="shared" si="4"/>
        <v>0</v>
      </c>
      <c r="P18" s="112">
        <f t="shared" si="4"/>
        <v>4</v>
      </c>
      <c r="Q18" s="112">
        <f t="shared" si="4"/>
        <v>4</v>
      </c>
      <c r="R18" s="112">
        <f t="shared" si="4"/>
        <v>4</v>
      </c>
      <c r="S18" s="112">
        <f t="shared" si="4"/>
        <v>4</v>
      </c>
      <c r="T18" s="112">
        <f t="shared" si="4"/>
        <v>4</v>
      </c>
      <c r="U18" s="112">
        <f t="shared" si="4"/>
        <v>0</v>
      </c>
      <c r="V18" s="112">
        <f t="shared" si="4"/>
        <v>0</v>
      </c>
      <c r="W18" s="112">
        <f t="shared" si="4"/>
        <v>6</v>
      </c>
      <c r="X18" s="112">
        <f t="shared" si="4"/>
        <v>6</v>
      </c>
      <c r="Y18" s="112">
        <f t="shared" si="4"/>
        <v>5</v>
      </c>
      <c r="Z18" s="112">
        <f t="shared" si="4"/>
        <v>6</v>
      </c>
      <c r="AA18" s="112">
        <f t="shared" si="4"/>
        <v>6</v>
      </c>
      <c r="AB18" s="112">
        <f t="shared" si="4"/>
        <v>0</v>
      </c>
      <c r="AC18" s="112">
        <f t="shared" si="4"/>
        <v>0</v>
      </c>
      <c r="AD18" s="112">
        <f t="shared" si="4"/>
        <v>6</v>
      </c>
      <c r="AE18" s="112">
        <f t="shared" si="4"/>
        <v>6</v>
      </c>
      <c r="AF18" s="112">
        <f t="shared" si="4"/>
        <v>0</v>
      </c>
      <c r="AG18" s="112">
        <f t="shared" si="4"/>
        <v>0</v>
      </c>
      <c r="AH18" s="158">
        <f t="shared" si="4"/>
        <v>0</v>
      </c>
    </row>
    <row r="19" spans="1:34" ht="15.75" outlineLevel="1" x14ac:dyDescent="0.25">
      <c r="A19" s="31" t="s">
        <v>2</v>
      </c>
      <c r="B19" s="32" t="s">
        <v>4</v>
      </c>
      <c r="C19" s="32" t="s">
        <v>8</v>
      </c>
      <c r="D19" s="113" t="s">
        <v>42</v>
      </c>
      <c r="E19" s="113" t="s">
        <v>42</v>
      </c>
      <c r="F19" s="113" t="s">
        <v>42</v>
      </c>
      <c r="G19" s="113"/>
      <c r="H19" s="113"/>
      <c r="I19" s="113" t="s">
        <v>42</v>
      </c>
      <c r="J19" s="113" t="s">
        <v>42</v>
      </c>
      <c r="K19" s="113" t="s">
        <v>42</v>
      </c>
      <c r="L19" s="113" t="s">
        <v>42</v>
      </c>
      <c r="M19" s="113" t="s">
        <v>42</v>
      </c>
      <c r="N19" s="113"/>
      <c r="O19" s="113"/>
      <c r="P19" s="113" t="s">
        <v>52</v>
      </c>
      <c r="Q19" s="113" t="s">
        <v>52</v>
      </c>
      <c r="R19" s="113" t="s">
        <v>52</v>
      </c>
      <c r="S19" s="113" t="s">
        <v>52</v>
      </c>
      <c r="T19" s="113" t="s">
        <v>52</v>
      </c>
      <c r="U19" s="113"/>
      <c r="V19" s="113"/>
      <c r="W19" s="113" t="s">
        <v>42</v>
      </c>
      <c r="X19" s="113" t="s">
        <v>42</v>
      </c>
      <c r="Y19" s="113" t="s">
        <v>42</v>
      </c>
      <c r="Z19" s="113" t="s">
        <v>42</v>
      </c>
      <c r="AA19" s="113" t="s">
        <v>42</v>
      </c>
      <c r="AB19" s="113"/>
      <c r="AC19" s="113"/>
      <c r="AD19" s="113" t="s">
        <v>42</v>
      </c>
      <c r="AE19" s="113" t="s">
        <v>42</v>
      </c>
      <c r="AF19" s="113"/>
      <c r="AG19" s="113"/>
      <c r="AH19" s="159"/>
    </row>
    <row r="20" spans="1:34" ht="15.75" outlineLevel="1" x14ac:dyDescent="0.25">
      <c r="A20" s="33" t="s">
        <v>2</v>
      </c>
      <c r="B20" s="34" t="s">
        <v>4</v>
      </c>
      <c r="C20" s="34" t="s">
        <v>8</v>
      </c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60"/>
    </row>
    <row r="21" spans="1:34" ht="15.75" outlineLevel="1" x14ac:dyDescent="0.25">
      <c r="A21" s="33" t="s">
        <v>2</v>
      </c>
      <c r="B21" s="34" t="s">
        <v>4</v>
      </c>
      <c r="C21" s="34" t="s">
        <v>8</v>
      </c>
      <c r="D21" s="114" t="s">
        <v>12</v>
      </c>
      <c r="E21" s="114" t="s">
        <v>12</v>
      </c>
      <c r="F21" s="114" t="s">
        <v>12</v>
      </c>
      <c r="G21" s="114"/>
      <c r="H21" s="114"/>
      <c r="I21" s="114" t="s">
        <v>12</v>
      </c>
      <c r="J21" s="114" t="s">
        <v>12</v>
      </c>
      <c r="K21" s="114" t="s">
        <v>12</v>
      </c>
      <c r="L21" s="114" t="s">
        <v>12</v>
      </c>
      <c r="M21" s="114" t="s">
        <v>12</v>
      </c>
      <c r="N21" s="114"/>
      <c r="O21" s="114"/>
      <c r="P21" s="114" t="s">
        <v>12</v>
      </c>
      <c r="Q21" s="114" t="s">
        <v>12</v>
      </c>
      <c r="R21" s="114" t="s">
        <v>12</v>
      </c>
      <c r="S21" s="114" t="s">
        <v>12</v>
      </c>
      <c r="T21" s="114" t="s">
        <v>12</v>
      </c>
      <c r="U21" s="114"/>
      <c r="V21" s="114"/>
      <c r="W21" s="114" t="s">
        <v>12</v>
      </c>
      <c r="X21" s="114" t="s">
        <v>12</v>
      </c>
      <c r="Y21" s="114" t="s">
        <v>12</v>
      </c>
      <c r="Z21" s="114" t="s">
        <v>12</v>
      </c>
      <c r="AA21" s="114" t="s">
        <v>12</v>
      </c>
      <c r="AB21" s="114"/>
      <c r="AC21" s="114"/>
      <c r="AD21" s="114" t="s">
        <v>12</v>
      </c>
      <c r="AE21" s="114" t="s">
        <v>12</v>
      </c>
      <c r="AF21" s="114"/>
      <c r="AG21" s="114"/>
      <c r="AH21" s="160"/>
    </row>
    <row r="22" spans="1:34" ht="15.75" outlineLevel="1" x14ac:dyDescent="0.25">
      <c r="A22" s="33" t="s">
        <v>2</v>
      </c>
      <c r="B22" s="34" t="s">
        <v>4</v>
      </c>
      <c r="C22" s="34" t="s">
        <v>8</v>
      </c>
      <c r="D22" s="114" t="s">
        <v>15</v>
      </c>
      <c r="E22" s="114" t="s">
        <v>15</v>
      </c>
      <c r="F22" s="114" t="s">
        <v>15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 t="s">
        <v>15</v>
      </c>
      <c r="X22" s="114"/>
      <c r="Y22" s="114"/>
      <c r="Z22" s="114"/>
      <c r="AA22" s="114"/>
      <c r="AB22" s="114"/>
      <c r="AC22" s="114"/>
      <c r="AD22" s="114" t="s">
        <v>15</v>
      </c>
      <c r="AE22" s="114" t="s">
        <v>15</v>
      </c>
      <c r="AF22" s="114"/>
      <c r="AG22" s="114"/>
      <c r="AH22" s="160"/>
    </row>
    <row r="23" spans="1:34" ht="15.75" outlineLevel="1" x14ac:dyDescent="0.25">
      <c r="A23" s="33" t="s">
        <v>2</v>
      </c>
      <c r="B23" s="34" t="s">
        <v>38</v>
      </c>
      <c r="C23" s="34" t="s">
        <v>8</v>
      </c>
      <c r="D23" s="114" t="s">
        <v>45</v>
      </c>
      <c r="E23" s="114" t="s">
        <v>45</v>
      </c>
      <c r="F23" s="114" t="s">
        <v>45</v>
      </c>
      <c r="G23" s="114"/>
      <c r="H23" s="114"/>
      <c r="I23" s="114" t="s">
        <v>45</v>
      </c>
      <c r="J23" s="114" t="s">
        <v>45</v>
      </c>
      <c r="K23" s="114" t="s">
        <v>45</v>
      </c>
      <c r="L23" s="114" t="s">
        <v>45</v>
      </c>
      <c r="M23" s="114" t="s">
        <v>45</v>
      </c>
      <c r="N23" s="114"/>
      <c r="O23" s="114"/>
      <c r="P23" s="114" t="s">
        <v>45</v>
      </c>
      <c r="Q23" s="114" t="s">
        <v>45</v>
      </c>
      <c r="R23" s="114" t="s">
        <v>45</v>
      </c>
      <c r="S23" s="114" t="s">
        <v>45</v>
      </c>
      <c r="T23" s="114" t="s">
        <v>45</v>
      </c>
      <c r="U23" s="114"/>
      <c r="V23" s="114"/>
      <c r="W23" s="114" t="s">
        <v>45</v>
      </c>
      <c r="X23" s="114" t="s">
        <v>45</v>
      </c>
      <c r="Y23" s="114" t="s">
        <v>45</v>
      </c>
      <c r="Z23" s="114"/>
      <c r="AA23" s="114"/>
      <c r="AB23" s="114"/>
      <c r="AC23" s="114"/>
      <c r="AD23" s="114"/>
      <c r="AE23" s="114"/>
      <c r="AF23" s="114"/>
      <c r="AG23" s="114"/>
      <c r="AH23" s="160"/>
    </row>
    <row r="24" spans="1:34" ht="15.75" outlineLevel="1" x14ac:dyDescent="0.25">
      <c r="A24" s="33"/>
      <c r="B24" s="34"/>
      <c r="C24" s="3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4"/>
      <c r="AG24" s="114"/>
      <c r="AH24" s="160"/>
    </row>
    <row r="25" spans="1:34" ht="15.75" outlineLevel="1" x14ac:dyDescent="0.25">
      <c r="A25" s="33"/>
      <c r="B25" s="34"/>
      <c r="C25" s="3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60"/>
    </row>
    <row r="26" spans="1:34" ht="15" customHeight="1" outlineLevel="1" x14ac:dyDescent="0.25">
      <c r="A26" s="35" t="s">
        <v>2</v>
      </c>
      <c r="B26" s="36" t="s">
        <v>4</v>
      </c>
      <c r="C26" s="36" t="s">
        <v>8</v>
      </c>
      <c r="D26" s="115" t="s">
        <v>60</v>
      </c>
      <c r="E26" s="115" t="s">
        <v>60</v>
      </c>
      <c r="F26" s="115" t="s">
        <v>60</v>
      </c>
      <c r="G26" s="115"/>
      <c r="H26" s="115"/>
      <c r="I26" s="115"/>
      <c r="J26" s="115"/>
      <c r="K26" s="115" t="s">
        <v>60</v>
      </c>
      <c r="L26" s="115" t="s">
        <v>60</v>
      </c>
      <c r="M26" s="115" t="s">
        <v>60</v>
      </c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61"/>
    </row>
    <row r="27" spans="1:34" s="1" customFormat="1" ht="15.75" x14ac:dyDescent="0.25">
      <c r="A27" s="37" t="s">
        <v>2</v>
      </c>
      <c r="B27" s="38" t="s">
        <v>4</v>
      </c>
      <c r="C27" s="38" t="s">
        <v>8</v>
      </c>
      <c r="D27" s="116">
        <f t="shared" ref="D27:AH27" si="5">COUNTA(D19:D26)</f>
        <v>5</v>
      </c>
      <c r="E27" s="116">
        <f t="shared" si="5"/>
        <v>5</v>
      </c>
      <c r="F27" s="116">
        <f t="shared" si="5"/>
        <v>5</v>
      </c>
      <c r="G27" s="116">
        <f t="shared" si="5"/>
        <v>0</v>
      </c>
      <c r="H27" s="116">
        <f t="shared" si="5"/>
        <v>0</v>
      </c>
      <c r="I27" s="116">
        <f t="shared" si="5"/>
        <v>3</v>
      </c>
      <c r="J27" s="116">
        <f t="shared" si="5"/>
        <v>3</v>
      </c>
      <c r="K27" s="116">
        <f t="shared" si="5"/>
        <v>4</v>
      </c>
      <c r="L27" s="116">
        <f t="shared" si="5"/>
        <v>4</v>
      </c>
      <c r="M27" s="116">
        <f t="shared" si="5"/>
        <v>4</v>
      </c>
      <c r="N27" s="116">
        <f t="shared" si="5"/>
        <v>0</v>
      </c>
      <c r="O27" s="116">
        <f t="shared" si="5"/>
        <v>0</v>
      </c>
      <c r="P27" s="116">
        <f t="shared" si="5"/>
        <v>3</v>
      </c>
      <c r="Q27" s="116">
        <f t="shared" si="5"/>
        <v>3</v>
      </c>
      <c r="R27" s="116">
        <f t="shared" si="5"/>
        <v>3</v>
      </c>
      <c r="S27" s="116">
        <f t="shared" si="5"/>
        <v>3</v>
      </c>
      <c r="T27" s="116">
        <f t="shared" si="5"/>
        <v>3</v>
      </c>
      <c r="U27" s="116">
        <f t="shared" si="5"/>
        <v>0</v>
      </c>
      <c r="V27" s="116">
        <f t="shared" si="5"/>
        <v>0</v>
      </c>
      <c r="W27" s="116">
        <f t="shared" si="5"/>
        <v>4</v>
      </c>
      <c r="X27" s="116">
        <f t="shared" si="5"/>
        <v>3</v>
      </c>
      <c r="Y27" s="116">
        <f t="shared" si="5"/>
        <v>3</v>
      </c>
      <c r="Z27" s="116">
        <f t="shared" si="5"/>
        <v>2</v>
      </c>
      <c r="AA27" s="116">
        <f t="shared" si="5"/>
        <v>2</v>
      </c>
      <c r="AB27" s="116">
        <f t="shared" si="5"/>
        <v>0</v>
      </c>
      <c r="AC27" s="116">
        <f t="shared" si="5"/>
        <v>0</v>
      </c>
      <c r="AD27" s="116">
        <f t="shared" si="5"/>
        <v>3</v>
      </c>
      <c r="AE27" s="116">
        <f t="shared" si="5"/>
        <v>3</v>
      </c>
      <c r="AF27" s="116">
        <f t="shared" si="5"/>
        <v>0</v>
      </c>
      <c r="AG27" s="116">
        <f t="shared" si="5"/>
        <v>0</v>
      </c>
      <c r="AH27" s="162">
        <f t="shared" si="5"/>
        <v>0</v>
      </c>
    </row>
    <row r="28" spans="1:34" ht="15.75" outlineLevel="1" x14ac:dyDescent="0.25">
      <c r="A28" s="39" t="s">
        <v>2</v>
      </c>
      <c r="B28" s="40" t="s">
        <v>16</v>
      </c>
      <c r="C28" s="40" t="s">
        <v>59</v>
      </c>
      <c r="D28" s="117" t="s">
        <v>20</v>
      </c>
      <c r="E28" s="117" t="s">
        <v>20</v>
      </c>
      <c r="F28" s="117" t="s">
        <v>46</v>
      </c>
      <c r="G28" s="117" t="s">
        <v>46</v>
      </c>
      <c r="H28" s="117"/>
      <c r="I28" s="117" t="s">
        <v>46</v>
      </c>
      <c r="J28" s="117" t="s">
        <v>46</v>
      </c>
      <c r="K28" s="117" t="s">
        <v>46</v>
      </c>
      <c r="L28" s="117" t="s">
        <v>46</v>
      </c>
      <c r="M28" s="117" t="s">
        <v>19</v>
      </c>
      <c r="N28" s="117" t="s">
        <v>19</v>
      </c>
      <c r="O28" s="117"/>
      <c r="P28" s="117" t="s">
        <v>20</v>
      </c>
      <c r="Q28" s="117" t="s">
        <v>20</v>
      </c>
      <c r="R28" s="117" t="s">
        <v>20</v>
      </c>
      <c r="S28" s="117" t="s">
        <v>20</v>
      </c>
      <c r="T28" s="117" t="s">
        <v>20</v>
      </c>
      <c r="U28" s="117" t="s">
        <v>19</v>
      </c>
      <c r="V28" s="117"/>
      <c r="W28" s="117" t="s">
        <v>20</v>
      </c>
      <c r="X28" s="117" t="s">
        <v>20</v>
      </c>
      <c r="Y28" s="117" t="s">
        <v>20</v>
      </c>
      <c r="Z28" s="117" t="s">
        <v>20</v>
      </c>
      <c r="AA28" s="117" t="s">
        <v>20</v>
      </c>
      <c r="AB28" s="117" t="s">
        <v>52</v>
      </c>
      <c r="AC28" s="117"/>
      <c r="AD28" s="117" t="s">
        <v>46</v>
      </c>
      <c r="AE28" s="117" t="s">
        <v>20</v>
      </c>
      <c r="AF28" s="117"/>
      <c r="AG28" s="117"/>
      <c r="AH28" s="163"/>
    </row>
    <row r="29" spans="1:34" ht="15.75" outlineLevel="1" x14ac:dyDescent="0.25">
      <c r="A29" s="41" t="s">
        <v>2</v>
      </c>
      <c r="B29" s="42" t="s">
        <v>16</v>
      </c>
      <c r="C29" s="42" t="s">
        <v>2</v>
      </c>
      <c r="D29" s="118" t="s">
        <v>19</v>
      </c>
      <c r="E29" s="118" t="s">
        <v>19</v>
      </c>
      <c r="F29" s="118" t="s">
        <v>19</v>
      </c>
      <c r="G29" s="118" t="s">
        <v>19</v>
      </c>
      <c r="H29" s="118"/>
      <c r="I29" s="118" t="s">
        <v>19</v>
      </c>
      <c r="J29" s="118" t="s">
        <v>19</v>
      </c>
      <c r="K29" s="118" t="s">
        <v>20</v>
      </c>
      <c r="L29" s="118" t="s">
        <v>20</v>
      </c>
      <c r="M29" s="118" t="s">
        <v>20</v>
      </c>
      <c r="N29" s="118" t="s">
        <v>20</v>
      </c>
      <c r="O29" s="118"/>
      <c r="P29" s="118" t="s">
        <v>19</v>
      </c>
      <c r="Q29" s="118" t="s">
        <v>19</v>
      </c>
      <c r="R29" s="118" t="s">
        <v>19</v>
      </c>
      <c r="S29" s="118" t="s">
        <v>19</v>
      </c>
      <c r="T29" s="118" t="s">
        <v>19</v>
      </c>
      <c r="U29" s="118" t="s">
        <v>20</v>
      </c>
      <c r="V29" s="118"/>
      <c r="W29" s="118" t="s">
        <v>19</v>
      </c>
      <c r="X29" s="118" t="s">
        <v>19</v>
      </c>
      <c r="Y29" s="118" t="s">
        <v>52</v>
      </c>
      <c r="Z29" s="118" t="s">
        <v>19</v>
      </c>
      <c r="AA29" s="118" t="s">
        <v>19</v>
      </c>
      <c r="AB29" s="118" t="s">
        <v>19</v>
      </c>
      <c r="AC29" s="118"/>
      <c r="AD29" s="118" t="s">
        <v>19</v>
      </c>
      <c r="AE29" s="118" t="s">
        <v>19</v>
      </c>
      <c r="AF29" s="118"/>
      <c r="AG29" s="118"/>
      <c r="AH29" s="164"/>
    </row>
    <row r="30" spans="1:34" ht="15.75" outlineLevel="1" x14ac:dyDescent="0.25">
      <c r="A30" s="41"/>
      <c r="B30" s="42"/>
      <c r="C30" s="42" t="s">
        <v>18</v>
      </c>
      <c r="D30" s="118" t="s">
        <v>46</v>
      </c>
      <c r="E30" s="118"/>
      <c r="F30" s="118" t="s">
        <v>20</v>
      </c>
      <c r="G30" s="118"/>
      <c r="H30" s="118"/>
      <c r="I30" s="118"/>
      <c r="J30" s="118" t="s">
        <v>20</v>
      </c>
      <c r="K30" s="118" t="s">
        <v>19</v>
      </c>
      <c r="L30" s="118"/>
      <c r="M30" s="118" t="s">
        <v>46</v>
      </c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  <c r="AE30" s="118"/>
      <c r="AF30" s="118"/>
      <c r="AG30" s="118"/>
      <c r="AH30" s="164"/>
    </row>
    <row r="31" spans="1:34" ht="15.75" outlineLevel="1" x14ac:dyDescent="0.25">
      <c r="A31" s="43" t="s">
        <v>2</v>
      </c>
      <c r="B31" s="44" t="s">
        <v>17</v>
      </c>
      <c r="C31" s="44" t="s">
        <v>17</v>
      </c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 t="s">
        <v>46</v>
      </c>
      <c r="Q31" s="119" t="s">
        <v>46</v>
      </c>
      <c r="R31" s="119" t="s">
        <v>46</v>
      </c>
      <c r="S31" s="119" t="s">
        <v>46</v>
      </c>
      <c r="T31" s="119" t="s">
        <v>46</v>
      </c>
      <c r="U31" s="119"/>
      <c r="V31" s="119"/>
      <c r="W31" s="119" t="s">
        <v>46</v>
      </c>
      <c r="X31" s="119" t="s">
        <v>46</v>
      </c>
      <c r="Y31" s="119" t="s">
        <v>46</v>
      </c>
      <c r="Z31" s="119" t="s">
        <v>46</v>
      </c>
      <c r="AA31" s="119" t="s">
        <v>46</v>
      </c>
      <c r="AB31" s="119"/>
      <c r="AC31" s="119"/>
      <c r="AD31" s="119"/>
      <c r="AE31" s="119" t="s">
        <v>46</v>
      </c>
      <c r="AF31" s="119"/>
      <c r="AG31" s="119"/>
      <c r="AH31" s="165"/>
    </row>
    <row r="32" spans="1:34" s="1" customFormat="1" ht="15.75" x14ac:dyDescent="0.25">
      <c r="A32" s="45" t="s">
        <v>2</v>
      </c>
      <c r="B32" s="46" t="s">
        <v>16</v>
      </c>
      <c r="C32" s="46"/>
      <c r="D32" s="120">
        <f>COUNTA(D28:D31)</f>
        <v>3</v>
      </c>
      <c r="E32" s="120">
        <f t="shared" ref="E32:AH32" si="6">COUNTA(E28:E31)</f>
        <v>2</v>
      </c>
      <c r="F32" s="120">
        <f t="shared" si="6"/>
        <v>3</v>
      </c>
      <c r="G32" s="120">
        <f t="shared" si="6"/>
        <v>2</v>
      </c>
      <c r="H32" s="120">
        <f t="shared" si="6"/>
        <v>0</v>
      </c>
      <c r="I32" s="120">
        <f t="shared" si="6"/>
        <v>2</v>
      </c>
      <c r="J32" s="120">
        <f t="shared" si="6"/>
        <v>3</v>
      </c>
      <c r="K32" s="120">
        <f t="shared" si="6"/>
        <v>3</v>
      </c>
      <c r="L32" s="120">
        <f t="shared" si="6"/>
        <v>2</v>
      </c>
      <c r="M32" s="120">
        <f t="shared" si="6"/>
        <v>3</v>
      </c>
      <c r="N32" s="120">
        <f t="shared" si="6"/>
        <v>2</v>
      </c>
      <c r="O32" s="120">
        <f t="shared" si="6"/>
        <v>0</v>
      </c>
      <c r="P32" s="120">
        <f t="shared" si="6"/>
        <v>3</v>
      </c>
      <c r="Q32" s="120">
        <f t="shared" si="6"/>
        <v>3</v>
      </c>
      <c r="R32" s="120">
        <f t="shared" si="6"/>
        <v>3</v>
      </c>
      <c r="S32" s="120">
        <f t="shared" si="6"/>
        <v>3</v>
      </c>
      <c r="T32" s="120">
        <f t="shared" si="6"/>
        <v>3</v>
      </c>
      <c r="U32" s="120">
        <f t="shared" si="6"/>
        <v>2</v>
      </c>
      <c r="V32" s="120">
        <f t="shared" si="6"/>
        <v>0</v>
      </c>
      <c r="W32" s="120">
        <f t="shared" si="6"/>
        <v>3</v>
      </c>
      <c r="X32" s="120">
        <f t="shared" si="6"/>
        <v>3</v>
      </c>
      <c r="Y32" s="120">
        <f t="shared" si="6"/>
        <v>3</v>
      </c>
      <c r="Z32" s="120">
        <f t="shared" si="6"/>
        <v>3</v>
      </c>
      <c r="AA32" s="120">
        <f t="shared" si="6"/>
        <v>3</v>
      </c>
      <c r="AB32" s="120">
        <f t="shared" si="6"/>
        <v>2</v>
      </c>
      <c r="AC32" s="120">
        <f t="shared" si="6"/>
        <v>0</v>
      </c>
      <c r="AD32" s="120">
        <f t="shared" si="6"/>
        <v>2</v>
      </c>
      <c r="AE32" s="120">
        <f t="shared" si="6"/>
        <v>3</v>
      </c>
      <c r="AF32" s="120">
        <f t="shared" si="6"/>
        <v>0</v>
      </c>
      <c r="AG32" s="120">
        <f t="shared" si="6"/>
        <v>0</v>
      </c>
      <c r="AH32" s="166">
        <f t="shared" si="6"/>
        <v>0</v>
      </c>
    </row>
    <row r="33" spans="1:34" ht="15.75" outlineLevel="1" x14ac:dyDescent="0.25">
      <c r="A33" s="23" t="s">
        <v>2</v>
      </c>
      <c r="B33" s="24" t="s">
        <v>5</v>
      </c>
      <c r="C33" s="24" t="s">
        <v>7</v>
      </c>
      <c r="D33" s="109" t="s">
        <v>24</v>
      </c>
      <c r="E33" s="109" t="s">
        <v>24</v>
      </c>
      <c r="F33" s="109" t="s">
        <v>24</v>
      </c>
      <c r="G33" s="109" t="s">
        <v>24</v>
      </c>
      <c r="H33" s="109"/>
      <c r="I33" s="109" t="s">
        <v>24</v>
      </c>
      <c r="J33" s="109" t="s">
        <v>24</v>
      </c>
      <c r="K33" s="109" t="s">
        <v>24</v>
      </c>
      <c r="L33" s="109" t="s">
        <v>24</v>
      </c>
      <c r="M33" s="109" t="s">
        <v>24</v>
      </c>
      <c r="N33" s="109"/>
      <c r="O33" s="109"/>
      <c r="P33" s="109" t="s">
        <v>24</v>
      </c>
      <c r="Q33" s="109" t="s">
        <v>24</v>
      </c>
      <c r="R33" s="109" t="s">
        <v>24</v>
      </c>
      <c r="S33" s="109" t="s">
        <v>24</v>
      </c>
      <c r="T33" s="109" t="s">
        <v>24</v>
      </c>
      <c r="U33" s="109"/>
      <c r="V33" s="109"/>
      <c r="W33" s="109" t="s">
        <v>24</v>
      </c>
      <c r="X33" s="109" t="s">
        <v>24</v>
      </c>
      <c r="Y33" s="109" t="s">
        <v>24</v>
      </c>
      <c r="Z33" s="109" t="s">
        <v>24</v>
      </c>
      <c r="AA33" s="109" t="s">
        <v>24</v>
      </c>
      <c r="AB33" s="109"/>
      <c r="AC33" s="109"/>
      <c r="AD33" s="109"/>
      <c r="AE33" s="109"/>
      <c r="AF33" s="109"/>
      <c r="AG33" s="109"/>
      <c r="AH33" s="155"/>
    </row>
    <row r="34" spans="1:34" ht="15.75" outlineLevel="1" x14ac:dyDescent="0.25">
      <c r="A34" s="25" t="s">
        <v>2</v>
      </c>
      <c r="B34" s="26" t="s">
        <v>5</v>
      </c>
      <c r="C34" s="26" t="s">
        <v>7</v>
      </c>
      <c r="D34" s="110" t="s">
        <v>71</v>
      </c>
      <c r="E34" s="110" t="s">
        <v>71</v>
      </c>
      <c r="F34" s="110" t="s">
        <v>71</v>
      </c>
      <c r="G34" s="110"/>
      <c r="H34" s="110"/>
      <c r="I34" s="110" t="s">
        <v>71</v>
      </c>
      <c r="J34" s="110" t="s">
        <v>71</v>
      </c>
      <c r="K34" s="110" t="s">
        <v>71</v>
      </c>
      <c r="L34" s="110" t="s">
        <v>71</v>
      </c>
      <c r="M34" s="110" t="s">
        <v>71</v>
      </c>
      <c r="N34" s="110" t="s">
        <v>71</v>
      </c>
      <c r="O34" s="110"/>
      <c r="P34" s="110"/>
      <c r="Q34" s="110"/>
      <c r="R34" s="110"/>
      <c r="S34" s="110"/>
      <c r="T34" s="110"/>
      <c r="U34" s="110"/>
      <c r="V34" s="110"/>
      <c r="W34" s="110" t="s">
        <v>71</v>
      </c>
      <c r="X34" s="110" t="s">
        <v>71</v>
      </c>
      <c r="Y34" s="110" t="s">
        <v>71</v>
      </c>
      <c r="Z34" s="110" t="s">
        <v>71</v>
      </c>
      <c r="AA34" s="110" t="s">
        <v>71</v>
      </c>
      <c r="AB34" s="110"/>
      <c r="AC34" s="110"/>
      <c r="AD34" s="110" t="s">
        <v>210</v>
      </c>
      <c r="AE34" s="110" t="s">
        <v>210</v>
      </c>
      <c r="AF34" s="110"/>
      <c r="AG34" s="110"/>
      <c r="AH34" s="156"/>
    </row>
    <row r="35" spans="1:34" ht="15.75" outlineLevel="1" x14ac:dyDescent="0.25">
      <c r="A35" s="25" t="s">
        <v>2</v>
      </c>
      <c r="B35" s="26" t="s">
        <v>5</v>
      </c>
      <c r="C35" s="26" t="s">
        <v>7</v>
      </c>
      <c r="D35" s="110" t="s">
        <v>22</v>
      </c>
      <c r="E35" s="110" t="s">
        <v>22</v>
      </c>
      <c r="F35" s="110" t="s">
        <v>22</v>
      </c>
      <c r="G35" s="110"/>
      <c r="H35" s="110"/>
      <c r="I35" s="110"/>
      <c r="J35" s="110"/>
      <c r="K35" s="110"/>
      <c r="L35" s="110"/>
      <c r="M35" s="110"/>
      <c r="N35" s="110"/>
      <c r="O35" s="110"/>
      <c r="P35" s="110" t="s">
        <v>22</v>
      </c>
      <c r="Q35" s="110" t="s">
        <v>22</v>
      </c>
      <c r="R35" s="110" t="s">
        <v>22</v>
      </c>
      <c r="S35" s="110" t="s">
        <v>22</v>
      </c>
      <c r="T35" s="110" t="s">
        <v>22</v>
      </c>
      <c r="U35" s="110" t="s">
        <v>22</v>
      </c>
      <c r="V35" s="110"/>
      <c r="W35" s="110" t="s">
        <v>22</v>
      </c>
      <c r="X35" s="110" t="s">
        <v>22</v>
      </c>
      <c r="Y35" s="110" t="s">
        <v>22</v>
      </c>
      <c r="Z35" s="110" t="s">
        <v>22</v>
      </c>
      <c r="AA35" s="110" t="s">
        <v>22</v>
      </c>
      <c r="AB35" s="110" t="s">
        <v>55</v>
      </c>
      <c r="AC35" s="110"/>
      <c r="AD35" s="110" t="s">
        <v>22</v>
      </c>
      <c r="AE35" s="110" t="s">
        <v>22</v>
      </c>
      <c r="AF35" s="110"/>
      <c r="AG35" s="110"/>
      <c r="AH35" s="156"/>
    </row>
    <row r="36" spans="1:34" ht="15.75" outlineLevel="1" x14ac:dyDescent="0.25">
      <c r="A36" s="25" t="s">
        <v>2</v>
      </c>
      <c r="B36" s="26" t="s">
        <v>5</v>
      </c>
      <c r="C36" s="26" t="s">
        <v>7</v>
      </c>
      <c r="D36" s="110" t="s">
        <v>48</v>
      </c>
      <c r="E36" s="110" t="s">
        <v>48</v>
      </c>
      <c r="F36" s="110" t="s">
        <v>48</v>
      </c>
      <c r="G36" s="110"/>
      <c r="H36" s="110"/>
      <c r="I36" s="110" t="s">
        <v>48</v>
      </c>
      <c r="J36" s="110" t="s">
        <v>48</v>
      </c>
      <c r="K36" s="110" t="s">
        <v>48</v>
      </c>
      <c r="L36" s="110" t="s">
        <v>48</v>
      </c>
      <c r="M36" s="110" t="s">
        <v>48</v>
      </c>
      <c r="N36" s="110" t="s">
        <v>23</v>
      </c>
      <c r="O36" s="110"/>
      <c r="P36" s="110" t="s">
        <v>48</v>
      </c>
      <c r="Q36" s="110" t="s">
        <v>48</v>
      </c>
      <c r="R36" s="110" t="s">
        <v>48</v>
      </c>
      <c r="S36" s="110" t="s">
        <v>48</v>
      </c>
      <c r="T36" s="110" t="s">
        <v>48</v>
      </c>
      <c r="U36" s="110"/>
      <c r="V36" s="110"/>
      <c r="W36" s="110"/>
      <c r="X36" s="110"/>
      <c r="Y36" s="110"/>
      <c r="Z36" s="110"/>
      <c r="AA36" s="110"/>
      <c r="AB36" s="110" t="s">
        <v>48</v>
      </c>
      <c r="AC36" s="110"/>
      <c r="AD36" s="110" t="s">
        <v>48</v>
      </c>
      <c r="AE36" s="110" t="s">
        <v>48</v>
      </c>
      <c r="AF36" s="110"/>
      <c r="AG36" s="110"/>
      <c r="AH36" s="156"/>
    </row>
    <row r="37" spans="1:34" ht="15.75" outlineLevel="1" x14ac:dyDescent="0.25">
      <c r="A37" s="25" t="s">
        <v>2</v>
      </c>
      <c r="B37" s="26" t="s">
        <v>5</v>
      </c>
      <c r="C37" s="26" t="s">
        <v>7</v>
      </c>
      <c r="D37" s="110" t="s">
        <v>23</v>
      </c>
      <c r="E37" s="110" t="s">
        <v>23</v>
      </c>
      <c r="F37" s="110" t="s">
        <v>23</v>
      </c>
      <c r="G37" s="110"/>
      <c r="H37" s="110"/>
      <c r="I37" s="110" t="s">
        <v>94</v>
      </c>
      <c r="J37" s="110" t="s">
        <v>94</v>
      </c>
      <c r="K37" s="110" t="s">
        <v>94</v>
      </c>
      <c r="L37" s="110" t="s">
        <v>94</v>
      </c>
      <c r="M37" s="110" t="s">
        <v>94</v>
      </c>
      <c r="N37" s="110"/>
      <c r="O37" s="110"/>
      <c r="P37" s="110" t="s">
        <v>210</v>
      </c>
      <c r="Q37" s="110" t="s">
        <v>210</v>
      </c>
      <c r="R37" s="110" t="s">
        <v>210</v>
      </c>
      <c r="S37" s="110" t="s">
        <v>210</v>
      </c>
      <c r="T37" s="110" t="s">
        <v>210</v>
      </c>
      <c r="U37" s="110" t="s">
        <v>94</v>
      </c>
      <c r="V37" s="110"/>
      <c r="W37" s="110" t="s">
        <v>210</v>
      </c>
      <c r="X37" s="110" t="s">
        <v>210</v>
      </c>
      <c r="Y37" s="110" t="s">
        <v>210</v>
      </c>
      <c r="Z37" s="110" t="s">
        <v>210</v>
      </c>
      <c r="AA37" s="110" t="s">
        <v>210</v>
      </c>
      <c r="AB37" s="110"/>
      <c r="AC37" s="110"/>
      <c r="AD37" s="110" t="s">
        <v>93</v>
      </c>
      <c r="AE37" s="110" t="s">
        <v>93</v>
      </c>
      <c r="AF37" s="110"/>
      <c r="AG37" s="110"/>
      <c r="AH37" s="156"/>
    </row>
    <row r="38" spans="1:34" ht="15.75" outlineLevel="1" x14ac:dyDescent="0.25">
      <c r="A38" s="25" t="s">
        <v>2</v>
      </c>
      <c r="B38" s="26" t="s">
        <v>5</v>
      </c>
      <c r="C38" s="26" t="s">
        <v>7</v>
      </c>
      <c r="D38" s="110" t="s">
        <v>210</v>
      </c>
      <c r="E38" s="110" t="s">
        <v>210</v>
      </c>
      <c r="F38" s="110" t="s">
        <v>210</v>
      </c>
      <c r="G38" s="110"/>
      <c r="H38" s="110"/>
      <c r="I38" s="110" t="s">
        <v>93</v>
      </c>
      <c r="J38" s="110" t="s">
        <v>93</v>
      </c>
      <c r="K38" s="110" t="s">
        <v>93</v>
      </c>
      <c r="L38" s="110" t="s">
        <v>93</v>
      </c>
      <c r="M38" s="110" t="s">
        <v>93</v>
      </c>
      <c r="N38" s="110"/>
      <c r="O38" s="110"/>
      <c r="P38" s="110" t="s">
        <v>93</v>
      </c>
      <c r="Q38" s="110" t="s">
        <v>93</v>
      </c>
      <c r="R38" s="110" t="s">
        <v>93</v>
      </c>
      <c r="S38" s="110" t="s">
        <v>93</v>
      </c>
      <c r="T38" s="110" t="s">
        <v>93</v>
      </c>
      <c r="U38" s="110"/>
      <c r="V38" s="110"/>
      <c r="W38" s="110" t="s">
        <v>94</v>
      </c>
      <c r="X38" s="110" t="s">
        <v>94</v>
      </c>
      <c r="Y38" s="110" t="s">
        <v>94</v>
      </c>
      <c r="Z38" s="110" t="s">
        <v>94</v>
      </c>
      <c r="AA38" s="110" t="s">
        <v>94</v>
      </c>
      <c r="AB38" s="110"/>
      <c r="AC38" s="110"/>
      <c r="AD38" s="110" t="s">
        <v>73</v>
      </c>
      <c r="AE38" s="110" t="s">
        <v>73</v>
      </c>
      <c r="AF38" s="110"/>
      <c r="AG38" s="110"/>
      <c r="AH38" s="156"/>
    </row>
    <row r="39" spans="1:34" ht="15.75" outlineLevel="1" x14ac:dyDescent="0.25">
      <c r="A39" s="25" t="s">
        <v>2</v>
      </c>
      <c r="B39" s="26" t="s">
        <v>5</v>
      </c>
      <c r="C39" s="26" t="s">
        <v>7</v>
      </c>
      <c r="D39" s="110" t="s">
        <v>92</v>
      </c>
      <c r="E39" s="110" t="s">
        <v>92</v>
      </c>
      <c r="F39" s="110" t="s">
        <v>92</v>
      </c>
      <c r="G39" s="110" t="s">
        <v>92</v>
      </c>
      <c r="H39" s="110"/>
      <c r="I39" s="110" t="s">
        <v>92</v>
      </c>
      <c r="J39" s="110" t="s">
        <v>92</v>
      </c>
      <c r="K39" s="110" t="s">
        <v>92</v>
      </c>
      <c r="L39" s="110" t="s">
        <v>92</v>
      </c>
      <c r="M39" s="110" t="s">
        <v>92</v>
      </c>
      <c r="N39" s="110"/>
      <c r="O39" s="110"/>
      <c r="P39" s="110" t="s">
        <v>92</v>
      </c>
      <c r="Q39" s="110" t="s">
        <v>92</v>
      </c>
      <c r="R39" s="110" t="s">
        <v>92</v>
      </c>
      <c r="S39" s="110" t="s">
        <v>92</v>
      </c>
      <c r="T39" s="110" t="s">
        <v>92</v>
      </c>
      <c r="U39" s="110"/>
      <c r="V39" s="110"/>
      <c r="W39" s="110" t="s">
        <v>55</v>
      </c>
      <c r="X39" s="110" t="s">
        <v>55</v>
      </c>
      <c r="Y39" s="110" t="s">
        <v>55</v>
      </c>
      <c r="Z39" s="110" t="s">
        <v>55</v>
      </c>
      <c r="AA39" s="110" t="s">
        <v>55</v>
      </c>
      <c r="AB39" s="110"/>
      <c r="AC39" s="110"/>
      <c r="AD39" s="110" t="s">
        <v>92</v>
      </c>
      <c r="AE39" s="110" t="s">
        <v>92</v>
      </c>
      <c r="AF39" s="110"/>
      <c r="AG39" s="110"/>
      <c r="AH39" s="156"/>
    </row>
    <row r="40" spans="1:34" ht="15.75" outlineLevel="1" x14ac:dyDescent="0.25">
      <c r="A40" s="25" t="s">
        <v>2</v>
      </c>
      <c r="B40" s="26" t="s">
        <v>5</v>
      </c>
      <c r="C40" s="26" t="s">
        <v>7</v>
      </c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56"/>
    </row>
    <row r="41" spans="1:34" ht="15.75" outlineLevel="1" x14ac:dyDescent="0.25">
      <c r="A41" s="25" t="s">
        <v>2</v>
      </c>
      <c r="B41" s="26" t="s">
        <v>5</v>
      </c>
      <c r="C41" s="26" t="s">
        <v>7</v>
      </c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56"/>
    </row>
    <row r="42" spans="1:34" ht="15.75" outlineLevel="1" x14ac:dyDescent="0.25">
      <c r="A42" s="25" t="s">
        <v>2</v>
      </c>
      <c r="B42" s="26" t="s">
        <v>5</v>
      </c>
      <c r="C42" s="26" t="s">
        <v>7</v>
      </c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56"/>
    </row>
    <row r="43" spans="1:34" ht="15.75" outlineLevel="1" x14ac:dyDescent="0.25">
      <c r="A43" s="25" t="s">
        <v>2</v>
      </c>
      <c r="B43" s="26" t="s">
        <v>5</v>
      </c>
      <c r="C43" s="26" t="s">
        <v>7</v>
      </c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56"/>
    </row>
    <row r="44" spans="1:34" ht="15.75" outlineLevel="1" x14ac:dyDescent="0.25">
      <c r="A44" s="25" t="s">
        <v>2</v>
      </c>
      <c r="B44" s="26" t="s">
        <v>5</v>
      </c>
      <c r="C44" s="26" t="s">
        <v>7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56"/>
    </row>
    <row r="45" spans="1:34" ht="15.75" outlineLevel="1" x14ac:dyDescent="0.25">
      <c r="A45" s="25" t="s">
        <v>2</v>
      </c>
      <c r="B45" s="26" t="s">
        <v>5</v>
      </c>
      <c r="C45" s="26" t="s">
        <v>7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56"/>
    </row>
    <row r="46" spans="1:34" ht="15.75" outlineLevel="1" x14ac:dyDescent="0.25">
      <c r="A46" s="25" t="s">
        <v>2</v>
      </c>
      <c r="B46" s="26" t="s">
        <v>5</v>
      </c>
      <c r="C46" s="26" t="s">
        <v>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56"/>
    </row>
    <row r="47" spans="1:34" ht="16.5" customHeight="1" outlineLevel="1" x14ac:dyDescent="0.25">
      <c r="A47" s="27" t="s">
        <v>2</v>
      </c>
      <c r="B47" s="28" t="s">
        <v>5</v>
      </c>
      <c r="C47" s="28" t="s">
        <v>7</v>
      </c>
      <c r="D47" s="111" t="s">
        <v>55</v>
      </c>
      <c r="E47" s="111" t="s">
        <v>55</v>
      </c>
      <c r="F47" s="111" t="s">
        <v>55</v>
      </c>
      <c r="G47" s="111"/>
      <c r="H47" s="111"/>
      <c r="I47" s="111" t="s">
        <v>73</v>
      </c>
      <c r="J47" s="111" t="s">
        <v>73</v>
      </c>
      <c r="K47" s="111" t="s">
        <v>73</v>
      </c>
      <c r="L47" s="111" t="s">
        <v>73</v>
      </c>
      <c r="M47" s="111" t="s">
        <v>73</v>
      </c>
      <c r="N47" s="111" t="s">
        <v>25</v>
      </c>
      <c r="O47" s="111"/>
      <c r="P47" s="111" t="s">
        <v>23</v>
      </c>
      <c r="Q47" s="111" t="s">
        <v>23</v>
      </c>
      <c r="R47" s="111" t="s">
        <v>23</v>
      </c>
      <c r="S47" s="111" t="s">
        <v>23</v>
      </c>
      <c r="T47" s="111" t="s">
        <v>23</v>
      </c>
      <c r="U47" s="111"/>
      <c r="V47" s="111"/>
      <c r="W47" s="111" t="s">
        <v>23</v>
      </c>
      <c r="X47" s="111" t="s">
        <v>23</v>
      </c>
      <c r="Y47" s="111" t="s">
        <v>23</v>
      </c>
      <c r="Z47" s="111" t="s">
        <v>23</v>
      </c>
      <c r="AA47" s="111" t="s">
        <v>23</v>
      </c>
      <c r="AB47" s="111"/>
      <c r="AC47" s="111"/>
      <c r="AD47" s="111"/>
      <c r="AE47" s="111"/>
      <c r="AF47" s="111"/>
      <c r="AG47" s="111"/>
      <c r="AH47" s="157"/>
    </row>
    <row r="48" spans="1:34" s="1" customFormat="1" ht="15.75" x14ac:dyDescent="0.25">
      <c r="A48" s="29" t="s">
        <v>2</v>
      </c>
      <c r="B48" s="30" t="s">
        <v>5</v>
      </c>
      <c r="C48" s="30" t="s">
        <v>7</v>
      </c>
      <c r="D48" s="112">
        <f t="shared" ref="D48:AC48" si="7">COUNTA(D33:D47)</f>
        <v>8</v>
      </c>
      <c r="E48" s="112">
        <f t="shared" si="7"/>
        <v>8</v>
      </c>
      <c r="F48" s="112">
        <f t="shared" si="7"/>
        <v>8</v>
      </c>
      <c r="G48" s="112">
        <f t="shared" si="7"/>
        <v>2</v>
      </c>
      <c r="H48" s="112">
        <f t="shared" si="7"/>
        <v>0</v>
      </c>
      <c r="I48" s="112">
        <f t="shared" si="7"/>
        <v>7</v>
      </c>
      <c r="J48" s="112">
        <f t="shared" si="7"/>
        <v>7</v>
      </c>
      <c r="K48" s="112">
        <f t="shared" si="7"/>
        <v>7</v>
      </c>
      <c r="L48" s="112">
        <f t="shared" si="7"/>
        <v>7</v>
      </c>
      <c r="M48" s="112">
        <f t="shared" si="7"/>
        <v>7</v>
      </c>
      <c r="N48" s="112">
        <f t="shared" si="7"/>
        <v>3</v>
      </c>
      <c r="O48" s="112">
        <f t="shared" si="7"/>
        <v>0</v>
      </c>
      <c r="P48" s="112">
        <f t="shared" si="7"/>
        <v>7</v>
      </c>
      <c r="Q48" s="112">
        <f t="shared" si="7"/>
        <v>7</v>
      </c>
      <c r="R48" s="112">
        <f t="shared" si="7"/>
        <v>7</v>
      </c>
      <c r="S48" s="112">
        <f t="shared" si="7"/>
        <v>7</v>
      </c>
      <c r="T48" s="112">
        <f t="shared" si="7"/>
        <v>7</v>
      </c>
      <c r="U48" s="112">
        <f t="shared" si="7"/>
        <v>2</v>
      </c>
      <c r="V48" s="112">
        <f t="shared" si="7"/>
        <v>0</v>
      </c>
      <c r="W48" s="112">
        <f t="shared" si="7"/>
        <v>7</v>
      </c>
      <c r="X48" s="112">
        <f t="shared" si="7"/>
        <v>7</v>
      </c>
      <c r="Y48" s="112">
        <f t="shared" si="7"/>
        <v>7</v>
      </c>
      <c r="Z48" s="112">
        <f t="shared" si="7"/>
        <v>7</v>
      </c>
      <c r="AA48" s="112">
        <f t="shared" si="7"/>
        <v>7</v>
      </c>
      <c r="AB48" s="112">
        <f t="shared" si="7"/>
        <v>2</v>
      </c>
      <c r="AC48" s="112">
        <f t="shared" si="7"/>
        <v>0</v>
      </c>
      <c r="AD48" s="112">
        <f>COUNTA(AD34:AD47)</f>
        <v>6</v>
      </c>
      <c r="AE48" s="112">
        <f>COUNTA(AE34:AE47)</f>
        <v>6</v>
      </c>
      <c r="AF48" s="112">
        <f>COUNTA(AF33:AF47)</f>
        <v>0</v>
      </c>
      <c r="AG48" s="112">
        <f>COUNTA(AG33:AG47)</f>
        <v>0</v>
      </c>
      <c r="AH48" s="158">
        <f>COUNTA(AH33:AH47)</f>
        <v>0</v>
      </c>
    </row>
    <row r="49" spans="1:34" ht="15.75" outlineLevel="1" x14ac:dyDescent="0.25">
      <c r="A49" s="31" t="s">
        <v>2</v>
      </c>
      <c r="B49" s="32" t="s">
        <v>9</v>
      </c>
      <c r="C49" s="32" t="s">
        <v>8</v>
      </c>
      <c r="D49" s="113" t="s">
        <v>43</v>
      </c>
      <c r="E49" s="113" t="s">
        <v>43</v>
      </c>
      <c r="F49" s="113" t="s">
        <v>43</v>
      </c>
      <c r="G49" s="113"/>
      <c r="H49" s="113"/>
      <c r="I49" s="113" t="s">
        <v>210</v>
      </c>
      <c r="J49" s="113" t="s">
        <v>210</v>
      </c>
      <c r="K49" s="113" t="s">
        <v>210</v>
      </c>
      <c r="L49" s="113" t="s">
        <v>210</v>
      </c>
      <c r="M49" s="113" t="s">
        <v>210</v>
      </c>
      <c r="N49" s="113"/>
      <c r="O49" s="113"/>
      <c r="P49" s="113" t="s">
        <v>43</v>
      </c>
      <c r="Q49" s="113" t="s">
        <v>43</v>
      </c>
      <c r="R49" s="113" t="s">
        <v>43</v>
      </c>
      <c r="S49" s="113" t="s">
        <v>43</v>
      </c>
      <c r="T49" s="113" t="s">
        <v>43</v>
      </c>
      <c r="U49" s="113"/>
      <c r="V49" s="113"/>
      <c r="W49" s="113" t="s">
        <v>43</v>
      </c>
      <c r="X49" s="113" t="s">
        <v>43</v>
      </c>
      <c r="Y49" s="113" t="s">
        <v>43</v>
      </c>
      <c r="Z49" s="113" t="s">
        <v>43</v>
      </c>
      <c r="AA49" s="113" t="s">
        <v>43</v>
      </c>
      <c r="AB49" s="113"/>
      <c r="AC49" s="113"/>
      <c r="AD49" s="113" t="s">
        <v>43</v>
      </c>
      <c r="AE49" s="113" t="s">
        <v>43</v>
      </c>
      <c r="AF49" s="113"/>
      <c r="AG49" s="113"/>
      <c r="AH49" s="159"/>
    </row>
    <row r="50" spans="1:34" ht="15.75" outlineLevel="1" x14ac:dyDescent="0.25">
      <c r="A50" s="33" t="s">
        <v>2</v>
      </c>
      <c r="B50" s="34" t="s">
        <v>9</v>
      </c>
      <c r="C50" s="34" t="s">
        <v>8</v>
      </c>
      <c r="D50" s="114" t="s">
        <v>93</v>
      </c>
      <c r="E50" s="114" t="s">
        <v>93</v>
      </c>
      <c r="F50" s="114" t="s">
        <v>93</v>
      </c>
      <c r="G50" s="114"/>
      <c r="H50" s="114"/>
      <c r="I50" s="114" t="s">
        <v>23</v>
      </c>
      <c r="J50" s="114" t="s">
        <v>23</v>
      </c>
      <c r="K50" s="114" t="s">
        <v>23</v>
      </c>
      <c r="L50" s="114" t="s">
        <v>23</v>
      </c>
      <c r="M50" s="114" t="s">
        <v>23</v>
      </c>
      <c r="N50" s="114"/>
      <c r="O50" s="114"/>
      <c r="P50" s="114" t="s">
        <v>55</v>
      </c>
      <c r="Q50" s="114" t="s">
        <v>55</v>
      </c>
      <c r="R50" s="114" t="s">
        <v>55</v>
      </c>
      <c r="S50" s="114" t="s">
        <v>55</v>
      </c>
      <c r="T50" s="114" t="s">
        <v>55</v>
      </c>
      <c r="U50" s="114"/>
      <c r="V50" s="114"/>
      <c r="W50" s="114" t="s">
        <v>93</v>
      </c>
      <c r="X50" s="114" t="s">
        <v>93</v>
      </c>
      <c r="Y50" s="114" t="s">
        <v>93</v>
      </c>
      <c r="Z50" s="114" t="s">
        <v>93</v>
      </c>
      <c r="AA50" s="114" t="s">
        <v>93</v>
      </c>
      <c r="AB50" s="114"/>
      <c r="AC50" s="114"/>
      <c r="AD50" s="114" t="s">
        <v>23</v>
      </c>
      <c r="AE50" s="114" t="s">
        <v>23</v>
      </c>
      <c r="AF50" s="114"/>
      <c r="AG50" s="114"/>
      <c r="AH50" s="160"/>
    </row>
    <row r="51" spans="1:34" ht="15.75" outlineLevel="1" x14ac:dyDescent="0.25">
      <c r="A51" s="33" t="s">
        <v>2</v>
      </c>
      <c r="B51" s="34" t="s">
        <v>9</v>
      </c>
      <c r="C51" s="34" t="s">
        <v>8</v>
      </c>
      <c r="D51" s="114" t="s">
        <v>94</v>
      </c>
      <c r="E51" s="114" t="s">
        <v>94</v>
      </c>
      <c r="F51" s="114" t="s">
        <v>94</v>
      </c>
      <c r="G51" s="114"/>
      <c r="H51" s="114"/>
      <c r="I51" s="114" t="s">
        <v>55</v>
      </c>
      <c r="J51" s="114" t="s">
        <v>55</v>
      </c>
      <c r="K51" s="114" t="s">
        <v>55</v>
      </c>
      <c r="L51" s="114" t="s">
        <v>55</v>
      </c>
      <c r="M51" s="114" t="s">
        <v>55</v>
      </c>
      <c r="N51" s="114"/>
      <c r="O51" s="114"/>
      <c r="P51" s="114" t="s">
        <v>94</v>
      </c>
      <c r="Q51" s="114" t="s">
        <v>94</v>
      </c>
      <c r="R51" s="114" t="s">
        <v>94</v>
      </c>
      <c r="S51" s="114" t="s">
        <v>94</v>
      </c>
      <c r="T51" s="114" t="s">
        <v>94</v>
      </c>
      <c r="U51" s="114"/>
      <c r="V51" s="114"/>
      <c r="W51" s="114" t="s">
        <v>48</v>
      </c>
      <c r="X51" s="114" t="s">
        <v>48</v>
      </c>
      <c r="Y51" s="114" t="s">
        <v>48</v>
      </c>
      <c r="Z51" s="114" t="s">
        <v>48</v>
      </c>
      <c r="AA51" s="114" t="s">
        <v>48</v>
      </c>
      <c r="AB51" s="114"/>
      <c r="AC51" s="114"/>
      <c r="AD51" s="114" t="s">
        <v>94</v>
      </c>
      <c r="AE51" s="114" t="s">
        <v>94</v>
      </c>
      <c r="AF51" s="114"/>
      <c r="AG51" s="114"/>
      <c r="AH51" s="160"/>
    </row>
    <row r="52" spans="1:34" ht="15.75" outlineLevel="1" x14ac:dyDescent="0.25">
      <c r="A52" s="33" t="s">
        <v>2</v>
      </c>
      <c r="B52" s="34" t="s">
        <v>9</v>
      </c>
      <c r="C52" s="34" t="s">
        <v>8</v>
      </c>
      <c r="D52" s="114" t="s">
        <v>25</v>
      </c>
      <c r="E52" s="114" t="s">
        <v>25</v>
      </c>
      <c r="F52" s="114" t="s">
        <v>25</v>
      </c>
      <c r="G52" s="114"/>
      <c r="H52" s="114"/>
      <c r="I52" s="114" t="s">
        <v>25</v>
      </c>
      <c r="J52" s="114" t="s">
        <v>25</v>
      </c>
      <c r="K52" s="114" t="s">
        <v>25</v>
      </c>
      <c r="L52" s="114" t="s">
        <v>25</v>
      </c>
      <c r="M52" s="114" t="s">
        <v>25</v>
      </c>
      <c r="N52" s="114"/>
      <c r="O52" s="114"/>
      <c r="P52" s="114" t="s">
        <v>25</v>
      </c>
      <c r="Q52" s="114" t="s">
        <v>25</v>
      </c>
      <c r="R52" s="114" t="s">
        <v>25</v>
      </c>
      <c r="S52" s="114" t="s">
        <v>25</v>
      </c>
      <c r="T52" s="114" t="s">
        <v>25</v>
      </c>
      <c r="U52" s="114"/>
      <c r="V52" s="114"/>
      <c r="W52" s="114" t="s">
        <v>25</v>
      </c>
      <c r="X52" s="114" t="s">
        <v>25</v>
      </c>
      <c r="Y52" s="114" t="s">
        <v>25</v>
      </c>
      <c r="Z52" s="114" t="s">
        <v>25</v>
      </c>
      <c r="AA52" s="114" t="s">
        <v>25</v>
      </c>
      <c r="AB52" s="114"/>
      <c r="AC52" s="114"/>
      <c r="AD52" s="114" t="s">
        <v>25</v>
      </c>
      <c r="AE52" s="114" t="s">
        <v>25</v>
      </c>
      <c r="AF52" s="114"/>
      <c r="AG52" s="114"/>
      <c r="AH52" s="160"/>
    </row>
    <row r="53" spans="1:34" ht="15.75" outlineLevel="1" x14ac:dyDescent="0.25">
      <c r="A53" s="33" t="s">
        <v>2</v>
      </c>
      <c r="B53" s="34" t="s">
        <v>9</v>
      </c>
      <c r="C53" s="34" t="s">
        <v>8</v>
      </c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 t="s">
        <v>55</v>
      </c>
      <c r="AE53" s="114" t="s">
        <v>55</v>
      </c>
      <c r="AF53" s="114"/>
      <c r="AG53" s="114"/>
      <c r="AH53" s="160"/>
    </row>
    <row r="54" spans="1:34" ht="15.75" outlineLevel="1" x14ac:dyDescent="0.25">
      <c r="A54" s="33" t="s">
        <v>2</v>
      </c>
      <c r="B54" s="34" t="s">
        <v>9</v>
      </c>
      <c r="C54" s="34" t="s">
        <v>8</v>
      </c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/>
      <c r="AG54" s="114"/>
      <c r="AH54" s="160"/>
    </row>
    <row r="55" spans="1:34" ht="15.75" outlineLevel="1" x14ac:dyDescent="0.25">
      <c r="A55" s="33" t="s">
        <v>2</v>
      </c>
      <c r="B55" s="34" t="s">
        <v>9</v>
      </c>
      <c r="C55" s="34" t="s">
        <v>8</v>
      </c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60"/>
    </row>
    <row r="56" spans="1:34" ht="15.75" outlineLevel="1" x14ac:dyDescent="0.25">
      <c r="A56" s="33" t="s">
        <v>2</v>
      </c>
      <c r="B56" s="34" t="s">
        <v>9</v>
      </c>
      <c r="C56" s="34" t="s">
        <v>8</v>
      </c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60"/>
    </row>
    <row r="57" spans="1:34" ht="15.75" outlineLevel="1" x14ac:dyDescent="0.25">
      <c r="A57" s="33" t="s">
        <v>2</v>
      </c>
      <c r="B57" s="34" t="s">
        <v>9</v>
      </c>
      <c r="C57" s="34" t="s">
        <v>8</v>
      </c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60"/>
    </row>
    <row r="58" spans="1:34" ht="15.75" outlineLevel="1" x14ac:dyDescent="0.25">
      <c r="A58" s="33" t="s">
        <v>2</v>
      </c>
      <c r="B58" s="34" t="s">
        <v>9</v>
      </c>
      <c r="C58" s="34" t="s">
        <v>8</v>
      </c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60"/>
    </row>
    <row r="59" spans="1:34" ht="15.75" outlineLevel="1" x14ac:dyDescent="0.25">
      <c r="A59" s="33" t="s">
        <v>2</v>
      </c>
      <c r="B59" s="34" t="s">
        <v>9</v>
      </c>
      <c r="C59" s="34" t="s">
        <v>8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60"/>
    </row>
    <row r="60" spans="1:34" ht="15.75" outlineLevel="1" x14ac:dyDescent="0.25">
      <c r="A60" s="33" t="s">
        <v>2</v>
      </c>
      <c r="B60" s="34" t="s">
        <v>9</v>
      </c>
      <c r="C60" s="34" t="s">
        <v>8</v>
      </c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60"/>
    </row>
    <row r="61" spans="1:34" ht="15.75" outlineLevel="1" x14ac:dyDescent="0.25">
      <c r="A61" s="35" t="s">
        <v>2</v>
      </c>
      <c r="B61" s="36" t="s">
        <v>9</v>
      </c>
      <c r="C61" s="36" t="s">
        <v>8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61"/>
    </row>
    <row r="62" spans="1:34" s="1" customFormat="1" ht="15.75" x14ac:dyDescent="0.25">
      <c r="A62" s="37" t="s">
        <v>2</v>
      </c>
      <c r="B62" s="38" t="s">
        <v>5</v>
      </c>
      <c r="C62" s="38" t="s">
        <v>8</v>
      </c>
      <c r="D62" s="116">
        <f>COUNTA(D49:D61)</f>
        <v>4</v>
      </c>
      <c r="E62" s="116">
        <f t="shared" ref="E62:AH62" si="8">COUNTA(E49:E61)</f>
        <v>4</v>
      </c>
      <c r="F62" s="116">
        <f t="shared" si="8"/>
        <v>4</v>
      </c>
      <c r="G62" s="116">
        <f t="shared" si="8"/>
        <v>0</v>
      </c>
      <c r="H62" s="116">
        <f t="shared" si="8"/>
        <v>0</v>
      </c>
      <c r="I62" s="116">
        <f t="shared" si="8"/>
        <v>4</v>
      </c>
      <c r="J62" s="116">
        <f t="shared" si="8"/>
        <v>4</v>
      </c>
      <c r="K62" s="116">
        <f t="shared" si="8"/>
        <v>4</v>
      </c>
      <c r="L62" s="116">
        <f t="shared" si="8"/>
        <v>4</v>
      </c>
      <c r="M62" s="116">
        <f t="shared" si="8"/>
        <v>4</v>
      </c>
      <c r="N62" s="116">
        <f t="shared" si="8"/>
        <v>0</v>
      </c>
      <c r="O62" s="116">
        <f t="shared" si="8"/>
        <v>0</v>
      </c>
      <c r="P62" s="116">
        <f t="shared" si="8"/>
        <v>4</v>
      </c>
      <c r="Q62" s="116">
        <f t="shared" si="8"/>
        <v>4</v>
      </c>
      <c r="R62" s="116">
        <f t="shared" si="8"/>
        <v>4</v>
      </c>
      <c r="S62" s="116">
        <f t="shared" si="8"/>
        <v>4</v>
      </c>
      <c r="T62" s="116">
        <f t="shared" si="8"/>
        <v>4</v>
      </c>
      <c r="U62" s="116">
        <f t="shared" si="8"/>
        <v>0</v>
      </c>
      <c r="V62" s="116">
        <f t="shared" si="8"/>
        <v>0</v>
      </c>
      <c r="W62" s="116">
        <f t="shared" si="8"/>
        <v>4</v>
      </c>
      <c r="X62" s="116">
        <f t="shared" si="8"/>
        <v>4</v>
      </c>
      <c r="Y62" s="116">
        <f t="shared" si="8"/>
        <v>4</v>
      </c>
      <c r="Z62" s="116">
        <f t="shared" si="8"/>
        <v>4</v>
      </c>
      <c r="AA62" s="116">
        <f t="shared" si="8"/>
        <v>4</v>
      </c>
      <c r="AB62" s="116">
        <f t="shared" si="8"/>
        <v>0</v>
      </c>
      <c r="AC62" s="116">
        <f t="shared" si="8"/>
        <v>0</v>
      </c>
      <c r="AD62" s="116">
        <f t="shared" si="8"/>
        <v>5</v>
      </c>
      <c r="AE62" s="116">
        <f t="shared" si="8"/>
        <v>5</v>
      </c>
      <c r="AF62" s="116">
        <f t="shared" si="8"/>
        <v>0</v>
      </c>
      <c r="AG62" s="116">
        <f t="shared" si="8"/>
        <v>0</v>
      </c>
      <c r="AH62" s="162">
        <f t="shared" si="8"/>
        <v>0</v>
      </c>
    </row>
    <row r="63" spans="1:34" ht="15.75" outlineLevel="1" x14ac:dyDescent="0.25">
      <c r="A63" s="47" t="s">
        <v>2</v>
      </c>
      <c r="B63" s="48" t="s">
        <v>6</v>
      </c>
      <c r="C63" s="48" t="s">
        <v>28</v>
      </c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 t="s">
        <v>71</v>
      </c>
      <c r="Q63" s="121" t="s">
        <v>71</v>
      </c>
      <c r="R63" s="121" t="s">
        <v>71</v>
      </c>
      <c r="S63" s="121" t="s">
        <v>71</v>
      </c>
      <c r="T63" s="121" t="s">
        <v>71</v>
      </c>
      <c r="U63" s="121"/>
      <c r="V63" s="121"/>
      <c r="W63" s="121"/>
      <c r="X63" s="121" t="s">
        <v>15</v>
      </c>
      <c r="Y63" s="121" t="s">
        <v>15</v>
      </c>
      <c r="Z63" s="121" t="s">
        <v>15</v>
      </c>
      <c r="AA63" s="121" t="s">
        <v>15</v>
      </c>
      <c r="AB63" s="121"/>
      <c r="AC63" s="121"/>
      <c r="AD63" s="121" t="s">
        <v>71</v>
      </c>
      <c r="AE63" s="121" t="s">
        <v>71</v>
      </c>
      <c r="AF63" s="121"/>
      <c r="AG63" s="121"/>
      <c r="AH63" s="167"/>
    </row>
    <row r="64" spans="1:34" ht="15.75" outlineLevel="1" x14ac:dyDescent="0.25">
      <c r="A64" s="49" t="s">
        <v>2</v>
      </c>
      <c r="B64" s="50" t="s">
        <v>6</v>
      </c>
      <c r="C64" s="50" t="s">
        <v>54</v>
      </c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 t="s">
        <v>211</v>
      </c>
      <c r="Q64" s="122" t="s">
        <v>211</v>
      </c>
      <c r="R64" s="122" t="s">
        <v>211</v>
      </c>
      <c r="S64" s="122" t="s">
        <v>211</v>
      </c>
      <c r="T64" s="122" t="s">
        <v>211</v>
      </c>
      <c r="U64" s="122"/>
      <c r="V64" s="122"/>
      <c r="W64" s="122"/>
      <c r="X64" s="122" t="s">
        <v>213</v>
      </c>
      <c r="Y64" s="122" t="s">
        <v>213</v>
      </c>
      <c r="Z64" s="122" t="s">
        <v>213</v>
      </c>
      <c r="AA64" s="122" t="s">
        <v>213</v>
      </c>
      <c r="AB64" s="122"/>
      <c r="AC64" s="122"/>
      <c r="AD64" s="122" t="s">
        <v>213</v>
      </c>
      <c r="AE64" s="122" t="s">
        <v>213</v>
      </c>
      <c r="AF64" s="122"/>
      <c r="AG64" s="122"/>
      <c r="AH64" s="168"/>
    </row>
    <row r="65" spans="1:34" ht="15.75" outlineLevel="1" x14ac:dyDescent="0.25">
      <c r="A65" s="49" t="s">
        <v>2</v>
      </c>
      <c r="B65" s="50" t="s">
        <v>6</v>
      </c>
      <c r="C65" s="50" t="s">
        <v>28</v>
      </c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68"/>
    </row>
    <row r="66" spans="1:34" ht="15.75" outlineLevel="1" x14ac:dyDescent="0.25">
      <c r="A66" s="49" t="s">
        <v>2</v>
      </c>
      <c r="B66" s="50" t="s">
        <v>6</v>
      </c>
      <c r="C66" s="50" t="s">
        <v>54</v>
      </c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68"/>
    </row>
    <row r="67" spans="1:34" ht="15.75" outlineLevel="1" x14ac:dyDescent="0.25">
      <c r="A67" s="49" t="s">
        <v>2</v>
      </c>
      <c r="B67" s="50" t="s">
        <v>6</v>
      </c>
      <c r="C67" s="50" t="s">
        <v>28</v>
      </c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68"/>
    </row>
    <row r="68" spans="1:34" ht="15.75" outlineLevel="1" x14ac:dyDescent="0.25">
      <c r="A68" s="51" t="s">
        <v>2</v>
      </c>
      <c r="B68" s="52" t="s">
        <v>6</v>
      </c>
      <c r="C68" s="52" t="s">
        <v>54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69"/>
    </row>
    <row r="69" spans="1:34" s="1" customFormat="1" ht="15.75" x14ac:dyDescent="0.25">
      <c r="A69" s="21" t="s">
        <v>2</v>
      </c>
      <c r="B69" s="22" t="s">
        <v>6</v>
      </c>
      <c r="C69" s="22"/>
      <c r="D69" s="108">
        <f>COUNTA(D63:D68)</f>
        <v>0</v>
      </c>
      <c r="E69" s="108">
        <f t="shared" ref="E69:AH69" si="9">COUNTA(E63:E68)</f>
        <v>0</v>
      </c>
      <c r="F69" s="108">
        <f t="shared" si="9"/>
        <v>0</v>
      </c>
      <c r="G69" s="108">
        <f t="shared" si="9"/>
        <v>0</v>
      </c>
      <c r="H69" s="108">
        <f t="shared" si="9"/>
        <v>0</v>
      </c>
      <c r="I69" s="108">
        <f t="shared" si="9"/>
        <v>0</v>
      </c>
      <c r="J69" s="108">
        <f t="shared" si="9"/>
        <v>0</v>
      </c>
      <c r="K69" s="108">
        <f t="shared" si="9"/>
        <v>0</v>
      </c>
      <c r="L69" s="108">
        <f t="shared" si="9"/>
        <v>0</v>
      </c>
      <c r="M69" s="108">
        <f t="shared" si="9"/>
        <v>0</v>
      </c>
      <c r="N69" s="108">
        <f t="shared" si="9"/>
        <v>0</v>
      </c>
      <c r="O69" s="108">
        <f t="shared" si="9"/>
        <v>0</v>
      </c>
      <c r="P69" s="108">
        <f t="shared" si="9"/>
        <v>2</v>
      </c>
      <c r="Q69" s="108">
        <f t="shared" si="9"/>
        <v>2</v>
      </c>
      <c r="R69" s="108">
        <f t="shared" si="9"/>
        <v>2</v>
      </c>
      <c r="S69" s="108">
        <f t="shared" si="9"/>
        <v>2</v>
      </c>
      <c r="T69" s="108">
        <f t="shared" si="9"/>
        <v>2</v>
      </c>
      <c r="U69" s="108">
        <f t="shared" si="9"/>
        <v>0</v>
      </c>
      <c r="V69" s="108">
        <f t="shared" si="9"/>
        <v>0</v>
      </c>
      <c r="W69" s="108">
        <f t="shared" si="9"/>
        <v>0</v>
      </c>
      <c r="X69" s="108">
        <f t="shared" si="9"/>
        <v>2</v>
      </c>
      <c r="Y69" s="108">
        <f t="shared" si="9"/>
        <v>2</v>
      </c>
      <c r="Z69" s="108">
        <f t="shared" si="9"/>
        <v>2</v>
      </c>
      <c r="AA69" s="108">
        <f t="shared" si="9"/>
        <v>2</v>
      </c>
      <c r="AB69" s="108">
        <f t="shared" si="9"/>
        <v>0</v>
      </c>
      <c r="AC69" s="108">
        <f t="shared" si="9"/>
        <v>0</v>
      </c>
      <c r="AD69" s="108">
        <f t="shared" si="9"/>
        <v>2</v>
      </c>
      <c r="AE69" s="108">
        <f t="shared" si="9"/>
        <v>2</v>
      </c>
      <c r="AF69" s="108">
        <f t="shared" si="9"/>
        <v>0</v>
      </c>
      <c r="AG69" s="108">
        <f t="shared" si="9"/>
        <v>0</v>
      </c>
      <c r="AH69" s="154">
        <f t="shared" si="9"/>
        <v>0</v>
      </c>
    </row>
    <row r="70" spans="1:34" ht="15.75" outlineLevel="1" x14ac:dyDescent="0.25">
      <c r="A70" s="96" t="s">
        <v>2</v>
      </c>
      <c r="B70" s="95" t="s">
        <v>69</v>
      </c>
      <c r="C70" s="95"/>
      <c r="D70" s="124" t="s">
        <v>84</v>
      </c>
      <c r="E70" s="124" t="s">
        <v>84</v>
      </c>
      <c r="F70" s="124" t="s">
        <v>84</v>
      </c>
      <c r="G70" s="124"/>
      <c r="H70" s="124"/>
      <c r="I70" s="124" t="s">
        <v>84</v>
      </c>
      <c r="J70" s="124"/>
      <c r="K70" s="124" t="s">
        <v>84</v>
      </c>
      <c r="L70" s="124" t="s">
        <v>84</v>
      </c>
      <c r="M70" s="124" t="s">
        <v>84</v>
      </c>
      <c r="N70" s="124"/>
      <c r="O70" s="124"/>
      <c r="P70" s="124" t="s">
        <v>84</v>
      </c>
      <c r="Q70" s="124"/>
      <c r="R70" s="124" t="s">
        <v>84</v>
      </c>
      <c r="S70" s="124" t="s">
        <v>84</v>
      </c>
      <c r="T70" s="124" t="s">
        <v>84</v>
      </c>
      <c r="U70" s="124"/>
      <c r="V70" s="124"/>
      <c r="W70" s="124" t="s">
        <v>84</v>
      </c>
      <c r="X70" s="124"/>
      <c r="Y70" s="124" t="s">
        <v>84</v>
      </c>
      <c r="Z70" s="124" t="s">
        <v>84</v>
      </c>
      <c r="AA70" s="124" t="s">
        <v>84</v>
      </c>
      <c r="AB70" s="124"/>
      <c r="AC70" s="124"/>
      <c r="AD70" s="124" t="s">
        <v>84</v>
      </c>
      <c r="AE70" s="124"/>
      <c r="AF70" s="124"/>
      <c r="AG70" s="124"/>
      <c r="AH70" s="170"/>
    </row>
    <row r="71" spans="1:34" ht="15.75" outlineLevel="1" x14ac:dyDescent="0.25">
      <c r="A71" s="93"/>
      <c r="B71" s="94" t="s">
        <v>69</v>
      </c>
      <c r="C71" s="9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71"/>
    </row>
    <row r="72" spans="1:34" s="1" customFormat="1" ht="15.75" x14ac:dyDescent="0.25">
      <c r="A72" s="97" t="s">
        <v>2</v>
      </c>
      <c r="B72" s="98" t="s">
        <v>27</v>
      </c>
      <c r="C72" s="98"/>
      <c r="D72" s="126">
        <f>COUNTA(D70:D71)</f>
        <v>1</v>
      </c>
      <c r="E72" s="126">
        <f t="shared" ref="E72:AH72" si="10">COUNTA(E70:E71)</f>
        <v>1</v>
      </c>
      <c r="F72" s="126">
        <f t="shared" si="10"/>
        <v>1</v>
      </c>
      <c r="G72" s="126">
        <f t="shared" si="10"/>
        <v>0</v>
      </c>
      <c r="H72" s="126">
        <f t="shared" si="10"/>
        <v>0</v>
      </c>
      <c r="I72" s="126">
        <f t="shared" si="10"/>
        <v>1</v>
      </c>
      <c r="J72" s="126">
        <f t="shared" si="10"/>
        <v>0</v>
      </c>
      <c r="K72" s="126">
        <f t="shared" si="10"/>
        <v>1</v>
      </c>
      <c r="L72" s="126">
        <f t="shared" si="10"/>
        <v>1</v>
      </c>
      <c r="M72" s="126">
        <f t="shared" si="10"/>
        <v>1</v>
      </c>
      <c r="N72" s="126">
        <f t="shared" si="10"/>
        <v>0</v>
      </c>
      <c r="O72" s="126">
        <f t="shared" si="10"/>
        <v>0</v>
      </c>
      <c r="P72" s="126">
        <f t="shared" si="10"/>
        <v>1</v>
      </c>
      <c r="Q72" s="126">
        <f t="shared" si="10"/>
        <v>0</v>
      </c>
      <c r="R72" s="126">
        <f t="shared" si="10"/>
        <v>1</v>
      </c>
      <c r="S72" s="126">
        <f t="shared" si="10"/>
        <v>1</v>
      </c>
      <c r="T72" s="126">
        <f t="shared" si="10"/>
        <v>1</v>
      </c>
      <c r="U72" s="126">
        <f t="shared" si="10"/>
        <v>0</v>
      </c>
      <c r="V72" s="126">
        <f>COUNTA(V70:V71)</f>
        <v>0</v>
      </c>
      <c r="W72" s="126">
        <f t="shared" si="10"/>
        <v>1</v>
      </c>
      <c r="X72" s="126">
        <f t="shared" si="10"/>
        <v>0</v>
      </c>
      <c r="Y72" s="126">
        <f t="shared" si="10"/>
        <v>1</v>
      </c>
      <c r="Z72" s="126">
        <f t="shared" si="10"/>
        <v>1</v>
      </c>
      <c r="AA72" s="126">
        <f t="shared" si="10"/>
        <v>1</v>
      </c>
      <c r="AB72" s="126">
        <f t="shared" si="10"/>
        <v>0</v>
      </c>
      <c r="AC72" s="126">
        <f t="shared" si="10"/>
        <v>0</v>
      </c>
      <c r="AD72" s="126">
        <f t="shared" si="10"/>
        <v>1</v>
      </c>
      <c r="AE72" s="126">
        <f t="shared" si="10"/>
        <v>0</v>
      </c>
      <c r="AF72" s="126">
        <f t="shared" si="10"/>
        <v>0</v>
      </c>
      <c r="AG72" s="126">
        <f t="shared" si="10"/>
        <v>0</v>
      </c>
      <c r="AH72" s="172">
        <f t="shared" si="10"/>
        <v>0</v>
      </c>
    </row>
    <row r="73" spans="1:34" s="1" customFormat="1" ht="15.75" outlineLevel="1" x14ac:dyDescent="0.25">
      <c r="A73" s="53"/>
      <c r="B73" s="54" t="s">
        <v>68</v>
      </c>
      <c r="C73" s="54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73"/>
    </row>
    <row r="74" spans="1:34" s="1" customFormat="1" ht="15.75" outlineLevel="1" x14ac:dyDescent="0.25">
      <c r="A74" s="55"/>
      <c r="B74" s="56" t="s">
        <v>68</v>
      </c>
      <c r="C74" s="56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74"/>
    </row>
    <row r="75" spans="1:34" s="1" customFormat="1" ht="15.75" outlineLevel="1" x14ac:dyDescent="0.25">
      <c r="A75" s="55"/>
      <c r="B75" s="56" t="s">
        <v>68</v>
      </c>
      <c r="C75" s="56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74"/>
    </row>
    <row r="76" spans="1:34" s="1" customFormat="1" ht="15.75" outlineLevel="1" x14ac:dyDescent="0.25">
      <c r="A76" s="55"/>
      <c r="B76" s="56" t="s">
        <v>68</v>
      </c>
      <c r="C76" s="56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74"/>
    </row>
    <row r="77" spans="1:34" s="1" customFormat="1" ht="15.75" outlineLevel="1" x14ac:dyDescent="0.25">
      <c r="A77" s="55"/>
      <c r="B77" s="56" t="s">
        <v>68</v>
      </c>
      <c r="C77" s="56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74"/>
    </row>
    <row r="78" spans="1:34" s="1" customFormat="1" ht="15.75" outlineLevel="1" x14ac:dyDescent="0.25">
      <c r="A78" s="57"/>
      <c r="B78" s="58" t="s">
        <v>68</v>
      </c>
      <c r="C78" s="58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129"/>
      <c r="AC78" s="129"/>
      <c r="AD78" s="129"/>
      <c r="AE78" s="129"/>
      <c r="AF78" s="129"/>
      <c r="AG78" s="129"/>
      <c r="AH78" s="175"/>
    </row>
    <row r="79" spans="1:34" s="1" customFormat="1" ht="15.75" x14ac:dyDescent="0.25">
      <c r="A79" s="55"/>
      <c r="B79" s="56" t="s">
        <v>68</v>
      </c>
      <c r="C79" s="56"/>
      <c r="D79" s="129">
        <f>COUNTA(D73:D78)</f>
        <v>0</v>
      </c>
      <c r="E79" s="129">
        <f t="shared" ref="E79:AH79" si="11">COUNTA(E73:E78)</f>
        <v>0</v>
      </c>
      <c r="F79" s="129">
        <f t="shared" si="11"/>
        <v>0</v>
      </c>
      <c r="G79" s="129">
        <f t="shared" si="11"/>
        <v>0</v>
      </c>
      <c r="H79" s="129">
        <f t="shared" si="11"/>
        <v>0</v>
      </c>
      <c r="I79" s="129">
        <f t="shared" si="11"/>
        <v>0</v>
      </c>
      <c r="J79" s="129">
        <f t="shared" si="11"/>
        <v>0</v>
      </c>
      <c r="K79" s="129">
        <f t="shared" si="11"/>
        <v>0</v>
      </c>
      <c r="L79" s="129">
        <f t="shared" si="11"/>
        <v>0</v>
      </c>
      <c r="M79" s="129">
        <f t="shared" si="11"/>
        <v>0</v>
      </c>
      <c r="N79" s="129">
        <f t="shared" si="11"/>
        <v>0</v>
      </c>
      <c r="O79" s="129">
        <f t="shared" si="11"/>
        <v>0</v>
      </c>
      <c r="P79" s="129">
        <f t="shared" si="11"/>
        <v>0</v>
      </c>
      <c r="Q79" s="129">
        <f t="shared" si="11"/>
        <v>0</v>
      </c>
      <c r="R79" s="129">
        <f t="shared" si="11"/>
        <v>0</v>
      </c>
      <c r="S79" s="129">
        <f t="shared" si="11"/>
        <v>0</v>
      </c>
      <c r="T79" s="129">
        <f t="shared" si="11"/>
        <v>0</v>
      </c>
      <c r="U79" s="129">
        <f t="shared" si="11"/>
        <v>0</v>
      </c>
      <c r="V79" s="129">
        <f t="shared" si="11"/>
        <v>0</v>
      </c>
      <c r="W79" s="129">
        <f t="shared" si="11"/>
        <v>0</v>
      </c>
      <c r="X79" s="129">
        <f t="shared" si="11"/>
        <v>0</v>
      </c>
      <c r="Y79" s="129">
        <f t="shared" si="11"/>
        <v>0</v>
      </c>
      <c r="Z79" s="129">
        <f t="shared" si="11"/>
        <v>0</v>
      </c>
      <c r="AA79" s="129">
        <f t="shared" si="11"/>
        <v>0</v>
      </c>
      <c r="AB79" s="129">
        <f t="shared" si="11"/>
        <v>0</v>
      </c>
      <c r="AC79" s="129">
        <f t="shared" si="11"/>
        <v>0</v>
      </c>
      <c r="AD79" s="129">
        <f t="shared" si="11"/>
        <v>0</v>
      </c>
      <c r="AE79" s="129">
        <f t="shared" si="11"/>
        <v>0</v>
      </c>
      <c r="AF79" s="129">
        <f t="shared" si="11"/>
        <v>0</v>
      </c>
      <c r="AG79" s="129">
        <f t="shared" si="11"/>
        <v>0</v>
      </c>
      <c r="AH79" s="175">
        <f t="shared" si="11"/>
        <v>0</v>
      </c>
    </row>
    <row r="80" spans="1:34" ht="15.75" outlineLevel="1" x14ac:dyDescent="0.25">
      <c r="A80" s="59" t="s">
        <v>29</v>
      </c>
      <c r="B80" s="60" t="s">
        <v>4</v>
      </c>
      <c r="C80" s="60" t="s">
        <v>30</v>
      </c>
      <c r="D80" s="130" t="s">
        <v>35</v>
      </c>
      <c r="E80" s="130" t="s">
        <v>35</v>
      </c>
      <c r="F80" s="130" t="s">
        <v>35</v>
      </c>
      <c r="G80" s="130"/>
      <c r="H80" s="130"/>
      <c r="I80" s="130" t="s">
        <v>85</v>
      </c>
      <c r="J80" s="130" t="s">
        <v>85</v>
      </c>
      <c r="K80" s="130" t="s">
        <v>85</v>
      </c>
      <c r="L80" s="130" t="s">
        <v>85</v>
      </c>
      <c r="M80" s="130" t="s">
        <v>85</v>
      </c>
      <c r="N80" s="130"/>
      <c r="O80" s="130"/>
      <c r="P80" s="130" t="s">
        <v>35</v>
      </c>
      <c r="Q80" s="130" t="s">
        <v>35</v>
      </c>
      <c r="R80" s="130" t="s">
        <v>35</v>
      </c>
      <c r="S80" s="130" t="s">
        <v>35</v>
      </c>
      <c r="T80" s="130" t="s">
        <v>35</v>
      </c>
      <c r="U80" s="130"/>
      <c r="V80" s="130"/>
      <c r="W80" s="130" t="s">
        <v>85</v>
      </c>
      <c r="X80" s="130" t="s">
        <v>85</v>
      </c>
      <c r="Y80" s="130" t="s">
        <v>85</v>
      </c>
      <c r="Z80" s="130" t="s">
        <v>85</v>
      </c>
      <c r="AA80" s="130" t="s">
        <v>85</v>
      </c>
      <c r="AB80" s="130"/>
      <c r="AC80" s="130"/>
      <c r="AD80" s="130" t="s">
        <v>86</v>
      </c>
      <c r="AE80" s="130" t="s">
        <v>35</v>
      </c>
      <c r="AF80" s="130"/>
      <c r="AG80" s="130"/>
      <c r="AH80" s="176"/>
    </row>
    <row r="81" spans="1:34" ht="15.75" outlineLevel="1" x14ac:dyDescent="0.25">
      <c r="A81" s="61"/>
      <c r="B81" s="62" t="s">
        <v>4</v>
      </c>
      <c r="C81" s="62" t="s">
        <v>31</v>
      </c>
      <c r="D81" s="131" t="s">
        <v>85</v>
      </c>
      <c r="E81" s="131" t="s">
        <v>85</v>
      </c>
      <c r="F81" s="131" t="s">
        <v>85</v>
      </c>
      <c r="G81" s="131" t="s">
        <v>85</v>
      </c>
      <c r="H81" s="131"/>
      <c r="I81" s="131" t="s">
        <v>86</v>
      </c>
      <c r="J81" s="131" t="s">
        <v>35</v>
      </c>
      <c r="K81" s="131" t="s">
        <v>35</v>
      </c>
      <c r="L81" s="131" t="s">
        <v>35</v>
      </c>
      <c r="M81" s="131" t="s">
        <v>35</v>
      </c>
      <c r="N81" s="131" t="s">
        <v>35</v>
      </c>
      <c r="O81" s="131"/>
      <c r="P81" s="131" t="s">
        <v>85</v>
      </c>
      <c r="Q81" s="131" t="s">
        <v>85</v>
      </c>
      <c r="R81" s="131" t="s">
        <v>85</v>
      </c>
      <c r="S81" s="131" t="s">
        <v>85</v>
      </c>
      <c r="T81" s="131" t="s">
        <v>85</v>
      </c>
      <c r="U81" s="131" t="s">
        <v>85</v>
      </c>
      <c r="V81" s="131"/>
      <c r="W81" s="131" t="s">
        <v>35</v>
      </c>
      <c r="X81" s="131" t="s">
        <v>35</v>
      </c>
      <c r="Y81" s="131" t="s">
        <v>35</v>
      </c>
      <c r="Z81" s="131" t="s">
        <v>35</v>
      </c>
      <c r="AA81" s="131" t="s">
        <v>35</v>
      </c>
      <c r="AB81" s="131" t="s">
        <v>35</v>
      </c>
      <c r="AC81" s="131"/>
      <c r="AD81" s="131" t="s">
        <v>85</v>
      </c>
      <c r="AE81" s="131" t="s">
        <v>85</v>
      </c>
      <c r="AF81" s="131"/>
      <c r="AG81" s="131"/>
      <c r="AH81" s="177"/>
    </row>
    <row r="82" spans="1:34" ht="15.75" outlineLevel="1" x14ac:dyDescent="0.25">
      <c r="A82" s="61"/>
      <c r="B82" s="62" t="s">
        <v>56</v>
      </c>
      <c r="C82" s="62"/>
      <c r="D82" s="131"/>
      <c r="E82" s="131"/>
      <c r="F82" s="131"/>
      <c r="G82" s="131"/>
      <c r="H82" s="131"/>
      <c r="I82" s="131" t="s">
        <v>35</v>
      </c>
      <c r="J82" s="131"/>
      <c r="K82" s="131"/>
      <c r="L82" s="131"/>
      <c r="M82" s="131"/>
      <c r="N82" s="131"/>
      <c r="O82" s="131"/>
      <c r="P82" s="131"/>
      <c r="Q82" s="131"/>
      <c r="R82" s="131"/>
      <c r="S82" s="131"/>
      <c r="T82" s="131"/>
      <c r="U82" s="131"/>
      <c r="V82" s="131"/>
      <c r="W82" s="131"/>
      <c r="X82" s="131"/>
      <c r="Y82" s="131"/>
      <c r="Z82" s="131"/>
      <c r="AA82" s="131"/>
      <c r="AB82" s="131"/>
      <c r="AC82" s="131"/>
      <c r="AD82" s="131" t="s">
        <v>35</v>
      </c>
      <c r="AE82" s="131"/>
      <c r="AF82" s="131"/>
      <c r="AG82" s="131"/>
      <c r="AH82" s="177"/>
    </row>
    <row r="83" spans="1:34" ht="15.75" outlineLevel="1" x14ac:dyDescent="0.25">
      <c r="A83" s="61"/>
      <c r="B83" s="62" t="s">
        <v>5</v>
      </c>
      <c r="C83" s="62" t="s">
        <v>30</v>
      </c>
      <c r="D83" s="131"/>
      <c r="E83" s="131"/>
      <c r="F83" s="131"/>
      <c r="G83" s="131"/>
      <c r="H83" s="131"/>
      <c r="I83" s="131"/>
      <c r="J83" s="131"/>
      <c r="K83" s="131"/>
      <c r="L83" s="131"/>
      <c r="M83" s="131"/>
      <c r="N83" s="131"/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  <c r="Z83" s="131"/>
      <c r="AA83" s="131"/>
      <c r="AB83" s="131"/>
      <c r="AC83" s="131"/>
      <c r="AD83" s="131"/>
      <c r="AE83" s="131"/>
      <c r="AF83" s="131"/>
      <c r="AG83" s="131"/>
      <c r="AH83" s="177"/>
    </row>
    <row r="84" spans="1:34" ht="15.75" outlineLevel="1" x14ac:dyDescent="0.25">
      <c r="A84" s="61"/>
      <c r="B84" s="62" t="s">
        <v>5</v>
      </c>
      <c r="C84" s="62" t="s">
        <v>31</v>
      </c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  <c r="Z84" s="131"/>
      <c r="AA84" s="131"/>
      <c r="AB84" s="131"/>
      <c r="AC84" s="131"/>
      <c r="AD84" s="131"/>
      <c r="AE84" s="131"/>
      <c r="AF84" s="131"/>
      <c r="AG84" s="131"/>
      <c r="AH84" s="177"/>
    </row>
    <row r="85" spans="1:34" s="1" customFormat="1" ht="15.75" x14ac:dyDescent="0.25">
      <c r="A85" s="63" t="s">
        <v>29</v>
      </c>
      <c r="B85" s="64" t="s">
        <v>38</v>
      </c>
      <c r="C85" s="64"/>
      <c r="D85" s="132">
        <f t="shared" ref="D85:J85" si="12">COUNTA(D80:D84)</f>
        <v>2</v>
      </c>
      <c r="E85" s="132">
        <f>COUNTA(E80:E84)</f>
        <v>2</v>
      </c>
      <c r="F85" s="132">
        <f>COUNTA(F80:F84)</f>
        <v>2</v>
      </c>
      <c r="G85" s="132">
        <f t="shared" si="12"/>
        <v>1</v>
      </c>
      <c r="H85" s="132">
        <f t="shared" si="12"/>
        <v>0</v>
      </c>
      <c r="I85" s="132">
        <f t="shared" si="12"/>
        <v>3</v>
      </c>
      <c r="J85" s="132">
        <f t="shared" si="12"/>
        <v>2</v>
      </c>
      <c r="K85" s="132">
        <f t="shared" ref="K85:AH85" si="13">COUNTA(K80:K84)</f>
        <v>2</v>
      </c>
      <c r="L85" s="132">
        <f t="shared" si="13"/>
        <v>2</v>
      </c>
      <c r="M85" s="132">
        <f t="shared" si="13"/>
        <v>2</v>
      </c>
      <c r="N85" s="132">
        <f t="shared" si="13"/>
        <v>1</v>
      </c>
      <c r="O85" s="132">
        <f t="shared" si="13"/>
        <v>0</v>
      </c>
      <c r="P85" s="132">
        <f t="shared" si="13"/>
        <v>2</v>
      </c>
      <c r="Q85" s="132">
        <f t="shared" si="13"/>
        <v>2</v>
      </c>
      <c r="R85" s="132">
        <f t="shared" si="13"/>
        <v>2</v>
      </c>
      <c r="S85" s="132">
        <f t="shared" si="13"/>
        <v>2</v>
      </c>
      <c r="T85" s="132">
        <f t="shared" si="13"/>
        <v>2</v>
      </c>
      <c r="U85" s="132">
        <f t="shared" si="13"/>
        <v>1</v>
      </c>
      <c r="V85" s="132">
        <f t="shared" si="13"/>
        <v>0</v>
      </c>
      <c r="W85" s="132">
        <f t="shared" si="13"/>
        <v>2</v>
      </c>
      <c r="X85" s="132">
        <f t="shared" si="13"/>
        <v>2</v>
      </c>
      <c r="Y85" s="132">
        <f t="shared" si="13"/>
        <v>2</v>
      </c>
      <c r="Z85" s="132">
        <f t="shared" si="13"/>
        <v>2</v>
      </c>
      <c r="AA85" s="132">
        <f t="shared" si="13"/>
        <v>2</v>
      </c>
      <c r="AB85" s="132">
        <f t="shared" si="13"/>
        <v>1</v>
      </c>
      <c r="AC85" s="132">
        <f t="shared" si="13"/>
        <v>0</v>
      </c>
      <c r="AD85" s="132">
        <f t="shared" si="13"/>
        <v>3</v>
      </c>
      <c r="AE85" s="132">
        <f t="shared" si="13"/>
        <v>2</v>
      </c>
      <c r="AF85" s="132">
        <f t="shared" si="13"/>
        <v>0</v>
      </c>
      <c r="AG85" s="132">
        <f t="shared" si="13"/>
        <v>0</v>
      </c>
      <c r="AH85" s="178">
        <f t="shared" si="13"/>
        <v>0</v>
      </c>
    </row>
    <row r="86" spans="1:34" ht="15.75" outlineLevel="1" x14ac:dyDescent="0.25">
      <c r="A86" s="59"/>
      <c r="B86" s="60" t="s">
        <v>33</v>
      </c>
      <c r="C86" s="60"/>
      <c r="D86" s="130" t="s">
        <v>90</v>
      </c>
      <c r="E86" s="130" t="s">
        <v>90</v>
      </c>
      <c r="F86" s="130" t="s">
        <v>86</v>
      </c>
      <c r="G86" s="130" t="s">
        <v>86</v>
      </c>
      <c r="H86" s="130"/>
      <c r="I86" s="130" t="s">
        <v>89</v>
      </c>
      <c r="J86" s="130" t="s">
        <v>86</v>
      </c>
      <c r="K86" s="130" t="s">
        <v>89</v>
      </c>
      <c r="L86" s="130" t="s">
        <v>89</v>
      </c>
      <c r="M86" s="130" t="s">
        <v>89</v>
      </c>
      <c r="N86" s="130" t="s">
        <v>98</v>
      </c>
      <c r="O86" s="130" t="s">
        <v>98</v>
      </c>
      <c r="P86" s="130" t="s">
        <v>88</v>
      </c>
      <c r="Q86" s="130" t="s">
        <v>88</v>
      </c>
      <c r="R86" s="130" t="s">
        <v>88</v>
      </c>
      <c r="S86" s="130" t="s">
        <v>88</v>
      </c>
      <c r="T86" s="130" t="s">
        <v>98</v>
      </c>
      <c r="U86" s="130" t="s">
        <v>88</v>
      </c>
      <c r="V86" s="130" t="s">
        <v>88</v>
      </c>
      <c r="W86" s="130" t="s">
        <v>97</v>
      </c>
      <c r="X86" s="130" t="s">
        <v>97</v>
      </c>
      <c r="Y86" s="130" t="s">
        <v>98</v>
      </c>
      <c r="Z86" s="130" t="s">
        <v>98</v>
      </c>
      <c r="AA86" s="130" t="s">
        <v>88</v>
      </c>
      <c r="AB86" s="130" t="s">
        <v>88</v>
      </c>
      <c r="AC86" s="130"/>
      <c r="AD86" s="130" t="s">
        <v>88</v>
      </c>
      <c r="AE86" s="130" t="s">
        <v>88</v>
      </c>
      <c r="AF86" s="130"/>
      <c r="AG86" s="130"/>
      <c r="AH86" s="176"/>
    </row>
    <row r="87" spans="1:34" ht="15.75" outlineLevel="1" x14ac:dyDescent="0.25">
      <c r="A87" s="61"/>
      <c r="B87" s="62" t="s">
        <v>33</v>
      </c>
      <c r="C87" s="62"/>
      <c r="D87" s="131" t="s">
        <v>88</v>
      </c>
      <c r="E87" s="131" t="s">
        <v>88</v>
      </c>
      <c r="F87" s="131" t="s">
        <v>88</v>
      </c>
      <c r="G87" s="131" t="s">
        <v>90</v>
      </c>
      <c r="H87" s="131" t="s">
        <v>90</v>
      </c>
      <c r="I87" s="131" t="s">
        <v>88</v>
      </c>
      <c r="J87" s="131" t="s">
        <v>88</v>
      </c>
      <c r="K87" s="131" t="s">
        <v>88</v>
      </c>
      <c r="L87" s="131" t="s">
        <v>90</v>
      </c>
      <c r="M87" s="131" t="s">
        <v>88</v>
      </c>
      <c r="N87" s="131" t="s">
        <v>88</v>
      </c>
      <c r="O87" s="131"/>
      <c r="P87" s="131" t="s">
        <v>89</v>
      </c>
      <c r="Q87" s="131" t="s">
        <v>89</v>
      </c>
      <c r="R87" s="131" t="s">
        <v>98</v>
      </c>
      <c r="S87" s="131" t="s">
        <v>89</v>
      </c>
      <c r="T87" s="131" t="s">
        <v>89</v>
      </c>
      <c r="U87" s="131" t="s">
        <v>98</v>
      </c>
      <c r="V87" s="131"/>
      <c r="W87" s="131" t="s">
        <v>90</v>
      </c>
      <c r="X87" s="131" t="s">
        <v>90</v>
      </c>
      <c r="Y87" s="131" t="s">
        <v>90</v>
      </c>
      <c r="Z87" s="131" t="s">
        <v>90</v>
      </c>
      <c r="AA87" s="131" t="s">
        <v>97</v>
      </c>
      <c r="AB87" s="131" t="s">
        <v>90</v>
      </c>
      <c r="AC87" s="131" t="s">
        <v>90</v>
      </c>
      <c r="AD87" s="131" t="s">
        <v>89</v>
      </c>
      <c r="AE87" s="131" t="s">
        <v>89</v>
      </c>
      <c r="AF87" s="131"/>
      <c r="AG87" s="131"/>
      <c r="AH87" s="177"/>
    </row>
    <row r="88" spans="1:34" ht="15.75" outlineLevel="1" x14ac:dyDescent="0.25">
      <c r="A88" s="65"/>
      <c r="B88" s="66" t="s">
        <v>33</v>
      </c>
      <c r="C88" s="66"/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79"/>
    </row>
    <row r="89" spans="1:34" s="1" customFormat="1" ht="16.5" customHeight="1" x14ac:dyDescent="0.25">
      <c r="A89" s="67" t="s">
        <v>49</v>
      </c>
      <c r="B89" s="68" t="s">
        <v>39</v>
      </c>
      <c r="C89" s="68"/>
      <c r="D89" s="134">
        <f t="shared" ref="D89:H89" si="14">COUNTA(D86:D88)</f>
        <v>2</v>
      </c>
      <c r="E89" s="134">
        <f t="shared" si="14"/>
        <v>2</v>
      </c>
      <c r="F89" s="134">
        <f t="shared" si="14"/>
        <v>2</v>
      </c>
      <c r="G89" s="134">
        <f t="shared" si="14"/>
        <v>2</v>
      </c>
      <c r="H89" s="134">
        <f t="shared" si="14"/>
        <v>1</v>
      </c>
      <c r="I89" s="134"/>
      <c r="J89" s="134"/>
      <c r="K89" s="134">
        <f t="shared" ref="K89:AH89" si="15">COUNTA(K86:K88)</f>
        <v>2</v>
      </c>
      <c r="L89" s="134">
        <f t="shared" si="15"/>
        <v>2</v>
      </c>
      <c r="M89" s="134">
        <f t="shared" si="15"/>
        <v>2</v>
      </c>
      <c r="N89" s="134">
        <f t="shared" si="15"/>
        <v>2</v>
      </c>
      <c r="O89" s="134">
        <f t="shared" si="15"/>
        <v>1</v>
      </c>
      <c r="P89" s="134">
        <f t="shared" si="15"/>
        <v>2</v>
      </c>
      <c r="Q89" s="134">
        <f t="shared" si="15"/>
        <v>2</v>
      </c>
      <c r="R89" s="134">
        <f t="shared" si="15"/>
        <v>2</v>
      </c>
      <c r="S89" s="134">
        <f t="shared" si="15"/>
        <v>2</v>
      </c>
      <c r="T89" s="134">
        <f t="shared" si="15"/>
        <v>2</v>
      </c>
      <c r="U89" s="134">
        <f t="shared" si="15"/>
        <v>2</v>
      </c>
      <c r="V89" s="134">
        <f t="shared" si="15"/>
        <v>1</v>
      </c>
      <c r="W89" s="134">
        <f t="shared" si="15"/>
        <v>2</v>
      </c>
      <c r="X89" s="134">
        <f t="shared" si="15"/>
        <v>2</v>
      </c>
      <c r="Y89" s="134">
        <f t="shared" si="15"/>
        <v>2</v>
      </c>
      <c r="Z89" s="134">
        <f t="shared" si="15"/>
        <v>2</v>
      </c>
      <c r="AA89" s="134">
        <f>COUNTA(AA86:AA88)</f>
        <v>2</v>
      </c>
      <c r="AB89" s="134">
        <f>COUNTA(AB86:AB88)</f>
        <v>2</v>
      </c>
      <c r="AC89" s="134">
        <f t="shared" si="15"/>
        <v>1</v>
      </c>
      <c r="AD89" s="134">
        <f t="shared" si="15"/>
        <v>2</v>
      </c>
      <c r="AE89" s="134">
        <f t="shared" si="15"/>
        <v>2</v>
      </c>
      <c r="AF89" s="134">
        <f t="shared" si="15"/>
        <v>0</v>
      </c>
      <c r="AG89" s="134">
        <f t="shared" si="15"/>
        <v>0</v>
      </c>
      <c r="AH89" s="180">
        <f t="shared" si="15"/>
        <v>0</v>
      </c>
    </row>
    <row r="90" spans="1:34" ht="15.75" outlineLevel="1" x14ac:dyDescent="0.25">
      <c r="A90" s="59"/>
      <c r="B90" s="60" t="s">
        <v>32</v>
      </c>
      <c r="C90" s="60"/>
      <c r="D90" s="130" t="s">
        <v>97</v>
      </c>
      <c r="E90" s="130" t="s">
        <v>97</v>
      </c>
      <c r="F90" s="130" t="s">
        <v>97</v>
      </c>
      <c r="G90" s="130"/>
      <c r="H90" s="130"/>
      <c r="I90" s="130" t="s">
        <v>97</v>
      </c>
      <c r="J90" s="130" t="s">
        <v>97</v>
      </c>
      <c r="K90" s="130" t="s">
        <v>97</v>
      </c>
      <c r="L90" s="130" t="s">
        <v>97</v>
      </c>
      <c r="M90" s="130" t="s">
        <v>98</v>
      </c>
      <c r="N90" s="130"/>
      <c r="O90" s="130"/>
      <c r="P90" s="130" t="s">
        <v>97</v>
      </c>
      <c r="Q90" s="130" t="s">
        <v>98</v>
      </c>
      <c r="R90" s="130" t="s">
        <v>97</v>
      </c>
      <c r="S90" s="130" t="s">
        <v>98</v>
      </c>
      <c r="T90" s="130" t="s">
        <v>97</v>
      </c>
      <c r="U90" s="130"/>
      <c r="V90" s="130"/>
      <c r="W90" s="130" t="s">
        <v>98</v>
      </c>
      <c r="X90" s="130" t="s">
        <v>98</v>
      </c>
      <c r="Y90" s="130" t="s">
        <v>97</v>
      </c>
      <c r="Z90" s="130" t="s">
        <v>97</v>
      </c>
      <c r="AA90" s="130" t="s">
        <v>98</v>
      </c>
      <c r="AB90" s="130"/>
      <c r="AC90" s="130"/>
      <c r="AD90" s="130" t="s">
        <v>98</v>
      </c>
      <c r="AE90" s="130" t="s">
        <v>98</v>
      </c>
      <c r="AF90" s="130"/>
      <c r="AG90" s="130"/>
      <c r="AH90" s="176"/>
    </row>
    <row r="91" spans="1:34" ht="15.75" outlineLevel="1" x14ac:dyDescent="0.25">
      <c r="A91" s="65"/>
      <c r="B91" s="66" t="s">
        <v>32</v>
      </c>
      <c r="C91" s="66"/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79"/>
    </row>
    <row r="92" spans="1:34" s="1" customFormat="1" ht="15.75" x14ac:dyDescent="0.25">
      <c r="A92" s="67" t="s">
        <v>29</v>
      </c>
      <c r="B92" s="68" t="s">
        <v>32</v>
      </c>
      <c r="C92" s="68"/>
      <c r="D92" s="134">
        <f t="shared" ref="D92:H92" si="16">COUNTA(D90:D91)</f>
        <v>1</v>
      </c>
      <c r="E92" s="134">
        <f t="shared" si="16"/>
        <v>1</v>
      </c>
      <c r="F92" s="134">
        <f t="shared" si="16"/>
        <v>1</v>
      </c>
      <c r="G92" s="134">
        <f t="shared" si="16"/>
        <v>0</v>
      </c>
      <c r="H92" s="134">
        <f t="shared" si="16"/>
        <v>0</v>
      </c>
      <c r="I92" s="134"/>
      <c r="J92" s="134"/>
      <c r="K92" s="134">
        <f t="shared" ref="K92:AH92" si="17">COUNTA(K90:K91)</f>
        <v>1</v>
      </c>
      <c r="L92" s="134">
        <f t="shared" si="17"/>
        <v>1</v>
      </c>
      <c r="M92" s="134">
        <f t="shared" si="17"/>
        <v>1</v>
      </c>
      <c r="N92" s="134">
        <f t="shared" si="17"/>
        <v>0</v>
      </c>
      <c r="O92" s="134">
        <f t="shared" si="17"/>
        <v>0</v>
      </c>
      <c r="P92" s="134">
        <f t="shared" si="17"/>
        <v>1</v>
      </c>
      <c r="Q92" s="134">
        <f t="shared" si="17"/>
        <v>1</v>
      </c>
      <c r="R92" s="134">
        <f t="shared" si="17"/>
        <v>1</v>
      </c>
      <c r="S92" s="134">
        <f t="shared" si="17"/>
        <v>1</v>
      </c>
      <c r="T92" s="134">
        <f t="shared" si="17"/>
        <v>1</v>
      </c>
      <c r="U92" s="134">
        <f t="shared" si="17"/>
        <v>0</v>
      </c>
      <c r="V92" s="134">
        <f t="shared" si="17"/>
        <v>0</v>
      </c>
      <c r="W92" s="134">
        <f t="shared" si="17"/>
        <v>1</v>
      </c>
      <c r="X92" s="134">
        <f t="shared" si="17"/>
        <v>1</v>
      </c>
      <c r="Y92" s="134">
        <f t="shared" si="17"/>
        <v>1</v>
      </c>
      <c r="Z92" s="134">
        <f t="shared" si="17"/>
        <v>1</v>
      </c>
      <c r="AA92" s="134">
        <f t="shared" si="17"/>
        <v>1</v>
      </c>
      <c r="AB92" s="134">
        <f t="shared" si="17"/>
        <v>0</v>
      </c>
      <c r="AC92" s="134">
        <f t="shared" si="17"/>
        <v>0</v>
      </c>
      <c r="AD92" s="134">
        <f t="shared" si="17"/>
        <v>1</v>
      </c>
      <c r="AE92" s="134">
        <f t="shared" si="17"/>
        <v>1</v>
      </c>
      <c r="AF92" s="134">
        <f t="shared" si="17"/>
        <v>0</v>
      </c>
      <c r="AG92" s="134">
        <f t="shared" si="17"/>
        <v>0</v>
      </c>
      <c r="AH92" s="180">
        <f t="shared" si="17"/>
        <v>0</v>
      </c>
    </row>
    <row r="93" spans="1:34" ht="15.75" outlineLevel="1" x14ac:dyDescent="0.25">
      <c r="A93" s="59"/>
      <c r="B93" s="60" t="s">
        <v>34</v>
      </c>
      <c r="C93" s="60"/>
      <c r="D93" s="130" t="s">
        <v>86</v>
      </c>
      <c r="E93" s="130" t="s">
        <v>89</v>
      </c>
      <c r="F93" s="130" t="s">
        <v>89</v>
      </c>
      <c r="G93" s="130" t="s">
        <v>89</v>
      </c>
      <c r="H93" s="130" t="s">
        <v>89</v>
      </c>
      <c r="I93" s="130" t="s">
        <v>90</v>
      </c>
      <c r="J93" s="130" t="s">
        <v>90</v>
      </c>
      <c r="K93" s="130" t="s">
        <v>86</v>
      </c>
      <c r="L93" s="130" t="s">
        <v>86</v>
      </c>
      <c r="M93" s="130" t="s">
        <v>86</v>
      </c>
      <c r="N93" s="130" t="s">
        <v>87</v>
      </c>
      <c r="O93" s="130" t="s">
        <v>87</v>
      </c>
      <c r="P93" s="130" t="s">
        <v>87</v>
      </c>
      <c r="Q93" s="130" t="s">
        <v>97</v>
      </c>
      <c r="R93" s="130" t="s">
        <v>87</v>
      </c>
      <c r="S93" s="130" t="s">
        <v>87</v>
      </c>
      <c r="T93" s="130" t="s">
        <v>87</v>
      </c>
      <c r="U93" s="130" t="s">
        <v>87</v>
      </c>
      <c r="V93" s="130" t="s">
        <v>97</v>
      </c>
      <c r="W93" s="130" t="s">
        <v>86</v>
      </c>
      <c r="X93" s="130" t="s">
        <v>86</v>
      </c>
      <c r="Y93" s="130" t="s">
        <v>86</v>
      </c>
      <c r="Z93" s="130" t="s">
        <v>86</v>
      </c>
      <c r="AA93" s="130" t="s">
        <v>86</v>
      </c>
      <c r="AB93" s="130" t="s">
        <v>98</v>
      </c>
      <c r="AC93" s="130"/>
      <c r="AD93" s="130" t="s">
        <v>87</v>
      </c>
      <c r="AE93" s="130" t="s">
        <v>87</v>
      </c>
      <c r="AF93" s="130"/>
      <c r="AG93" s="130"/>
      <c r="AH93" s="176"/>
    </row>
    <row r="94" spans="1:34" ht="15.75" outlineLevel="1" x14ac:dyDescent="0.25">
      <c r="A94" s="61"/>
      <c r="B94" s="62" t="s">
        <v>34</v>
      </c>
      <c r="C94" s="62"/>
      <c r="D94" s="131" t="s">
        <v>87</v>
      </c>
      <c r="E94" s="131" t="s">
        <v>87</v>
      </c>
      <c r="F94" s="131" t="s">
        <v>87</v>
      </c>
      <c r="G94" s="131" t="s">
        <v>87</v>
      </c>
      <c r="H94" s="131"/>
      <c r="I94" s="131" t="s">
        <v>87</v>
      </c>
      <c r="J94" s="131" t="s">
        <v>87</v>
      </c>
      <c r="K94" s="131" t="s">
        <v>87</v>
      </c>
      <c r="L94" s="131" t="s">
        <v>87</v>
      </c>
      <c r="M94" s="131" t="s">
        <v>90</v>
      </c>
      <c r="N94" s="131" t="s">
        <v>90</v>
      </c>
      <c r="O94" s="131"/>
      <c r="P94" s="131" t="s">
        <v>90</v>
      </c>
      <c r="Q94" s="131" t="s">
        <v>90</v>
      </c>
      <c r="R94" s="131" t="s">
        <v>90</v>
      </c>
      <c r="S94" s="131" t="s">
        <v>90</v>
      </c>
      <c r="T94" s="131" t="s">
        <v>90</v>
      </c>
      <c r="U94" s="131" t="s">
        <v>89</v>
      </c>
      <c r="V94" s="131"/>
      <c r="W94" s="131" t="s">
        <v>89</v>
      </c>
      <c r="X94" s="131" t="s">
        <v>89</v>
      </c>
      <c r="Y94" s="131" t="s">
        <v>89</v>
      </c>
      <c r="Z94" s="131" t="s">
        <v>89</v>
      </c>
      <c r="AA94" s="131" t="s">
        <v>87</v>
      </c>
      <c r="AB94" s="131" t="s">
        <v>89</v>
      </c>
      <c r="AC94" s="131" t="s">
        <v>89</v>
      </c>
      <c r="AD94" s="131" t="s">
        <v>90</v>
      </c>
      <c r="AE94" s="131" t="s">
        <v>86</v>
      </c>
      <c r="AF94" s="131"/>
      <c r="AG94" s="131"/>
      <c r="AH94" s="177"/>
    </row>
    <row r="95" spans="1:34" ht="15.75" outlineLevel="1" x14ac:dyDescent="0.25">
      <c r="A95" s="65"/>
      <c r="B95" s="66" t="s">
        <v>34</v>
      </c>
      <c r="C95" s="66"/>
      <c r="D95" s="133"/>
      <c r="E95" s="133"/>
      <c r="F95" s="133"/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79"/>
    </row>
    <row r="96" spans="1:34" s="1" customFormat="1" ht="15.75" x14ac:dyDescent="0.25">
      <c r="A96" s="67" t="s">
        <v>29</v>
      </c>
      <c r="B96" s="68" t="s">
        <v>34</v>
      </c>
      <c r="C96" s="68"/>
      <c r="D96" s="134">
        <f>COUNTA(D93:D95)</f>
        <v>2</v>
      </c>
      <c r="E96" s="134">
        <f>COUNTA(E93:E95)</f>
        <v>2</v>
      </c>
      <c r="F96" s="134">
        <f t="shared" ref="F96:AH96" si="18">COUNTA(F93:F95)</f>
        <v>2</v>
      </c>
      <c r="G96" s="134">
        <f t="shared" si="18"/>
        <v>2</v>
      </c>
      <c r="H96" s="134">
        <f t="shared" si="18"/>
        <v>1</v>
      </c>
      <c r="I96" s="134">
        <f t="shared" si="18"/>
        <v>2</v>
      </c>
      <c r="J96" s="134">
        <f t="shared" si="18"/>
        <v>2</v>
      </c>
      <c r="K96" s="134">
        <f t="shared" si="18"/>
        <v>2</v>
      </c>
      <c r="L96" s="134">
        <f t="shared" si="18"/>
        <v>2</v>
      </c>
      <c r="M96" s="134">
        <f t="shared" si="18"/>
        <v>2</v>
      </c>
      <c r="N96" s="134">
        <f t="shared" si="18"/>
        <v>2</v>
      </c>
      <c r="O96" s="134">
        <f t="shared" si="18"/>
        <v>1</v>
      </c>
      <c r="P96" s="134">
        <f t="shared" si="18"/>
        <v>2</v>
      </c>
      <c r="Q96" s="134">
        <f t="shared" si="18"/>
        <v>2</v>
      </c>
      <c r="R96" s="134">
        <f t="shared" si="18"/>
        <v>2</v>
      </c>
      <c r="S96" s="134">
        <f t="shared" si="18"/>
        <v>2</v>
      </c>
      <c r="T96" s="134">
        <f t="shared" si="18"/>
        <v>2</v>
      </c>
      <c r="U96" s="134">
        <f t="shared" si="18"/>
        <v>2</v>
      </c>
      <c r="V96" s="134">
        <f t="shared" si="18"/>
        <v>1</v>
      </c>
      <c r="W96" s="134">
        <f t="shared" si="18"/>
        <v>2</v>
      </c>
      <c r="X96" s="134">
        <f t="shared" si="18"/>
        <v>2</v>
      </c>
      <c r="Y96" s="134">
        <f t="shared" si="18"/>
        <v>2</v>
      </c>
      <c r="Z96" s="134">
        <f t="shared" si="18"/>
        <v>2</v>
      </c>
      <c r="AA96" s="134">
        <f t="shared" si="18"/>
        <v>2</v>
      </c>
      <c r="AB96" s="134">
        <f t="shared" si="18"/>
        <v>2</v>
      </c>
      <c r="AC96" s="134">
        <f t="shared" si="18"/>
        <v>1</v>
      </c>
      <c r="AD96" s="134">
        <f t="shared" si="18"/>
        <v>2</v>
      </c>
      <c r="AE96" s="134">
        <f t="shared" si="18"/>
        <v>2</v>
      </c>
      <c r="AF96" s="134">
        <f t="shared" si="18"/>
        <v>0</v>
      </c>
      <c r="AG96" s="134">
        <f t="shared" si="18"/>
        <v>0</v>
      </c>
      <c r="AH96" s="180">
        <f t="shared" si="18"/>
        <v>0</v>
      </c>
    </row>
    <row r="97" spans="1:34" ht="15.75" outlineLevel="1" x14ac:dyDescent="0.25">
      <c r="A97" s="69"/>
      <c r="B97" s="70" t="s">
        <v>67</v>
      </c>
      <c r="C97" s="70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  <c r="AB97" s="135"/>
      <c r="AC97" s="135"/>
      <c r="AD97" s="135"/>
      <c r="AE97" s="135"/>
      <c r="AF97" s="135"/>
      <c r="AG97" s="135"/>
      <c r="AH97" s="181"/>
    </row>
    <row r="98" spans="1:34" ht="15.75" outlineLevel="1" x14ac:dyDescent="0.25">
      <c r="A98" s="71"/>
      <c r="B98" s="72" t="s">
        <v>67</v>
      </c>
      <c r="C98" s="72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136"/>
      <c r="AA98" s="136"/>
      <c r="AB98" s="136"/>
      <c r="AC98" s="136"/>
      <c r="AD98" s="136"/>
      <c r="AE98" s="136"/>
      <c r="AF98" s="136"/>
      <c r="AG98" s="136"/>
      <c r="AH98" s="182"/>
    </row>
    <row r="99" spans="1:34" ht="15.75" outlineLevel="1" x14ac:dyDescent="0.25">
      <c r="A99" s="71"/>
      <c r="B99" s="72" t="s">
        <v>67</v>
      </c>
      <c r="C99" s="72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/>
      <c r="U99" s="136"/>
      <c r="V99" s="136"/>
      <c r="W99" s="136"/>
      <c r="X99" s="136"/>
      <c r="Y99" s="136"/>
      <c r="Z99" s="136"/>
      <c r="AA99" s="136"/>
      <c r="AB99" s="136"/>
      <c r="AC99" s="136"/>
      <c r="AD99" s="136"/>
      <c r="AE99" s="136"/>
      <c r="AF99" s="136"/>
      <c r="AG99" s="136"/>
      <c r="AH99" s="182"/>
    </row>
    <row r="100" spans="1:34" ht="15.75" outlineLevel="1" x14ac:dyDescent="0.25">
      <c r="A100" s="71"/>
      <c r="B100" s="72" t="s">
        <v>67</v>
      </c>
      <c r="C100" s="72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36"/>
      <c r="U100" s="136"/>
      <c r="V100" s="136"/>
      <c r="W100" s="136"/>
      <c r="X100" s="136"/>
      <c r="Y100" s="136"/>
      <c r="Z100" s="136"/>
      <c r="AA100" s="136"/>
      <c r="AB100" s="136"/>
      <c r="AC100" s="136"/>
      <c r="AD100" s="136"/>
      <c r="AE100" s="136"/>
      <c r="AF100" s="136"/>
      <c r="AG100" s="136"/>
      <c r="AH100" s="182"/>
    </row>
    <row r="101" spans="1:34" ht="15.75" outlineLevel="1" x14ac:dyDescent="0.25">
      <c r="A101" s="71"/>
      <c r="B101" s="72" t="s">
        <v>67</v>
      </c>
      <c r="C101" s="72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82"/>
    </row>
    <row r="102" spans="1:34" ht="15.75" outlineLevel="1" x14ac:dyDescent="0.25">
      <c r="A102" s="71"/>
      <c r="B102" s="72" t="s">
        <v>67</v>
      </c>
      <c r="C102" s="72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82"/>
    </row>
    <row r="103" spans="1:34" ht="15.75" outlineLevel="1" x14ac:dyDescent="0.25">
      <c r="A103" s="71"/>
      <c r="B103" s="72" t="s">
        <v>67</v>
      </c>
      <c r="C103" s="72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136"/>
      <c r="P103" s="136"/>
      <c r="Q103" s="136"/>
      <c r="R103" s="136"/>
      <c r="S103" s="136"/>
      <c r="T103" s="136"/>
      <c r="U103" s="136"/>
      <c r="V103" s="136"/>
      <c r="W103" s="136"/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82"/>
    </row>
    <row r="104" spans="1:34" ht="15.75" outlineLevel="1" x14ac:dyDescent="0.25">
      <c r="A104" s="71"/>
      <c r="B104" s="72" t="s">
        <v>67</v>
      </c>
      <c r="C104" s="72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36"/>
      <c r="Z104" s="136"/>
      <c r="AA104" s="136"/>
      <c r="AB104" s="136"/>
      <c r="AC104" s="136"/>
      <c r="AD104" s="136"/>
      <c r="AE104" s="136"/>
      <c r="AF104" s="136"/>
      <c r="AG104" s="136"/>
      <c r="AH104" s="182"/>
    </row>
    <row r="105" spans="1:34" ht="15.75" outlineLevel="1" x14ac:dyDescent="0.25">
      <c r="A105" s="71"/>
      <c r="B105" s="72" t="s">
        <v>67</v>
      </c>
      <c r="C105" s="72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36"/>
      <c r="Z105" s="136"/>
      <c r="AA105" s="136"/>
      <c r="AB105" s="136"/>
      <c r="AC105" s="136"/>
      <c r="AD105" s="136"/>
      <c r="AE105" s="136"/>
      <c r="AF105" s="136"/>
      <c r="AG105" s="136"/>
      <c r="AH105" s="182"/>
    </row>
    <row r="106" spans="1:34" ht="15.75" outlineLevel="1" x14ac:dyDescent="0.25">
      <c r="A106" s="71"/>
      <c r="B106" s="72" t="s">
        <v>67</v>
      </c>
      <c r="C106" s="72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6"/>
      <c r="V106" s="136"/>
      <c r="W106" s="136"/>
      <c r="X106" s="136"/>
      <c r="Y106" s="136"/>
      <c r="Z106" s="136"/>
      <c r="AA106" s="136"/>
      <c r="AB106" s="136"/>
      <c r="AC106" s="136"/>
      <c r="AD106" s="136"/>
      <c r="AE106" s="136"/>
      <c r="AF106" s="136"/>
      <c r="AG106" s="136"/>
      <c r="AH106" s="182"/>
    </row>
    <row r="107" spans="1:34" ht="15.75" outlineLevel="1" x14ac:dyDescent="0.25">
      <c r="A107" s="71"/>
      <c r="B107" s="72" t="s">
        <v>67</v>
      </c>
      <c r="C107" s="72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36"/>
      <c r="U107" s="136"/>
      <c r="V107" s="136"/>
      <c r="W107" s="136"/>
      <c r="X107" s="136"/>
      <c r="Y107" s="136"/>
      <c r="Z107" s="136"/>
      <c r="AA107" s="136"/>
      <c r="AB107" s="136"/>
      <c r="AC107" s="136"/>
      <c r="AD107" s="136"/>
      <c r="AE107" s="136"/>
      <c r="AF107" s="136"/>
      <c r="AG107" s="136"/>
      <c r="AH107" s="182"/>
    </row>
    <row r="108" spans="1:34" ht="15.75" outlineLevel="1" x14ac:dyDescent="0.25">
      <c r="A108" s="71"/>
      <c r="B108" s="72" t="s">
        <v>67</v>
      </c>
      <c r="C108" s="72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136"/>
      <c r="V108" s="136"/>
      <c r="W108" s="136"/>
      <c r="X108" s="136"/>
      <c r="Y108" s="136"/>
      <c r="Z108" s="136"/>
      <c r="AA108" s="136"/>
      <c r="AB108" s="136"/>
      <c r="AC108" s="136"/>
      <c r="AD108" s="136"/>
      <c r="AE108" s="136"/>
      <c r="AF108" s="136"/>
      <c r="AG108" s="136"/>
      <c r="AH108" s="182"/>
    </row>
    <row r="109" spans="1:34" ht="15.75" outlineLevel="1" x14ac:dyDescent="0.25">
      <c r="A109" s="71"/>
      <c r="B109" s="72" t="s">
        <v>67</v>
      </c>
      <c r="C109" s="72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36"/>
      <c r="U109" s="136"/>
      <c r="V109" s="136"/>
      <c r="W109" s="136"/>
      <c r="X109" s="136"/>
      <c r="Y109" s="136"/>
      <c r="Z109" s="136"/>
      <c r="AA109" s="136"/>
      <c r="AB109" s="136"/>
      <c r="AC109" s="136"/>
      <c r="AD109" s="136"/>
      <c r="AE109" s="136"/>
      <c r="AF109" s="136"/>
      <c r="AG109" s="136"/>
      <c r="AH109" s="182"/>
    </row>
    <row r="110" spans="1:34" ht="15.75" outlineLevel="1" x14ac:dyDescent="0.25">
      <c r="A110" s="71"/>
      <c r="B110" s="72" t="s">
        <v>67</v>
      </c>
      <c r="C110" s="72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36"/>
      <c r="U110" s="136"/>
      <c r="V110" s="136"/>
      <c r="W110" s="136"/>
      <c r="X110" s="136"/>
      <c r="Y110" s="136"/>
      <c r="Z110" s="136"/>
      <c r="AA110" s="136"/>
      <c r="AB110" s="136"/>
      <c r="AC110" s="136"/>
      <c r="AD110" s="136"/>
      <c r="AE110" s="136"/>
      <c r="AF110" s="136"/>
      <c r="AG110" s="136"/>
      <c r="AH110" s="182"/>
    </row>
    <row r="111" spans="1:34" ht="15.75" outlineLevel="1" x14ac:dyDescent="0.25">
      <c r="A111" s="71"/>
      <c r="B111" s="72" t="s">
        <v>67</v>
      </c>
      <c r="C111" s="72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6"/>
      <c r="S111" s="136"/>
      <c r="T111" s="136"/>
      <c r="U111" s="136"/>
      <c r="V111" s="136"/>
      <c r="W111" s="136"/>
      <c r="X111" s="136"/>
      <c r="Y111" s="136"/>
      <c r="Z111" s="136"/>
      <c r="AA111" s="136"/>
      <c r="AB111" s="136"/>
      <c r="AC111" s="136"/>
      <c r="AD111" s="136"/>
      <c r="AE111" s="136"/>
      <c r="AF111" s="136"/>
      <c r="AG111" s="136"/>
      <c r="AH111" s="182"/>
    </row>
    <row r="112" spans="1:34" ht="15.75" outlineLevel="1" x14ac:dyDescent="0.25">
      <c r="A112" s="71"/>
      <c r="B112" s="72" t="s">
        <v>67</v>
      </c>
      <c r="C112" s="72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  <c r="AA112" s="136"/>
      <c r="AB112" s="136"/>
      <c r="AC112" s="136"/>
      <c r="AD112" s="136"/>
      <c r="AE112" s="136"/>
      <c r="AF112" s="136"/>
      <c r="AG112" s="136"/>
      <c r="AH112" s="182"/>
    </row>
    <row r="113" spans="1:57" ht="15.75" outlineLevel="1" x14ac:dyDescent="0.25">
      <c r="A113" s="73"/>
      <c r="B113" s="72" t="s">
        <v>67</v>
      </c>
      <c r="C113" s="74"/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7"/>
      <c r="AH113" s="183"/>
    </row>
    <row r="114" spans="1:57" s="1" customFormat="1" ht="15.75" x14ac:dyDescent="0.25">
      <c r="A114" s="75"/>
      <c r="B114" s="76" t="s">
        <v>68</v>
      </c>
      <c r="C114" s="76"/>
      <c r="D114" s="138">
        <f>COUNTA(D97:D113)</f>
        <v>0</v>
      </c>
      <c r="E114" s="138">
        <f t="shared" ref="E114:AH114" si="19">COUNTA(E97:E113)</f>
        <v>0</v>
      </c>
      <c r="F114" s="138">
        <f t="shared" si="19"/>
        <v>0</v>
      </c>
      <c r="G114" s="138">
        <f t="shared" si="19"/>
        <v>0</v>
      </c>
      <c r="H114" s="138">
        <f t="shared" si="19"/>
        <v>0</v>
      </c>
      <c r="I114" s="138">
        <f t="shared" si="19"/>
        <v>0</v>
      </c>
      <c r="J114" s="138">
        <f t="shared" si="19"/>
        <v>0</v>
      </c>
      <c r="K114" s="138">
        <f t="shared" si="19"/>
        <v>0</v>
      </c>
      <c r="L114" s="138">
        <f t="shared" si="19"/>
        <v>0</v>
      </c>
      <c r="M114" s="138">
        <f t="shared" si="19"/>
        <v>0</v>
      </c>
      <c r="N114" s="138">
        <f t="shared" si="19"/>
        <v>0</v>
      </c>
      <c r="O114" s="138">
        <f t="shared" si="19"/>
        <v>0</v>
      </c>
      <c r="P114" s="138">
        <f t="shared" si="19"/>
        <v>0</v>
      </c>
      <c r="Q114" s="138">
        <f t="shared" si="19"/>
        <v>0</v>
      </c>
      <c r="R114" s="138">
        <f t="shared" si="19"/>
        <v>0</v>
      </c>
      <c r="S114" s="138">
        <f t="shared" si="19"/>
        <v>0</v>
      </c>
      <c r="T114" s="138">
        <f t="shared" si="19"/>
        <v>0</v>
      </c>
      <c r="U114" s="138">
        <f t="shared" si="19"/>
        <v>0</v>
      </c>
      <c r="V114" s="138">
        <f t="shared" si="19"/>
        <v>0</v>
      </c>
      <c r="W114" s="138">
        <f t="shared" si="19"/>
        <v>0</v>
      </c>
      <c r="X114" s="138">
        <f t="shared" si="19"/>
        <v>0</v>
      </c>
      <c r="Y114" s="138">
        <f t="shared" si="19"/>
        <v>0</v>
      </c>
      <c r="Z114" s="138">
        <f t="shared" si="19"/>
        <v>0</v>
      </c>
      <c r="AA114" s="138">
        <f t="shared" si="19"/>
        <v>0</v>
      </c>
      <c r="AB114" s="138">
        <f t="shared" si="19"/>
        <v>0</v>
      </c>
      <c r="AC114" s="138">
        <f t="shared" si="19"/>
        <v>0</v>
      </c>
      <c r="AD114" s="138">
        <f t="shared" si="19"/>
        <v>0</v>
      </c>
      <c r="AE114" s="138">
        <f t="shared" si="19"/>
        <v>0</v>
      </c>
      <c r="AF114" s="138">
        <f t="shared" si="19"/>
        <v>0</v>
      </c>
      <c r="AG114" s="138">
        <f t="shared" si="19"/>
        <v>0</v>
      </c>
      <c r="AH114" s="184">
        <f t="shared" si="19"/>
        <v>0</v>
      </c>
      <c r="AI114" s="5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</row>
    <row r="115" spans="1:57" s="1" customFormat="1" ht="15.75" outlineLevel="1" x14ac:dyDescent="0.25">
      <c r="A115" s="77"/>
      <c r="B115" s="78" t="s">
        <v>66</v>
      </c>
      <c r="C115" s="78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/>
      <c r="AF115" s="139"/>
      <c r="AG115" s="139"/>
      <c r="AH115" s="185"/>
      <c r="AI115" s="5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</row>
    <row r="116" spans="1:57" s="1" customFormat="1" ht="15.75" outlineLevel="1" x14ac:dyDescent="0.25">
      <c r="A116" s="77"/>
      <c r="B116" s="78" t="s">
        <v>66</v>
      </c>
      <c r="C116" s="78"/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/>
      <c r="AF116" s="139"/>
      <c r="AG116" s="139"/>
      <c r="AH116" s="185"/>
      <c r="AI116" s="5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</row>
    <row r="117" spans="1:57" s="1" customFormat="1" ht="15.75" outlineLevel="1" x14ac:dyDescent="0.25">
      <c r="A117" s="77"/>
      <c r="B117" s="78" t="s">
        <v>66</v>
      </c>
      <c r="C117" s="78"/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/>
      <c r="AF117" s="139"/>
      <c r="AG117" s="139"/>
      <c r="AH117" s="185"/>
      <c r="AI117" s="5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</row>
    <row r="118" spans="1:57" s="1" customFormat="1" ht="15.75" outlineLevel="1" x14ac:dyDescent="0.25">
      <c r="A118" s="77"/>
      <c r="B118" s="78" t="s">
        <v>66</v>
      </c>
      <c r="C118" s="78"/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  <c r="AF118" s="139"/>
      <c r="AG118" s="139"/>
      <c r="AH118" s="185"/>
      <c r="AI118" s="5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</row>
    <row r="119" spans="1:57" s="1" customFormat="1" ht="15.75" outlineLevel="1" x14ac:dyDescent="0.25">
      <c r="A119" s="77"/>
      <c r="B119" s="78" t="s">
        <v>66</v>
      </c>
      <c r="C119" s="78"/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85"/>
      <c r="AI119" s="5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</row>
    <row r="120" spans="1:57" s="1" customFormat="1" ht="15.75" outlineLevel="1" x14ac:dyDescent="0.25">
      <c r="A120" s="77"/>
      <c r="B120" s="78" t="s">
        <v>66</v>
      </c>
      <c r="C120" s="78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85"/>
      <c r="AI120" s="5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</row>
    <row r="121" spans="1:57" s="1" customFormat="1" ht="15.75" outlineLevel="1" x14ac:dyDescent="0.25">
      <c r="A121" s="77"/>
      <c r="B121" s="78" t="s">
        <v>66</v>
      </c>
      <c r="C121" s="78"/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/>
      <c r="AF121" s="139"/>
      <c r="AG121" s="139"/>
      <c r="AH121" s="185"/>
      <c r="AI121" s="5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</row>
    <row r="122" spans="1:57" s="1" customFormat="1" ht="15.75" outlineLevel="1" x14ac:dyDescent="0.25">
      <c r="A122" s="77"/>
      <c r="B122" s="78" t="s">
        <v>66</v>
      </c>
      <c r="C122" s="78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85"/>
      <c r="AI122" s="5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</row>
    <row r="123" spans="1:57" s="1" customFormat="1" ht="15.75" outlineLevel="1" x14ac:dyDescent="0.25">
      <c r="A123" s="77"/>
      <c r="B123" s="78" t="s">
        <v>66</v>
      </c>
      <c r="C123" s="78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39"/>
      <c r="Z123" s="139"/>
      <c r="AA123" s="139"/>
      <c r="AB123" s="139"/>
      <c r="AC123" s="139"/>
      <c r="AD123" s="139"/>
      <c r="AE123" s="139"/>
      <c r="AF123" s="139"/>
      <c r="AG123" s="139"/>
      <c r="AH123" s="185"/>
      <c r="AI123" s="5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</row>
    <row r="124" spans="1:57" s="1" customFormat="1" ht="15.75" outlineLevel="1" x14ac:dyDescent="0.25">
      <c r="A124" s="77"/>
      <c r="B124" s="78" t="s">
        <v>66</v>
      </c>
      <c r="C124" s="78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/>
      <c r="AF124" s="139"/>
      <c r="AG124" s="139"/>
      <c r="AH124" s="185"/>
      <c r="AI124" s="5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</row>
    <row r="125" spans="1:57" s="1" customFormat="1" ht="15.75" outlineLevel="1" x14ac:dyDescent="0.25">
      <c r="A125" s="77"/>
      <c r="B125" s="78" t="s">
        <v>66</v>
      </c>
      <c r="C125" s="78"/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/>
      <c r="AF125" s="139"/>
      <c r="AG125" s="139"/>
      <c r="AH125" s="185"/>
      <c r="AI125" s="5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1:57" s="1" customFormat="1" ht="15.75" outlineLevel="1" x14ac:dyDescent="0.25">
      <c r="A126" s="77"/>
      <c r="B126" s="78" t="s">
        <v>66</v>
      </c>
      <c r="C126" s="78"/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/>
      <c r="AF126" s="139"/>
      <c r="AG126" s="139"/>
      <c r="AH126" s="185"/>
      <c r="AI126" s="5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7" spans="1:57" s="1" customFormat="1" ht="15.75" outlineLevel="1" x14ac:dyDescent="0.25">
      <c r="A127" s="77"/>
      <c r="B127" s="78" t="s">
        <v>66</v>
      </c>
      <c r="C127" s="78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39"/>
      <c r="Z127" s="139"/>
      <c r="AA127" s="139"/>
      <c r="AB127" s="139"/>
      <c r="AC127" s="139"/>
      <c r="AD127" s="139"/>
      <c r="AE127" s="139"/>
      <c r="AF127" s="139"/>
      <c r="AG127" s="139"/>
      <c r="AH127" s="185"/>
      <c r="AI127" s="5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</row>
    <row r="128" spans="1:57" s="1" customFormat="1" ht="15.75" outlineLevel="1" x14ac:dyDescent="0.25">
      <c r="A128" s="77"/>
      <c r="B128" s="78" t="s">
        <v>66</v>
      </c>
      <c r="C128" s="78"/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39"/>
      <c r="Z128" s="139"/>
      <c r="AA128" s="139"/>
      <c r="AB128" s="139"/>
      <c r="AC128" s="139"/>
      <c r="AD128" s="139"/>
      <c r="AE128" s="139"/>
      <c r="AF128" s="139"/>
      <c r="AG128" s="139"/>
      <c r="AH128" s="185"/>
      <c r="AI128" s="5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</row>
    <row r="129" spans="1:57" s="1" customFormat="1" ht="15.75" outlineLevel="1" x14ac:dyDescent="0.25">
      <c r="A129" s="77"/>
      <c r="B129" s="78" t="s">
        <v>66</v>
      </c>
      <c r="C129" s="78"/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/>
      <c r="AF129" s="139"/>
      <c r="AG129" s="139"/>
      <c r="AH129" s="185"/>
      <c r="AI129" s="5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</row>
    <row r="130" spans="1:57" s="1" customFormat="1" ht="15.75" outlineLevel="1" x14ac:dyDescent="0.25">
      <c r="A130" s="77"/>
      <c r="B130" s="78" t="s">
        <v>66</v>
      </c>
      <c r="C130" s="78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39"/>
      <c r="Z130" s="139"/>
      <c r="AA130" s="139"/>
      <c r="AB130" s="139"/>
      <c r="AC130" s="139"/>
      <c r="AD130" s="139"/>
      <c r="AE130" s="139"/>
      <c r="AF130" s="139"/>
      <c r="AG130" s="139"/>
      <c r="AH130" s="185"/>
      <c r="AI130" s="5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</row>
    <row r="131" spans="1:57" s="1" customFormat="1" ht="15.75" x14ac:dyDescent="0.25">
      <c r="A131" s="75"/>
      <c r="B131" s="76" t="s">
        <v>53</v>
      </c>
      <c r="C131" s="76"/>
      <c r="D131" s="138">
        <f>SUM(D115:D130)</f>
        <v>0</v>
      </c>
      <c r="E131" s="138">
        <f t="shared" ref="E131:AH131" si="20">SUM(E115:E130)</f>
        <v>0</v>
      </c>
      <c r="F131" s="138">
        <f t="shared" si="20"/>
        <v>0</v>
      </c>
      <c r="G131" s="138">
        <f t="shared" si="20"/>
        <v>0</v>
      </c>
      <c r="H131" s="138">
        <f t="shared" si="20"/>
        <v>0</v>
      </c>
      <c r="I131" s="138">
        <f t="shared" si="20"/>
        <v>0</v>
      </c>
      <c r="J131" s="138">
        <f t="shared" si="20"/>
        <v>0</v>
      </c>
      <c r="K131" s="138">
        <f t="shared" si="20"/>
        <v>0</v>
      </c>
      <c r="L131" s="138">
        <f t="shared" si="20"/>
        <v>0</v>
      </c>
      <c r="M131" s="138">
        <f t="shared" si="20"/>
        <v>0</v>
      </c>
      <c r="N131" s="138">
        <f t="shared" si="20"/>
        <v>0</v>
      </c>
      <c r="O131" s="138">
        <f t="shared" si="20"/>
        <v>0</v>
      </c>
      <c r="P131" s="138">
        <f t="shared" si="20"/>
        <v>0</v>
      </c>
      <c r="Q131" s="138">
        <f t="shared" si="20"/>
        <v>0</v>
      </c>
      <c r="R131" s="138">
        <f t="shared" si="20"/>
        <v>0</v>
      </c>
      <c r="S131" s="138">
        <f t="shared" si="20"/>
        <v>0</v>
      </c>
      <c r="T131" s="138">
        <f t="shared" si="20"/>
        <v>0</v>
      </c>
      <c r="U131" s="138">
        <f t="shared" si="20"/>
        <v>0</v>
      </c>
      <c r="V131" s="138">
        <f t="shared" si="20"/>
        <v>0</v>
      </c>
      <c r="W131" s="138">
        <f t="shared" si="20"/>
        <v>0</v>
      </c>
      <c r="X131" s="138">
        <f t="shared" si="20"/>
        <v>0</v>
      </c>
      <c r="Y131" s="138">
        <f t="shared" si="20"/>
        <v>0</v>
      </c>
      <c r="Z131" s="138">
        <f t="shared" si="20"/>
        <v>0</v>
      </c>
      <c r="AA131" s="138">
        <f t="shared" si="20"/>
        <v>0</v>
      </c>
      <c r="AB131" s="138">
        <f t="shared" si="20"/>
        <v>0</v>
      </c>
      <c r="AC131" s="138">
        <f t="shared" si="20"/>
        <v>0</v>
      </c>
      <c r="AD131" s="138">
        <f t="shared" si="20"/>
        <v>0</v>
      </c>
      <c r="AE131" s="138">
        <f t="shared" si="20"/>
        <v>0</v>
      </c>
      <c r="AF131" s="138">
        <f t="shared" si="20"/>
        <v>0</v>
      </c>
      <c r="AG131" s="138">
        <f t="shared" si="20"/>
        <v>0</v>
      </c>
      <c r="AH131" s="184">
        <f t="shared" si="20"/>
        <v>0</v>
      </c>
      <c r="AI131" s="5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</row>
    <row r="132" spans="1:57" ht="15.75" outlineLevel="1" x14ac:dyDescent="0.25">
      <c r="A132" s="79"/>
      <c r="B132" s="80" t="s">
        <v>13</v>
      </c>
      <c r="C132" s="80"/>
      <c r="D132" s="140"/>
      <c r="E132" s="140"/>
      <c r="F132" s="140"/>
      <c r="G132" s="140"/>
      <c r="H132" s="140"/>
      <c r="I132" s="140" t="s">
        <v>22</v>
      </c>
      <c r="J132" s="140" t="s">
        <v>22</v>
      </c>
      <c r="K132" s="140" t="s">
        <v>22</v>
      </c>
      <c r="L132" s="140" t="s">
        <v>22</v>
      </c>
      <c r="M132" s="140" t="s">
        <v>22</v>
      </c>
      <c r="N132" s="140" t="s">
        <v>22</v>
      </c>
      <c r="O132" s="140"/>
      <c r="P132" s="140"/>
      <c r="Q132" s="140"/>
      <c r="R132" s="140"/>
      <c r="S132" s="140"/>
      <c r="T132" s="140"/>
      <c r="U132" s="140"/>
      <c r="V132" s="140"/>
      <c r="W132" s="140" t="s">
        <v>87</v>
      </c>
      <c r="X132" s="140" t="s">
        <v>87</v>
      </c>
      <c r="Y132" s="140" t="s">
        <v>87</v>
      </c>
      <c r="Z132" s="140"/>
      <c r="AA132" s="140"/>
      <c r="AB132" s="140"/>
      <c r="AC132" s="140"/>
      <c r="AD132" s="140"/>
      <c r="AE132" s="140"/>
      <c r="AF132" s="140"/>
      <c r="AG132" s="140"/>
      <c r="AH132" s="186"/>
      <c r="AI132" s="7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</row>
    <row r="133" spans="1:57" ht="15.75" outlineLevel="1" x14ac:dyDescent="0.25">
      <c r="A133" s="81"/>
      <c r="B133" s="82" t="s">
        <v>13</v>
      </c>
      <c r="C133" s="82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 t="s">
        <v>88</v>
      </c>
      <c r="X133" s="141" t="s">
        <v>88</v>
      </c>
      <c r="Y133" s="141" t="s">
        <v>88</v>
      </c>
      <c r="Z133" s="141"/>
      <c r="AA133" s="141"/>
      <c r="AB133" s="141"/>
      <c r="AC133" s="141"/>
      <c r="AD133" s="141"/>
      <c r="AE133" s="141"/>
      <c r="AF133" s="141"/>
      <c r="AG133" s="141"/>
      <c r="AH133" s="187"/>
      <c r="AI133" s="7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</row>
    <row r="134" spans="1:57" ht="15.75" outlineLevel="1" x14ac:dyDescent="0.25">
      <c r="A134" s="81"/>
      <c r="B134" s="82" t="s">
        <v>13</v>
      </c>
      <c r="C134" s="82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 t="s">
        <v>92</v>
      </c>
      <c r="X134" s="141" t="s">
        <v>92</v>
      </c>
      <c r="Y134" s="141" t="s">
        <v>92</v>
      </c>
      <c r="Z134" s="141" t="s">
        <v>92</v>
      </c>
      <c r="AA134" s="141" t="s">
        <v>92</v>
      </c>
      <c r="AB134" s="141"/>
      <c r="AC134" s="141"/>
      <c r="AD134" s="141"/>
      <c r="AE134" s="141"/>
      <c r="AF134" s="141"/>
      <c r="AG134" s="141"/>
      <c r="AH134" s="187"/>
      <c r="AI134" s="7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</row>
    <row r="135" spans="1:57" ht="15.75" outlineLevel="1" x14ac:dyDescent="0.25">
      <c r="A135" s="81"/>
      <c r="B135" s="82" t="s">
        <v>13</v>
      </c>
      <c r="C135" s="82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  <c r="AA135" s="141"/>
      <c r="AB135" s="141"/>
      <c r="AC135" s="141"/>
      <c r="AD135" s="141"/>
      <c r="AE135" s="141"/>
      <c r="AF135" s="141"/>
      <c r="AG135" s="141"/>
      <c r="AH135" s="187"/>
      <c r="AI135" s="7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</row>
    <row r="136" spans="1:57" ht="15.75" outlineLevel="1" x14ac:dyDescent="0.25">
      <c r="A136" s="81"/>
      <c r="B136" s="82" t="s">
        <v>13</v>
      </c>
      <c r="C136" s="82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  <c r="AF136" s="141"/>
      <c r="AG136" s="141"/>
      <c r="AH136" s="187"/>
      <c r="AI136" s="7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</row>
    <row r="137" spans="1:57" ht="15.75" outlineLevel="1" x14ac:dyDescent="0.25">
      <c r="A137" s="81"/>
      <c r="B137" s="82" t="s">
        <v>13</v>
      </c>
      <c r="C137" s="82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  <c r="AF137" s="141"/>
      <c r="AG137" s="141"/>
      <c r="AH137" s="187"/>
      <c r="AI137" s="7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</row>
    <row r="138" spans="1:57" ht="15.75" outlineLevel="1" x14ac:dyDescent="0.25">
      <c r="A138" s="81"/>
      <c r="B138" s="82" t="s">
        <v>13</v>
      </c>
      <c r="C138" s="82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  <c r="AF138" s="141"/>
      <c r="AG138" s="141"/>
      <c r="AH138" s="187"/>
      <c r="AI138" s="7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</row>
    <row r="139" spans="1:57" ht="15.75" outlineLevel="1" x14ac:dyDescent="0.25">
      <c r="A139" s="81"/>
      <c r="B139" s="82" t="s">
        <v>13</v>
      </c>
      <c r="C139" s="82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87"/>
      <c r="AI139" s="7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</row>
    <row r="140" spans="1:57" ht="15.75" outlineLevel="1" x14ac:dyDescent="0.25">
      <c r="A140" s="81"/>
      <c r="B140" s="82" t="s">
        <v>13</v>
      </c>
      <c r="C140" s="82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  <c r="AG140" s="141"/>
      <c r="AH140" s="187"/>
      <c r="AI140" s="7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</row>
    <row r="141" spans="1:57" ht="15.75" outlineLevel="1" x14ac:dyDescent="0.25">
      <c r="A141" s="81"/>
      <c r="B141" s="82" t="s">
        <v>13</v>
      </c>
      <c r="C141" s="82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  <c r="AG141" s="141"/>
      <c r="AH141" s="187"/>
      <c r="AI141" s="7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</row>
    <row r="142" spans="1:57" ht="15.75" outlineLevel="1" x14ac:dyDescent="0.25">
      <c r="A142" s="81"/>
      <c r="B142" s="82" t="s">
        <v>13</v>
      </c>
      <c r="C142" s="82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87"/>
      <c r="AI142" s="7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</row>
    <row r="143" spans="1:57" ht="15.75" outlineLevel="1" x14ac:dyDescent="0.25">
      <c r="A143" s="81"/>
      <c r="B143" s="82" t="s">
        <v>13</v>
      </c>
      <c r="C143" s="82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  <c r="AG143" s="141"/>
      <c r="AH143" s="187"/>
      <c r="AI143" s="7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</row>
    <row r="144" spans="1:57" ht="15.75" outlineLevel="1" x14ac:dyDescent="0.25">
      <c r="A144" s="81"/>
      <c r="B144" s="82" t="s">
        <v>13</v>
      </c>
      <c r="C144" s="82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  <c r="AG144" s="141"/>
      <c r="AH144" s="187"/>
      <c r="AI144" s="7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</row>
    <row r="145" spans="1:57" ht="15.75" outlineLevel="1" x14ac:dyDescent="0.25">
      <c r="A145" s="81"/>
      <c r="B145" s="82" t="s">
        <v>13</v>
      </c>
      <c r="C145" s="82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  <c r="AG145" s="141"/>
      <c r="AH145" s="187"/>
      <c r="AI145" s="7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</row>
    <row r="146" spans="1:57" ht="15.75" outlineLevel="1" x14ac:dyDescent="0.25">
      <c r="A146" s="81"/>
      <c r="B146" s="82" t="s">
        <v>13</v>
      </c>
      <c r="C146" s="82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  <c r="AG146" s="141"/>
      <c r="AH146" s="187"/>
      <c r="AI146" s="7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</row>
    <row r="147" spans="1:57" ht="15.75" outlineLevel="1" x14ac:dyDescent="0.25">
      <c r="A147" s="83"/>
      <c r="B147" s="84" t="s">
        <v>13</v>
      </c>
      <c r="C147" s="84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42"/>
      <c r="S147" s="142"/>
      <c r="T147" s="142"/>
      <c r="U147" s="142"/>
      <c r="V147" s="142"/>
      <c r="W147" s="142"/>
      <c r="X147" s="142"/>
      <c r="Y147" s="142"/>
      <c r="Z147" s="142"/>
      <c r="AA147" s="142"/>
      <c r="AB147" s="142"/>
      <c r="AC147" s="142"/>
      <c r="AD147" s="142"/>
      <c r="AE147" s="142"/>
      <c r="AF147" s="142"/>
      <c r="AG147" s="142"/>
      <c r="AH147" s="188"/>
      <c r="AI147" s="7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</row>
    <row r="148" spans="1:57" s="1" customFormat="1" ht="15.75" x14ac:dyDescent="0.25">
      <c r="A148" s="85"/>
      <c r="B148" s="86" t="s">
        <v>13</v>
      </c>
      <c r="C148" s="86"/>
      <c r="D148" s="143">
        <f>COUNTA(D132:D147)</f>
        <v>0</v>
      </c>
      <c r="E148" s="143">
        <f t="shared" ref="E148:AH148" si="21">COUNTA(E132:E147)</f>
        <v>0</v>
      </c>
      <c r="F148" s="143">
        <f t="shared" si="21"/>
        <v>0</v>
      </c>
      <c r="G148" s="143">
        <f t="shared" si="21"/>
        <v>0</v>
      </c>
      <c r="H148" s="143">
        <f t="shared" si="21"/>
        <v>0</v>
      </c>
      <c r="I148" s="143">
        <f t="shared" si="21"/>
        <v>1</v>
      </c>
      <c r="J148" s="143">
        <f t="shared" si="21"/>
        <v>1</v>
      </c>
      <c r="K148" s="143">
        <f t="shared" si="21"/>
        <v>1</v>
      </c>
      <c r="L148" s="143">
        <f t="shared" si="21"/>
        <v>1</v>
      </c>
      <c r="M148" s="143">
        <f t="shared" si="21"/>
        <v>1</v>
      </c>
      <c r="N148" s="143">
        <f t="shared" si="21"/>
        <v>1</v>
      </c>
      <c r="O148" s="143">
        <f t="shared" si="21"/>
        <v>0</v>
      </c>
      <c r="P148" s="143">
        <f t="shared" si="21"/>
        <v>0</v>
      </c>
      <c r="Q148" s="143">
        <f t="shared" si="21"/>
        <v>0</v>
      </c>
      <c r="R148" s="143">
        <f t="shared" si="21"/>
        <v>0</v>
      </c>
      <c r="S148" s="143">
        <f t="shared" si="21"/>
        <v>0</v>
      </c>
      <c r="T148" s="143">
        <f t="shared" si="21"/>
        <v>0</v>
      </c>
      <c r="U148" s="143">
        <f t="shared" si="21"/>
        <v>0</v>
      </c>
      <c r="V148" s="143">
        <f t="shared" si="21"/>
        <v>0</v>
      </c>
      <c r="W148" s="143">
        <f t="shared" si="21"/>
        <v>3</v>
      </c>
      <c r="X148" s="143">
        <f t="shared" si="21"/>
        <v>3</v>
      </c>
      <c r="Y148" s="143">
        <f t="shared" si="21"/>
        <v>3</v>
      </c>
      <c r="Z148" s="143">
        <f t="shared" si="21"/>
        <v>1</v>
      </c>
      <c r="AA148" s="143">
        <f t="shared" si="21"/>
        <v>1</v>
      </c>
      <c r="AB148" s="143">
        <f t="shared" si="21"/>
        <v>0</v>
      </c>
      <c r="AC148" s="143">
        <f t="shared" si="21"/>
        <v>0</v>
      </c>
      <c r="AD148" s="143">
        <f t="shared" si="21"/>
        <v>0</v>
      </c>
      <c r="AE148" s="143">
        <f t="shared" si="21"/>
        <v>0</v>
      </c>
      <c r="AF148" s="143">
        <f t="shared" si="21"/>
        <v>0</v>
      </c>
      <c r="AG148" s="143">
        <f t="shared" si="21"/>
        <v>0</v>
      </c>
      <c r="AH148" s="189">
        <f t="shared" si="21"/>
        <v>0</v>
      </c>
      <c r="AI148" s="5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</row>
    <row r="149" spans="1:57" ht="15.75" outlineLevel="1" x14ac:dyDescent="0.25">
      <c r="A149" s="79"/>
      <c r="B149" s="80" t="s">
        <v>65</v>
      </c>
      <c r="C149" s="80"/>
      <c r="D149" s="140"/>
      <c r="E149" s="140"/>
      <c r="F149" s="140"/>
      <c r="G149" s="140"/>
      <c r="H149" s="140"/>
      <c r="I149" s="140" t="s">
        <v>15</v>
      </c>
      <c r="J149" s="140" t="s">
        <v>15</v>
      </c>
      <c r="K149" s="140" t="s">
        <v>15</v>
      </c>
      <c r="L149" s="140" t="s">
        <v>15</v>
      </c>
      <c r="M149" s="140" t="s">
        <v>15</v>
      </c>
      <c r="N149" s="140" t="s">
        <v>15</v>
      </c>
      <c r="O149" s="140" t="s">
        <v>15</v>
      </c>
      <c r="P149" s="140" t="s">
        <v>15</v>
      </c>
      <c r="Q149" s="140" t="s">
        <v>15</v>
      </c>
      <c r="R149" s="140" t="s">
        <v>15</v>
      </c>
      <c r="S149" s="140" t="s">
        <v>15</v>
      </c>
      <c r="T149" s="140" t="s">
        <v>15</v>
      </c>
      <c r="U149" s="140" t="s">
        <v>15</v>
      </c>
      <c r="V149" s="140" t="s">
        <v>15</v>
      </c>
      <c r="W149" s="140"/>
      <c r="X149" s="140"/>
      <c r="Y149" s="140"/>
      <c r="Z149" s="140"/>
      <c r="AA149" s="140"/>
      <c r="AB149" s="140"/>
      <c r="AC149" s="140"/>
      <c r="AD149" s="140" t="s">
        <v>24</v>
      </c>
      <c r="AE149" s="140" t="s">
        <v>24</v>
      </c>
      <c r="AF149" s="140"/>
      <c r="AG149" s="140"/>
      <c r="AH149" s="186"/>
      <c r="AI149" s="7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</row>
    <row r="150" spans="1:57" ht="15.75" outlineLevel="1" x14ac:dyDescent="0.25">
      <c r="A150" s="81"/>
      <c r="B150" s="82" t="s">
        <v>65</v>
      </c>
      <c r="C150" s="82"/>
      <c r="D150" s="141"/>
      <c r="E150" s="141"/>
      <c r="F150" s="141"/>
      <c r="G150" s="141"/>
      <c r="H150" s="141"/>
      <c r="I150" s="141" t="s">
        <v>62</v>
      </c>
      <c r="J150" s="141" t="s">
        <v>62</v>
      </c>
      <c r="K150" s="141" t="s">
        <v>62</v>
      </c>
      <c r="L150" s="141" t="s">
        <v>62</v>
      </c>
      <c r="M150" s="141" t="s">
        <v>62</v>
      </c>
      <c r="N150" s="141" t="s">
        <v>62</v>
      </c>
      <c r="O150" s="141" t="s">
        <v>62</v>
      </c>
      <c r="P150" s="141" t="s">
        <v>62</v>
      </c>
      <c r="Q150" s="141" t="s">
        <v>62</v>
      </c>
      <c r="R150" s="141" t="s">
        <v>62</v>
      </c>
      <c r="S150" s="141" t="s">
        <v>62</v>
      </c>
      <c r="T150" s="141" t="s">
        <v>62</v>
      </c>
      <c r="U150" s="141" t="s">
        <v>62</v>
      </c>
      <c r="V150" s="141" t="s">
        <v>62</v>
      </c>
      <c r="W150" s="141"/>
      <c r="X150" s="141"/>
      <c r="Y150" s="141"/>
      <c r="Z150" s="141"/>
      <c r="AA150" s="141"/>
      <c r="AB150" s="141"/>
      <c r="AC150" s="141"/>
      <c r="AD150" s="141"/>
      <c r="AE150" s="141"/>
      <c r="AF150" s="141"/>
      <c r="AG150" s="141"/>
      <c r="AH150" s="187"/>
      <c r="AI150" s="7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</row>
    <row r="151" spans="1:57" ht="15.75" outlineLevel="1" x14ac:dyDescent="0.25">
      <c r="A151" s="81"/>
      <c r="B151" s="82" t="s">
        <v>65</v>
      </c>
      <c r="C151" s="82"/>
      <c r="D151" s="141"/>
      <c r="E151" s="141"/>
      <c r="F151" s="141"/>
      <c r="G151" s="141"/>
      <c r="H151" s="141"/>
      <c r="I151" s="141" t="s">
        <v>52</v>
      </c>
      <c r="J151" s="141" t="s">
        <v>52</v>
      </c>
      <c r="K151" s="141" t="s">
        <v>52</v>
      </c>
      <c r="L151" s="141" t="s">
        <v>52</v>
      </c>
      <c r="M151" s="141" t="s">
        <v>52</v>
      </c>
      <c r="N151" s="141" t="s">
        <v>52</v>
      </c>
      <c r="O151" s="141" t="s">
        <v>52</v>
      </c>
      <c r="P151" s="141" t="s">
        <v>42</v>
      </c>
      <c r="Q151" s="141" t="s">
        <v>42</v>
      </c>
      <c r="R151" s="141" t="s">
        <v>42</v>
      </c>
      <c r="S151" s="141" t="s">
        <v>42</v>
      </c>
      <c r="T151" s="141" t="s">
        <v>42</v>
      </c>
      <c r="U151" s="141"/>
      <c r="V151" s="141"/>
      <c r="W151" s="141"/>
      <c r="X151" s="141"/>
      <c r="Y151" s="141"/>
      <c r="Z151" s="141"/>
      <c r="AA151" s="141"/>
      <c r="AB151" s="141"/>
      <c r="AC151" s="141"/>
      <c r="AD151" s="141"/>
      <c r="AE151" s="141"/>
      <c r="AF151" s="141"/>
      <c r="AG151" s="141"/>
      <c r="AH151" s="187"/>
      <c r="AI151" s="7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</row>
    <row r="152" spans="1:57" ht="15.75" outlineLevel="1" x14ac:dyDescent="0.25">
      <c r="A152" s="81"/>
      <c r="B152" s="82" t="s">
        <v>65</v>
      </c>
      <c r="C152" s="82"/>
      <c r="D152" s="141"/>
      <c r="E152" s="141"/>
      <c r="F152" s="141"/>
      <c r="G152" s="141"/>
      <c r="H152" s="141"/>
      <c r="I152" s="141" t="s">
        <v>43</v>
      </c>
      <c r="J152" s="141" t="s">
        <v>43</v>
      </c>
      <c r="K152" s="141" t="s">
        <v>43</v>
      </c>
      <c r="L152" s="141" t="s">
        <v>43</v>
      </c>
      <c r="M152" s="141" t="s">
        <v>43</v>
      </c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  <c r="AA152" s="141"/>
      <c r="AB152" s="141"/>
      <c r="AC152" s="141"/>
      <c r="AD152" s="141"/>
      <c r="AE152" s="141"/>
      <c r="AF152" s="141"/>
      <c r="AG152" s="141"/>
      <c r="AH152" s="187"/>
      <c r="AI152" s="7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</row>
    <row r="153" spans="1:57" ht="15.75" outlineLevel="1" x14ac:dyDescent="0.25">
      <c r="A153" s="81"/>
      <c r="B153" s="82" t="s">
        <v>65</v>
      </c>
      <c r="C153" s="82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 t="s">
        <v>73</v>
      </c>
      <c r="Q153" s="141" t="s">
        <v>73</v>
      </c>
      <c r="R153" s="141" t="s">
        <v>73</v>
      </c>
      <c r="S153" s="141" t="s">
        <v>73</v>
      </c>
      <c r="T153" s="141" t="s">
        <v>73</v>
      </c>
      <c r="U153" s="141" t="s">
        <v>73</v>
      </c>
      <c r="V153" s="141" t="s">
        <v>73</v>
      </c>
      <c r="W153" s="141" t="s">
        <v>73</v>
      </c>
      <c r="X153" s="141" t="s">
        <v>73</v>
      </c>
      <c r="Y153" s="141" t="s">
        <v>73</v>
      </c>
      <c r="Z153" s="141" t="s">
        <v>73</v>
      </c>
      <c r="AA153" s="141" t="s">
        <v>73</v>
      </c>
      <c r="AB153" s="141" t="s">
        <v>73</v>
      </c>
      <c r="AC153" s="141" t="s">
        <v>73</v>
      </c>
      <c r="AD153" s="141"/>
      <c r="AE153" s="141"/>
      <c r="AF153" s="141"/>
      <c r="AG153" s="141"/>
      <c r="AH153" s="187"/>
      <c r="AI153" s="7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</row>
    <row r="154" spans="1:57" ht="15.75" outlineLevel="1" x14ac:dyDescent="0.25">
      <c r="A154" s="81"/>
      <c r="B154" s="82" t="s">
        <v>65</v>
      </c>
      <c r="C154" s="82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 t="s">
        <v>86</v>
      </c>
      <c r="Q154" s="141" t="s">
        <v>86</v>
      </c>
      <c r="R154" s="141" t="s">
        <v>86</v>
      </c>
      <c r="S154" s="141" t="s">
        <v>86</v>
      </c>
      <c r="T154" s="141" t="s">
        <v>86</v>
      </c>
      <c r="U154" s="141"/>
      <c r="V154" s="141"/>
      <c r="W154" s="141"/>
      <c r="X154" s="141"/>
      <c r="Y154" s="141"/>
      <c r="Z154" s="141"/>
      <c r="AA154" s="141"/>
      <c r="AB154" s="141"/>
      <c r="AC154" s="141"/>
      <c r="AD154" s="141"/>
      <c r="AE154" s="141"/>
      <c r="AF154" s="141"/>
      <c r="AG154" s="141"/>
      <c r="AH154" s="187"/>
      <c r="AI154" s="7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</row>
    <row r="155" spans="1:57" ht="15.75" outlineLevel="1" x14ac:dyDescent="0.25">
      <c r="A155" s="81"/>
      <c r="B155" s="82" t="s">
        <v>65</v>
      </c>
      <c r="C155" s="82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/>
      <c r="AD155" s="141"/>
      <c r="AE155" s="141"/>
      <c r="AF155" s="141"/>
      <c r="AG155" s="141"/>
      <c r="AH155" s="187"/>
      <c r="AI155" s="7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</row>
    <row r="156" spans="1:57" ht="15.75" outlineLevel="1" x14ac:dyDescent="0.25">
      <c r="A156" s="81"/>
      <c r="B156" s="82" t="s">
        <v>65</v>
      </c>
      <c r="C156" s="82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/>
      <c r="AD156" s="141"/>
      <c r="AE156" s="141"/>
      <c r="AF156" s="141"/>
      <c r="AG156" s="141"/>
      <c r="AH156" s="187"/>
      <c r="AI156" s="7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</row>
    <row r="157" spans="1:57" ht="15.75" outlineLevel="1" x14ac:dyDescent="0.25">
      <c r="A157" s="81"/>
      <c r="B157" s="82" t="s">
        <v>65</v>
      </c>
      <c r="C157" s="82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/>
      <c r="AD157" s="141"/>
      <c r="AE157" s="141"/>
      <c r="AF157" s="141"/>
      <c r="AG157" s="141"/>
      <c r="AH157" s="187"/>
      <c r="AI157" s="7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</row>
    <row r="158" spans="1:57" ht="15.75" outlineLevel="1" x14ac:dyDescent="0.25">
      <c r="A158" s="81"/>
      <c r="B158" s="82" t="s">
        <v>65</v>
      </c>
      <c r="C158" s="82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/>
      <c r="AF158" s="141"/>
      <c r="AG158" s="141"/>
      <c r="AH158" s="187"/>
      <c r="AI158" s="7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</row>
    <row r="159" spans="1:57" ht="15.75" outlineLevel="1" x14ac:dyDescent="0.25">
      <c r="A159" s="81"/>
      <c r="B159" s="82" t="s">
        <v>65</v>
      </c>
      <c r="C159" s="82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/>
      <c r="AD159" s="141"/>
      <c r="AE159" s="141"/>
      <c r="AF159" s="141"/>
      <c r="AG159" s="141"/>
      <c r="AH159" s="187"/>
      <c r="AI159" s="7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</row>
    <row r="160" spans="1:57" ht="15.75" outlineLevel="1" x14ac:dyDescent="0.25">
      <c r="A160" s="81"/>
      <c r="B160" s="82" t="s">
        <v>65</v>
      </c>
      <c r="C160" s="82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  <c r="AG160" s="141"/>
      <c r="AH160" s="187"/>
      <c r="AI160" s="7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</row>
    <row r="161" spans="1:57" ht="15.75" outlineLevel="1" x14ac:dyDescent="0.25">
      <c r="A161" s="81"/>
      <c r="B161" s="82" t="s">
        <v>65</v>
      </c>
      <c r="C161" s="82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  <c r="AG161" s="141"/>
      <c r="AH161" s="187"/>
      <c r="AI161" s="7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</row>
    <row r="162" spans="1:57" ht="15.75" outlineLevel="1" x14ac:dyDescent="0.25">
      <c r="A162" s="81"/>
      <c r="B162" s="82" t="s">
        <v>65</v>
      </c>
      <c r="C162" s="82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87"/>
      <c r="AI162" s="7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</row>
    <row r="163" spans="1:57" ht="15.75" outlineLevel="1" x14ac:dyDescent="0.25">
      <c r="A163" s="81"/>
      <c r="B163" s="82" t="s">
        <v>65</v>
      </c>
      <c r="C163" s="82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  <c r="AG163" s="141"/>
      <c r="AH163" s="187"/>
      <c r="AI163" s="7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</row>
    <row r="164" spans="1:57" ht="15.75" outlineLevel="1" x14ac:dyDescent="0.25">
      <c r="A164" s="81"/>
      <c r="B164" s="82" t="s">
        <v>65</v>
      </c>
      <c r="C164" s="82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  <c r="AG164" s="141"/>
      <c r="AH164" s="187"/>
      <c r="AI164" s="7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</row>
    <row r="165" spans="1:57" ht="15.75" outlineLevel="1" x14ac:dyDescent="0.25">
      <c r="A165" s="81"/>
      <c r="B165" s="82" t="s">
        <v>65</v>
      </c>
      <c r="C165" s="82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  <c r="AG165" s="141"/>
      <c r="AH165" s="187"/>
      <c r="AI165" s="7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</row>
    <row r="166" spans="1:57" ht="15.75" outlineLevel="1" x14ac:dyDescent="0.25">
      <c r="A166" s="81"/>
      <c r="B166" s="82" t="s">
        <v>65</v>
      </c>
      <c r="C166" s="82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  <c r="AG166" s="141"/>
      <c r="AH166" s="187"/>
      <c r="AI166" s="7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</row>
    <row r="167" spans="1:57" ht="15.75" outlineLevel="1" x14ac:dyDescent="0.25">
      <c r="A167" s="81"/>
      <c r="B167" s="82" t="s">
        <v>65</v>
      </c>
      <c r="C167" s="82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1"/>
      <c r="AH167" s="187"/>
      <c r="AI167" s="7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</row>
    <row r="168" spans="1:57" ht="15.75" outlineLevel="1" x14ac:dyDescent="0.25">
      <c r="A168" s="81"/>
      <c r="B168" s="82" t="s">
        <v>65</v>
      </c>
      <c r="C168" s="82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  <c r="AG168" s="141"/>
      <c r="AH168" s="187"/>
      <c r="AI168" s="7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</row>
    <row r="169" spans="1:57" ht="15.75" outlineLevel="1" x14ac:dyDescent="0.25">
      <c r="A169" s="81"/>
      <c r="B169" s="82" t="s">
        <v>65</v>
      </c>
      <c r="C169" s="82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  <c r="AG169" s="141"/>
      <c r="AH169" s="187"/>
      <c r="AI169" s="7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</row>
    <row r="170" spans="1:57" ht="15.75" outlineLevel="1" x14ac:dyDescent="0.25">
      <c r="A170" s="81"/>
      <c r="B170" s="82" t="s">
        <v>65</v>
      </c>
      <c r="C170" s="82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  <c r="AG170" s="141"/>
      <c r="AH170" s="187"/>
      <c r="AI170" s="7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</row>
    <row r="171" spans="1:57" ht="15.75" outlineLevel="1" x14ac:dyDescent="0.25">
      <c r="A171" s="81"/>
      <c r="B171" s="82" t="s">
        <v>65</v>
      </c>
      <c r="C171" s="82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  <c r="AG171" s="141"/>
      <c r="AH171" s="187"/>
      <c r="AI171" s="7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</row>
    <row r="172" spans="1:57" ht="15.75" outlineLevel="1" x14ac:dyDescent="0.25">
      <c r="A172" s="81"/>
      <c r="B172" s="82" t="s">
        <v>65</v>
      </c>
      <c r="C172" s="82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  <c r="AG172" s="141"/>
      <c r="AH172" s="187"/>
      <c r="AI172" s="7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</row>
    <row r="173" spans="1:57" ht="15.75" outlineLevel="1" x14ac:dyDescent="0.25">
      <c r="A173" s="81"/>
      <c r="B173" s="82" t="s">
        <v>65</v>
      </c>
      <c r="C173" s="82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  <c r="AG173" s="141"/>
      <c r="AH173" s="187"/>
      <c r="AI173" s="7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</row>
    <row r="174" spans="1:57" ht="15.75" outlineLevel="1" x14ac:dyDescent="0.25">
      <c r="A174" s="81"/>
      <c r="B174" s="82" t="s">
        <v>65</v>
      </c>
      <c r="C174" s="82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  <c r="AG174" s="141"/>
      <c r="AH174" s="187"/>
      <c r="AI174" s="7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</row>
    <row r="175" spans="1:57" ht="15.75" outlineLevel="1" x14ac:dyDescent="0.25">
      <c r="A175" s="81"/>
      <c r="B175" s="82" t="s">
        <v>65</v>
      </c>
      <c r="C175" s="82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  <c r="AG175" s="141"/>
      <c r="AH175" s="187"/>
      <c r="AI175" s="7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</row>
    <row r="176" spans="1:57" ht="15.75" outlineLevel="1" x14ac:dyDescent="0.25">
      <c r="A176" s="81"/>
      <c r="B176" s="82" t="s">
        <v>65</v>
      </c>
      <c r="C176" s="82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  <c r="AG176" s="141"/>
      <c r="AH176" s="187"/>
      <c r="AI176" s="7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</row>
    <row r="177" spans="1:57" ht="15.75" outlineLevel="1" x14ac:dyDescent="0.25">
      <c r="A177" s="81"/>
      <c r="B177" s="82" t="s">
        <v>65</v>
      </c>
      <c r="C177" s="82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  <c r="AG177" s="141"/>
      <c r="AH177" s="187"/>
      <c r="AI177" s="7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</row>
    <row r="178" spans="1:57" ht="15.75" outlineLevel="1" x14ac:dyDescent="0.25">
      <c r="A178" s="83"/>
      <c r="B178" s="84" t="s">
        <v>65</v>
      </c>
      <c r="C178" s="84"/>
      <c r="D178" s="142"/>
      <c r="E178" s="142"/>
      <c r="F178" s="142"/>
      <c r="G178" s="142"/>
      <c r="H178" s="142"/>
      <c r="I178" s="142"/>
      <c r="J178" s="142"/>
      <c r="K178" s="142"/>
      <c r="L178" s="142"/>
      <c r="M178" s="142"/>
      <c r="N178" s="142"/>
      <c r="O178" s="142"/>
      <c r="P178" s="142"/>
      <c r="Q178" s="142"/>
      <c r="R178" s="142"/>
      <c r="S178" s="142"/>
      <c r="T178" s="142"/>
      <c r="U178" s="142"/>
      <c r="V178" s="142"/>
      <c r="W178" s="142"/>
      <c r="X178" s="142"/>
      <c r="Y178" s="142"/>
      <c r="Z178" s="142"/>
      <c r="AA178" s="142"/>
      <c r="AB178" s="142"/>
      <c r="AC178" s="142"/>
      <c r="AD178" s="142"/>
      <c r="AE178" s="142"/>
      <c r="AF178" s="142"/>
      <c r="AG178" s="142"/>
      <c r="AH178" s="188"/>
      <c r="AI178" s="7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 spans="1:57" s="1" customFormat="1" ht="15.75" x14ac:dyDescent="0.25">
      <c r="A179" s="85"/>
      <c r="B179" s="86" t="s">
        <v>41</v>
      </c>
      <c r="C179" s="86"/>
      <c r="D179" s="143">
        <f>COUNTA(D149:D178)</f>
        <v>0</v>
      </c>
      <c r="E179" s="143">
        <f t="shared" ref="E179:AH179" si="22">COUNTA(E149:E178)</f>
        <v>0</v>
      </c>
      <c r="F179" s="143">
        <f t="shared" si="22"/>
        <v>0</v>
      </c>
      <c r="G179" s="143">
        <f t="shared" si="22"/>
        <v>0</v>
      </c>
      <c r="H179" s="143">
        <f t="shared" si="22"/>
        <v>0</v>
      </c>
      <c r="I179" s="143">
        <f t="shared" si="22"/>
        <v>4</v>
      </c>
      <c r="J179" s="143">
        <f t="shared" si="22"/>
        <v>4</v>
      </c>
      <c r="K179" s="143">
        <f t="shared" si="22"/>
        <v>4</v>
      </c>
      <c r="L179" s="143">
        <f t="shared" si="22"/>
        <v>4</v>
      </c>
      <c r="M179" s="143">
        <f t="shared" si="22"/>
        <v>4</v>
      </c>
      <c r="N179" s="143">
        <f t="shared" si="22"/>
        <v>3</v>
      </c>
      <c r="O179" s="143">
        <f t="shared" si="22"/>
        <v>3</v>
      </c>
      <c r="P179" s="143">
        <f t="shared" si="22"/>
        <v>5</v>
      </c>
      <c r="Q179" s="143">
        <f t="shared" si="22"/>
        <v>5</v>
      </c>
      <c r="R179" s="143">
        <f t="shared" si="22"/>
        <v>5</v>
      </c>
      <c r="S179" s="143">
        <f t="shared" si="22"/>
        <v>5</v>
      </c>
      <c r="T179" s="143">
        <f t="shared" si="22"/>
        <v>5</v>
      </c>
      <c r="U179" s="143">
        <f t="shared" si="22"/>
        <v>3</v>
      </c>
      <c r="V179" s="143">
        <f t="shared" si="22"/>
        <v>3</v>
      </c>
      <c r="W179" s="143">
        <f t="shared" si="22"/>
        <v>1</v>
      </c>
      <c r="X179" s="143">
        <f t="shared" si="22"/>
        <v>1</v>
      </c>
      <c r="Y179" s="143">
        <f t="shared" si="22"/>
        <v>1</v>
      </c>
      <c r="Z179" s="143">
        <f t="shared" si="22"/>
        <v>1</v>
      </c>
      <c r="AA179" s="143">
        <f t="shared" si="22"/>
        <v>1</v>
      </c>
      <c r="AB179" s="143">
        <f t="shared" si="22"/>
        <v>1</v>
      </c>
      <c r="AC179" s="143">
        <f t="shared" si="22"/>
        <v>1</v>
      </c>
      <c r="AD179" s="143">
        <f t="shared" si="22"/>
        <v>1</v>
      </c>
      <c r="AE179" s="143">
        <f t="shared" si="22"/>
        <v>1</v>
      </c>
      <c r="AF179" s="143">
        <f t="shared" si="22"/>
        <v>0</v>
      </c>
      <c r="AG179" s="143">
        <f t="shared" si="22"/>
        <v>0</v>
      </c>
      <c r="AH179" s="189">
        <f t="shared" si="22"/>
        <v>0</v>
      </c>
      <c r="AI179" s="5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</row>
    <row r="180" spans="1:57" s="1" customFormat="1" ht="15.75" outlineLevel="1" x14ac:dyDescent="0.25">
      <c r="A180" s="87"/>
      <c r="B180" s="80" t="s">
        <v>64</v>
      </c>
      <c r="C180" s="88"/>
      <c r="D180" s="144"/>
      <c r="E180" s="144"/>
      <c r="F180" s="144"/>
      <c r="G180" s="144"/>
      <c r="H180" s="144"/>
      <c r="I180" s="144"/>
      <c r="J180" s="144"/>
      <c r="K180" s="144"/>
      <c r="L180" s="144"/>
      <c r="M180" s="144"/>
      <c r="N180" s="144"/>
      <c r="O180" s="144"/>
      <c r="P180" s="144"/>
      <c r="Q180" s="144"/>
      <c r="R180" s="144"/>
      <c r="S180" s="144"/>
      <c r="T180" s="144"/>
      <c r="U180" s="144"/>
      <c r="V180" s="144"/>
      <c r="W180" s="144"/>
      <c r="X180" s="144"/>
      <c r="Y180" s="144"/>
      <c r="Z180" s="144" t="s">
        <v>45</v>
      </c>
      <c r="AA180" s="144" t="s">
        <v>45</v>
      </c>
      <c r="AB180" s="144"/>
      <c r="AC180" s="144"/>
      <c r="AD180" s="144" t="s">
        <v>45</v>
      </c>
      <c r="AE180" s="144" t="s">
        <v>45</v>
      </c>
      <c r="AF180" s="144"/>
      <c r="AG180" s="144"/>
      <c r="AH180" s="190"/>
      <c r="AI180" s="5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</row>
    <row r="181" spans="1:57" s="1" customFormat="1" ht="15.75" outlineLevel="1" x14ac:dyDescent="0.25">
      <c r="A181" s="85"/>
      <c r="B181" s="82" t="s">
        <v>64</v>
      </c>
      <c r="C181" s="86"/>
      <c r="D181" s="143"/>
      <c r="E181" s="143"/>
      <c r="F181" s="143"/>
      <c r="G181" s="143"/>
      <c r="H181" s="143"/>
      <c r="I181" s="143"/>
      <c r="J181" s="143"/>
      <c r="K181" s="143"/>
      <c r="L181" s="143"/>
      <c r="M181" s="143"/>
      <c r="N181" s="143"/>
      <c r="O181" s="143"/>
      <c r="P181" s="143"/>
      <c r="Q181" s="143"/>
      <c r="R181" s="143"/>
      <c r="S181" s="143"/>
      <c r="T181" s="143"/>
      <c r="U181" s="143"/>
      <c r="V181" s="143"/>
      <c r="W181" s="143"/>
      <c r="X181" s="143"/>
      <c r="Y181" s="143"/>
      <c r="Z181" s="143"/>
      <c r="AA181" s="143"/>
      <c r="AB181" s="143"/>
      <c r="AC181" s="143"/>
      <c r="AD181" s="143"/>
      <c r="AE181" s="143"/>
      <c r="AF181" s="143"/>
      <c r="AG181" s="143"/>
      <c r="AH181" s="189"/>
      <c r="AI181" s="5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</row>
    <row r="182" spans="1:57" s="1" customFormat="1" ht="15.75" outlineLevel="1" x14ac:dyDescent="0.25">
      <c r="A182" s="85"/>
      <c r="B182" s="82" t="s">
        <v>64</v>
      </c>
      <c r="C182" s="86"/>
      <c r="D182" s="143"/>
      <c r="E182" s="143"/>
      <c r="F182" s="143"/>
      <c r="G182" s="143"/>
      <c r="H182" s="143"/>
      <c r="I182" s="143"/>
      <c r="J182" s="143"/>
      <c r="K182" s="143"/>
      <c r="L182" s="143"/>
      <c r="M182" s="143"/>
      <c r="N182" s="143"/>
      <c r="O182" s="143"/>
      <c r="P182" s="143"/>
      <c r="Q182" s="143"/>
      <c r="R182" s="143"/>
      <c r="S182" s="143"/>
      <c r="T182" s="143"/>
      <c r="U182" s="143"/>
      <c r="V182" s="143"/>
      <c r="W182" s="143"/>
      <c r="X182" s="143"/>
      <c r="Y182" s="143"/>
      <c r="Z182" s="143"/>
      <c r="AA182" s="143"/>
      <c r="AB182" s="143"/>
      <c r="AC182" s="143"/>
      <c r="AD182" s="143"/>
      <c r="AE182" s="143"/>
      <c r="AF182" s="143"/>
      <c r="AG182" s="143"/>
      <c r="AH182" s="189"/>
      <c r="AI182" s="5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</row>
    <row r="183" spans="1:57" s="1" customFormat="1" ht="15.75" outlineLevel="1" x14ac:dyDescent="0.25">
      <c r="A183" s="85"/>
      <c r="B183" s="82" t="s">
        <v>64</v>
      </c>
      <c r="C183" s="86"/>
      <c r="D183" s="143"/>
      <c r="E183" s="143"/>
      <c r="F183" s="143"/>
      <c r="G183" s="143"/>
      <c r="H183" s="143"/>
      <c r="I183" s="143"/>
      <c r="J183" s="143"/>
      <c r="K183" s="143"/>
      <c r="L183" s="143"/>
      <c r="M183" s="143"/>
      <c r="N183" s="143"/>
      <c r="O183" s="143"/>
      <c r="P183" s="143"/>
      <c r="Q183" s="143"/>
      <c r="R183" s="143"/>
      <c r="S183" s="143"/>
      <c r="T183" s="143"/>
      <c r="U183" s="143"/>
      <c r="V183" s="143"/>
      <c r="W183" s="143"/>
      <c r="X183" s="143"/>
      <c r="Y183" s="143"/>
      <c r="Z183" s="143"/>
      <c r="AA183" s="143"/>
      <c r="AB183" s="143"/>
      <c r="AC183" s="143"/>
      <c r="AD183" s="143"/>
      <c r="AE183" s="143"/>
      <c r="AF183" s="143"/>
      <c r="AG183" s="143"/>
      <c r="AH183" s="189"/>
      <c r="AI183" s="5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</row>
    <row r="184" spans="1:57" s="1" customFormat="1" ht="15.75" outlineLevel="1" x14ac:dyDescent="0.25">
      <c r="A184" s="85"/>
      <c r="B184" s="82" t="s">
        <v>64</v>
      </c>
      <c r="C184" s="86"/>
      <c r="D184" s="143"/>
      <c r="E184" s="143"/>
      <c r="F184" s="143"/>
      <c r="G184" s="143"/>
      <c r="H184" s="143"/>
      <c r="I184" s="143"/>
      <c r="J184" s="143"/>
      <c r="K184" s="143"/>
      <c r="L184" s="143"/>
      <c r="M184" s="143"/>
      <c r="N184" s="143"/>
      <c r="O184" s="143"/>
      <c r="P184" s="143"/>
      <c r="Q184" s="143"/>
      <c r="R184" s="143"/>
      <c r="S184" s="143"/>
      <c r="T184" s="143"/>
      <c r="U184" s="143"/>
      <c r="V184" s="143"/>
      <c r="W184" s="143"/>
      <c r="X184" s="143"/>
      <c r="Y184" s="143"/>
      <c r="Z184" s="143"/>
      <c r="AA184" s="143"/>
      <c r="AB184" s="143"/>
      <c r="AC184" s="143"/>
      <c r="AD184" s="143"/>
      <c r="AE184" s="143"/>
      <c r="AF184" s="143"/>
      <c r="AG184" s="143"/>
      <c r="AH184" s="189"/>
      <c r="AI184" s="5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</row>
    <row r="185" spans="1:57" s="1" customFormat="1" ht="15.75" outlineLevel="1" x14ac:dyDescent="0.25">
      <c r="A185" s="85"/>
      <c r="B185" s="82" t="s">
        <v>64</v>
      </c>
      <c r="C185" s="86"/>
      <c r="D185" s="143"/>
      <c r="E185" s="143"/>
      <c r="F185" s="143"/>
      <c r="G185" s="143"/>
      <c r="H185" s="143"/>
      <c r="I185" s="143"/>
      <c r="J185" s="143"/>
      <c r="K185" s="143"/>
      <c r="L185" s="143"/>
      <c r="M185" s="143"/>
      <c r="N185" s="143"/>
      <c r="O185" s="143"/>
      <c r="P185" s="143"/>
      <c r="Q185" s="143"/>
      <c r="R185" s="143"/>
      <c r="S185" s="143"/>
      <c r="T185" s="143"/>
      <c r="U185" s="143"/>
      <c r="V185" s="143"/>
      <c r="W185" s="143"/>
      <c r="X185" s="143"/>
      <c r="Y185" s="143"/>
      <c r="Z185" s="143"/>
      <c r="AA185" s="143"/>
      <c r="AB185" s="143"/>
      <c r="AC185" s="143"/>
      <c r="AD185" s="143"/>
      <c r="AE185" s="143"/>
      <c r="AF185" s="143"/>
      <c r="AG185" s="143"/>
      <c r="AH185" s="189"/>
      <c r="AI185" s="5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</row>
    <row r="186" spans="1:57" s="1" customFormat="1" ht="15.75" outlineLevel="1" x14ac:dyDescent="0.25">
      <c r="A186" s="85"/>
      <c r="B186" s="82" t="s">
        <v>64</v>
      </c>
      <c r="C186" s="86"/>
      <c r="D186" s="143"/>
      <c r="E186" s="143"/>
      <c r="F186" s="143"/>
      <c r="G186" s="143"/>
      <c r="H186" s="143"/>
      <c r="I186" s="143"/>
      <c r="J186" s="143"/>
      <c r="K186" s="143"/>
      <c r="L186" s="143"/>
      <c r="M186" s="143"/>
      <c r="N186" s="143"/>
      <c r="O186" s="143"/>
      <c r="P186" s="143"/>
      <c r="Q186" s="143"/>
      <c r="R186" s="143"/>
      <c r="S186" s="143"/>
      <c r="T186" s="143"/>
      <c r="U186" s="143"/>
      <c r="V186" s="143"/>
      <c r="W186" s="143"/>
      <c r="X186" s="143"/>
      <c r="Y186" s="143"/>
      <c r="Z186" s="143"/>
      <c r="AA186" s="143"/>
      <c r="AB186" s="143"/>
      <c r="AC186" s="143"/>
      <c r="AD186" s="143"/>
      <c r="AE186" s="143"/>
      <c r="AF186" s="143"/>
      <c r="AG186" s="143"/>
      <c r="AH186" s="189"/>
      <c r="AI186" s="5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</row>
    <row r="187" spans="1:57" s="1" customFormat="1" ht="15.75" outlineLevel="1" x14ac:dyDescent="0.25">
      <c r="A187" s="85"/>
      <c r="B187" s="82" t="s">
        <v>64</v>
      </c>
      <c r="C187" s="86"/>
      <c r="D187" s="143"/>
      <c r="E187" s="143"/>
      <c r="F187" s="143"/>
      <c r="G187" s="143"/>
      <c r="H187" s="143"/>
      <c r="I187" s="143"/>
      <c r="J187" s="143"/>
      <c r="K187" s="143"/>
      <c r="L187" s="143"/>
      <c r="M187" s="143"/>
      <c r="N187" s="143"/>
      <c r="O187" s="143"/>
      <c r="P187" s="143"/>
      <c r="Q187" s="143"/>
      <c r="R187" s="143"/>
      <c r="S187" s="143"/>
      <c r="T187" s="143"/>
      <c r="U187" s="143"/>
      <c r="V187" s="143"/>
      <c r="W187" s="143"/>
      <c r="X187" s="143"/>
      <c r="Y187" s="143"/>
      <c r="Z187" s="143"/>
      <c r="AA187" s="143"/>
      <c r="AB187" s="143"/>
      <c r="AC187" s="143"/>
      <c r="AD187" s="143"/>
      <c r="AE187" s="143"/>
      <c r="AF187" s="143"/>
      <c r="AG187" s="143"/>
      <c r="AH187" s="189"/>
      <c r="AI187" s="5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</row>
    <row r="188" spans="1:57" s="1" customFormat="1" ht="15.75" outlineLevel="1" x14ac:dyDescent="0.25">
      <c r="A188" s="85"/>
      <c r="B188" s="82" t="s">
        <v>64</v>
      </c>
      <c r="C188" s="86"/>
      <c r="D188" s="143"/>
      <c r="E188" s="143"/>
      <c r="F188" s="143"/>
      <c r="G188" s="143"/>
      <c r="H188" s="143"/>
      <c r="I188" s="143"/>
      <c r="J188" s="143"/>
      <c r="K188" s="143"/>
      <c r="L188" s="143"/>
      <c r="M188" s="143"/>
      <c r="N188" s="143"/>
      <c r="O188" s="143"/>
      <c r="P188" s="143"/>
      <c r="Q188" s="143"/>
      <c r="R188" s="143"/>
      <c r="S188" s="143"/>
      <c r="T188" s="143"/>
      <c r="U188" s="143"/>
      <c r="V188" s="143"/>
      <c r="W188" s="143"/>
      <c r="X188" s="143"/>
      <c r="Y188" s="143"/>
      <c r="Z188" s="143"/>
      <c r="AA188" s="143"/>
      <c r="AB188" s="143"/>
      <c r="AC188" s="143"/>
      <c r="AD188" s="143"/>
      <c r="AE188" s="143"/>
      <c r="AF188" s="143"/>
      <c r="AG188" s="143"/>
      <c r="AH188" s="189"/>
      <c r="AI188" s="5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</row>
    <row r="189" spans="1:57" s="1" customFormat="1" ht="15.75" outlineLevel="1" x14ac:dyDescent="0.25">
      <c r="A189" s="89"/>
      <c r="B189" s="84" t="s">
        <v>64</v>
      </c>
      <c r="C189" s="90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91"/>
      <c r="AI189" s="5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</row>
    <row r="190" spans="1:57" s="1" customFormat="1" ht="17.25" customHeight="1" x14ac:dyDescent="0.25">
      <c r="A190" s="85"/>
      <c r="B190" s="86" t="s">
        <v>44</v>
      </c>
      <c r="C190" s="86"/>
      <c r="D190" s="143">
        <f>COUNTA(D180:D189)</f>
        <v>0</v>
      </c>
      <c r="E190" s="143">
        <f t="shared" ref="E190:AH190" si="23">COUNTA(E180:E189)</f>
        <v>0</v>
      </c>
      <c r="F190" s="143">
        <f t="shared" si="23"/>
        <v>0</v>
      </c>
      <c r="G190" s="143">
        <f t="shared" si="23"/>
        <v>0</v>
      </c>
      <c r="H190" s="143">
        <f t="shared" si="23"/>
        <v>0</v>
      </c>
      <c r="I190" s="143">
        <f t="shared" si="23"/>
        <v>0</v>
      </c>
      <c r="J190" s="143">
        <f t="shared" si="23"/>
        <v>0</v>
      </c>
      <c r="K190" s="143">
        <f t="shared" si="23"/>
        <v>0</v>
      </c>
      <c r="L190" s="143">
        <f t="shared" si="23"/>
        <v>0</v>
      </c>
      <c r="M190" s="143">
        <f t="shared" si="23"/>
        <v>0</v>
      </c>
      <c r="N190" s="143">
        <f t="shared" si="23"/>
        <v>0</v>
      </c>
      <c r="O190" s="143">
        <f t="shared" si="23"/>
        <v>0</v>
      </c>
      <c r="P190" s="143">
        <f t="shared" si="23"/>
        <v>0</v>
      </c>
      <c r="Q190" s="143">
        <f t="shared" si="23"/>
        <v>0</v>
      </c>
      <c r="R190" s="143">
        <f t="shared" si="23"/>
        <v>0</v>
      </c>
      <c r="S190" s="143">
        <f t="shared" si="23"/>
        <v>0</v>
      </c>
      <c r="T190" s="143">
        <f t="shared" si="23"/>
        <v>0</v>
      </c>
      <c r="U190" s="143">
        <f t="shared" si="23"/>
        <v>0</v>
      </c>
      <c r="V190" s="143">
        <f t="shared" si="23"/>
        <v>0</v>
      </c>
      <c r="W190" s="143">
        <f t="shared" si="23"/>
        <v>0</v>
      </c>
      <c r="X190" s="143">
        <f t="shared" si="23"/>
        <v>0</v>
      </c>
      <c r="Y190" s="143">
        <f t="shared" si="23"/>
        <v>0</v>
      </c>
      <c r="Z190" s="143">
        <f t="shared" si="23"/>
        <v>1</v>
      </c>
      <c r="AA190" s="143">
        <f t="shared" si="23"/>
        <v>1</v>
      </c>
      <c r="AB190" s="143">
        <f t="shared" si="23"/>
        <v>0</v>
      </c>
      <c r="AC190" s="143">
        <f t="shared" si="23"/>
        <v>0</v>
      </c>
      <c r="AD190" s="143">
        <f t="shared" si="23"/>
        <v>1</v>
      </c>
      <c r="AE190" s="143">
        <f t="shared" si="23"/>
        <v>1</v>
      </c>
      <c r="AF190" s="143">
        <f t="shared" si="23"/>
        <v>0</v>
      </c>
      <c r="AG190" s="143">
        <f t="shared" si="23"/>
        <v>0</v>
      </c>
      <c r="AH190" s="189">
        <f t="shared" si="23"/>
        <v>0</v>
      </c>
      <c r="AI190" s="5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</row>
    <row r="191" spans="1:57" s="2" customFormat="1" ht="13.5" customHeight="1" outlineLevel="1" x14ac:dyDescent="0.25">
      <c r="A191" s="79"/>
      <c r="B191" s="80" t="s">
        <v>36</v>
      </c>
      <c r="C191" s="80"/>
      <c r="D191" s="140" t="s">
        <v>11</v>
      </c>
      <c r="E191" s="140" t="s">
        <v>11</v>
      </c>
      <c r="F191" s="140" t="s">
        <v>11</v>
      </c>
      <c r="G191" s="140" t="s">
        <v>11</v>
      </c>
      <c r="H191" s="140" t="s">
        <v>11</v>
      </c>
      <c r="I191" s="140" t="s">
        <v>11</v>
      </c>
      <c r="J191" s="140" t="s">
        <v>11</v>
      </c>
      <c r="K191" s="140" t="s">
        <v>11</v>
      </c>
      <c r="L191" s="140" t="s">
        <v>11</v>
      </c>
      <c r="M191" s="140" t="s">
        <v>11</v>
      </c>
      <c r="N191" s="140" t="s">
        <v>11</v>
      </c>
      <c r="O191" s="140" t="s">
        <v>11</v>
      </c>
      <c r="P191" s="140" t="s">
        <v>11</v>
      </c>
      <c r="Q191" s="140" t="s">
        <v>11</v>
      </c>
      <c r="R191" s="140" t="s">
        <v>11</v>
      </c>
      <c r="S191" s="140" t="s">
        <v>11</v>
      </c>
      <c r="T191" s="140" t="s">
        <v>11</v>
      </c>
      <c r="U191" s="140" t="s">
        <v>11</v>
      </c>
      <c r="V191" s="140" t="s">
        <v>11</v>
      </c>
      <c r="W191" s="140" t="s">
        <v>11</v>
      </c>
      <c r="X191" s="140" t="s">
        <v>11</v>
      </c>
      <c r="Y191" s="140" t="s">
        <v>11</v>
      </c>
      <c r="Z191" s="140" t="s">
        <v>11</v>
      </c>
      <c r="AA191" s="140" t="s">
        <v>11</v>
      </c>
      <c r="AB191" s="140" t="s">
        <v>11</v>
      </c>
      <c r="AC191" s="140" t="s">
        <v>11</v>
      </c>
      <c r="AD191" s="140" t="s">
        <v>11</v>
      </c>
      <c r="AE191" s="140" t="s">
        <v>11</v>
      </c>
      <c r="AF191" s="140"/>
      <c r="AG191" s="140"/>
      <c r="AH191" s="186"/>
      <c r="AI191" s="7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</row>
    <row r="192" spans="1:57" s="3" customFormat="1" ht="16.5" customHeight="1" outlineLevel="1" x14ac:dyDescent="0.25">
      <c r="A192" s="81"/>
      <c r="B192" s="82" t="s">
        <v>36</v>
      </c>
      <c r="C192" s="82"/>
      <c r="D192" s="141"/>
      <c r="E192" s="141"/>
      <c r="F192" s="141"/>
      <c r="G192" s="141"/>
      <c r="H192" s="141"/>
      <c r="I192" s="141" t="s">
        <v>60</v>
      </c>
      <c r="J192" s="141" t="s">
        <v>60</v>
      </c>
      <c r="K192" s="141"/>
      <c r="L192" s="141"/>
      <c r="M192" s="141"/>
      <c r="N192" s="141"/>
      <c r="O192" s="141"/>
      <c r="P192" s="141" t="s">
        <v>26</v>
      </c>
      <c r="Q192" s="141" t="s">
        <v>26</v>
      </c>
      <c r="R192" s="141" t="s">
        <v>26</v>
      </c>
      <c r="S192" s="141" t="s">
        <v>26</v>
      </c>
      <c r="T192" s="141" t="s">
        <v>26</v>
      </c>
      <c r="U192" s="141" t="s">
        <v>26</v>
      </c>
      <c r="V192" s="141" t="s">
        <v>26</v>
      </c>
      <c r="W192" s="141"/>
      <c r="X192" s="141"/>
      <c r="Y192" s="141"/>
      <c r="Z192" s="141"/>
      <c r="AA192" s="141"/>
      <c r="AB192" s="141"/>
      <c r="AC192" s="141"/>
      <c r="AD192" s="141"/>
      <c r="AE192" s="141"/>
      <c r="AF192" s="141"/>
      <c r="AG192" s="141"/>
      <c r="AH192" s="187"/>
    </row>
    <row r="193" spans="1:57" s="3" customFormat="1" ht="16.5" customHeight="1" outlineLevel="1" x14ac:dyDescent="0.25">
      <c r="A193" s="81"/>
      <c r="B193" s="82" t="s">
        <v>36</v>
      </c>
      <c r="C193" s="82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1"/>
      <c r="AD193" s="141"/>
      <c r="AE193" s="141"/>
      <c r="AF193" s="141"/>
      <c r="AG193" s="141"/>
      <c r="AH193" s="187"/>
      <c r="AI193" s="7"/>
    </row>
    <row r="194" spans="1:57" s="3" customFormat="1" ht="15.75" outlineLevel="1" x14ac:dyDescent="0.25">
      <c r="A194" s="81"/>
      <c r="B194" s="82" t="s">
        <v>36</v>
      </c>
      <c r="C194" s="82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41"/>
      <c r="AE194" s="141"/>
      <c r="AF194" s="141"/>
      <c r="AG194" s="141"/>
      <c r="AH194" s="187"/>
      <c r="AI194" s="7"/>
    </row>
    <row r="195" spans="1:57" s="3" customFormat="1" ht="15.75" outlineLevel="1" x14ac:dyDescent="0.25">
      <c r="A195" s="81"/>
      <c r="B195" s="82" t="s">
        <v>36</v>
      </c>
      <c r="C195" s="82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1"/>
      <c r="AD195" s="141"/>
      <c r="AE195" s="141"/>
      <c r="AF195" s="141"/>
      <c r="AG195" s="141"/>
      <c r="AH195" s="187"/>
      <c r="AI195" s="7"/>
    </row>
    <row r="196" spans="1:57" s="3" customFormat="1" ht="15.75" outlineLevel="1" x14ac:dyDescent="0.25">
      <c r="A196" s="81"/>
      <c r="B196" s="82" t="s">
        <v>36</v>
      </c>
      <c r="C196" s="82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1"/>
      <c r="AD196" s="141"/>
      <c r="AE196" s="141"/>
      <c r="AF196" s="141"/>
      <c r="AG196" s="141"/>
      <c r="AH196" s="187"/>
      <c r="AI196" s="7"/>
    </row>
    <row r="197" spans="1:57" s="3" customFormat="1" ht="15.75" outlineLevel="1" x14ac:dyDescent="0.25">
      <c r="A197" s="81"/>
      <c r="B197" s="82" t="s">
        <v>36</v>
      </c>
      <c r="C197" s="82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1"/>
      <c r="AD197" s="141"/>
      <c r="AE197" s="141"/>
      <c r="AF197" s="141"/>
      <c r="AG197" s="141"/>
      <c r="AH197" s="187"/>
      <c r="AI197" s="7"/>
    </row>
    <row r="198" spans="1:57" s="3" customFormat="1" ht="15.75" outlineLevel="1" x14ac:dyDescent="0.25">
      <c r="A198" s="81"/>
      <c r="B198" s="82" t="s">
        <v>36</v>
      </c>
      <c r="C198" s="82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41"/>
      <c r="AE198" s="141"/>
      <c r="AF198" s="141"/>
      <c r="AG198" s="141"/>
      <c r="AH198" s="187"/>
      <c r="AI198" s="7"/>
    </row>
    <row r="199" spans="1:57" s="3" customFormat="1" ht="15.75" outlineLevel="1" x14ac:dyDescent="0.25">
      <c r="A199" s="81"/>
      <c r="B199" s="82" t="s">
        <v>36</v>
      </c>
      <c r="C199" s="82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1"/>
      <c r="AD199" s="141"/>
      <c r="AE199" s="141"/>
      <c r="AF199" s="141"/>
      <c r="AG199" s="141"/>
      <c r="AH199" s="187"/>
      <c r="AI199" s="7"/>
    </row>
    <row r="200" spans="1:57" s="4" customFormat="1" ht="15.75" outlineLevel="1" x14ac:dyDescent="0.25">
      <c r="A200" s="83"/>
      <c r="B200" s="82" t="s">
        <v>36</v>
      </c>
      <c r="C200" s="84"/>
      <c r="D200" s="142"/>
      <c r="E200" s="142"/>
      <c r="F200" s="142"/>
      <c r="G200" s="142"/>
      <c r="H200" s="142"/>
      <c r="I200" s="142"/>
      <c r="J200" s="142"/>
      <c r="K200" s="142"/>
      <c r="L200" s="142"/>
      <c r="M200" s="142"/>
      <c r="N200" s="142"/>
      <c r="O200" s="142"/>
      <c r="P200" s="142"/>
      <c r="Q200" s="142"/>
      <c r="R200" s="142"/>
      <c r="S200" s="142"/>
      <c r="T200" s="142"/>
      <c r="U200" s="142"/>
      <c r="V200" s="142"/>
      <c r="W200" s="142"/>
      <c r="X200" s="142"/>
      <c r="Y200" s="142"/>
      <c r="Z200" s="142"/>
      <c r="AA200" s="142"/>
      <c r="AB200" s="142"/>
      <c r="AC200" s="142"/>
      <c r="AD200" s="142"/>
      <c r="AE200" s="142"/>
      <c r="AF200" s="142"/>
      <c r="AG200" s="142"/>
      <c r="AH200" s="188"/>
      <c r="AI200" s="7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</row>
    <row r="201" spans="1:57" s="1" customFormat="1" ht="15.75" x14ac:dyDescent="0.25">
      <c r="A201" s="91"/>
      <c r="B201" s="92" t="s">
        <v>40</v>
      </c>
      <c r="C201" s="92"/>
      <c r="D201" s="146">
        <f>COUNTA(D191:D200)</f>
        <v>1</v>
      </c>
      <c r="E201" s="146">
        <f t="shared" ref="E201:AH201" si="24">COUNTA(E191:E200)</f>
        <v>1</v>
      </c>
      <c r="F201" s="146">
        <f t="shared" si="24"/>
        <v>1</v>
      </c>
      <c r="G201" s="146">
        <f t="shared" si="24"/>
        <v>1</v>
      </c>
      <c r="H201" s="146">
        <f t="shared" si="24"/>
        <v>1</v>
      </c>
      <c r="I201" s="146">
        <f t="shared" si="24"/>
        <v>2</v>
      </c>
      <c r="J201" s="146">
        <f t="shared" si="24"/>
        <v>2</v>
      </c>
      <c r="K201" s="146">
        <f t="shared" si="24"/>
        <v>1</v>
      </c>
      <c r="L201" s="146">
        <f t="shared" si="24"/>
        <v>1</v>
      </c>
      <c r="M201" s="146">
        <f t="shared" si="24"/>
        <v>1</v>
      </c>
      <c r="N201" s="146">
        <f t="shared" si="24"/>
        <v>1</v>
      </c>
      <c r="O201" s="146">
        <f t="shared" si="24"/>
        <v>1</v>
      </c>
      <c r="P201" s="146">
        <f t="shared" si="24"/>
        <v>2</v>
      </c>
      <c r="Q201" s="146">
        <f t="shared" si="24"/>
        <v>2</v>
      </c>
      <c r="R201" s="146">
        <f t="shared" si="24"/>
        <v>2</v>
      </c>
      <c r="S201" s="146">
        <f t="shared" si="24"/>
        <v>2</v>
      </c>
      <c r="T201" s="146">
        <f t="shared" si="24"/>
        <v>2</v>
      </c>
      <c r="U201" s="146">
        <f t="shared" si="24"/>
        <v>2</v>
      </c>
      <c r="V201" s="146">
        <f t="shared" si="24"/>
        <v>2</v>
      </c>
      <c r="W201" s="146">
        <f t="shared" si="24"/>
        <v>1</v>
      </c>
      <c r="X201" s="146">
        <f t="shared" si="24"/>
        <v>1</v>
      </c>
      <c r="Y201" s="146">
        <f t="shared" si="24"/>
        <v>1</v>
      </c>
      <c r="Z201" s="146">
        <f t="shared" si="24"/>
        <v>1</v>
      </c>
      <c r="AA201" s="146">
        <f t="shared" si="24"/>
        <v>1</v>
      </c>
      <c r="AB201" s="146">
        <f t="shared" si="24"/>
        <v>1</v>
      </c>
      <c r="AC201" s="146">
        <f t="shared" si="24"/>
        <v>1</v>
      </c>
      <c r="AD201" s="146">
        <f t="shared" si="24"/>
        <v>1</v>
      </c>
      <c r="AE201" s="146">
        <f t="shared" si="24"/>
        <v>1</v>
      </c>
      <c r="AF201" s="146">
        <f t="shared" si="24"/>
        <v>0</v>
      </c>
      <c r="AG201" s="146">
        <f t="shared" si="24"/>
        <v>0</v>
      </c>
      <c r="AH201" s="192">
        <f t="shared" si="24"/>
        <v>0</v>
      </c>
    </row>
    <row r="202" spans="1:57" ht="15.75" outlineLevel="1" x14ac:dyDescent="0.25">
      <c r="A202" s="81"/>
      <c r="B202" s="82" t="s">
        <v>37</v>
      </c>
      <c r="C202" s="82"/>
      <c r="D202" s="141" t="s">
        <v>58</v>
      </c>
      <c r="E202" s="141" t="s">
        <v>58</v>
      </c>
      <c r="F202" s="141" t="s">
        <v>58</v>
      </c>
      <c r="G202" s="141" t="s">
        <v>58</v>
      </c>
      <c r="H202" s="141" t="s">
        <v>58</v>
      </c>
      <c r="I202" s="141" t="s">
        <v>58</v>
      </c>
      <c r="J202" s="141" t="s">
        <v>58</v>
      </c>
      <c r="K202" s="141" t="s">
        <v>58</v>
      </c>
      <c r="L202" s="141" t="s">
        <v>58</v>
      </c>
      <c r="M202" s="141" t="s">
        <v>58</v>
      </c>
      <c r="N202" s="141" t="s">
        <v>58</v>
      </c>
      <c r="O202" s="141" t="s">
        <v>58</v>
      </c>
      <c r="P202" s="141" t="s">
        <v>58</v>
      </c>
      <c r="Q202" s="141" t="s">
        <v>58</v>
      </c>
      <c r="R202" s="141" t="s">
        <v>58</v>
      </c>
      <c r="S202" s="141" t="s">
        <v>58</v>
      </c>
      <c r="T202" s="141" t="s">
        <v>58</v>
      </c>
      <c r="U202" s="141" t="s">
        <v>58</v>
      </c>
      <c r="V202" s="141" t="s">
        <v>58</v>
      </c>
      <c r="W202" s="141" t="s">
        <v>58</v>
      </c>
      <c r="X202" s="141" t="s">
        <v>58</v>
      </c>
      <c r="Y202" s="141" t="s">
        <v>58</v>
      </c>
      <c r="Z202" s="141" t="s">
        <v>58</v>
      </c>
      <c r="AA202" s="141" t="s">
        <v>58</v>
      </c>
      <c r="AB202" s="141" t="s">
        <v>58</v>
      </c>
      <c r="AC202" s="141" t="s">
        <v>58</v>
      </c>
      <c r="AD202" s="141" t="s">
        <v>58</v>
      </c>
      <c r="AE202" s="141" t="s">
        <v>58</v>
      </c>
      <c r="AF202" s="141"/>
      <c r="AG202" s="141"/>
      <c r="AH202" s="187"/>
    </row>
    <row r="203" spans="1:57" ht="15.75" hidden="1" outlineLevel="1" x14ac:dyDescent="0.25">
      <c r="A203" s="81"/>
      <c r="B203" s="82" t="s">
        <v>37</v>
      </c>
      <c r="C203" s="82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  <c r="AA203" s="141"/>
      <c r="AB203" s="141"/>
      <c r="AC203" s="141"/>
      <c r="AD203" s="141"/>
      <c r="AE203" s="141"/>
      <c r="AF203" s="141"/>
      <c r="AG203" s="141"/>
      <c r="AH203" s="187"/>
    </row>
    <row r="204" spans="1:57" ht="15.75" hidden="1" outlineLevel="1" x14ac:dyDescent="0.25">
      <c r="A204" s="81"/>
      <c r="B204" s="82" t="s">
        <v>37</v>
      </c>
      <c r="C204" s="82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  <c r="AA204" s="141"/>
      <c r="AB204" s="141"/>
      <c r="AC204" s="141"/>
      <c r="AD204" s="141"/>
      <c r="AE204" s="141"/>
      <c r="AF204" s="141"/>
      <c r="AG204" s="141"/>
      <c r="AH204" s="187"/>
    </row>
    <row r="205" spans="1:57" ht="15.75" hidden="1" outlineLevel="1" x14ac:dyDescent="0.25">
      <c r="A205" s="81"/>
      <c r="B205" s="82" t="s">
        <v>37</v>
      </c>
      <c r="C205" s="82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  <c r="AA205" s="141"/>
      <c r="AB205" s="141"/>
      <c r="AC205" s="141"/>
      <c r="AD205" s="141"/>
      <c r="AE205" s="141"/>
      <c r="AF205" s="141"/>
      <c r="AG205" s="141"/>
      <c r="AH205" s="187"/>
    </row>
    <row r="206" spans="1:57" ht="15.75" hidden="1" outlineLevel="1" x14ac:dyDescent="0.25">
      <c r="A206" s="81"/>
      <c r="B206" s="82" t="s">
        <v>37</v>
      </c>
      <c r="C206" s="82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  <c r="AA206" s="141"/>
      <c r="AB206" s="141"/>
      <c r="AC206" s="141"/>
      <c r="AD206" s="141"/>
      <c r="AE206" s="141"/>
      <c r="AF206" s="141"/>
      <c r="AG206" s="141"/>
      <c r="AH206" s="187"/>
    </row>
    <row r="207" spans="1:57" ht="15.75" hidden="1" outlineLevel="1" x14ac:dyDescent="0.25">
      <c r="A207" s="81"/>
      <c r="B207" s="82" t="s">
        <v>37</v>
      </c>
      <c r="C207" s="82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  <c r="AA207" s="141"/>
      <c r="AB207" s="141"/>
      <c r="AC207" s="141"/>
      <c r="AD207" s="141"/>
      <c r="AE207" s="141"/>
      <c r="AF207" s="141"/>
      <c r="AG207" s="141"/>
      <c r="AH207" s="187"/>
    </row>
    <row r="208" spans="1:57" ht="15.75" hidden="1" outlineLevel="1" x14ac:dyDescent="0.25">
      <c r="A208" s="81"/>
      <c r="B208" s="82" t="s">
        <v>37</v>
      </c>
      <c r="C208" s="82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  <c r="AB208" s="141"/>
      <c r="AC208" s="141"/>
      <c r="AD208" s="141"/>
      <c r="AE208" s="141"/>
      <c r="AF208" s="141"/>
      <c r="AG208" s="141"/>
      <c r="AH208" s="187"/>
    </row>
    <row r="209" spans="1:34" ht="15.75" hidden="1" outlineLevel="1" x14ac:dyDescent="0.25">
      <c r="A209" s="81"/>
      <c r="B209" s="82" t="s">
        <v>37</v>
      </c>
      <c r="C209" s="82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  <c r="AA209" s="141"/>
      <c r="AB209" s="141"/>
      <c r="AC209" s="141"/>
      <c r="AD209" s="141"/>
      <c r="AE209" s="141"/>
      <c r="AF209" s="141"/>
      <c r="AG209" s="141"/>
      <c r="AH209" s="187"/>
    </row>
    <row r="210" spans="1:34" ht="15.75" hidden="1" outlineLevel="1" x14ac:dyDescent="0.25">
      <c r="A210" s="81"/>
      <c r="B210" s="82" t="s">
        <v>37</v>
      </c>
      <c r="C210" s="82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  <c r="AA210" s="141"/>
      <c r="AB210" s="141"/>
      <c r="AC210" s="141"/>
      <c r="AD210" s="141"/>
      <c r="AE210" s="141"/>
      <c r="AF210" s="141"/>
      <c r="AG210" s="141"/>
      <c r="AH210" s="187"/>
    </row>
    <row r="211" spans="1:34" ht="15.75" hidden="1" outlineLevel="1" x14ac:dyDescent="0.25">
      <c r="A211" s="81"/>
      <c r="B211" s="82" t="s">
        <v>37</v>
      </c>
      <c r="C211" s="82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  <c r="AA211" s="141"/>
      <c r="AB211" s="141"/>
      <c r="AC211" s="141"/>
      <c r="AD211" s="141"/>
      <c r="AE211" s="141"/>
      <c r="AF211" s="141"/>
      <c r="AG211" s="141"/>
      <c r="AH211" s="187"/>
    </row>
    <row r="212" spans="1:34" s="1" customFormat="1" ht="15.75" collapsed="1" x14ac:dyDescent="0.25">
      <c r="A212" s="79"/>
      <c r="B212" s="80" t="s">
        <v>37</v>
      </c>
      <c r="C212" s="80"/>
      <c r="D212" s="140">
        <f>COUNTA(D202:D211)</f>
        <v>1</v>
      </c>
      <c r="E212" s="140">
        <f t="shared" ref="E212:AH212" si="25">COUNTA(E202:E211)</f>
        <v>1</v>
      </c>
      <c r="F212" s="140">
        <f t="shared" si="25"/>
        <v>1</v>
      </c>
      <c r="G212" s="140">
        <f t="shared" si="25"/>
        <v>1</v>
      </c>
      <c r="H212" s="140">
        <f t="shared" si="25"/>
        <v>1</v>
      </c>
      <c r="I212" s="140">
        <f t="shared" si="25"/>
        <v>1</v>
      </c>
      <c r="J212" s="140">
        <f t="shared" si="25"/>
        <v>1</v>
      </c>
      <c r="K212" s="140">
        <f t="shared" si="25"/>
        <v>1</v>
      </c>
      <c r="L212" s="140">
        <f t="shared" si="25"/>
        <v>1</v>
      </c>
      <c r="M212" s="140">
        <f t="shared" si="25"/>
        <v>1</v>
      </c>
      <c r="N212" s="140">
        <f t="shared" si="25"/>
        <v>1</v>
      </c>
      <c r="O212" s="140">
        <f t="shared" si="25"/>
        <v>1</v>
      </c>
      <c r="P212" s="140">
        <f t="shared" si="25"/>
        <v>1</v>
      </c>
      <c r="Q212" s="140">
        <f t="shared" si="25"/>
        <v>1</v>
      </c>
      <c r="R212" s="140">
        <f t="shared" si="25"/>
        <v>1</v>
      </c>
      <c r="S212" s="140">
        <f t="shared" si="25"/>
        <v>1</v>
      </c>
      <c r="T212" s="140">
        <f t="shared" si="25"/>
        <v>1</v>
      </c>
      <c r="U212" s="140">
        <f t="shared" si="25"/>
        <v>1</v>
      </c>
      <c r="V212" s="140">
        <f t="shared" si="25"/>
        <v>1</v>
      </c>
      <c r="W212" s="140">
        <f t="shared" si="25"/>
        <v>1</v>
      </c>
      <c r="X212" s="140">
        <f t="shared" si="25"/>
        <v>1</v>
      </c>
      <c r="Y212" s="140">
        <f t="shared" si="25"/>
        <v>1</v>
      </c>
      <c r="Z212" s="140">
        <f t="shared" si="25"/>
        <v>1</v>
      </c>
      <c r="AA212" s="140">
        <f t="shared" si="25"/>
        <v>1</v>
      </c>
      <c r="AB212" s="140">
        <f t="shared" si="25"/>
        <v>1</v>
      </c>
      <c r="AC212" s="140">
        <f t="shared" si="25"/>
        <v>1</v>
      </c>
      <c r="AD212" s="140">
        <f t="shared" si="25"/>
        <v>1</v>
      </c>
      <c r="AE212" s="140">
        <f t="shared" si="25"/>
        <v>1</v>
      </c>
      <c r="AF212" s="140">
        <f t="shared" si="25"/>
        <v>0</v>
      </c>
      <c r="AG212" s="140">
        <f t="shared" si="25"/>
        <v>0</v>
      </c>
      <c r="AH212" s="186">
        <f t="shared" si="25"/>
        <v>0</v>
      </c>
    </row>
    <row r="213" spans="1:34" x14ac:dyDescent="0.25">
      <c r="D213" s="8">
        <f t="shared" ref="D213:AH213" si="26">SUM(D7:D212)</f>
        <v>37</v>
      </c>
      <c r="E213" s="8">
        <f t="shared" si="26"/>
        <v>37</v>
      </c>
      <c r="F213" s="8">
        <f t="shared" si="26"/>
        <v>37</v>
      </c>
      <c r="G213" s="8">
        <f t="shared" si="26"/>
        <v>12</v>
      </c>
      <c r="H213" s="8">
        <f t="shared" si="26"/>
        <v>4</v>
      </c>
      <c r="I213" s="8">
        <f t="shared" si="26"/>
        <v>35</v>
      </c>
      <c r="J213" s="8">
        <f t="shared" si="26"/>
        <v>34</v>
      </c>
      <c r="K213" s="8">
        <f t="shared" si="26"/>
        <v>38</v>
      </c>
      <c r="L213" s="8">
        <f t="shared" si="26"/>
        <v>38</v>
      </c>
      <c r="M213" s="8">
        <f t="shared" si="26"/>
        <v>38</v>
      </c>
      <c r="N213" s="8">
        <f t="shared" si="26"/>
        <v>17</v>
      </c>
      <c r="O213" s="8">
        <f t="shared" si="26"/>
        <v>7</v>
      </c>
      <c r="P213" s="8">
        <f t="shared" si="26"/>
        <v>40</v>
      </c>
      <c r="Q213" s="8">
        <f t="shared" si="26"/>
        <v>39</v>
      </c>
      <c r="R213" s="8">
        <f t="shared" si="26"/>
        <v>40</v>
      </c>
      <c r="S213" s="8">
        <f t="shared" si="26"/>
        <v>41</v>
      </c>
      <c r="T213" s="8">
        <f t="shared" si="26"/>
        <v>40</v>
      </c>
      <c r="U213" s="8">
        <f t="shared" si="26"/>
        <v>16</v>
      </c>
      <c r="V213" s="8">
        <f t="shared" si="26"/>
        <v>8</v>
      </c>
      <c r="W213" s="8">
        <f t="shared" si="26"/>
        <v>39</v>
      </c>
      <c r="X213" s="8">
        <f t="shared" si="26"/>
        <v>39</v>
      </c>
      <c r="Y213" s="8">
        <f t="shared" si="26"/>
        <v>39</v>
      </c>
      <c r="Z213" s="8">
        <f t="shared" si="26"/>
        <v>39</v>
      </c>
      <c r="AA213" s="8">
        <f t="shared" si="26"/>
        <v>38</v>
      </c>
      <c r="AB213" s="8">
        <f t="shared" si="26"/>
        <v>13</v>
      </c>
      <c r="AC213" s="8">
        <f t="shared" si="26"/>
        <v>5</v>
      </c>
      <c r="AD213" s="8">
        <f t="shared" si="26"/>
        <v>38</v>
      </c>
      <c r="AE213" s="8">
        <f t="shared" si="26"/>
        <v>37</v>
      </c>
      <c r="AF213" s="8">
        <f t="shared" si="26"/>
        <v>0</v>
      </c>
      <c r="AG213" s="8">
        <f t="shared" si="26"/>
        <v>0</v>
      </c>
      <c r="AH213" s="8">
        <f t="shared" si="26"/>
        <v>0</v>
      </c>
    </row>
  </sheetData>
  <sheetProtection formatCells="0" selectLockedCells="1" selectUnlockedCells="1"/>
  <conditionalFormatting sqref="D3:D6 D8 D10:D17 D19:D26 D28:D31 D33:D47 D49:D61 D63:D68 D70:D71 D73:D78 D80:D84 D86:D88 D90:D91 D93:D95 D97:D113 D115:D130 D132:D147 D149:D178 D180:D189 D191:D200 D202:D211">
    <cfRule type="duplicateValues" dxfId="377" priority="31"/>
  </conditionalFormatting>
  <conditionalFormatting sqref="E3:E6 E8 E10:E17 E19:E26 E28:E31 E33:E47 E49:E61 E63:E68 E70:E71 E73:E78 E80:E84 E86:E88 E90:E91 E93:E95 E97:E113 E115:E130 E132:E147 E149:E178 E180:E189 E191:E200 E202:E211">
    <cfRule type="duplicateValues" dxfId="376" priority="30"/>
  </conditionalFormatting>
  <conditionalFormatting sqref="F3:F6 F8 F10:F17 F19:F26 F28:F31 F33:F47 F49:F61 F63:F68 F70:F71 F73:F78 F80:F84 F86:F88 F90:F91 F93:F95 F97:F113 F115:F130 F132:F147 F149:F178 F180:F189 F191:F200 F202:F211">
    <cfRule type="duplicateValues" dxfId="375" priority="29"/>
  </conditionalFormatting>
  <conditionalFormatting sqref="G3:G6 G8 G10:G17 G19:G26 G28:G31 G33:G47 G49:G61 G63:G68 G70:G71 G73:G78 G80:G84 G86:G88 G90:G91 G93:G95 G97:G113 G115:G130 G132:G147 G149:G178 G180:G189 G191:G200 G202:G211">
    <cfRule type="duplicateValues" dxfId="374" priority="28"/>
  </conditionalFormatting>
  <conditionalFormatting sqref="H3:H6 H8 H10:H17 H19:H26 H28:H31 H33:H47 H49:H61 H63:H68 H70:H71 H73:H78 H80:H84 H86:H88 H90:H91 H93:H95 H97:H113 H115:H130 H132:H147 H149:H178 H180:H189 H191:H200 H202:H211">
    <cfRule type="duplicateValues" dxfId="373" priority="27"/>
  </conditionalFormatting>
  <conditionalFormatting sqref="I3:I6 I8 I10:I17 I19:I26 I28:I31 I33:I47 I49:I61 I63:I68 I70:I71 I73:I78 I80:I84 I86:I88 I90:I91 I93:I95 I97:I113 I115:I130 I132:I147 I149:I178 I180:I189 I191:I200 I202:I211">
    <cfRule type="duplicateValues" dxfId="372" priority="26"/>
  </conditionalFormatting>
  <conditionalFormatting sqref="J3:J6 J8 J10:J17 J19:J26 J28:J31 J33:J47 J49:J61 J63:J68 J70:J71 J73:J78 J80:J84 J86:J88 J90:J91 J93:J95 J97:J113 J115:J130 J132:J147 J149:J178 J180:J189 J191:J200 J202:J211">
    <cfRule type="duplicateValues" dxfId="371" priority="25"/>
  </conditionalFormatting>
  <conditionalFormatting sqref="K3:K6 K8 K10:K17 K19:K26 K28:K31 K33:K47 K49:K61 K63:K68 K70:K71 K73:K78 K80:K84 K86:K88 K90:K91 K93:K95 K97:K113 K115:K130 K132:K147 K149:K178 K180:K189 K191:K200 K202:K211">
    <cfRule type="duplicateValues" dxfId="370" priority="24"/>
  </conditionalFormatting>
  <conditionalFormatting sqref="L3:L6 L8 L10:L17 L19:L26 L28:L31 L33:L47 L49:L61 L63:L68 L70:L71 L73:L78 L80:L84 L86:L88 L90:L91 L93:L95 L97:L113 L115:L130 L132:L147 L149:L178 L180:L189 L191:L200 L202:L211">
    <cfRule type="duplicateValues" dxfId="369" priority="23"/>
  </conditionalFormatting>
  <conditionalFormatting sqref="M3:M6 M8 M10:M17 M19:M26 M28:M31 M33:M47 M49:M61 M63:M68 M70:M71 M73:M78 M80:M84 M86:M88 M90:M91 M93:M95 M97:M113 M115:M130 M132:M147 M149:M178 M180:M189 M191:M200 M202:M211">
    <cfRule type="duplicateValues" dxfId="368" priority="22"/>
  </conditionalFormatting>
  <conditionalFormatting sqref="N3:N6 N8 N10:N17 N19:N26 N28:N31 N33:N47 N49:N61 N63:N68 N70:N71 N73:N78 N80:N84 N86:N88 N90:N91 N93:N95 N97:N113 N115:N130 N132:N147 N149:N178 N180:N189 N191:N200 N202:N211">
    <cfRule type="duplicateValues" dxfId="367" priority="21"/>
  </conditionalFormatting>
  <conditionalFormatting sqref="O3:O6 O8 O10:O17 O19:O26 O28:O31 O33:O47 O49:O61 O63:O68 O70:O71 O73:O78 O80:O84 O86:O88 O90:O91 O93:O95 O97:O113 O115:O130 O132:O147 O149:O178 O180:O189 O191:O200 O202:O211">
    <cfRule type="duplicateValues" dxfId="366" priority="20"/>
  </conditionalFormatting>
  <conditionalFormatting sqref="P3:P6 P8 P10:P17 P19:P26 P28:P31 P33:P47 P49:P61 P63:P68 P70:P71 P73:P78 P80:P84 P86:P88 P90:P91 P93:P95 P97:P113 P115:P130 P132:P147 P149:P178 P180:P189 P191:P200 P202:P211">
    <cfRule type="duplicateValues" dxfId="365" priority="19"/>
  </conditionalFormatting>
  <conditionalFormatting sqref="Q3:Q6 Q8 Q10:Q17 Q19:Q26 Q28:Q31 Q33:Q47 Q49:Q61 Q63:Q68 Q70:Q71 Q73:Q78 Q80:Q84 Q86:Q88 Q90:Q91 Q93:Q95 Q97:Q113 Q115:Q130 Q132:Q147 Q149:Q178 Q180:Q189 Q191:Q200 Q202:Q211">
    <cfRule type="duplicateValues" dxfId="364" priority="18"/>
  </conditionalFormatting>
  <conditionalFormatting sqref="R3:R6 R8 R10:R17 R19:R26 R28:R31 R33:R47 R49:R61 R63:R68 R70:R71 R73:R78 R80:R84 R86:R88 R90:R91 R93:R95 R97:R113 R115:R130 R132:R147 R149:R178 R180:R189 R191:R200 R202:R211">
    <cfRule type="duplicateValues" dxfId="363" priority="17"/>
  </conditionalFormatting>
  <conditionalFormatting sqref="S3:S6 S8 S10:S17 S19:S26 S28:S31 S33:S47 S49:S61 S63:S68 S70:S71 S73:S78 S80:S84 S86:S88 S90:S91 S93:S95 S97:S113 S115:S130 S132:S147 S149:S178 S180:S189 S191:S200 S202:S211">
    <cfRule type="duplicateValues" dxfId="362" priority="16"/>
  </conditionalFormatting>
  <conditionalFormatting sqref="T3:T6 T8 T10:T17 T19:T26 T28:T31 T33:T47 T49:T61 T63:T68 T70:T71 T73:T78 T80:T84 T86:T88 T90:T91 T93:T95 T97:T113 T115:T130 T132:T147 T149:T178 T180:T189 T191:T200 T202:T211">
    <cfRule type="duplicateValues" dxfId="361" priority="15"/>
  </conditionalFormatting>
  <conditionalFormatting sqref="U3:U6 U8 U10:U17 U19:U26 U28:U31 U33:U47 U49:U61 U63:U68 U70:U71 U73:U78 U80:U84 U86:U88 U90:U91 U93:U95 U97:U113 U115:U130 U132:U147 U149:U178 U180:U189 U191:U200 U202:U211">
    <cfRule type="duplicateValues" dxfId="360" priority="14"/>
  </conditionalFormatting>
  <conditionalFormatting sqref="V3:V6 V8 V10:V17 V19:V26 V28:V31 V33:V47 V49:V61 V63:V68 V70:V71 V73:V78 V80:V84 V86:V88 V90:V91 V93:V95 V97:V113 V115:V130 V132:V147 V149:V178 V180:V189 V191:V200 V202:V211">
    <cfRule type="duplicateValues" dxfId="359" priority="13"/>
  </conditionalFormatting>
  <conditionalFormatting sqref="W3:W6 W8 W10:W17 W19:W26 W28:W31 W33:W47 W49:W61 W63:W68 W70:W71 W73:W78 W80:W84 W86:W88 W90:W91 W93:W95 W97:W113 W115:W130 W132:W147 W149:W178 W180:W189 W191:W200 W202:W211">
    <cfRule type="duplicateValues" dxfId="358" priority="12"/>
  </conditionalFormatting>
  <conditionalFormatting sqref="X3:X6 X8 X10:X17 X19:X26 X28:X31 X33:X47 X49:X61 X63:X68 X70:X71 X73:X78 X80:X84 X86:X88 X90:X91 X93:X95 X97:X113 X115:X130 X132:X147 X149:X178 X180:X189 X191:X200 X202:X211">
    <cfRule type="duplicateValues" dxfId="357" priority="11"/>
  </conditionalFormatting>
  <conditionalFormatting sqref="Y3:Y6 Y8 Y10:Y17 Y19:Y26 Y28:Y31 Y33:Y47 Y49:Y61 Y63:Y68 Y70:Y71 Y73:Y78 Y80:Y84 Y86:Y88 Y90:Y91 Y93:Y95 Y97:Y113 Y115:Y130 Y132:Y147 Y149:Y178 Y180:Y189 Y191:Y200 Y202:Y211">
    <cfRule type="duplicateValues" dxfId="356" priority="10"/>
  </conditionalFormatting>
  <conditionalFormatting sqref="Z3:Z6 Z8 Z10:Z17 Z19:Z26 Z28:Z31 Z33:Z47 Z49:Z61 Z63:Z68 Z70:Z71 Z73:Z78 Z80:Z84 Z86:Z88 Z90:Z91 Z93:Z95 Z97:Z113 Z115:Z130 Z132:Z147 Z149:Z178 Z180:Z189 Z191:Z200 Z202:Z211">
    <cfRule type="duplicateValues" dxfId="355" priority="9"/>
  </conditionalFormatting>
  <conditionalFormatting sqref="AA3:AA6 AA8 AA10:AA17 AA19:AA26 AA28:AA31 AA33:AA47 AA49:AA61 AA63:AA68 AA70:AA71 AA73:AA78 AA80:AA84 AA86:AA88 AA90:AA91 AA93:AA95 AA97:AA113 AA115:AA130 AA132:AA147 AA149:AA178 AA180:AA189 AA191:AA200 AA202:AA211">
    <cfRule type="duplicateValues" dxfId="354" priority="8"/>
  </conditionalFormatting>
  <conditionalFormatting sqref="AB3:AB6 AB8 AB10:AB17 AB19:AB26 AB28:AB31 AB33:AB47 AB49:AB61 AB63:AB68 AB70:AB71 AB73:AB78 AB80:AB84 AB86:AB88 AB90:AB91 AB93:AB95 AB97:AB113 AB115:AB130 AB132:AB147 AB149:AB178 AB180:AB189 AB191:AB200 AB202:AB211">
    <cfRule type="duplicateValues" dxfId="353" priority="7"/>
  </conditionalFormatting>
  <conditionalFormatting sqref="AC3:AC6 AC8 AC10:AC17 AC19:AC26 AC28:AC31 AC33:AC47 AC49:AC61 AC63:AC68 AC70:AC71 AC73:AC78 AC80:AC84 AC86:AC88 AC90:AC91 AC93:AC95 AC97:AC113 AC115:AC130 AC132:AC147 AC149:AC178 AC180:AC189 AC191:AC200 AC202:AC211">
    <cfRule type="duplicateValues" dxfId="352" priority="6"/>
  </conditionalFormatting>
  <conditionalFormatting sqref="AD3:AD6 AD8 AD10:AD17 AD19:AD26 AD28:AD31 AD33:AD47 AD49:AD61 AD63:AD68 AD70:AD71 AD73:AD78 AD80:AD84 AD86:AD88 AD90:AD91 AD93:AD95 AD97:AD113 AD115:AD130 AD132:AD147 AD149:AD178 AD180:AD189 AD191:AD200 AD202:AD211">
    <cfRule type="duplicateValues" dxfId="351" priority="5"/>
  </conditionalFormatting>
  <conditionalFormatting sqref="AE3:AE6 AE8 AE10:AE17 AE19:AE26 AE28:AE31 AE33:AE47 AE49:AE61 AE63:AE68 AE70:AE71 AE73:AE78 AE80:AE84 AE86:AE88 AE90:AE91 AE93:AE95 AE97:AE113 AE115:AE130 AE132:AE147 AE149:AE178 AE180:AE189 AE191:AE200 AE202:AE211">
    <cfRule type="duplicateValues" dxfId="350" priority="4"/>
  </conditionalFormatting>
  <conditionalFormatting sqref="AF3:AF6 AF8 AF10:AF17 AF19:AF26 AF28:AF31 AF33:AF47 AF49:AF61 AF63:AF68 AF70:AF71 AF73:AF78 AF80:AF84 AF86:AF88 AF90:AF91 AF93:AF95 AF97:AF113 AF115:AF130 AF132:AF147 AF149:AF178 AF180:AF189 AF191:AF200 AF202:AF211">
    <cfRule type="duplicateValues" dxfId="349" priority="3"/>
  </conditionalFormatting>
  <conditionalFormatting sqref="AG3:AG6 AG8 AG10:AG17 AG19:AG26 AG28:AG31 AG33:AG47 AG49:AG61 AG63:AG68 AG70:AG71 AG73:AG78 AG80:AG84 AG86:AG88 AG90:AG91 AG93:AG95 AG97:AG113 AG115:AG130 AG132:AG147 AG149:AG178 AG180:AG189 AG191:AG200 AG202:AG211">
    <cfRule type="duplicateValues" dxfId="348" priority="2"/>
  </conditionalFormatting>
  <conditionalFormatting sqref="AH3:AH6 AH8 AH10:AH17 AH19:AH26 AH28:AH31 AH33:AH47 AH49:AH61 AH63:AH68 AH70:AH71 AH73:AH78 AH80:AH84 AH86:AH88 AH90:AH91 AH93:AH95 AH97:AH113 AH115:AH130 AH132:AH147 AH149:AH178 AH180:AH189 AH191:AH200 AH202:AH211">
    <cfRule type="duplicateValues" dxfId="347" priority="1"/>
  </conditionalFormatting>
  <pageMargins left="0" right="0" top="0.15748031496062992" bottom="0.15748031496062992" header="0.31496062992125984" footer="0.31496062992125984"/>
  <pageSetup paperSize="8" scale="98" fitToWidth="2" orientation="landscape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30" r:id="rId4" name="Button 6">
              <controlPr defaultSize="0" print="0" autoFill="0" autoPict="0" macro="[0]!Fevrier">
                <anchor moveWithCells="1">
                  <from>
                    <xdr:col>34</xdr:col>
                    <xdr:colOff>504825</xdr:colOff>
                    <xdr:row>2</xdr:row>
                    <xdr:rowOff>0</xdr:rowOff>
                  </from>
                  <to>
                    <xdr:col>36</xdr:col>
                    <xdr:colOff>247650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pageSetUpPr fitToPage="1"/>
  </sheetPr>
  <dimension ref="A1:BE213"/>
  <sheetViews>
    <sheetView zoomScale="80" zoomScaleNormal="80" workbookViewId="0">
      <pane ySplit="2" topLeftCell="A72" activePane="bottomLeft" state="frozen"/>
      <selection activeCell="H1" sqref="H1"/>
      <selection pane="bottomLeft" sqref="A1:AH212"/>
    </sheetView>
  </sheetViews>
  <sheetFormatPr baseColWidth="10" defaultRowHeight="15" outlineLevelRow="1" x14ac:dyDescent="0.25"/>
  <cols>
    <col min="1" max="1" width="11.42578125" style="8"/>
    <col min="2" max="2" width="18" style="8" bestFit="1" customWidth="1"/>
    <col min="3" max="3" width="12.5703125" style="8" customWidth="1"/>
    <col min="4" max="34" width="16.140625" style="8" customWidth="1"/>
    <col min="35" max="35" width="11.42578125" style="8"/>
    <col min="36" max="36" width="10.5703125" style="8" customWidth="1"/>
    <col min="37" max="16384" width="11.42578125" style="8"/>
  </cols>
  <sheetData>
    <row r="1" spans="1:34" ht="15.75" x14ac:dyDescent="0.25">
      <c r="A1" s="9"/>
      <c r="B1" s="10"/>
      <c r="C1" s="10"/>
      <c r="D1" s="101">
        <f>D2</f>
        <v>42795</v>
      </c>
      <c r="E1" s="101">
        <f>E2</f>
        <v>42796</v>
      </c>
      <c r="F1" s="101">
        <f t="shared" ref="F1:AG1" si="0">F2</f>
        <v>42797</v>
      </c>
      <c r="G1" s="101">
        <f t="shared" si="0"/>
        <v>42798</v>
      </c>
      <c r="H1" s="101">
        <f t="shared" si="0"/>
        <v>42799</v>
      </c>
      <c r="I1" s="101">
        <f t="shared" si="0"/>
        <v>42800</v>
      </c>
      <c r="J1" s="101">
        <f t="shared" si="0"/>
        <v>42801</v>
      </c>
      <c r="K1" s="101">
        <f t="shared" si="0"/>
        <v>42802</v>
      </c>
      <c r="L1" s="101">
        <f t="shared" si="0"/>
        <v>42803</v>
      </c>
      <c r="M1" s="101">
        <f t="shared" si="0"/>
        <v>42804</v>
      </c>
      <c r="N1" s="101">
        <f t="shared" si="0"/>
        <v>42805</v>
      </c>
      <c r="O1" s="101">
        <f t="shared" si="0"/>
        <v>42806</v>
      </c>
      <c r="P1" s="101">
        <f t="shared" si="0"/>
        <v>42807</v>
      </c>
      <c r="Q1" s="101">
        <f t="shared" si="0"/>
        <v>42808</v>
      </c>
      <c r="R1" s="101">
        <f t="shared" si="0"/>
        <v>42809</v>
      </c>
      <c r="S1" s="101">
        <f t="shared" si="0"/>
        <v>42810</v>
      </c>
      <c r="T1" s="101">
        <f t="shared" si="0"/>
        <v>42811</v>
      </c>
      <c r="U1" s="101">
        <f t="shared" si="0"/>
        <v>42812</v>
      </c>
      <c r="V1" s="101">
        <f t="shared" si="0"/>
        <v>42813</v>
      </c>
      <c r="W1" s="101">
        <f t="shared" si="0"/>
        <v>42814</v>
      </c>
      <c r="X1" s="101">
        <f t="shared" si="0"/>
        <v>42815</v>
      </c>
      <c r="Y1" s="101">
        <f t="shared" si="0"/>
        <v>42816</v>
      </c>
      <c r="Z1" s="101">
        <f t="shared" si="0"/>
        <v>42817</v>
      </c>
      <c r="AA1" s="101">
        <f t="shared" si="0"/>
        <v>42818</v>
      </c>
      <c r="AB1" s="101">
        <f t="shared" si="0"/>
        <v>42819</v>
      </c>
      <c r="AC1" s="101">
        <f t="shared" si="0"/>
        <v>42820</v>
      </c>
      <c r="AD1" s="101">
        <f t="shared" si="0"/>
        <v>42821</v>
      </c>
      <c r="AE1" s="101">
        <f t="shared" si="0"/>
        <v>42822</v>
      </c>
      <c r="AF1" s="101">
        <f t="shared" si="0"/>
        <v>42823</v>
      </c>
      <c r="AG1" s="101">
        <f t="shared" si="0"/>
        <v>42824</v>
      </c>
      <c r="AH1" s="147">
        <f>AH2</f>
        <v>42825</v>
      </c>
    </row>
    <row r="2" spans="1:34" ht="16.5" thickBot="1" x14ac:dyDescent="0.3">
      <c r="A2" s="11" t="s">
        <v>0</v>
      </c>
      <c r="B2" s="12" t="s">
        <v>1</v>
      </c>
      <c r="C2" s="12"/>
      <c r="D2" s="102">
        <v>42795</v>
      </c>
      <c r="E2" s="102">
        <f>D2+1</f>
        <v>42796</v>
      </c>
      <c r="F2" s="102">
        <f t="shared" ref="F2:AH2" si="1">E2+1</f>
        <v>42797</v>
      </c>
      <c r="G2" s="102">
        <f t="shared" si="1"/>
        <v>42798</v>
      </c>
      <c r="H2" s="102">
        <f t="shared" si="1"/>
        <v>42799</v>
      </c>
      <c r="I2" s="102">
        <f t="shared" si="1"/>
        <v>42800</v>
      </c>
      <c r="J2" s="102">
        <f t="shared" si="1"/>
        <v>42801</v>
      </c>
      <c r="K2" s="102">
        <f t="shared" si="1"/>
        <v>42802</v>
      </c>
      <c r="L2" s="102">
        <f t="shared" si="1"/>
        <v>42803</v>
      </c>
      <c r="M2" s="102">
        <f t="shared" si="1"/>
        <v>42804</v>
      </c>
      <c r="N2" s="102">
        <f t="shared" si="1"/>
        <v>42805</v>
      </c>
      <c r="O2" s="102">
        <f t="shared" si="1"/>
        <v>42806</v>
      </c>
      <c r="P2" s="102">
        <f t="shared" si="1"/>
        <v>42807</v>
      </c>
      <c r="Q2" s="102">
        <f t="shared" si="1"/>
        <v>42808</v>
      </c>
      <c r="R2" s="102">
        <f t="shared" si="1"/>
        <v>42809</v>
      </c>
      <c r="S2" s="102">
        <f t="shared" si="1"/>
        <v>42810</v>
      </c>
      <c r="T2" s="102">
        <f>S2+1</f>
        <v>42811</v>
      </c>
      <c r="U2" s="102">
        <f t="shared" si="1"/>
        <v>42812</v>
      </c>
      <c r="V2" s="102">
        <f t="shared" si="1"/>
        <v>42813</v>
      </c>
      <c r="W2" s="102">
        <f t="shared" si="1"/>
        <v>42814</v>
      </c>
      <c r="X2" s="102">
        <f t="shared" si="1"/>
        <v>42815</v>
      </c>
      <c r="Y2" s="102">
        <f t="shared" si="1"/>
        <v>42816</v>
      </c>
      <c r="Z2" s="102">
        <f t="shared" si="1"/>
        <v>42817</v>
      </c>
      <c r="AA2" s="102">
        <f t="shared" si="1"/>
        <v>42818</v>
      </c>
      <c r="AB2" s="102">
        <f t="shared" si="1"/>
        <v>42819</v>
      </c>
      <c r="AC2" s="102">
        <f>AB2+1</f>
        <v>42820</v>
      </c>
      <c r="AD2" s="102">
        <f t="shared" si="1"/>
        <v>42821</v>
      </c>
      <c r="AE2" s="102">
        <f t="shared" si="1"/>
        <v>42822</v>
      </c>
      <c r="AF2" s="102">
        <f>AE2+1</f>
        <v>42823</v>
      </c>
      <c r="AG2" s="102">
        <f t="shared" si="1"/>
        <v>42824</v>
      </c>
      <c r="AH2" s="148">
        <f t="shared" si="1"/>
        <v>42825</v>
      </c>
    </row>
    <row r="3" spans="1:34" ht="15.75" hidden="1" x14ac:dyDescent="0.25">
      <c r="A3" s="13" t="s">
        <v>2</v>
      </c>
      <c r="B3" s="14" t="s">
        <v>3</v>
      </c>
      <c r="C3" s="14" t="s">
        <v>70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49"/>
    </row>
    <row r="4" spans="1:34" ht="15.75" hidden="1" x14ac:dyDescent="0.25">
      <c r="A4" s="99" t="s">
        <v>2</v>
      </c>
      <c r="B4" s="100" t="s">
        <v>3</v>
      </c>
      <c r="C4" s="100" t="s">
        <v>28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50"/>
    </row>
    <row r="5" spans="1:34" ht="15.75" x14ac:dyDescent="0.25">
      <c r="A5" s="99" t="s">
        <v>2</v>
      </c>
      <c r="B5" s="100" t="s">
        <v>3</v>
      </c>
      <c r="C5" s="100" t="s">
        <v>70</v>
      </c>
      <c r="D5" s="104"/>
      <c r="E5" s="104" t="s">
        <v>99</v>
      </c>
      <c r="F5" s="104"/>
      <c r="G5" s="104"/>
      <c r="H5" s="104"/>
      <c r="I5" s="104"/>
      <c r="J5" s="104"/>
      <c r="K5" s="104"/>
      <c r="L5" s="104" t="s">
        <v>99</v>
      </c>
      <c r="M5" s="104"/>
      <c r="N5" s="104"/>
      <c r="O5" s="104"/>
      <c r="P5" s="104"/>
      <c r="Q5" s="104"/>
      <c r="R5" s="104"/>
      <c r="S5" s="104" t="s">
        <v>99</v>
      </c>
      <c r="T5" s="104"/>
      <c r="U5" s="104"/>
      <c r="V5" s="104"/>
      <c r="W5" s="104"/>
      <c r="X5" s="104"/>
      <c r="Y5" s="104"/>
      <c r="Z5" s="104" t="s">
        <v>99</v>
      </c>
      <c r="AA5" s="104"/>
      <c r="AB5" s="104"/>
      <c r="AC5" s="104"/>
      <c r="AD5" s="104"/>
      <c r="AE5" s="104"/>
      <c r="AF5" s="104"/>
      <c r="AG5" s="104" t="s">
        <v>99</v>
      </c>
      <c r="AH5" s="150"/>
    </row>
    <row r="6" spans="1:34" ht="15.75" outlineLevel="1" x14ac:dyDescent="0.25">
      <c r="A6" s="15" t="s">
        <v>2</v>
      </c>
      <c r="B6" s="16" t="s">
        <v>3</v>
      </c>
      <c r="C6" s="16" t="s">
        <v>28</v>
      </c>
      <c r="D6" s="105" t="s">
        <v>62</v>
      </c>
      <c r="E6" s="105" t="s">
        <v>62</v>
      </c>
      <c r="F6" s="105" t="s">
        <v>62</v>
      </c>
      <c r="G6" s="105" t="s">
        <v>12</v>
      </c>
      <c r="H6" s="105"/>
      <c r="I6" s="105" t="s">
        <v>62</v>
      </c>
      <c r="J6" s="105" t="s">
        <v>62</v>
      </c>
      <c r="K6" s="105" t="s">
        <v>62</v>
      </c>
      <c r="L6" s="105" t="s">
        <v>62</v>
      </c>
      <c r="M6" s="105" t="s">
        <v>62</v>
      </c>
      <c r="N6" s="105" t="s">
        <v>62</v>
      </c>
      <c r="O6" s="105"/>
      <c r="P6" s="105" t="s">
        <v>62</v>
      </c>
      <c r="Q6" s="105" t="s">
        <v>62</v>
      </c>
      <c r="R6" s="105" t="s">
        <v>62</v>
      </c>
      <c r="S6" s="105" t="s">
        <v>62</v>
      </c>
      <c r="T6" s="105" t="s">
        <v>62</v>
      </c>
      <c r="U6" s="105" t="s">
        <v>45</v>
      </c>
      <c r="V6" s="105"/>
      <c r="W6" s="105" t="s">
        <v>62</v>
      </c>
      <c r="X6" s="105" t="s">
        <v>62</v>
      </c>
      <c r="Y6" s="105" t="s">
        <v>62</v>
      </c>
      <c r="Z6" s="105" t="s">
        <v>62</v>
      </c>
      <c r="AA6" s="105" t="s">
        <v>62</v>
      </c>
      <c r="AB6" s="105" t="s">
        <v>12</v>
      </c>
      <c r="AC6" s="105"/>
      <c r="AD6" s="105" t="s">
        <v>62</v>
      </c>
      <c r="AE6" s="105" t="s">
        <v>62</v>
      </c>
      <c r="AF6" s="105" t="s">
        <v>62</v>
      </c>
      <c r="AG6" s="105" t="s">
        <v>62</v>
      </c>
      <c r="AH6" s="151" t="s">
        <v>62</v>
      </c>
    </row>
    <row r="7" spans="1:34" s="1" customFormat="1" ht="15.75" x14ac:dyDescent="0.25">
      <c r="A7" s="17" t="s">
        <v>2</v>
      </c>
      <c r="B7" s="18" t="s">
        <v>3</v>
      </c>
      <c r="C7" s="18"/>
      <c r="D7" s="106">
        <f>COUNTA(D3:D6)</f>
        <v>1</v>
      </c>
      <c r="E7" s="106">
        <f t="shared" ref="E7:AH7" si="2">COUNTA(E3:E6)</f>
        <v>2</v>
      </c>
      <c r="F7" s="106">
        <f t="shared" si="2"/>
        <v>1</v>
      </c>
      <c r="G7" s="106">
        <f t="shared" si="2"/>
        <v>1</v>
      </c>
      <c r="H7" s="106">
        <f t="shared" si="2"/>
        <v>0</v>
      </c>
      <c r="I7" s="106">
        <f t="shared" si="2"/>
        <v>1</v>
      </c>
      <c r="J7" s="106">
        <f t="shared" si="2"/>
        <v>1</v>
      </c>
      <c r="K7" s="106">
        <f t="shared" si="2"/>
        <v>1</v>
      </c>
      <c r="L7" s="106">
        <f t="shared" si="2"/>
        <v>2</v>
      </c>
      <c r="M7" s="106">
        <f t="shared" si="2"/>
        <v>1</v>
      </c>
      <c r="N7" s="106">
        <f t="shared" si="2"/>
        <v>1</v>
      </c>
      <c r="O7" s="106">
        <f t="shared" si="2"/>
        <v>0</v>
      </c>
      <c r="P7" s="106">
        <f t="shared" si="2"/>
        <v>1</v>
      </c>
      <c r="Q7" s="106">
        <f t="shared" si="2"/>
        <v>1</v>
      </c>
      <c r="R7" s="106">
        <f t="shared" si="2"/>
        <v>1</v>
      </c>
      <c r="S7" s="106">
        <f t="shared" si="2"/>
        <v>2</v>
      </c>
      <c r="T7" s="106">
        <f t="shared" si="2"/>
        <v>1</v>
      </c>
      <c r="U7" s="106">
        <f t="shared" si="2"/>
        <v>1</v>
      </c>
      <c r="V7" s="106">
        <f t="shared" si="2"/>
        <v>0</v>
      </c>
      <c r="W7" s="106">
        <f t="shared" si="2"/>
        <v>1</v>
      </c>
      <c r="X7" s="106">
        <f t="shared" si="2"/>
        <v>1</v>
      </c>
      <c r="Y7" s="106">
        <f t="shared" si="2"/>
        <v>1</v>
      </c>
      <c r="Z7" s="106">
        <f t="shared" si="2"/>
        <v>2</v>
      </c>
      <c r="AA7" s="106">
        <f t="shared" si="2"/>
        <v>1</v>
      </c>
      <c r="AB7" s="106">
        <f t="shared" si="2"/>
        <v>1</v>
      </c>
      <c r="AC7" s="106">
        <f t="shared" si="2"/>
        <v>0</v>
      </c>
      <c r="AD7" s="106">
        <f t="shared" si="2"/>
        <v>1</v>
      </c>
      <c r="AE7" s="106">
        <f t="shared" si="2"/>
        <v>1</v>
      </c>
      <c r="AF7" s="106">
        <f t="shared" si="2"/>
        <v>1</v>
      </c>
      <c r="AG7" s="106">
        <f t="shared" si="2"/>
        <v>2</v>
      </c>
      <c r="AH7" s="152">
        <f t="shared" si="2"/>
        <v>1</v>
      </c>
    </row>
    <row r="8" spans="1:34" ht="15.75" outlineLevel="1" collapsed="1" x14ac:dyDescent="0.25">
      <c r="A8" s="19" t="s">
        <v>2</v>
      </c>
      <c r="B8" s="20" t="s">
        <v>14</v>
      </c>
      <c r="C8" s="20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 t="s">
        <v>15</v>
      </c>
      <c r="AE8" s="107"/>
      <c r="AF8" s="107" t="s">
        <v>15</v>
      </c>
      <c r="AG8" s="107" t="s">
        <v>15</v>
      </c>
      <c r="AH8" s="153" t="s">
        <v>15</v>
      </c>
    </row>
    <row r="9" spans="1:34" s="1" customFormat="1" ht="15.75" x14ac:dyDescent="0.25">
      <c r="A9" s="21" t="s">
        <v>2</v>
      </c>
      <c r="B9" s="22" t="s">
        <v>14</v>
      </c>
      <c r="C9" s="22"/>
      <c r="D9" s="108">
        <f>COUNTA(D8)</f>
        <v>0</v>
      </c>
      <c r="E9" s="108">
        <f t="shared" ref="E9:AH9" si="3">COUNTA(E8)</f>
        <v>0</v>
      </c>
      <c r="F9" s="108">
        <f t="shared" si="3"/>
        <v>0</v>
      </c>
      <c r="G9" s="108">
        <f t="shared" si="3"/>
        <v>0</v>
      </c>
      <c r="H9" s="108">
        <f t="shared" si="3"/>
        <v>0</v>
      </c>
      <c r="I9" s="108">
        <f t="shared" si="3"/>
        <v>0</v>
      </c>
      <c r="J9" s="108">
        <f t="shared" si="3"/>
        <v>0</v>
      </c>
      <c r="K9" s="108">
        <f t="shared" si="3"/>
        <v>0</v>
      </c>
      <c r="L9" s="108">
        <f t="shared" si="3"/>
        <v>0</v>
      </c>
      <c r="M9" s="108">
        <f t="shared" si="3"/>
        <v>0</v>
      </c>
      <c r="N9" s="108">
        <f t="shared" si="3"/>
        <v>0</v>
      </c>
      <c r="O9" s="108">
        <f t="shared" si="3"/>
        <v>0</v>
      </c>
      <c r="P9" s="108">
        <f t="shared" si="3"/>
        <v>0</v>
      </c>
      <c r="Q9" s="108">
        <f t="shared" si="3"/>
        <v>0</v>
      </c>
      <c r="R9" s="108">
        <f t="shared" si="3"/>
        <v>0</v>
      </c>
      <c r="S9" s="108">
        <f t="shared" si="3"/>
        <v>0</v>
      </c>
      <c r="T9" s="108">
        <f t="shared" si="3"/>
        <v>0</v>
      </c>
      <c r="U9" s="108">
        <f t="shared" si="3"/>
        <v>0</v>
      </c>
      <c r="V9" s="108">
        <f t="shared" si="3"/>
        <v>0</v>
      </c>
      <c r="W9" s="108">
        <f t="shared" si="3"/>
        <v>0</v>
      </c>
      <c r="X9" s="108">
        <f t="shared" si="3"/>
        <v>0</v>
      </c>
      <c r="Y9" s="108">
        <f t="shared" si="3"/>
        <v>0</v>
      </c>
      <c r="Z9" s="108">
        <f t="shared" si="3"/>
        <v>0</v>
      </c>
      <c r="AA9" s="108">
        <f t="shared" si="3"/>
        <v>0</v>
      </c>
      <c r="AB9" s="108">
        <f t="shared" si="3"/>
        <v>0</v>
      </c>
      <c r="AC9" s="108">
        <f t="shared" si="3"/>
        <v>0</v>
      </c>
      <c r="AD9" s="108">
        <f t="shared" si="3"/>
        <v>1</v>
      </c>
      <c r="AE9" s="108">
        <f t="shared" si="3"/>
        <v>0</v>
      </c>
      <c r="AF9" s="108">
        <f t="shared" si="3"/>
        <v>1</v>
      </c>
      <c r="AG9" s="108">
        <f t="shared" si="3"/>
        <v>1</v>
      </c>
      <c r="AH9" s="154">
        <f t="shared" si="3"/>
        <v>1</v>
      </c>
    </row>
    <row r="10" spans="1:34" ht="15.75" outlineLevel="1" x14ac:dyDescent="0.25">
      <c r="A10" s="23" t="s">
        <v>2</v>
      </c>
      <c r="B10" s="24" t="s">
        <v>4</v>
      </c>
      <c r="C10" s="24" t="s">
        <v>7</v>
      </c>
      <c r="D10" s="109" t="s">
        <v>10</v>
      </c>
      <c r="E10" s="109" t="s">
        <v>10</v>
      </c>
      <c r="F10" s="109" t="s">
        <v>10</v>
      </c>
      <c r="G10" s="109"/>
      <c r="H10" s="109"/>
      <c r="I10" s="109" t="s">
        <v>10</v>
      </c>
      <c r="J10" s="109" t="s">
        <v>10</v>
      </c>
      <c r="K10" s="109" t="s">
        <v>10</v>
      </c>
      <c r="L10" s="109" t="s">
        <v>10</v>
      </c>
      <c r="M10" s="109" t="s">
        <v>10</v>
      </c>
      <c r="N10" s="109"/>
      <c r="O10" s="109"/>
      <c r="P10" s="109" t="s">
        <v>10</v>
      </c>
      <c r="Q10" s="109" t="s">
        <v>10</v>
      </c>
      <c r="R10" s="109" t="s">
        <v>10</v>
      </c>
      <c r="S10" s="109" t="s">
        <v>10</v>
      </c>
      <c r="T10" s="109" t="s">
        <v>10</v>
      </c>
      <c r="U10" s="109"/>
      <c r="V10" s="109"/>
      <c r="W10" s="109" t="s">
        <v>10</v>
      </c>
      <c r="X10" s="109" t="s">
        <v>10</v>
      </c>
      <c r="Y10" s="109" t="s">
        <v>10</v>
      </c>
      <c r="Z10" s="109" t="s">
        <v>10</v>
      </c>
      <c r="AA10" s="109" t="s">
        <v>10</v>
      </c>
      <c r="AB10" s="109"/>
      <c r="AC10" s="109"/>
      <c r="AD10" s="109" t="s">
        <v>10</v>
      </c>
      <c r="AE10" s="109" t="s">
        <v>10</v>
      </c>
      <c r="AF10" s="109" t="s">
        <v>10</v>
      </c>
      <c r="AG10" s="109" t="s">
        <v>10</v>
      </c>
      <c r="AH10" s="155" t="s">
        <v>10</v>
      </c>
    </row>
    <row r="11" spans="1:34" ht="15.75" outlineLevel="1" x14ac:dyDescent="0.25">
      <c r="A11" s="25" t="s">
        <v>2</v>
      </c>
      <c r="B11" s="26" t="s">
        <v>4</v>
      </c>
      <c r="C11" s="26" t="s">
        <v>7</v>
      </c>
      <c r="D11" s="110" t="s">
        <v>26</v>
      </c>
      <c r="E11" s="110" t="s">
        <v>26</v>
      </c>
      <c r="F11" s="110" t="s">
        <v>26</v>
      </c>
      <c r="G11" s="110"/>
      <c r="H11" s="110"/>
      <c r="I11" s="110" t="s">
        <v>26</v>
      </c>
      <c r="J11" s="110" t="s">
        <v>26</v>
      </c>
      <c r="K11" s="110" t="s">
        <v>26</v>
      </c>
      <c r="L11" s="110"/>
      <c r="M11" s="110" t="s">
        <v>26</v>
      </c>
      <c r="N11" s="110"/>
      <c r="O11" s="110"/>
      <c r="P11" s="110" t="s">
        <v>26</v>
      </c>
      <c r="Q11" s="110" t="s">
        <v>26</v>
      </c>
      <c r="R11" s="110" t="s">
        <v>26</v>
      </c>
      <c r="S11" s="110" t="s">
        <v>26</v>
      </c>
      <c r="T11" s="110" t="s">
        <v>26</v>
      </c>
      <c r="U11" s="110"/>
      <c r="V11" s="110"/>
      <c r="W11" s="110" t="s">
        <v>26</v>
      </c>
      <c r="X11" s="110" t="s">
        <v>26</v>
      </c>
      <c r="Y11" s="110" t="s">
        <v>26</v>
      </c>
      <c r="Z11" s="110" t="s">
        <v>26</v>
      </c>
      <c r="AA11" s="110" t="s">
        <v>26</v>
      </c>
      <c r="AB11" s="110"/>
      <c r="AC11" s="110"/>
      <c r="AD11" s="110" t="s">
        <v>26</v>
      </c>
      <c r="AE11" s="110" t="s">
        <v>26</v>
      </c>
      <c r="AF11" s="110" t="s">
        <v>26</v>
      </c>
      <c r="AG11" s="110" t="s">
        <v>26</v>
      </c>
      <c r="AH11" s="156" t="s">
        <v>26</v>
      </c>
    </row>
    <row r="12" spans="1:34" ht="15.75" outlineLevel="1" x14ac:dyDescent="0.25">
      <c r="A12" s="25" t="s">
        <v>2</v>
      </c>
      <c r="B12" s="26" t="s">
        <v>4</v>
      </c>
      <c r="C12" s="26" t="s">
        <v>7</v>
      </c>
      <c r="D12" s="110" t="s">
        <v>21</v>
      </c>
      <c r="E12" s="110" t="s">
        <v>21</v>
      </c>
      <c r="F12" s="110" t="s">
        <v>21</v>
      </c>
      <c r="G12" s="110"/>
      <c r="H12" s="110"/>
      <c r="I12" s="110" t="s">
        <v>21</v>
      </c>
      <c r="J12" s="110" t="s">
        <v>21</v>
      </c>
      <c r="K12" s="110" t="s">
        <v>21</v>
      </c>
      <c r="L12" s="110" t="s">
        <v>21</v>
      </c>
      <c r="M12" s="110" t="s">
        <v>21</v>
      </c>
      <c r="N12" s="110"/>
      <c r="O12" s="110"/>
      <c r="P12" s="110" t="s">
        <v>21</v>
      </c>
      <c r="Q12" s="110" t="s">
        <v>21</v>
      </c>
      <c r="R12" s="110" t="s">
        <v>21</v>
      </c>
      <c r="S12" s="110" t="s">
        <v>21</v>
      </c>
      <c r="T12" s="110" t="s">
        <v>21</v>
      </c>
      <c r="U12" s="110"/>
      <c r="V12" s="110"/>
      <c r="W12" s="110"/>
      <c r="X12" s="110"/>
      <c r="Y12" s="110"/>
      <c r="Z12" s="110"/>
      <c r="AA12" s="110"/>
      <c r="AB12" s="110"/>
      <c r="AC12" s="110"/>
      <c r="AD12" s="110" t="s">
        <v>212</v>
      </c>
      <c r="AE12" s="110" t="s">
        <v>212</v>
      </c>
      <c r="AF12" s="110" t="s">
        <v>212</v>
      </c>
      <c r="AG12" s="110" t="s">
        <v>212</v>
      </c>
      <c r="AH12" s="156" t="s">
        <v>212</v>
      </c>
    </row>
    <row r="13" spans="1:34" ht="15.75" outlineLevel="1" x14ac:dyDescent="0.25">
      <c r="A13" s="25" t="s">
        <v>2</v>
      </c>
      <c r="B13" s="26" t="s">
        <v>4</v>
      </c>
      <c r="C13" s="26" t="s">
        <v>7</v>
      </c>
      <c r="D13" s="110"/>
      <c r="E13" s="110" t="s">
        <v>52</v>
      </c>
      <c r="F13" s="110" t="s">
        <v>52</v>
      </c>
      <c r="G13" s="110"/>
      <c r="H13" s="110"/>
      <c r="I13" s="110" t="s">
        <v>52</v>
      </c>
      <c r="J13" s="110" t="s">
        <v>52</v>
      </c>
      <c r="K13" s="110"/>
      <c r="L13" s="110" t="s">
        <v>52</v>
      </c>
      <c r="M13" s="110" t="s">
        <v>52</v>
      </c>
      <c r="N13" s="110"/>
      <c r="O13" s="110"/>
      <c r="P13" s="110" t="s">
        <v>52</v>
      </c>
      <c r="Q13" s="110" t="s">
        <v>52</v>
      </c>
      <c r="R13" s="110" t="s">
        <v>52</v>
      </c>
      <c r="S13" s="110" t="s">
        <v>52</v>
      </c>
      <c r="T13" s="110" t="s">
        <v>52</v>
      </c>
      <c r="U13" s="110"/>
      <c r="V13" s="110"/>
      <c r="W13" s="110" t="s">
        <v>52</v>
      </c>
      <c r="X13" s="110" t="s">
        <v>52</v>
      </c>
      <c r="Y13" s="110" t="s">
        <v>52</v>
      </c>
      <c r="Z13" s="110" t="s">
        <v>52</v>
      </c>
      <c r="AA13" s="110" t="s">
        <v>52</v>
      </c>
      <c r="AB13" s="110"/>
      <c r="AC13" s="110"/>
      <c r="AD13" s="110" t="s">
        <v>52</v>
      </c>
      <c r="AE13" s="110" t="s">
        <v>52</v>
      </c>
      <c r="AF13" s="110" t="s">
        <v>52</v>
      </c>
      <c r="AG13" s="110" t="s">
        <v>52</v>
      </c>
      <c r="AH13" s="156" t="s">
        <v>52</v>
      </c>
    </row>
    <row r="14" spans="1:34" ht="15.75" outlineLevel="1" x14ac:dyDescent="0.25">
      <c r="A14" s="25" t="s">
        <v>2</v>
      </c>
      <c r="B14" s="26" t="s">
        <v>4</v>
      </c>
      <c r="C14" s="26" t="s">
        <v>7</v>
      </c>
      <c r="D14" s="110" t="s">
        <v>50</v>
      </c>
      <c r="E14" s="110" t="s">
        <v>50</v>
      </c>
      <c r="F14" s="110" t="s">
        <v>50</v>
      </c>
      <c r="G14" s="110"/>
      <c r="H14" s="110"/>
      <c r="I14" s="110" t="s">
        <v>50</v>
      </c>
      <c r="J14" s="110" t="s">
        <v>50</v>
      </c>
      <c r="K14" s="110" t="s">
        <v>50</v>
      </c>
      <c r="L14" s="110" t="s">
        <v>50</v>
      </c>
      <c r="M14" s="110" t="s">
        <v>50</v>
      </c>
      <c r="N14" s="110"/>
      <c r="O14" s="110"/>
      <c r="P14" s="110" t="s">
        <v>50</v>
      </c>
      <c r="Q14" s="110" t="s">
        <v>50</v>
      </c>
      <c r="R14" s="110" t="s">
        <v>50</v>
      </c>
      <c r="S14" s="110" t="s">
        <v>50</v>
      </c>
      <c r="T14" s="110" t="s">
        <v>50</v>
      </c>
      <c r="U14" s="110"/>
      <c r="V14" s="110"/>
      <c r="W14" s="110" t="s">
        <v>50</v>
      </c>
      <c r="X14" s="110" t="s">
        <v>50</v>
      </c>
      <c r="Y14" s="110" t="s">
        <v>50</v>
      </c>
      <c r="Z14" s="110" t="s">
        <v>50</v>
      </c>
      <c r="AA14" s="110" t="s">
        <v>50</v>
      </c>
      <c r="AB14" s="110"/>
      <c r="AC14" s="110"/>
      <c r="AD14" s="110" t="s">
        <v>50</v>
      </c>
      <c r="AE14" s="110" t="s">
        <v>50</v>
      </c>
      <c r="AF14" s="110" t="s">
        <v>50</v>
      </c>
      <c r="AG14" s="110" t="s">
        <v>50</v>
      </c>
      <c r="AH14" s="156" t="s">
        <v>50</v>
      </c>
    </row>
    <row r="15" spans="1:34" ht="15.75" outlineLevel="1" x14ac:dyDescent="0.25">
      <c r="A15" s="25" t="s">
        <v>2</v>
      </c>
      <c r="B15" s="26" t="s">
        <v>4</v>
      </c>
      <c r="C15" s="26" t="s">
        <v>7</v>
      </c>
      <c r="D15" s="110" t="s">
        <v>57</v>
      </c>
      <c r="E15" s="110" t="s">
        <v>57</v>
      </c>
      <c r="F15" s="110" t="s">
        <v>57</v>
      </c>
      <c r="G15" s="110"/>
      <c r="H15" s="110"/>
      <c r="I15" s="110"/>
      <c r="J15" s="110"/>
      <c r="K15" s="110"/>
      <c r="L15" s="110"/>
      <c r="M15" s="110"/>
      <c r="N15" s="110"/>
      <c r="O15" s="110"/>
      <c r="P15" s="110" t="s">
        <v>57</v>
      </c>
      <c r="Q15" s="110" t="s">
        <v>57</v>
      </c>
      <c r="R15" s="110" t="s">
        <v>57</v>
      </c>
      <c r="S15" s="110" t="s">
        <v>57</v>
      </c>
      <c r="T15" s="110" t="s">
        <v>57</v>
      </c>
      <c r="U15" s="110"/>
      <c r="V15" s="110"/>
      <c r="W15" s="110" t="s">
        <v>57</v>
      </c>
      <c r="X15" s="110" t="s">
        <v>57</v>
      </c>
      <c r="Y15" s="110" t="s">
        <v>57</v>
      </c>
      <c r="Z15" s="110" t="s">
        <v>57</v>
      </c>
      <c r="AA15" s="110" t="s">
        <v>57</v>
      </c>
      <c r="AB15" s="110"/>
      <c r="AC15" s="110"/>
      <c r="AD15" s="110" t="s">
        <v>57</v>
      </c>
      <c r="AE15" s="110" t="s">
        <v>57</v>
      </c>
      <c r="AF15" s="110" t="s">
        <v>57</v>
      </c>
      <c r="AG15" s="110" t="s">
        <v>57</v>
      </c>
      <c r="AH15" s="156" t="s">
        <v>57</v>
      </c>
    </row>
    <row r="16" spans="1:34" ht="15.75" hidden="1" outlineLevel="1" x14ac:dyDescent="0.25">
      <c r="A16" s="25" t="s">
        <v>2</v>
      </c>
      <c r="B16" s="26" t="s">
        <v>4</v>
      </c>
      <c r="C16" s="26" t="s">
        <v>7</v>
      </c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56"/>
    </row>
    <row r="17" spans="1:34" ht="15.75" hidden="1" outlineLevel="1" x14ac:dyDescent="0.25">
      <c r="A17" s="27" t="s">
        <v>2</v>
      </c>
      <c r="B17" s="28" t="s">
        <v>4</v>
      </c>
      <c r="C17" s="28" t="s">
        <v>7</v>
      </c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57"/>
    </row>
    <row r="18" spans="1:34" s="1" customFormat="1" ht="15.75" customHeight="1" collapsed="1" x14ac:dyDescent="0.25">
      <c r="A18" s="29" t="s">
        <v>2</v>
      </c>
      <c r="B18" s="30" t="s">
        <v>4</v>
      </c>
      <c r="C18" s="30" t="s">
        <v>7</v>
      </c>
      <c r="D18" s="112">
        <f>COUNTA(D10:D17)</f>
        <v>5</v>
      </c>
      <c r="E18" s="112">
        <f t="shared" ref="E18:AH18" si="4">COUNTA(E10:E17)</f>
        <v>6</v>
      </c>
      <c r="F18" s="112">
        <f t="shared" si="4"/>
        <v>6</v>
      </c>
      <c r="G18" s="112">
        <f t="shared" si="4"/>
        <v>0</v>
      </c>
      <c r="H18" s="112">
        <f t="shared" si="4"/>
        <v>0</v>
      </c>
      <c r="I18" s="112">
        <f t="shared" si="4"/>
        <v>5</v>
      </c>
      <c r="J18" s="112">
        <f t="shared" si="4"/>
        <v>5</v>
      </c>
      <c r="K18" s="112">
        <f t="shared" si="4"/>
        <v>4</v>
      </c>
      <c r="L18" s="112">
        <f t="shared" si="4"/>
        <v>4</v>
      </c>
      <c r="M18" s="112">
        <f t="shared" si="4"/>
        <v>5</v>
      </c>
      <c r="N18" s="112">
        <f t="shared" si="4"/>
        <v>0</v>
      </c>
      <c r="O18" s="112">
        <f t="shared" si="4"/>
        <v>0</v>
      </c>
      <c r="P18" s="112">
        <f t="shared" si="4"/>
        <v>6</v>
      </c>
      <c r="Q18" s="112">
        <f t="shared" si="4"/>
        <v>6</v>
      </c>
      <c r="R18" s="112">
        <f t="shared" si="4"/>
        <v>6</v>
      </c>
      <c r="S18" s="112">
        <f t="shared" si="4"/>
        <v>6</v>
      </c>
      <c r="T18" s="112">
        <f t="shared" si="4"/>
        <v>6</v>
      </c>
      <c r="U18" s="112">
        <f t="shared" si="4"/>
        <v>0</v>
      </c>
      <c r="V18" s="112">
        <f t="shared" si="4"/>
        <v>0</v>
      </c>
      <c r="W18" s="112">
        <f t="shared" si="4"/>
        <v>5</v>
      </c>
      <c r="X18" s="112">
        <f t="shared" si="4"/>
        <v>5</v>
      </c>
      <c r="Y18" s="112">
        <f t="shared" si="4"/>
        <v>5</v>
      </c>
      <c r="Z18" s="112">
        <f t="shared" si="4"/>
        <v>5</v>
      </c>
      <c r="AA18" s="112">
        <f t="shared" si="4"/>
        <v>5</v>
      </c>
      <c r="AB18" s="112">
        <f t="shared" si="4"/>
        <v>0</v>
      </c>
      <c r="AC18" s="112">
        <f t="shared" si="4"/>
        <v>0</v>
      </c>
      <c r="AD18" s="112">
        <f t="shared" si="4"/>
        <v>6</v>
      </c>
      <c r="AE18" s="112">
        <f t="shared" si="4"/>
        <v>6</v>
      </c>
      <c r="AF18" s="112">
        <f t="shared" si="4"/>
        <v>6</v>
      </c>
      <c r="AG18" s="112">
        <f t="shared" si="4"/>
        <v>6</v>
      </c>
      <c r="AH18" s="158">
        <f t="shared" si="4"/>
        <v>6</v>
      </c>
    </row>
    <row r="19" spans="1:34" ht="15.75" outlineLevel="1" x14ac:dyDescent="0.25">
      <c r="A19" s="31" t="s">
        <v>2</v>
      </c>
      <c r="B19" s="32" t="s">
        <v>4</v>
      </c>
      <c r="C19" s="32" t="s">
        <v>8</v>
      </c>
      <c r="D19" s="113" t="s">
        <v>42</v>
      </c>
      <c r="E19" s="113" t="s">
        <v>42</v>
      </c>
      <c r="F19" s="113" t="s">
        <v>42</v>
      </c>
      <c r="G19" s="113"/>
      <c r="H19" s="113"/>
      <c r="I19" s="113" t="s">
        <v>42</v>
      </c>
      <c r="J19" s="113" t="s">
        <v>42</v>
      </c>
      <c r="K19" s="113" t="s">
        <v>42</v>
      </c>
      <c r="L19" s="113" t="s">
        <v>42</v>
      </c>
      <c r="M19" s="113" t="s">
        <v>42</v>
      </c>
      <c r="N19" s="113"/>
      <c r="O19" s="113"/>
      <c r="P19" s="113" t="s">
        <v>42</v>
      </c>
      <c r="Q19" s="113" t="s">
        <v>42</v>
      </c>
      <c r="R19" s="113"/>
      <c r="S19" s="113" t="s">
        <v>42</v>
      </c>
      <c r="T19" s="113"/>
      <c r="U19" s="113"/>
      <c r="V19" s="113"/>
      <c r="W19" s="113" t="s">
        <v>42</v>
      </c>
      <c r="X19" s="113" t="s">
        <v>42</v>
      </c>
      <c r="Y19" s="113" t="s">
        <v>42</v>
      </c>
      <c r="Z19" s="113" t="s">
        <v>42</v>
      </c>
      <c r="AA19" s="113" t="s">
        <v>42</v>
      </c>
      <c r="AB19" s="113"/>
      <c r="AC19" s="113"/>
      <c r="AD19" s="113" t="s">
        <v>42</v>
      </c>
      <c r="AE19" s="113" t="s">
        <v>42</v>
      </c>
      <c r="AF19" s="113" t="s">
        <v>42</v>
      </c>
      <c r="AG19" s="113" t="s">
        <v>42</v>
      </c>
      <c r="AH19" s="159" t="s">
        <v>42</v>
      </c>
    </row>
    <row r="20" spans="1:34" ht="15.75" outlineLevel="1" x14ac:dyDescent="0.25">
      <c r="A20" s="33" t="s">
        <v>2</v>
      </c>
      <c r="B20" s="34" t="s">
        <v>4</v>
      </c>
      <c r="C20" s="34" t="s">
        <v>8</v>
      </c>
      <c r="D20" s="114" t="s">
        <v>12</v>
      </c>
      <c r="E20" s="114" t="s">
        <v>12</v>
      </c>
      <c r="F20" s="114" t="s">
        <v>12</v>
      </c>
      <c r="G20" s="114"/>
      <c r="H20" s="114"/>
      <c r="I20" s="114" t="s">
        <v>12</v>
      </c>
      <c r="J20" s="114" t="s">
        <v>12</v>
      </c>
      <c r="K20" s="114" t="s">
        <v>12</v>
      </c>
      <c r="L20" s="114" t="s">
        <v>12</v>
      </c>
      <c r="M20" s="114" t="s">
        <v>12</v>
      </c>
      <c r="N20" s="114"/>
      <c r="O20" s="114"/>
      <c r="P20" s="114" t="s">
        <v>12</v>
      </c>
      <c r="Q20" s="114" t="s">
        <v>12</v>
      </c>
      <c r="R20" s="114" t="s">
        <v>12</v>
      </c>
      <c r="S20" s="114" t="s">
        <v>12</v>
      </c>
      <c r="T20" s="114" t="s">
        <v>12</v>
      </c>
      <c r="U20" s="114"/>
      <c r="V20" s="114"/>
      <c r="W20" s="114" t="s">
        <v>12</v>
      </c>
      <c r="X20" s="114" t="s">
        <v>12</v>
      </c>
      <c r="Y20" s="114" t="s">
        <v>12</v>
      </c>
      <c r="Z20" s="114" t="s">
        <v>12</v>
      </c>
      <c r="AA20" s="114" t="s">
        <v>12</v>
      </c>
      <c r="AB20" s="114"/>
      <c r="AC20" s="114"/>
      <c r="AD20" s="114" t="s">
        <v>12</v>
      </c>
      <c r="AE20" s="114" t="s">
        <v>12</v>
      </c>
      <c r="AF20" s="114" t="s">
        <v>12</v>
      </c>
      <c r="AG20" s="114" t="s">
        <v>12</v>
      </c>
      <c r="AH20" s="160" t="s">
        <v>12</v>
      </c>
    </row>
    <row r="21" spans="1:34" ht="15.75" outlineLevel="1" x14ac:dyDescent="0.25">
      <c r="A21" s="33" t="s">
        <v>2</v>
      </c>
      <c r="B21" s="34" t="s">
        <v>4</v>
      </c>
      <c r="C21" s="34" t="s">
        <v>8</v>
      </c>
      <c r="D21" s="114" t="s">
        <v>15</v>
      </c>
      <c r="E21" s="114" t="s">
        <v>15</v>
      </c>
      <c r="F21" s="114" t="s">
        <v>15</v>
      </c>
      <c r="G21" s="114"/>
      <c r="H21" s="114"/>
      <c r="I21" s="114" t="s">
        <v>15</v>
      </c>
      <c r="J21" s="114" t="s">
        <v>15</v>
      </c>
      <c r="K21" s="114" t="s">
        <v>15</v>
      </c>
      <c r="L21" s="114" t="s">
        <v>15</v>
      </c>
      <c r="M21" s="114" t="s">
        <v>15</v>
      </c>
      <c r="N21" s="114"/>
      <c r="O21" s="114"/>
      <c r="P21" s="114" t="s">
        <v>15</v>
      </c>
      <c r="Q21" s="114" t="s">
        <v>15</v>
      </c>
      <c r="R21" s="114" t="s">
        <v>15</v>
      </c>
      <c r="S21" s="114" t="s">
        <v>15</v>
      </c>
      <c r="T21" s="114" t="s">
        <v>15</v>
      </c>
      <c r="U21" s="114"/>
      <c r="V21" s="114"/>
      <c r="W21" s="114" t="s">
        <v>15</v>
      </c>
      <c r="X21" s="114" t="s">
        <v>15</v>
      </c>
      <c r="Y21" s="114" t="s">
        <v>15</v>
      </c>
      <c r="Z21" s="114" t="s">
        <v>15</v>
      </c>
      <c r="AA21" s="114" t="s">
        <v>15</v>
      </c>
      <c r="AB21" s="114"/>
      <c r="AC21" s="114"/>
      <c r="AD21" s="114" t="s">
        <v>15</v>
      </c>
      <c r="AE21" s="114" t="s">
        <v>15</v>
      </c>
      <c r="AF21" s="114" t="s">
        <v>15</v>
      </c>
      <c r="AG21" s="114"/>
      <c r="AH21" s="160"/>
    </row>
    <row r="22" spans="1:34" ht="15.75" outlineLevel="1" x14ac:dyDescent="0.25">
      <c r="A22" s="33" t="s">
        <v>2</v>
      </c>
      <c r="B22" s="34" t="s">
        <v>4</v>
      </c>
      <c r="C22" s="34" t="s">
        <v>8</v>
      </c>
      <c r="D22" s="114" t="s">
        <v>45</v>
      </c>
      <c r="E22" s="114" t="s">
        <v>45</v>
      </c>
      <c r="F22" s="114" t="s">
        <v>45</v>
      </c>
      <c r="G22" s="114"/>
      <c r="H22" s="114"/>
      <c r="I22" s="114" t="s">
        <v>45</v>
      </c>
      <c r="J22" s="114" t="s">
        <v>45</v>
      </c>
      <c r="K22" s="114" t="s">
        <v>45</v>
      </c>
      <c r="L22" s="114" t="s">
        <v>45</v>
      </c>
      <c r="M22" s="114" t="s">
        <v>45</v>
      </c>
      <c r="N22" s="114"/>
      <c r="O22" s="114"/>
      <c r="P22" s="114" t="s">
        <v>45</v>
      </c>
      <c r="Q22" s="114" t="s">
        <v>45</v>
      </c>
      <c r="R22" s="114" t="s">
        <v>45</v>
      </c>
      <c r="S22" s="114" t="s">
        <v>45</v>
      </c>
      <c r="T22" s="114" t="s">
        <v>45</v>
      </c>
      <c r="U22" s="114"/>
      <c r="V22" s="114"/>
      <c r="W22" s="114" t="s">
        <v>45</v>
      </c>
      <c r="X22" s="114" t="s">
        <v>45</v>
      </c>
      <c r="Y22" s="114" t="s">
        <v>45</v>
      </c>
      <c r="Z22" s="114" t="s">
        <v>45</v>
      </c>
      <c r="AA22" s="114"/>
      <c r="AB22" s="114"/>
      <c r="AC22" s="114"/>
      <c r="AD22" s="114"/>
      <c r="AE22" s="114"/>
      <c r="AF22" s="114"/>
      <c r="AG22" s="114"/>
      <c r="AH22" s="160"/>
    </row>
    <row r="23" spans="1:34" ht="15.75" outlineLevel="1" x14ac:dyDescent="0.25">
      <c r="A23" s="33" t="s">
        <v>2</v>
      </c>
      <c r="B23" s="34" t="s">
        <v>38</v>
      </c>
      <c r="C23" s="34" t="s">
        <v>8</v>
      </c>
      <c r="D23" s="114"/>
      <c r="E23" s="114"/>
      <c r="F23" s="114"/>
      <c r="G23" s="114"/>
      <c r="H23" s="114"/>
      <c r="I23" s="114" t="s">
        <v>60</v>
      </c>
      <c r="J23" s="114" t="s">
        <v>60</v>
      </c>
      <c r="K23" s="114" t="s">
        <v>60</v>
      </c>
      <c r="L23" s="114" t="s">
        <v>60</v>
      </c>
      <c r="M23" s="114" t="s">
        <v>60</v>
      </c>
      <c r="N23" s="114"/>
      <c r="O23" s="114"/>
      <c r="P23" s="114" t="s">
        <v>60</v>
      </c>
      <c r="Q23" s="114" t="s">
        <v>60</v>
      </c>
      <c r="R23" s="114" t="s">
        <v>60</v>
      </c>
      <c r="S23" s="114" t="s">
        <v>60</v>
      </c>
      <c r="T23" s="114" t="s">
        <v>60</v>
      </c>
      <c r="U23" s="114"/>
      <c r="V23" s="114"/>
      <c r="W23" s="114" t="s">
        <v>60</v>
      </c>
      <c r="X23" s="114" t="s">
        <v>60</v>
      </c>
      <c r="Y23" s="114" t="s">
        <v>60</v>
      </c>
      <c r="Z23" s="114" t="s">
        <v>60</v>
      </c>
      <c r="AA23" s="114" t="s">
        <v>60</v>
      </c>
      <c r="AB23" s="114"/>
      <c r="AC23" s="114"/>
      <c r="AD23" s="114" t="s">
        <v>60</v>
      </c>
      <c r="AE23" s="114" t="s">
        <v>60</v>
      </c>
      <c r="AF23" s="114" t="s">
        <v>60</v>
      </c>
      <c r="AG23" s="114" t="s">
        <v>60</v>
      </c>
      <c r="AH23" s="160" t="s">
        <v>60</v>
      </c>
    </row>
    <row r="24" spans="1:34" ht="15.75" outlineLevel="1" x14ac:dyDescent="0.25">
      <c r="A24" s="33"/>
      <c r="B24" s="34"/>
      <c r="C24" s="3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4"/>
      <c r="AG24" s="114"/>
      <c r="AH24" s="160"/>
    </row>
    <row r="25" spans="1:34" ht="15.75" outlineLevel="1" x14ac:dyDescent="0.25">
      <c r="A25" s="33"/>
      <c r="B25" s="34"/>
      <c r="C25" s="3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60"/>
    </row>
    <row r="26" spans="1:34" ht="15" customHeight="1" outlineLevel="1" x14ac:dyDescent="0.25">
      <c r="A26" s="35" t="s">
        <v>2</v>
      </c>
      <c r="B26" s="36" t="s">
        <v>4</v>
      </c>
      <c r="C26" s="36" t="s">
        <v>8</v>
      </c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61"/>
    </row>
    <row r="27" spans="1:34" s="1" customFormat="1" ht="15.75" x14ac:dyDescent="0.25">
      <c r="A27" s="37" t="s">
        <v>2</v>
      </c>
      <c r="B27" s="38" t="s">
        <v>4</v>
      </c>
      <c r="C27" s="38" t="s">
        <v>8</v>
      </c>
      <c r="D27" s="116">
        <f>COUNTA(D19:D26)</f>
        <v>4</v>
      </c>
      <c r="E27" s="116">
        <f t="shared" ref="E27:AH27" si="5">COUNTA(E19:E26)</f>
        <v>4</v>
      </c>
      <c r="F27" s="116">
        <f t="shared" si="5"/>
        <v>4</v>
      </c>
      <c r="G27" s="116">
        <f t="shared" si="5"/>
        <v>0</v>
      </c>
      <c r="H27" s="116">
        <f t="shared" si="5"/>
        <v>0</v>
      </c>
      <c r="I27" s="116">
        <f t="shared" si="5"/>
        <v>5</v>
      </c>
      <c r="J27" s="116">
        <f t="shared" si="5"/>
        <v>5</v>
      </c>
      <c r="K27" s="116">
        <f t="shared" si="5"/>
        <v>5</v>
      </c>
      <c r="L27" s="116">
        <f t="shared" si="5"/>
        <v>5</v>
      </c>
      <c r="M27" s="116">
        <f t="shared" si="5"/>
        <v>5</v>
      </c>
      <c r="N27" s="116">
        <f t="shared" si="5"/>
        <v>0</v>
      </c>
      <c r="O27" s="116">
        <f t="shared" si="5"/>
        <v>0</v>
      </c>
      <c r="P27" s="116">
        <f t="shared" si="5"/>
        <v>5</v>
      </c>
      <c r="Q27" s="116">
        <f t="shared" si="5"/>
        <v>5</v>
      </c>
      <c r="R27" s="116">
        <f t="shared" si="5"/>
        <v>4</v>
      </c>
      <c r="S27" s="116">
        <f t="shared" si="5"/>
        <v>5</v>
      </c>
      <c r="T27" s="116">
        <f t="shared" si="5"/>
        <v>4</v>
      </c>
      <c r="U27" s="116">
        <f t="shared" si="5"/>
        <v>0</v>
      </c>
      <c r="V27" s="116">
        <f t="shared" si="5"/>
        <v>0</v>
      </c>
      <c r="W27" s="116">
        <f t="shared" si="5"/>
        <v>5</v>
      </c>
      <c r="X27" s="116">
        <f t="shared" si="5"/>
        <v>5</v>
      </c>
      <c r="Y27" s="116">
        <f t="shared" si="5"/>
        <v>5</v>
      </c>
      <c r="Z27" s="116">
        <f t="shared" si="5"/>
        <v>5</v>
      </c>
      <c r="AA27" s="116">
        <f t="shared" si="5"/>
        <v>4</v>
      </c>
      <c r="AB27" s="116">
        <f t="shared" si="5"/>
        <v>0</v>
      </c>
      <c r="AC27" s="116">
        <f t="shared" si="5"/>
        <v>0</v>
      </c>
      <c r="AD27" s="116">
        <f t="shared" si="5"/>
        <v>4</v>
      </c>
      <c r="AE27" s="116">
        <f t="shared" si="5"/>
        <v>4</v>
      </c>
      <c r="AF27" s="116">
        <f t="shared" si="5"/>
        <v>4</v>
      </c>
      <c r="AG27" s="116">
        <f t="shared" si="5"/>
        <v>3</v>
      </c>
      <c r="AH27" s="162">
        <f t="shared" si="5"/>
        <v>3</v>
      </c>
    </row>
    <row r="28" spans="1:34" ht="15.75" outlineLevel="1" x14ac:dyDescent="0.25">
      <c r="A28" s="39" t="s">
        <v>2</v>
      </c>
      <c r="B28" s="40" t="s">
        <v>16</v>
      </c>
      <c r="C28" s="40" t="s">
        <v>59</v>
      </c>
      <c r="D28" s="117" t="s">
        <v>20</v>
      </c>
      <c r="E28" s="117" t="s">
        <v>20</v>
      </c>
      <c r="F28" s="117" t="s">
        <v>20</v>
      </c>
      <c r="G28" s="117" t="s">
        <v>19</v>
      </c>
      <c r="H28" s="117"/>
      <c r="I28" s="117" t="s">
        <v>20</v>
      </c>
      <c r="J28" s="117" t="s">
        <v>20</v>
      </c>
      <c r="K28" s="117" t="s">
        <v>46</v>
      </c>
      <c r="L28" s="117" t="s">
        <v>46</v>
      </c>
      <c r="M28" s="117" t="s">
        <v>20</v>
      </c>
      <c r="N28" s="117" t="s">
        <v>52</v>
      </c>
      <c r="O28" s="117"/>
      <c r="P28" s="117" t="s">
        <v>20</v>
      </c>
      <c r="Q28" s="117" t="s">
        <v>20</v>
      </c>
      <c r="R28" s="117" t="s">
        <v>20</v>
      </c>
      <c r="S28" s="117" t="s">
        <v>20</v>
      </c>
      <c r="T28" s="117" t="s">
        <v>46</v>
      </c>
      <c r="U28" s="117" t="s">
        <v>46</v>
      </c>
      <c r="V28" s="117"/>
      <c r="W28" s="117" t="s">
        <v>46</v>
      </c>
      <c r="X28" s="117" t="s">
        <v>46</v>
      </c>
      <c r="Y28" s="117" t="s">
        <v>46</v>
      </c>
      <c r="Z28" s="117" t="s">
        <v>46</v>
      </c>
      <c r="AA28" s="117" t="s">
        <v>19</v>
      </c>
      <c r="AB28" s="117" t="s">
        <v>19</v>
      </c>
      <c r="AC28" s="117"/>
      <c r="AD28" s="117" t="s">
        <v>20</v>
      </c>
      <c r="AE28" s="117" t="s">
        <v>20</v>
      </c>
      <c r="AF28" s="117" t="s">
        <v>46</v>
      </c>
      <c r="AG28" s="117" t="s">
        <v>46</v>
      </c>
      <c r="AH28" s="163" t="s">
        <v>20</v>
      </c>
    </row>
    <row r="29" spans="1:34" ht="15.75" outlineLevel="1" x14ac:dyDescent="0.25">
      <c r="A29" s="41" t="s">
        <v>2</v>
      </c>
      <c r="B29" s="42" t="s">
        <v>16</v>
      </c>
      <c r="C29" s="42" t="s">
        <v>2</v>
      </c>
      <c r="D29" s="118" t="s">
        <v>52</v>
      </c>
      <c r="E29" s="118" t="s">
        <v>19</v>
      </c>
      <c r="F29" s="118" t="s">
        <v>19</v>
      </c>
      <c r="G29" s="118" t="s">
        <v>20</v>
      </c>
      <c r="H29" s="118"/>
      <c r="I29" s="118" t="s">
        <v>19</v>
      </c>
      <c r="J29" s="118" t="s">
        <v>19</v>
      </c>
      <c r="K29" s="118" t="s">
        <v>19</v>
      </c>
      <c r="L29" s="118" t="s">
        <v>19</v>
      </c>
      <c r="M29" s="118" t="s">
        <v>46</v>
      </c>
      <c r="N29" s="118" t="s">
        <v>46</v>
      </c>
      <c r="O29" s="118"/>
      <c r="P29" s="118" t="s">
        <v>46</v>
      </c>
      <c r="Q29" s="118" t="s">
        <v>46</v>
      </c>
      <c r="R29" s="118" t="s">
        <v>19</v>
      </c>
      <c r="S29" s="118" t="s">
        <v>19</v>
      </c>
      <c r="T29" s="118" t="s">
        <v>19</v>
      </c>
      <c r="U29" s="118" t="s">
        <v>19</v>
      </c>
      <c r="V29" s="118"/>
      <c r="W29" s="118" t="s">
        <v>19</v>
      </c>
      <c r="X29" s="118" t="s">
        <v>19</v>
      </c>
      <c r="Y29" s="118" t="s">
        <v>20</v>
      </c>
      <c r="Z29" s="118" t="s">
        <v>20</v>
      </c>
      <c r="AA29" s="118" t="s">
        <v>20</v>
      </c>
      <c r="AB29" s="118" t="s">
        <v>20</v>
      </c>
      <c r="AC29" s="118"/>
      <c r="AD29" s="118" t="s">
        <v>19</v>
      </c>
      <c r="AE29" s="118" t="s">
        <v>19</v>
      </c>
      <c r="AF29" s="118" t="s">
        <v>19</v>
      </c>
      <c r="AG29" s="118" t="s">
        <v>19</v>
      </c>
      <c r="AH29" s="164" t="s">
        <v>46</v>
      </c>
    </row>
    <row r="30" spans="1:34" ht="15.75" outlineLevel="1" x14ac:dyDescent="0.25">
      <c r="A30" s="41"/>
      <c r="B30" s="42"/>
      <c r="C30" s="42" t="s">
        <v>18</v>
      </c>
      <c r="D30" s="118" t="s">
        <v>46</v>
      </c>
      <c r="E30" s="118" t="s">
        <v>46</v>
      </c>
      <c r="F30" s="118" t="s">
        <v>46</v>
      </c>
      <c r="G30" s="118"/>
      <c r="H30" s="118"/>
      <c r="I30" s="118"/>
      <c r="J30" s="118" t="s">
        <v>46</v>
      </c>
      <c r="K30" s="118" t="s">
        <v>20</v>
      </c>
      <c r="L30" s="118"/>
      <c r="M30" s="118" t="s">
        <v>19</v>
      </c>
      <c r="N30" s="118"/>
      <c r="O30" s="118"/>
      <c r="P30" s="118"/>
      <c r="Q30" s="118" t="s">
        <v>19</v>
      </c>
      <c r="R30" s="118" t="s">
        <v>46</v>
      </c>
      <c r="S30" s="118"/>
      <c r="T30" s="118" t="s">
        <v>20</v>
      </c>
      <c r="U30" s="118"/>
      <c r="V30" s="118"/>
      <c r="W30" s="118"/>
      <c r="X30" s="118" t="s">
        <v>20</v>
      </c>
      <c r="Y30" s="118" t="s">
        <v>19</v>
      </c>
      <c r="Z30" s="118"/>
      <c r="AA30" s="118" t="s">
        <v>46</v>
      </c>
      <c r="AB30" s="118"/>
      <c r="AC30" s="118"/>
      <c r="AD30" s="118"/>
      <c r="AE30" s="118" t="s">
        <v>46</v>
      </c>
      <c r="AF30" s="118" t="s">
        <v>20</v>
      </c>
      <c r="AG30" s="118"/>
      <c r="AH30" s="164" t="s">
        <v>19</v>
      </c>
    </row>
    <row r="31" spans="1:34" ht="15.75" outlineLevel="1" x14ac:dyDescent="0.25">
      <c r="A31" s="43" t="s">
        <v>2</v>
      </c>
      <c r="B31" s="44" t="s">
        <v>17</v>
      </c>
      <c r="C31" s="44" t="s">
        <v>17</v>
      </c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65"/>
    </row>
    <row r="32" spans="1:34" s="1" customFormat="1" ht="15.75" x14ac:dyDescent="0.25">
      <c r="A32" s="45" t="s">
        <v>2</v>
      </c>
      <c r="B32" s="46" t="s">
        <v>16</v>
      </c>
      <c r="C32" s="46"/>
      <c r="D32" s="120">
        <f>COUNTA(D28:D31)</f>
        <v>3</v>
      </c>
      <c r="E32" s="120">
        <f t="shared" ref="E32:AH32" si="6">COUNTA(E28:E31)</f>
        <v>3</v>
      </c>
      <c r="F32" s="120">
        <f t="shared" si="6"/>
        <v>3</v>
      </c>
      <c r="G32" s="120">
        <f t="shared" si="6"/>
        <v>2</v>
      </c>
      <c r="H32" s="120">
        <f t="shared" si="6"/>
        <v>0</v>
      </c>
      <c r="I32" s="120">
        <f t="shared" si="6"/>
        <v>2</v>
      </c>
      <c r="J32" s="120">
        <f t="shared" si="6"/>
        <v>3</v>
      </c>
      <c r="K32" s="120">
        <f t="shared" si="6"/>
        <v>3</v>
      </c>
      <c r="L32" s="120">
        <f t="shared" si="6"/>
        <v>2</v>
      </c>
      <c r="M32" s="120">
        <f t="shared" si="6"/>
        <v>3</v>
      </c>
      <c r="N32" s="120">
        <f t="shared" si="6"/>
        <v>2</v>
      </c>
      <c r="O32" s="120">
        <f t="shared" si="6"/>
        <v>0</v>
      </c>
      <c r="P32" s="120">
        <f t="shared" si="6"/>
        <v>2</v>
      </c>
      <c r="Q32" s="120">
        <f t="shared" si="6"/>
        <v>3</v>
      </c>
      <c r="R32" s="120">
        <f t="shared" si="6"/>
        <v>3</v>
      </c>
      <c r="S32" s="120">
        <f t="shared" si="6"/>
        <v>2</v>
      </c>
      <c r="T32" s="120">
        <f t="shared" si="6"/>
        <v>3</v>
      </c>
      <c r="U32" s="120">
        <f t="shared" si="6"/>
        <v>2</v>
      </c>
      <c r="V32" s="120">
        <f t="shared" si="6"/>
        <v>0</v>
      </c>
      <c r="W32" s="120">
        <f t="shared" si="6"/>
        <v>2</v>
      </c>
      <c r="X32" s="120">
        <f t="shared" si="6"/>
        <v>3</v>
      </c>
      <c r="Y32" s="120">
        <f t="shared" si="6"/>
        <v>3</v>
      </c>
      <c r="Z32" s="120">
        <f t="shared" si="6"/>
        <v>2</v>
      </c>
      <c r="AA32" s="120">
        <f t="shared" si="6"/>
        <v>3</v>
      </c>
      <c r="AB32" s="120">
        <f t="shared" si="6"/>
        <v>2</v>
      </c>
      <c r="AC32" s="120">
        <f t="shared" si="6"/>
        <v>0</v>
      </c>
      <c r="AD32" s="120">
        <f t="shared" si="6"/>
        <v>2</v>
      </c>
      <c r="AE32" s="120">
        <f t="shared" si="6"/>
        <v>3</v>
      </c>
      <c r="AF32" s="120">
        <f t="shared" si="6"/>
        <v>3</v>
      </c>
      <c r="AG32" s="120">
        <f t="shared" si="6"/>
        <v>2</v>
      </c>
      <c r="AH32" s="166">
        <f t="shared" si="6"/>
        <v>3</v>
      </c>
    </row>
    <row r="33" spans="1:34" ht="15.75" outlineLevel="1" x14ac:dyDescent="0.25">
      <c r="A33" s="23" t="s">
        <v>2</v>
      </c>
      <c r="B33" s="24" t="s">
        <v>5</v>
      </c>
      <c r="C33" s="24" t="s">
        <v>7</v>
      </c>
      <c r="D33" s="109" t="s">
        <v>73</v>
      </c>
      <c r="E33" s="109" t="s">
        <v>73</v>
      </c>
      <c r="F33" s="109" t="s">
        <v>73</v>
      </c>
      <c r="G33" s="109" t="s">
        <v>71</v>
      </c>
      <c r="H33" s="109"/>
      <c r="I33" s="109" t="s">
        <v>73</v>
      </c>
      <c r="J33" s="109" t="s">
        <v>73</v>
      </c>
      <c r="K33" s="109" t="s">
        <v>73</v>
      </c>
      <c r="L33" s="109" t="s">
        <v>73</v>
      </c>
      <c r="M33" s="109"/>
      <c r="N33" s="109" t="s">
        <v>24</v>
      </c>
      <c r="O33" s="109"/>
      <c r="P33" s="109" t="s">
        <v>73</v>
      </c>
      <c r="Q33" s="109" t="s">
        <v>73</v>
      </c>
      <c r="R33" s="109" t="s">
        <v>73</v>
      </c>
      <c r="S33" s="109" t="s">
        <v>73</v>
      </c>
      <c r="T33" s="109" t="s">
        <v>73</v>
      </c>
      <c r="U33" s="109" t="s">
        <v>71</v>
      </c>
      <c r="V33" s="109"/>
      <c r="W33" s="109" t="s">
        <v>73</v>
      </c>
      <c r="X33" s="109" t="s">
        <v>73</v>
      </c>
      <c r="Y33" s="109" t="s">
        <v>73</v>
      </c>
      <c r="Z33" s="109" t="s">
        <v>73</v>
      </c>
      <c r="AA33" s="109" t="s">
        <v>73</v>
      </c>
      <c r="AB33" s="109" t="s">
        <v>94</v>
      </c>
      <c r="AC33" s="109"/>
      <c r="AD33" s="109" t="s">
        <v>73</v>
      </c>
      <c r="AE33" s="109" t="s">
        <v>73</v>
      </c>
      <c r="AF33" s="109" t="s">
        <v>73</v>
      </c>
      <c r="AG33" s="109" t="s">
        <v>73</v>
      </c>
      <c r="AH33" s="155" t="s">
        <v>73</v>
      </c>
    </row>
    <row r="34" spans="1:34" ht="15.75" outlineLevel="1" x14ac:dyDescent="0.25">
      <c r="A34" s="25" t="s">
        <v>2</v>
      </c>
      <c r="B34" s="26" t="s">
        <v>5</v>
      </c>
      <c r="C34" s="26" t="s">
        <v>7</v>
      </c>
      <c r="D34" s="110" t="s">
        <v>23</v>
      </c>
      <c r="E34" s="110" t="s">
        <v>23</v>
      </c>
      <c r="F34" s="110" t="s">
        <v>23</v>
      </c>
      <c r="G34" s="110" t="s">
        <v>43</v>
      </c>
      <c r="H34" s="110"/>
      <c r="I34" s="110" t="s">
        <v>23</v>
      </c>
      <c r="J34" s="110" t="s">
        <v>23</v>
      </c>
      <c r="K34" s="110" t="s">
        <v>23</v>
      </c>
      <c r="L34" s="110" t="s">
        <v>23</v>
      </c>
      <c r="M34" s="110" t="s">
        <v>23</v>
      </c>
      <c r="N34" s="110" t="s">
        <v>92</v>
      </c>
      <c r="O34" s="110"/>
      <c r="P34" s="110" t="s">
        <v>23</v>
      </c>
      <c r="Q34" s="110" t="s">
        <v>23</v>
      </c>
      <c r="R34" s="110" t="s">
        <v>23</v>
      </c>
      <c r="S34" s="110" t="s">
        <v>23</v>
      </c>
      <c r="T34" s="110" t="s">
        <v>23</v>
      </c>
      <c r="U34" s="110" t="s">
        <v>23</v>
      </c>
      <c r="V34" s="110"/>
      <c r="W34" s="110" t="s">
        <v>23</v>
      </c>
      <c r="X34" s="110" t="s">
        <v>23</v>
      </c>
      <c r="Y34" s="110" t="s">
        <v>23</v>
      </c>
      <c r="Z34" s="110" t="s">
        <v>23</v>
      </c>
      <c r="AA34" s="110" t="s">
        <v>23</v>
      </c>
      <c r="AB34" s="110" t="s">
        <v>22</v>
      </c>
      <c r="AC34" s="110"/>
      <c r="AD34" s="110" t="s">
        <v>23</v>
      </c>
      <c r="AE34" s="110" t="s">
        <v>23</v>
      </c>
      <c r="AF34" s="110" t="s">
        <v>23</v>
      </c>
      <c r="AG34" s="110" t="s">
        <v>23</v>
      </c>
      <c r="AH34" s="156" t="s">
        <v>23</v>
      </c>
    </row>
    <row r="35" spans="1:34" ht="15.75" outlineLevel="1" x14ac:dyDescent="0.25">
      <c r="A35" s="25" t="s">
        <v>2</v>
      </c>
      <c r="B35" s="26" t="s">
        <v>5</v>
      </c>
      <c r="C35" s="26" t="s">
        <v>7</v>
      </c>
      <c r="D35" s="110" t="s">
        <v>48</v>
      </c>
      <c r="E35" s="110" t="s">
        <v>48</v>
      </c>
      <c r="F35" s="110" t="s">
        <v>48</v>
      </c>
      <c r="G35" s="110"/>
      <c r="H35" s="110"/>
      <c r="I35" s="110" t="s">
        <v>48</v>
      </c>
      <c r="J35" s="110" t="s">
        <v>48</v>
      </c>
      <c r="K35" s="110" t="s">
        <v>48</v>
      </c>
      <c r="L35" s="110" t="s">
        <v>48</v>
      </c>
      <c r="M35" s="110" t="s">
        <v>48</v>
      </c>
      <c r="N35" s="110"/>
      <c r="O35" s="110"/>
      <c r="P35" s="110" t="s">
        <v>48</v>
      </c>
      <c r="Q35" s="110" t="s">
        <v>48</v>
      </c>
      <c r="R35" s="110" t="s">
        <v>48</v>
      </c>
      <c r="S35" s="110" t="s">
        <v>48</v>
      </c>
      <c r="T35" s="110" t="s">
        <v>48</v>
      </c>
      <c r="U35" s="110"/>
      <c r="V35" s="110"/>
      <c r="W35" s="110" t="s">
        <v>48</v>
      </c>
      <c r="X35" s="110" t="s">
        <v>48</v>
      </c>
      <c r="Y35" s="110" t="s">
        <v>48</v>
      </c>
      <c r="Z35" s="110" t="s">
        <v>48</v>
      </c>
      <c r="AA35" s="110" t="s">
        <v>48</v>
      </c>
      <c r="AB35" s="110"/>
      <c r="AC35" s="110"/>
      <c r="AD35" s="110" t="s">
        <v>48</v>
      </c>
      <c r="AE35" s="110" t="s">
        <v>48</v>
      </c>
      <c r="AF35" s="110" t="s">
        <v>48</v>
      </c>
      <c r="AG35" s="110" t="s">
        <v>48</v>
      </c>
      <c r="AH35" s="156" t="s">
        <v>48</v>
      </c>
    </row>
    <row r="36" spans="1:34" ht="15.75" outlineLevel="1" x14ac:dyDescent="0.25">
      <c r="A36" s="25" t="s">
        <v>2</v>
      </c>
      <c r="B36" s="26" t="s">
        <v>5</v>
      </c>
      <c r="C36" s="26" t="s">
        <v>7</v>
      </c>
      <c r="D36" s="110"/>
      <c r="E36" s="110"/>
      <c r="F36" s="110"/>
      <c r="G36" s="110"/>
      <c r="H36" s="110"/>
      <c r="I36" s="110" t="s">
        <v>24</v>
      </c>
      <c r="J36" s="110" t="s">
        <v>24</v>
      </c>
      <c r="K36" s="110" t="s">
        <v>24</v>
      </c>
      <c r="L36" s="110" t="s">
        <v>24</v>
      </c>
      <c r="M36" s="110" t="s">
        <v>24</v>
      </c>
      <c r="N36" s="110"/>
      <c r="O36" s="110"/>
      <c r="P36" s="110" t="s">
        <v>24</v>
      </c>
      <c r="Q36" s="110" t="s">
        <v>24</v>
      </c>
      <c r="R36" s="110" t="s">
        <v>24</v>
      </c>
      <c r="S36" s="110" t="s">
        <v>24</v>
      </c>
      <c r="T36" s="110" t="s">
        <v>24</v>
      </c>
      <c r="U36" s="110"/>
      <c r="V36" s="110"/>
      <c r="W36" s="110" t="s">
        <v>24</v>
      </c>
      <c r="X36" s="110" t="s">
        <v>24</v>
      </c>
      <c r="Y36" s="110" t="s">
        <v>24</v>
      </c>
      <c r="Z36" s="110" t="s">
        <v>24</v>
      </c>
      <c r="AA36" s="110" t="s">
        <v>24</v>
      </c>
      <c r="AB36" s="110"/>
      <c r="AC36" s="110"/>
      <c r="AD36" s="110" t="s">
        <v>24</v>
      </c>
      <c r="AE36" s="110" t="s">
        <v>24</v>
      </c>
      <c r="AF36" s="110" t="s">
        <v>24</v>
      </c>
      <c r="AG36" s="110" t="s">
        <v>24</v>
      </c>
      <c r="AH36" s="156" t="s">
        <v>24</v>
      </c>
    </row>
    <row r="37" spans="1:34" ht="15.75" outlineLevel="1" x14ac:dyDescent="0.25">
      <c r="A37" s="25" t="s">
        <v>2</v>
      </c>
      <c r="B37" s="26" t="s">
        <v>5</v>
      </c>
      <c r="C37" s="26" t="s">
        <v>7</v>
      </c>
      <c r="D37" s="110" t="s">
        <v>92</v>
      </c>
      <c r="E37" s="110" t="s">
        <v>92</v>
      </c>
      <c r="F37" s="110" t="s">
        <v>92</v>
      </c>
      <c r="G37" s="110"/>
      <c r="H37" s="110"/>
      <c r="I37" s="110" t="s">
        <v>92</v>
      </c>
      <c r="J37" s="110" t="s">
        <v>92</v>
      </c>
      <c r="K37" s="110" t="s">
        <v>92</v>
      </c>
      <c r="L37" s="110" t="s">
        <v>92</v>
      </c>
      <c r="M37" s="110" t="s">
        <v>92</v>
      </c>
      <c r="N37" s="110"/>
      <c r="O37" s="110"/>
      <c r="P37" s="110" t="s">
        <v>92</v>
      </c>
      <c r="Q37" s="110" t="s">
        <v>92</v>
      </c>
      <c r="R37" s="110" t="s">
        <v>92</v>
      </c>
      <c r="S37" s="110" t="s">
        <v>92</v>
      </c>
      <c r="T37" s="110" t="s">
        <v>92</v>
      </c>
      <c r="U37" s="110"/>
      <c r="V37" s="110"/>
      <c r="W37" s="110" t="s">
        <v>92</v>
      </c>
      <c r="X37" s="110" t="s">
        <v>92</v>
      </c>
      <c r="Y37" s="110" t="s">
        <v>92</v>
      </c>
      <c r="Z37" s="110" t="s">
        <v>92</v>
      </c>
      <c r="AA37" s="110" t="s">
        <v>92</v>
      </c>
      <c r="AB37" s="110"/>
      <c r="AC37" s="110"/>
      <c r="AD37" s="110" t="s">
        <v>92</v>
      </c>
      <c r="AE37" s="110" t="s">
        <v>92</v>
      </c>
      <c r="AF37" s="110" t="s">
        <v>92</v>
      </c>
      <c r="AG37" s="110" t="s">
        <v>92</v>
      </c>
      <c r="AH37" s="156" t="s">
        <v>92</v>
      </c>
    </row>
    <row r="38" spans="1:34" ht="15.75" outlineLevel="1" x14ac:dyDescent="0.25">
      <c r="A38" s="25" t="s">
        <v>2</v>
      </c>
      <c r="B38" s="26" t="s">
        <v>5</v>
      </c>
      <c r="C38" s="26" t="s">
        <v>7</v>
      </c>
      <c r="D38" s="110" t="s">
        <v>22</v>
      </c>
      <c r="E38" s="110" t="s">
        <v>22</v>
      </c>
      <c r="F38" s="110" t="s">
        <v>22</v>
      </c>
      <c r="G38" s="110"/>
      <c r="H38" s="110"/>
      <c r="I38" s="110" t="s">
        <v>22</v>
      </c>
      <c r="J38" s="110" t="s">
        <v>22</v>
      </c>
      <c r="K38" s="110" t="s">
        <v>22</v>
      </c>
      <c r="L38" s="110" t="s">
        <v>22</v>
      </c>
      <c r="M38" s="110" t="s">
        <v>22</v>
      </c>
      <c r="N38" s="110"/>
      <c r="O38" s="110"/>
      <c r="P38" s="110" t="s">
        <v>22</v>
      </c>
      <c r="Q38" s="110" t="s">
        <v>22</v>
      </c>
      <c r="R38" s="110" t="s">
        <v>22</v>
      </c>
      <c r="S38" s="110" t="s">
        <v>22</v>
      </c>
      <c r="T38" s="110" t="s">
        <v>22</v>
      </c>
      <c r="U38" s="110"/>
      <c r="V38" s="110"/>
      <c r="W38" s="110" t="s">
        <v>22</v>
      </c>
      <c r="X38" s="110" t="s">
        <v>22</v>
      </c>
      <c r="Y38" s="110" t="s">
        <v>22</v>
      </c>
      <c r="Z38" s="110" t="s">
        <v>22</v>
      </c>
      <c r="AA38" s="110" t="s">
        <v>22</v>
      </c>
      <c r="AB38" s="110"/>
      <c r="AC38" s="110"/>
      <c r="AD38" s="110" t="s">
        <v>22</v>
      </c>
      <c r="AE38" s="110" t="s">
        <v>22</v>
      </c>
      <c r="AF38" s="110" t="s">
        <v>22</v>
      </c>
      <c r="AG38" s="110" t="s">
        <v>22</v>
      </c>
      <c r="AH38" s="156" t="s">
        <v>22</v>
      </c>
    </row>
    <row r="39" spans="1:34" ht="15.75" outlineLevel="1" x14ac:dyDescent="0.25">
      <c r="A39" s="25" t="s">
        <v>2</v>
      </c>
      <c r="B39" s="26" t="s">
        <v>5</v>
      </c>
      <c r="C39" s="26" t="s">
        <v>7</v>
      </c>
      <c r="D39" s="110" t="s">
        <v>210</v>
      </c>
      <c r="E39" s="110" t="s">
        <v>210</v>
      </c>
      <c r="F39" s="110" t="s">
        <v>210</v>
      </c>
      <c r="G39" s="110"/>
      <c r="H39" s="110"/>
      <c r="I39" s="110"/>
      <c r="J39" s="110" t="s">
        <v>55</v>
      </c>
      <c r="K39" s="110" t="s">
        <v>55</v>
      </c>
      <c r="L39" s="110" t="s">
        <v>55</v>
      </c>
      <c r="M39" s="110" t="s">
        <v>55</v>
      </c>
      <c r="N39" s="110"/>
      <c r="O39" s="110"/>
      <c r="P39" s="110" t="s">
        <v>55</v>
      </c>
      <c r="Q39" s="110" t="s">
        <v>55</v>
      </c>
      <c r="R39" s="110" t="s">
        <v>55</v>
      </c>
      <c r="S39" s="110" t="s">
        <v>55</v>
      </c>
      <c r="T39" s="110" t="s">
        <v>55</v>
      </c>
      <c r="U39" s="110"/>
      <c r="V39" s="110"/>
      <c r="W39" s="110" t="s">
        <v>210</v>
      </c>
      <c r="X39" s="110" t="s">
        <v>210</v>
      </c>
      <c r="Y39" s="110" t="s">
        <v>210</v>
      </c>
      <c r="Z39" s="110" t="s">
        <v>210</v>
      </c>
      <c r="AA39" s="110" t="s">
        <v>210</v>
      </c>
      <c r="AB39" s="110"/>
      <c r="AC39" s="110"/>
      <c r="AD39" s="110" t="s">
        <v>210</v>
      </c>
      <c r="AE39" s="110" t="s">
        <v>210</v>
      </c>
      <c r="AF39" s="110" t="s">
        <v>210</v>
      </c>
      <c r="AG39" s="110" t="s">
        <v>210</v>
      </c>
      <c r="AH39" s="156" t="s">
        <v>210</v>
      </c>
    </row>
    <row r="40" spans="1:34" ht="15.75" outlineLevel="1" x14ac:dyDescent="0.25">
      <c r="A40" s="25" t="s">
        <v>2</v>
      </c>
      <c r="B40" s="26" t="s">
        <v>5</v>
      </c>
      <c r="C40" s="26" t="s">
        <v>7</v>
      </c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56"/>
    </row>
    <row r="41" spans="1:34" ht="15.75" outlineLevel="1" x14ac:dyDescent="0.25">
      <c r="A41" s="25" t="s">
        <v>2</v>
      </c>
      <c r="B41" s="26" t="s">
        <v>5</v>
      </c>
      <c r="C41" s="26" t="s">
        <v>7</v>
      </c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56"/>
    </row>
    <row r="42" spans="1:34" ht="15.75" outlineLevel="1" x14ac:dyDescent="0.25">
      <c r="A42" s="25" t="s">
        <v>2</v>
      </c>
      <c r="B42" s="26" t="s">
        <v>5</v>
      </c>
      <c r="C42" s="26" t="s">
        <v>7</v>
      </c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56"/>
    </row>
    <row r="43" spans="1:34" ht="15.75" outlineLevel="1" x14ac:dyDescent="0.25">
      <c r="A43" s="25" t="s">
        <v>2</v>
      </c>
      <c r="B43" s="26" t="s">
        <v>5</v>
      </c>
      <c r="C43" s="26" t="s">
        <v>7</v>
      </c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56"/>
    </row>
    <row r="44" spans="1:34" ht="15.75" outlineLevel="1" x14ac:dyDescent="0.25">
      <c r="A44" s="25" t="s">
        <v>2</v>
      </c>
      <c r="B44" s="26" t="s">
        <v>5</v>
      </c>
      <c r="C44" s="26" t="s">
        <v>7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56"/>
    </row>
    <row r="45" spans="1:34" ht="15.75" outlineLevel="1" x14ac:dyDescent="0.25">
      <c r="A45" s="25" t="s">
        <v>2</v>
      </c>
      <c r="B45" s="26" t="s">
        <v>5</v>
      </c>
      <c r="C45" s="26" t="s">
        <v>7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56"/>
    </row>
    <row r="46" spans="1:34" ht="15.75" outlineLevel="1" x14ac:dyDescent="0.25">
      <c r="A46" s="25" t="s">
        <v>2</v>
      </c>
      <c r="B46" s="26" t="s">
        <v>5</v>
      </c>
      <c r="C46" s="26" t="s">
        <v>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56"/>
    </row>
    <row r="47" spans="1:34" ht="16.5" customHeight="1" outlineLevel="1" x14ac:dyDescent="0.25">
      <c r="A47" s="27" t="s">
        <v>2</v>
      </c>
      <c r="B47" s="28" t="s">
        <v>5</v>
      </c>
      <c r="C47" s="28" t="s">
        <v>61</v>
      </c>
      <c r="D47" s="111" t="s">
        <v>47</v>
      </c>
      <c r="E47" s="111" t="s">
        <v>47</v>
      </c>
      <c r="F47" s="111" t="s">
        <v>47</v>
      </c>
      <c r="G47" s="111"/>
      <c r="H47" s="111"/>
      <c r="I47" s="111" t="s">
        <v>47</v>
      </c>
      <c r="J47" s="111" t="s">
        <v>47</v>
      </c>
      <c r="K47" s="111" t="s">
        <v>47</v>
      </c>
      <c r="L47" s="111" t="s">
        <v>47</v>
      </c>
      <c r="M47" s="111" t="s">
        <v>47</v>
      </c>
      <c r="N47" s="111"/>
      <c r="O47" s="111"/>
      <c r="P47" s="111" t="s">
        <v>47</v>
      </c>
      <c r="Q47" s="111" t="s">
        <v>47</v>
      </c>
      <c r="R47" s="111" t="s">
        <v>47</v>
      </c>
      <c r="S47" s="111" t="s">
        <v>47</v>
      </c>
      <c r="T47" s="111" t="s">
        <v>47</v>
      </c>
      <c r="U47" s="111"/>
      <c r="V47" s="111"/>
      <c r="W47" s="111" t="s">
        <v>47</v>
      </c>
      <c r="X47" s="111" t="s">
        <v>47</v>
      </c>
      <c r="Y47" s="111" t="s">
        <v>47</v>
      </c>
      <c r="Z47" s="111" t="s">
        <v>47</v>
      </c>
      <c r="AA47" s="111" t="s">
        <v>47</v>
      </c>
      <c r="AB47" s="111"/>
      <c r="AC47" s="111"/>
      <c r="AD47" s="111" t="s">
        <v>47</v>
      </c>
      <c r="AE47" s="111" t="s">
        <v>47</v>
      </c>
      <c r="AF47" s="111" t="s">
        <v>47</v>
      </c>
      <c r="AG47" s="111" t="s">
        <v>47</v>
      </c>
      <c r="AH47" s="157" t="s">
        <v>47</v>
      </c>
    </row>
    <row r="48" spans="1:34" s="1" customFormat="1" ht="15.75" x14ac:dyDescent="0.25">
      <c r="A48" s="29" t="s">
        <v>2</v>
      </c>
      <c r="B48" s="30" t="s">
        <v>5</v>
      </c>
      <c r="C48" s="30" t="s">
        <v>7</v>
      </c>
      <c r="D48" s="112">
        <f>COUNTA(D33:D47)</f>
        <v>7</v>
      </c>
      <c r="E48" s="112">
        <f t="shared" ref="E48:AH48" si="7">COUNTA(E33:E47)</f>
        <v>7</v>
      </c>
      <c r="F48" s="112">
        <f t="shared" si="7"/>
        <v>7</v>
      </c>
      <c r="G48" s="112">
        <f t="shared" si="7"/>
        <v>2</v>
      </c>
      <c r="H48" s="112">
        <f t="shared" si="7"/>
        <v>0</v>
      </c>
      <c r="I48" s="112">
        <f t="shared" si="7"/>
        <v>7</v>
      </c>
      <c r="J48" s="112">
        <f t="shared" si="7"/>
        <v>8</v>
      </c>
      <c r="K48" s="112">
        <f t="shared" si="7"/>
        <v>8</v>
      </c>
      <c r="L48" s="112">
        <f t="shared" si="7"/>
        <v>8</v>
      </c>
      <c r="M48" s="112">
        <f t="shared" si="7"/>
        <v>7</v>
      </c>
      <c r="N48" s="112">
        <f t="shared" si="7"/>
        <v>2</v>
      </c>
      <c r="O48" s="112">
        <f t="shared" si="7"/>
        <v>0</v>
      </c>
      <c r="P48" s="112">
        <f t="shared" si="7"/>
        <v>8</v>
      </c>
      <c r="Q48" s="112">
        <f t="shared" si="7"/>
        <v>8</v>
      </c>
      <c r="R48" s="112">
        <f t="shared" si="7"/>
        <v>8</v>
      </c>
      <c r="S48" s="112">
        <f t="shared" si="7"/>
        <v>8</v>
      </c>
      <c r="T48" s="112">
        <f t="shared" si="7"/>
        <v>8</v>
      </c>
      <c r="U48" s="112">
        <f t="shared" si="7"/>
        <v>2</v>
      </c>
      <c r="V48" s="112">
        <f t="shared" si="7"/>
        <v>0</v>
      </c>
      <c r="W48" s="112">
        <f t="shared" si="7"/>
        <v>8</v>
      </c>
      <c r="X48" s="112">
        <f t="shared" si="7"/>
        <v>8</v>
      </c>
      <c r="Y48" s="112">
        <f t="shared" si="7"/>
        <v>8</v>
      </c>
      <c r="Z48" s="112">
        <f t="shared" si="7"/>
        <v>8</v>
      </c>
      <c r="AA48" s="112">
        <f t="shared" si="7"/>
        <v>8</v>
      </c>
      <c r="AB48" s="112">
        <f t="shared" si="7"/>
        <v>2</v>
      </c>
      <c r="AC48" s="112">
        <f t="shared" si="7"/>
        <v>0</v>
      </c>
      <c r="AD48" s="112">
        <f t="shared" si="7"/>
        <v>8</v>
      </c>
      <c r="AE48" s="112">
        <f t="shared" si="7"/>
        <v>8</v>
      </c>
      <c r="AF48" s="112">
        <f t="shared" si="7"/>
        <v>8</v>
      </c>
      <c r="AG48" s="112">
        <f t="shared" si="7"/>
        <v>8</v>
      </c>
      <c r="AH48" s="158">
        <f t="shared" si="7"/>
        <v>8</v>
      </c>
    </row>
    <row r="49" spans="1:34" ht="15.75" outlineLevel="1" x14ac:dyDescent="0.25">
      <c r="A49" s="31" t="s">
        <v>2</v>
      </c>
      <c r="B49" s="32" t="s">
        <v>9</v>
      </c>
      <c r="C49" s="32" t="s">
        <v>8</v>
      </c>
      <c r="D49" s="113" t="s">
        <v>43</v>
      </c>
      <c r="E49" s="113" t="s">
        <v>43</v>
      </c>
      <c r="F49" s="113" t="s">
        <v>43</v>
      </c>
      <c r="G49" s="113"/>
      <c r="H49" s="113"/>
      <c r="I49" s="113" t="s">
        <v>43</v>
      </c>
      <c r="J49" s="113" t="s">
        <v>43</v>
      </c>
      <c r="K49" s="113" t="s">
        <v>43</v>
      </c>
      <c r="L49" s="113" t="s">
        <v>43</v>
      </c>
      <c r="M49" s="113" t="s">
        <v>43</v>
      </c>
      <c r="N49" s="113"/>
      <c r="O49" s="113"/>
      <c r="P49" s="113" t="s">
        <v>43</v>
      </c>
      <c r="Q49" s="113" t="s">
        <v>43</v>
      </c>
      <c r="R49" s="113" t="s">
        <v>43</v>
      </c>
      <c r="S49" s="113" t="s">
        <v>43</v>
      </c>
      <c r="T49" s="113" t="s">
        <v>43</v>
      </c>
      <c r="U49" s="113"/>
      <c r="V49" s="113"/>
      <c r="W49" s="113" t="s">
        <v>43</v>
      </c>
      <c r="X49" s="113" t="s">
        <v>43</v>
      </c>
      <c r="Y49" s="113" t="s">
        <v>43</v>
      </c>
      <c r="Z49" s="113" t="s">
        <v>43</v>
      </c>
      <c r="AA49" s="113" t="s">
        <v>43</v>
      </c>
      <c r="AB49" s="113"/>
      <c r="AC49" s="113"/>
      <c r="AD49" s="113" t="s">
        <v>43</v>
      </c>
      <c r="AE49" s="113" t="s">
        <v>43</v>
      </c>
      <c r="AF49" s="113" t="s">
        <v>43</v>
      </c>
      <c r="AG49" s="113" t="s">
        <v>43</v>
      </c>
      <c r="AH49" s="159" t="s">
        <v>43</v>
      </c>
    </row>
    <row r="50" spans="1:34" ht="15.75" outlineLevel="1" x14ac:dyDescent="0.25">
      <c r="A50" s="33" t="s">
        <v>2</v>
      </c>
      <c r="B50" s="34" t="s">
        <v>9</v>
      </c>
      <c r="C50" s="34" t="s">
        <v>8</v>
      </c>
      <c r="D50" s="114" t="s">
        <v>93</v>
      </c>
      <c r="E50" s="114" t="s">
        <v>93</v>
      </c>
      <c r="F50" s="114" t="s">
        <v>93</v>
      </c>
      <c r="G50" s="114"/>
      <c r="H50" s="114"/>
      <c r="I50" s="114" t="s">
        <v>93</v>
      </c>
      <c r="J50" s="114" t="s">
        <v>93</v>
      </c>
      <c r="K50" s="114" t="s">
        <v>93</v>
      </c>
      <c r="L50" s="114" t="s">
        <v>93</v>
      </c>
      <c r="M50" s="114" t="s">
        <v>93</v>
      </c>
      <c r="N50" s="114"/>
      <c r="O50" s="114"/>
      <c r="P50" s="114" t="s">
        <v>93</v>
      </c>
      <c r="Q50" s="114" t="s">
        <v>93</v>
      </c>
      <c r="R50" s="114" t="s">
        <v>93</v>
      </c>
      <c r="S50" s="114" t="s">
        <v>93</v>
      </c>
      <c r="T50" s="114" t="s">
        <v>93</v>
      </c>
      <c r="U50" s="114"/>
      <c r="V50" s="114"/>
      <c r="W50" s="114" t="s">
        <v>93</v>
      </c>
      <c r="X50" s="114" t="s">
        <v>93</v>
      </c>
      <c r="Y50" s="114" t="s">
        <v>93</v>
      </c>
      <c r="Z50" s="114" t="s">
        <v>93</v>
      </c>
      <c r="AA50" s="114" t="s">
        <v>93</v>
      </c>
      <c r="AB50" s="114"/>
      <c r="AC50" s="114"/>
      <c r="AD50" s="114" t="s">
        <v>93</v>
      </c>
      <c r="AE50" s="114" t="s">
        <v>93</v>
      </c>
      <c r="AF50" s="114" t="s">
        <v>93</v>
      </c>
      <c r="AG50" s="114" t="s">
        <v>93</v>
      </c>
      <c r="AH50" s="160" t="s">
        <v>93</v>
      </c>
    </row>
    <row r="51" spans="1:34" ht="15.75" outlineLevel="1" x14ac:dyDescent="0.25">
      <c r="A51" s="33" t="s">
        <v>2</v>
      </c>
      <c r="B51" s="34" t="s">
        <v>9</v>
      </c>
      <c r="C51" s="34" t="s">
        <v>8</v>
      </c>
      <c r="D51" s="114" t="s">
        <v>94</v>
      </c>
      <c r="E51" s="114" t="s">
        <v>94</v>
      </c>
      <c r="F51" s="114" t="s">
        <v>94</v>
      </c>
      <c r="G51" s="114"/>
      <c r="H51" s="114"/>
      <c r="I51" s="114" t="s">
        <v>94</v>
      </c>
      <c r="J51" s="114" t="s">
        <v>94</v>
      </c>
      <c r="K51" s="114" t="s">
        <v>94</v>
      </c>
      <c r="L51" s="114" t="s">
        <v>94</v>
      </c>
      <c r="M51" s="114" t="s">
        <v>94</v>
      </c>
      <c r="N51" s="114"/>
      <c r="O51" s="114"/>
      <c r="P51" s="114" t="s">
        <v>94</v>
      </c>
      <c r="Q51" s="114" t="s">
        <v>94</v>
      </c>
      <c r="R51" s="114" t="s">
        <v>94</v>
      </c>
      <c r="S51" s="114" t="s">
        <v>94</v>
      </c>
      <c r="T51" s="114" t="s">
        <v>94</v>
      </c>
      <c r="U51" s="114"/>
      <c r="V51" s="114"/>
      <c r="W51" s="114" t="s">
        <v>94</v>
      </c>
      <c r="X51" s="114" t="s">
        <v>94</v>
      </c>
      <c r="Y51" s="114" t="s">
        <v>94</v>
      </c>
      <c r="Z51" s="114" t="s">
        <v>94</v>
      </c>
      <c r="AA51" s="114" t="s">
        <v>94</v>
      </c>
      <c r="AB51" s="114"/>
      <c r="AC51" s="114"/>
      <c r="AD51" s="114" t="s">
        <v>94</v>
      </c>
      <c r="AE51" s="114" t="s">
        <v>94</v>
      </c>
      <c r="AF51" s="114" t="s">
        <v>94</v>
      </c>
      <c r="AG51" s="114" t="s">
        <v>94</v>
      </c>
      <c r="AH51" s="160" t="s">
        <v>94</v>
      </c>
    </row>
    <row r="52" spans="1:34" ht="15.75" outlineLevel="1" x14ac:dyDescent="0.25">
      <c r="A52" s="33" t="s">
        <v>2</v>
      </c>
      <c r="B52" s="34" t="s">
        <v>9</v>
      </c>
      <c r="C52" s="34" t="s">
        <v>8</v>
      </c>
      <c r="D52" s="114" t="s">
        <v>25</v>
      </c>
      <c r="E52" s="114" t="s">
        <v>25</v>
      </c>
      <c r="F52" s="114" t="s">
        <v>25</v>
      </c>
      <c r="G52" s="114"/>
      <c r="H52" s="114"/>
      <c r="I52" s="114" t="s">
        <v>25</v>
      </c>
      <c r="J52" s="114" t="s">
        <v>25</v>
      </c>
      <c r="K52" s="114" t="s">
        <v>25</v>
      </c>
      <c r="L52" s="114" t="s">
        <v>25</v>
      </c>
      <c r="M52" s="114" t="s">
        <v>25</v>
      </c>
      <c r="N52" s="114"/>
      <c r="O52" s="114"/>
      <c r="P52" s="114" t="s">
        <v>25</v>
      </c>
      <c r="Q52" s="114" t="s">
        <v>25</v>
      </c>
      <c r="R52" s="114" t="s">
        <v>25</v>
      </c>
      <c r="S52" s="114" t="s">
        <v>25</v>
      </c>
      <c r="T52" s="114" t="s">
        <v>25</v>
      </c>
      <c r="U52" s="114"/>
      <c r="V52" s="114"/>
      <c r="W52" s="114" t="s">
        <v>25</v>
      </c>
      <c r="X52" s="114" t="s">
        <v>25</v>
      </c>
      <c r="Y52" s="114" t="s">
        <v>25</v>
      </c>
      <c r="Z52" s="114" t="s">
        <v>25</v>
      </c>
      <c r="AA52" s="114" t="s">
        <v>25</v>
      </c>
      <c r="AB52" s="114"/>
      <c r="AC52" s="114"/>
      <c r="AD52" s="114" t="s">
        <v>25</v>
      </c>
      <c r="AE52" s="114" t="s">
        <v>25</v>
      </c>
      <c r="AF52" s="114" t="s">
        <v>25</v>
      </c>
      <c r="AG52" s="114" t="s">
        <v>25</v>
      </c>
      <c r="AH52" s="160" t="s">
        <v>25</v>
      </c>
    </row>
    <row r="53" spans="1:34" ht="15.75" outlineLevel="1" x14ac:dyDescent="0.25">
      <c r="A53" s="33" t="s">
        <v>2</v>
      </c>
      <c r="B53" s="34" t="s">
        <v>9</v>
      </c>
      <c r="C53" s="34" t="s">
        <v>8</v>
      </c>
      <c r="D53" s="114" t="s">
        <v>55</v>
      </c>
      <c r="E53" s="114" t="s">
        <v>55</v>
      </c>
      <c r="F53" s="114" t="s">
        <v>55</v>
      </c>
      <c r="G53" s="114"/>
      <c r="H53" s="114"/>
      <c r="I53" s="114" t="s">
        <v>210</v>
      </c>
      <c r="J53" s="114" t="s">
        <v>210</v>
      </c>
      <c r="K53" s="114" t="s">
        <v>210</v>
      </c>
      <c r="L53" s="114" t="s">
        <v>210</v>
      </c>
      <c r="M53" s="114" t="s">
        <v>210</v>
      </c>
      <c r="N53" s="114"/>
      <c r="O53" s="114"/>
      <c r="P53" s="114"/>
      <c r="Q53" s="114"/>
      <c r="R53" s="114"/>
      <c r="S53" s="114"/>
      <c r="T53" s="114"/>
      <c r="U53" s="114"/>
      <c r="V53" s="114"/>
      <c r="W53" s="114" t="s">
        <v>55</v>
      </c>
      <c r="X53" s="114" t="s">
        <v>55</v>
      </c>
      <c r="Y53" s="114" t="s">
        <v>55</v>
      </c>
      <c r="Z53" s="114" t="s">
        <v>55</v>
      </c>
      <c r="AA53" s="114" t="s">
        <v>55</v>
      </c>
      <c r="AB53" s="114"/>
      <c r="AC53" s="114"/>
      <c r="AD53" s="114" t="s">
        <v>55</v>
      </c>
      <c r="AE53" s="114" t="s">
        <v>55</v>
      </c>
      <c r="AF53" s="114" t="s">
        <v>55</v>
      </c>
      <c r="AG53" s="114" t="s">
        <v>55</v>
      </c>
      <c r="AH53" s="160" t="s">
        <v>55</v>
      </c>
    </row>
    <row r="54" spans="1:34" ht="15.75" outlineLevel="1" x14ac:dyDescent="0.25">
      <c r="A54" s="33" t="s">
        <v>2</v>
      </c>
      <c r="B54" s="34" t="s">
        <v>9</v>
      </c>
      <c r="C54" s="34" t="s">
        <v>8</v>
      </c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/>
      <c r="AG54" s="114"/>
      <c r="AH54" s="160"/>
    </row>
    <row r="55" spans="1:34" ht="15.75" outlineLevel="1" x14ac:dyDescent="0.25">
      <c r="A55" s="33" t="s">
        <v>2</v>
      </c>
      <c r="B55" s="34" t="s">
        <v>9</v>
      </c>
      <c r="C55" s="34" t="s">
        <v>8</v>
      </c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60"/>
    </row>
    <row r="56" spans="1:34" ht="15.75" outlineLevel="1" x14ac:dyDescent="0.25">
      <c r="A56" s="33" t="s">
        <v>2</v>
      </c>
      <c r="B56" s="34" t="s">
        <v>9</v>
      </c>
      <c r="C56" s="34" t="s">
        <v>8</v>
      </c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60"/>
    </row>
    <row r="57" spans="1:34" ht="15.75" outlineLevel="1" x14ac:dyDescent="0.25">
      <c r="A57" s="33" t="s">
        <v>2</v>
      </c>
      <c r="B57" s="34" t="s">
        <v>9</v>
      </c>
      <c r="C57" s="34" t="s">
        <v>8</v>
      </c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60"/>
    </row>
    <row r="58" spans="1:34" ht="15.75" outlineLevel="1" x14ac:dyDescent="0.25">
      <c r="A58" s="33" t="s">
        <v>2</v>
      </c>
      <c r="B58" s="34" t="s">
        <v>9</v>
      </c>
      <c r="C58" s="34" t="s">
        <v>8</v>
      </c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60"/>
    </row>
    <row r="59" spans="1:34" ht="15.75" outlineLevel="1" x14ac:dyDescent="0.25">
      <c r="A59" s="33" t="s">
        <v>2</v>
      </c>
      <c r="B59" s="34" t="s">
        <v>9</v>
      </c>
      <c r="C59" s="34" t="s">
        <v>8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60"/>
    </row>
    <row r="60" spans="1:34" ht="15.75" outlineLevel="1" x14ac:dyDescent="0.25">
      <c r="A60" s="33" t="s">
        <v>2</v>
      </c>
      <c r="B60" s="34" t="s">
        <v>9</v>
      </c>
      <c r="C60" s="34" t="s">
        <v>8</v>
      </c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60"/>
    </row>
    <row r="61" spans="1:34" ht="15.75" outlineLevel="1" x14ac:dyDescent="0.25">
      <c r="A61" s="35" t="s">
        <v>2</v>
      </c>
      <c r="B61" s="36" t="s">
        <v>9</v>
      </c>
      <c r="C61" s="36" t="s">
        <v>8</v>
      </c>
      <c r="D61" s="115"/>
      <c r="E61" s="115"/>
      <c r="F61" s="115"/>
      <c r="G61" s="115"/>
      <c r="H61" s="115"/>
      <c r="I61" s="115" t="s">
        <v>55</v>
      </c>
      <c r="J61" s="115" t="s">
        <v>55</v>
      </c>
      <c r="K61" s="115" t="s">
        <v>55</v>
      </c>
      <c r="L61" s="115" t="s">
        <v>55</v>
      </c>
      <c r="M61" s="115"/>
      <c r="N61" s="115"/>
      <c r="O61" s="115"/>
      <c r="P61" s="115" t="s">
        <v>210</v>
      </c>
      <c r="Q61" s="115" t="s">
        <v>210</v>
      </c>
      <c r="R61" s="115" t="s">
        <v>210</v>
      </c>
      <c r="S61" s="115" t="s">
        <v>210</v>
      </c>
      <c r="T61" s="115" t="s">
        <v>210</v>
      </c>
      <c r="U61" s="115"/>
      <c r="V61" s="115"/>
      <c r="W61" s="115"/>
      <c r="X61" s="115"/>
      <c r="Y61" s="115"/>
      <c r="Z61" s="115"/>
      <c r="AA61" s="115"/>
      <c r="AB61" s="115"/>
      <c r="AC61" s="115"/>
      <c r="AD61" s="115" t="s">
        <v>71</v>
      </c>
      <c r="AE61" s="115" t="s">
        <v>71</v>
      </c>
      <c r="AF61" s="115" t="s">
        <v>71</v>
      </c>
      <c r="AG61" s="115" t="s">
        <v>71</v>
      </c>
      <c r="AH61" s="161" t="s">
        <v>71</v>
      </c>
    </row>
    <row r="62" spans="1:34" s="1" customFormat="1" ht="15.75" x14ac:dyDescent="0.25">
      <c r="A62" s="37" t="s">
        <v>2</v>
      </c>
      <c r="B62" s="38" t="s">
        <v>5</v>
      </c>
      <c r="C62" s="38" t="s">
        <v>8</v>
      </c>
      <c r="D62" s="116">
        <f>COUNTA(D49:D61)</f>
        <v>5</v>
      </c>
      <c r="E62" s="116">
        <f t="shared" ref="E62:AH62" si="8">COUNTA(E49:E61)</f>
        <v>5</v>
      </c>
      <c r="F62" s="116">
        <f t="shared" si="8"/>
        <v>5</v>
      </c>
      <c r="G62" s="116">
        <f t="shared" si="8"/>
        <v>0</v>
      </c>
      <c r="H62" s="116">
        <f t="shared" si="8"/>
        <v>0</v>
      </c>
      <c r="I62" s="116">
        <f t="shared" si="8"/>
        <v>6</v>
      </c>
      <c r="J62" s="116">
        <f t="shared" si="8"/>
        <v>6</v>
      </c>
      <c r="K62" s="116">
        <f t="shared" si="8"/>
        <v>6</v>
      </c>
      <c r="L62" s="116">
        <f t="shared" si="8"/>
        <v>6</v>
      </c>
      <c r="M62" s="116">
        <f t="shared" si="8"/>
        <v>5</v>
      </c>
      <c r="N62" s="116">
        <f t="shared" si="8"/>
        <v>0</v>
      </c>
      <c r="O62" s="116">
        <f t="shared" si="8"/>
        <v>0</v>
      </c>
      <c r="P62" s="116">
        <f t="shared" si="8"/>
        <v>5</v>
      </c>
      <c r="Q62" s="116">
        <f t="shared" si="8"/>
        <v>5</v>
      </c>
      <c r="R62" s="116">
        <f t="shared" si="8"/>
        <v>5</v>
      </c>
      <c r="S62" s="116">
        <f t="shared" si="8"/>
        <v>5</v>
      </c>
      <c r="T62" s="116">
        <f t="shared" si="8"/>
        <v>5</v>
      </c>
      <c r="U62" s="116">
        <f t="shared" si="8"/>
        <v>0</v>
      </c>
      <c r="V62" s="116">
        <f t="shared" si="8"/>
        <v>0</v>
      </c>
      <c r="W62" s="116">
        <f t="shared" si="8"/>
        <v>5</v>
      </c>
      <c r="X62" s="116">
        <f t="shared" si="8"/>
        <v>5</v>
      </c>
      <c r="Y62" s="116">
        <f t="shared" si="8"/>
        <v>5</v>
      </c>
      <c r="Z62" s="116">
        <f t="shared" si="8"/>
        <v>5</v>
      </c>
      <c r="AA62" s="116">
        <f t="shared" si="8"/>
        <v>5</v>
      </c>
      <c r="AB62" s="116">
        <f t="shared" si="8"/>
        <v>0</v>
      </c>
      <c r="AC62" s="116">
        <f t="shared" si="8"/>
        <v>0</v>
      </c>
      <c r="AD62" s="116">
        <f t="shared" si="8"/>
        <v>6</v>
      </c>
      <c r="AE62" s="116">
        <f t="shared" si="8"/>
        <v>6</v>
      </c>
      <c r="AF62" s="116">
        <f t="shared" si="8"/>
        <v>6</v>
      </c>
      <c r="AG62" s="116">
        <f t="shared" si="8"/>
        <v>6</v>
      </c>
      <c r="AH62" s="162">
        <f t="shared" si="8"/>
        <v>6</v>
      </c>
    </row>
    <row r="63" spans="1:34" ht="15.75" outlineLevel="1" x14ac:dyDescent="0.25">
      <c r="A63" s="47" t="s">
        <v>2</v>
      </c>
      <c r="B63" s="48" t="s">
        <v>6</v>
      </c>
      <c r="C63" s="48" t="s">
        <v>28</v>
      </c>
      <c r="D63" s="121" t="s">
        <v>71</v>
      </c>
      <c r="E63" s="121" t="s">
        <v>71</v>
      </c>
      <c r="F63" s="121" t="s">
        <v>71</v>
      </c>
      <c r="G63" s="121"/>
      <c r="H63" s="121"/>
      <c r="I63" s="121" t="s">
        <v>71</v>
      </c>
      <c r="J63" s="121" t="s">
        <v>71</v>
      </c>
      <c r="K63" s="121" t="s">
        <v>71</v>
      </c>
      <c r="L63" s="121" t="s">
        <v>71</v>
      </c>
      <c r="M63" s="121" t="s">
        <v>71</v>
      </c>
      <c r="N63" s="121"/>
      <c r="O63" s="121"/>
      <c r="P63" s="121" t="s">
        <v>71</v>
      </c>
      <c r="Q63" s="121" t="s">
        <v>71</v>
      </c>
      <c r="R63" s="121" t="s">
        <v>71</v>
      </c>
      <c r="S63" s="121" t="s">
        <v>71</v>
      </c>
      <c r="T63" s="121" t="s">
        <v>71</v>
      </c>
      <c r="U63" s="121"/>
      <c r="V63" s="121"/>
      <c r="W63" s="121" t="s">
        <v>71</v>
      </c>
      <c r="X63" s="121" t="s">
        <v>71</v>
      </c>
      <c r="Y63" s="121" t="s">
        <v>71</v>
      </c>
      <c r="Z63" s="121" t="s">
        <v>71</v>
      </c>
      <c r="AA63" s="121" t="s">
        <v>71</v>
      </c>
      <c r="AB63" s="121"/>
      <c r="AC63" s="121"/>
      <c r="AD63" s="121" t="s">
        <v>108</v>
      </c>
      <c r="AE63" s="121" t="s">
        <v>108</v>
      </c>
      <c r="AF63" s="121" t="s">
        <v>108</v>
      </c>
      <c r="AG63" s="121" t="s">
        <v>108</v>
      </c>
      <c r="AH63" s="167" t="s">
        <v>108</v>
      </c>
    </row>
    <row r="64" spans="1:34" ht="15.75" outlineLevel="1" x14ac:dyDescent="0.25">
      <c r="A64" s="49" t="s">
        <v>2</v>
      </c>
      <c r="B64" s="50" t="s">
        <v>6</v>
      </c>
      <c r="C64" s="50" t="s">
        <v>54</v>
      </c>
      <c r="D64" s="122" t="s">
        <v>51</v>
      </c>
      <c r="E64" s="122" t="s">
        <v>51</v>
      </c>
      <c r="F64" s="122" t="s">
        <v>51</v>
      </c>
      <c r="G64" s="122"/>
      <c r="H64" s="122"/>
      <c r="I64" s="122" t="s">
        <v>51</v>
      </c>
      <c r="J64" s="122" t="s">
        <v>51</v>
      </c>
      <c r="K64" s="122" t="s">
        <v>51</v>
      </c>
      <c r="L64" s="122" t="s">
        <v>51</v>
      </c>
      <c r="M64" s="122" t="s">
        <v>51</v>
      </c>
      <c r="N64" s="122"/>
      <c r="O64" s="122"/>
      <c r="P64" s="122" t="s">
        <v>51</v>
      </c>
      <c r="Q64" s="122" t="s">
        <v>51</v>
      </c>
      <c r="R64" s="122" t="s">
        <v>51</v>
      </c>
      <c r="S64" s="122" t="s">
        <v>51</v>
      </c>
      <c r="T64" s="122" t="s">
        <v>51</v>
      </c>
      <c r="U64" s="122"/>
      <c r="V64" s="122"/>
      <c r="W64" s="122" t="s">
        <v>51</v>
      </c>
      <c r="X64" s="122" t="s">
        <v>51</v>
      </c>
      <c r="Y64" s="122" t="s">
        <v>51</v>
      </c>
      <c r="Z64" s="122" t="s">
        <v>51</v>
      </c>
      <c r="AA64" s="122" t="s">
        <v>51</v>
      </c>
      <c r="AB64" s="122"/>
      <c r="AC64" s="122"/>
      <c r="AD64" s="122" t="s">
        <v>51</v>
      </c>
      <c r="AE64" s="122" t="s">
        <v>51</v>
      </c>
      <c r="AF64" s="122" t="s">
        <v>51</v>
      </c>
      <c r="AG64" s="122" t="s">
        <v>51</v>
      </c>
      <c r="AH64" s="168" t="s">
        <v>51</v>
      </c>
    </row>
    <row r="65" spans="1:34" ht="15.75" hidden="1" outlineLevel="1" x14ac:dyDescent="0.25">
      <c r="A65" s="49" t="s">
        <v>2</v>
      </c>
      <c r="B65" s="50" t="s">
        <v>6</v>
      </c>
      <c r="C65" s="50" t="s">
        <v>28</v>
      </c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68"/>
    </row>
    <row r="66" spans="1:34" ht="15.75" hidden="1" outlineLevel="1" x14ac:dyDescent="0.25">
      <c r="A66" s="49" t="s">
        <v>2</v>
      </c>
      <c r="B66" s="50" t="s">
        <v>6</v>
      </c>
      <c r="C66" s="50" t="s">
        <v>54</v>
      </c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68"/>
    </row>
    <row r="67" spans="1:34" ht="15.75" hidden="1" outlineLevel="1" x14ac:dyDescent="0.25">
      <c r="A67" s="49" t="s">
        <v>2</v>
      </c>
      <c r="B67" s="50" t="s">
        <v>6</v>
      </c>
      <c r="C67" s="50" t="s">
        <v>28</v>
      </c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68"/>
    </row>
    <row r="68" spans="1:34" ht="15.75" hidden="1" outlineLevel="1" x14ac:dyDescent="0.25">
      <c r="A68" s="51" t="s">
        <v>2</v>
      </c>
      <c r="B68" s="52" t="s">
        <v>6</v>
      </c>
      <c r="C68" s="52" t="s">
        <v>54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69"/>
    </row>
    <row r="69" spans="1:34" s="1" customFormat="1" ht="15.75" collapsed="1" x14ac:dyDescent="0.25">
      <c r="A69" s="21" t="s">
        <v>2</v>
      </c>
      <c r="B69" s="22" t="s">
        <v>6</v>
      </c>
      <c r="C69" s="22"/>
      <c r="D69" s="108">
        <f>COUNTA(D63:D68)</f>
        <v>2</v>
      </c>
      <c r="E69" s="108">
        <f t="shared" ref="E69:AH69" si="9">COUNTA(E63:E68)</f>
        <v>2</v>
      </c>
      <c r="F69" s="108">
        <f t="shared" si="9"/>
        <v>2</v>
      </c>
      <c r="G69" s="108">
        <f t="shared" si="9"/>
        <v>0</v>
      </c>
      <c r="H69" s="108">
        <f t="shared" si="9"/>
        <v>0</v>
      </c>
      <c r="I69" s="108">
        <f t="shared" si="9"/>
        <v>2</v>
      </c>
      <c r="J69" s="108">
        <f t="shared" si="9"/>
        <v>2</v>
      </c>
      <c r="K69" s="108">
        <f t="shared" si="9"/>
        <v>2</v>
      </c>
      <c r="L69" s="108">
        <f t="shared" si="9"/>
        <v>2</v>
      </c>
      <c r="M69" s="108">
        <f t="shared" si="9"/>
        <v>2</v>
      </c>
      <c r="N69" s="108">
        <f t="shared" si="9"/>
        <v>0</v>
      </c>
      <c r="O69" s="108">
        <f t="shared" si="9"/>
        <v>0</v>
      </c>
      <c r="P69" s="108">
        <f t="shared" si="9"/>
        <v>2</v>
      </c>
      <c r="Q69" s="108">
        <f t="shared" si="9"/>
        <v>2</v>
      </c>
      <c r="R69" s="108">
        <f t="shared" si="9"/>
        <v>2</v>
      </c>
      <c r="S69" s="108">
        <f t="shared" si="9"/>
        <v>2</v>
      </c>
      <c r="T69" s="108">
        <f t="shared" si="9"/>
        <v>2</v>
      </c>
      <c r="U69" s="108">
        <f t="shared" si="9"/>
        <v>0</v>
      </c>
      <c r="V69" s="108">
        <f t="shared" si="9"/>
        <v>0</v>
      </c>
      <c r="W69" s="108">
        <f t="shared" si="9"/>
        <v>2</v>
      </c>
      <c r="X69" s="108">
        <f t="shared" si="9"/>
        <v>2</v>
      </c>
      <c r="Y69" s="108">
        <f t="shared" si="9"/>
        <v>2</v>
      </c>
      <c r="Z69" s="108">
        <f t="shared" si="9"/>
        <v>2</v>
      </c>
      <c r="AA69" s="108">
        <f t="shared" si="9"/>
        <v>2</v>
      </c>
      <c r="AB69" s="108">
        <f t="shared" si="9"/>
        <v>0</v>
      </c>
      <c r="AC69" s="108">
        <f t="shared" si="9"/>
        <v>0</v>
      </c>
      <c r="AD69" s="108">
        <f t="shared" si="9"/>
        <v>2</v>
      </c>
      <c r="AE69" s="108">
        <f t="shared" si="9"/>
        <v>2</v>
      </c>
      <c r="AF69" s="108">
        <f t="shared" si="9"/>
        <v>2</v>
      </c>
      <c r="AG69" s="108">
        <f t="shared" si="9"/>
        <v>2</v>
      </c>
      <c r="AH69" s="154">
        <f t="shared" si="9"/>
        <v>2</v>
      </c>
    </row>
    <row r="70" spans="1:34" ht="15.75" outlineLevel="1" x14ac:dyDescent="0.25">
      <c r="A70" s="96" t="s">
        <v>2</v>
      </c>
      <c r="B70" s="95" t="s">
        <v>69</v>
      </c>
      <c r="C70" s="95"/>
      <c r="D70" s="124" t="s">
        <v>84</v>
      </c>
      <c r="E70" s="124" t="s">
        <v>84</v>
      </c>
      <c r="F70" s="124" t="s">
        <v>84</v>
      </c>
      <c r="G70" s="124"/>
      <c r="H70" s="124"/>
      <c r="I70" s="124" t="s">
        <v>84</v>
      </c>
      <c r="J70" s="124"/>
      <c r="K70" s="124" t="s">
        <v>84</v>
      </c>
      <c r="L70" s="124" t="s">
        <v>84</v>
      </c>
      <c r="M70" s="124" t="s">
        <v>84</v>
      </c>
      <c r="N70" s="124"/>
      <c r="O70" s="124"/>
      <c r="P70" s="124" t="s">
        <v>84</v>
      </c>
      <c r="Q70" s="124"/>
      <c r="R70" s="124" t="s">
        <v>84</v>
      </c>
      <c r="S70" s="124" t="s">
        <v>84</v>
      </c>
      <c r="T70" s="124" t="s">
        <v>84</v>
      </c>
      <c r="U70" s="124"/>
      <c r="V70" s="124"/>
      <c r="W70" s="124" t="s">
        <v>84</v>
      </c>
      <c r="X70" s="124"/>
      <c r="Y70" s="124" t="s">
        <v>84</v>
      </c>
      <c r="Z70" s="124" t="s">
        <v>84</v>
      </c>
      <c r="AA70" s="124" t="s">
        <v>84</v>
      </c>
      <c r="AB70" s="124"/>
      <c r="AC70" s="124"/>
      <c r="AD70" s="124" t="s">
        <v>84</v>
      </c>
      <c r="AE70" s="124"/>
      <c r="AF70" s="124" t="s">
        <v>84</v>
      </c>
      <c r="AG70" s="124" t="s">
        <v>84</v>
      </c>
      <c r="AH70" s="170" t="s">
        <v>84</v>
      </c>
    </row>
    <row r="71" spans="1:34" ht="15.75" outlineLevel="1" x14ac:dyDescent="0.25">
      <c r="A71" s="93"/>
      <c r="B71" s="94" t="s">
        <v>69</v>
      </c>
      <c r="C71" s="9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71"/>
    </row>
    <row r="72" spans="1:34" s="1" customFormat="1" ht="15.75" x14ac:dyDescent="0.25">
      <c r="A72" s="97" t="s">
        <v>2</v>
      </c>
      <c r="B72" s="98" t="s">
        <v>27</v>
      </c>
      <c r="C72" s="98"/>
      <c r="D72" s="126">
        <f>COUNTA(D70:D71)</f>
        <v>1</v>
      </c>
      <c r="E72" s="126">
        <f t="shared" ref="E72:AH72" si="10">COUNTA(E70:E71)</f>
        <v>1</v>
      </c>
      <c r="F72" s="126">
        <f t="shared" si="10"/>
        <v>1</v>
      </c>
      <c r="G72" s="126">
        <f t="shared" si="10"/>
        <v>0</v>
      </c>
      <c r="H72" s="126">
        <f t="shared" si="10"/>
        <v>0</v>
      </c>
      <c r="I72" s="126">
        <f t="shared" si="10"/>
        <v>1</v>
      </c>
      <c r="J72" s="126">
        <f t="shared" si="10"/>
        <v>0</v>
      </c>
      <c r="K72" s="126">
        <f t="shared" si="10"/>
        <v>1</v>
      </c>
      <c r="L72" s="126">
        <f t="shared" si="10"/>
        <v>1</v>
      </c>
      <c r="M72" s="126">
        <f t="shared" si="10"/>
        <v>1</v>
      </c>
      <c r="N72" s="126">
        <f t="shared" si="10"/>
        <v>0</v>
      </c>
      <c r="O72" s="126">
        <f t="shared" si="10"/>
        <v>0</v>
      </c>
      <c r="P72" s="126">
        <f t="shared" si="10"/>
        <v>1</v>
      </c>
      <c r="Q72" s="126">
        <f t="shared" si="10"/>
        <v>0</v>
      </c>
      <c r="R72" s="126">
        <f t="shared" si="10"/>
        <v>1</v>
      </c>
      <c r="S72" s="126">
        <f t="shared" si="10"/>
        <v>1</v>
      </c>
      <c r="T72" s="126">
        <f t="shared" si="10"/>
        <v>1</v>
      </c>
      <c r="U72" s="126">
        <f t="shared" si="10"/>
        <v>0</v>
      </c>
      <c r="V72" s="126">
        <f>COUNTA(V70:V71)</f>
        <v>0</v>
      </c>
      <c r="W72" s="126">
        <f t="shared" si="10"/>
        <v>1</v>
      </c>
      <c r="X72" s="126">
        <f t="shared" si="10"/>
        <v>0</v>
      </c>
      <c r="Y72" s="126">
        <f t="shared" si="10"/>
        <v>1</v>
      </c>
      <c r="Z72" s="126">
        <f t="shared" si="10"/>
        <v>1</v>
      </c>
      <c r="AA72" s="126">
        <f t="shared" si="10"/>
        <v>1</v>
      </c>
      <c r="AB72" s="126">
        <f t="shared" si="10"/>
        <v>0</v>
      </c>
      <c r="AC72" s="126">
        <f t="shared" si="10"/>
        <v>0</v>
      </c>
      <c r="AD72" s="126">
        <f t="shared" si="10"/>
        <v>1</v>
      </c>
      <c r="AE72" s="126">
        <f t="shared" si="10"/>
        <v>0</v>
      </c>
      <c r="AF72" s="126">
        <f t="shared" si="10"/>
        <v>1</v>
      </c>
      <c r="AG72" s="126">
        <f t="shared" si="10"/>
        <v>1</v>
      </c>
      <c r="AH72" s="172">
        <f t="shared" si="10"/>
        <v>1</v>
      </c>
    </row>
    <row r="73" spans="1:34" s="1" customFormat="1" ht="15.75" outlineLevel="1" x14ac:dyDescent="0.25">
      <c r="A73" s="53"/>
      <c r="B73" s="54" t="s">
        <v>68</v>
      </c>
      <c r="C73" s="54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73"/>
    </row>
    <row r="74" spans="1:34" s="1" customFormat="1" ht="15.75" outlineLevel="1" x14ac:dyDescent="0.25">
      <c r="A74" s="55"/>
      <c r="B74" s="56" t="s">
        <v>68</v>
      </c>
      <c r="C74" s="56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74"/>
    </row>
    <row r="75" spans="1:34" s="1" customFormat="1" ht="15.75" outlineLevel="1" x14ac:dyDescent="0.25">
      <c r="A75" s="55"/>
      <c r="B75" s="56" t="s">
        <v>68</v>
      </c>
      <c r="C75" s="56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74"/>
    </row>
    <row r="76" spans="1:34" s="1" customFormat="1" ht="15.75" outlineLevel="1" x14ac:dyDescent="0.25">
      <c r="A76" s="55"/>
      <c r="B76" s="56" t="s">
        <v>68</v>
      </c>
      <c r="C76" s="56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74"/>
    </row>
    <row r="77" spans="1:34" s="1" customFormat="1" ht="15.75" outlineLevel="1" x14ac:dyDescent="0.25">
      <c r="A77" s="55"/>
      <c r="B77" s="56" t="s">
        <v>68</v>
      </c>
      <c r="C77" s="56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74"/>
    </row>
    <row r="78" spans="1:34" s="1" customFormat="1" ht="15.75" outlineLevel="1" x14ac:dyDescent="0.25">
      <c r="A78" s="57"/>
      <c r="B78" s="58" t="s">
        <v>68</v>
      </c>
      <c r="C78" s="58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129"/>
      <c r="AC78" s="129"/>
      <c r="AD78" s="129"/>
      <c r="AE78" s="129"/>
      <c r="AF78" s="129"/>
      <c r="AG78" s="129"/>
      <c r="AH78" s="175"/>
    </row>
    <row r="79" spans="1:34" s="1" customFormat="1" ht="15.75" x14ac:dyDescent="0.25">
      <c r="A79" s="55"/>
      <c r="B79" s="56" t="s">
        <v>68</v>
      </c>
      <c r="C79" s="56"/>
      <c r="D79" s="129">
        <f>COUNTA(D73:D78)</f>
        <v>0</v>
      </c>
      <c r="E79" s="129">
        <f t="shared" ref="E79:AH79" si="11">COUNTA(E73:E78)</f>
        <v>0</v>
      </c>
      <c r="F79" s="129">
        <f t="shared" si="11"/>
        <v>0</v>
      </c>
      <c r="G79" s="129">
        <f t="shared" si="11"/>
        <v>0</v>
      </c>
      <c r="H79" s="129">
        <f t="shared" si="11"/>
        <v>0</v>
      </c>
      <c r="I79" s="129">
        <f t="shared" si="11"/>
        <v>0</v>
      </c>
      <c r="J79" s="129">
        <f t="shared" si="11"/>
        <v>0</v>
      </c>
      <c r="K79" s="129">
        <f t="shared" si="11"/>
        <v>0</v>
      </c>
      <c r="L79" s="129">
        <f t="shared" si="11"/>
        <v>0</v>
      </c>
      <c r="M79" s="129">
        <f t="shared" si="11"/>
        <v>0</v>
      </c>
      <c r="N79" s="129">
        <f t="shared" si="11"/>
        <v>0</v>
      </c>
      <c r="O79" s="129">
        <f t="shared" si="11"/>
        <v>0</v>
      </c>
      <c r="P79" s="129">
        <f t="shared" si="11"/>
        <v>0</v>
      </c>
      <c r="Q79" s="129">
        <f t="shared" si="11"/>
        <v>0</v>
      </c>
      <c r="R79" s="129">
        <f t="shared" si="11"/>
        <v>0</v>
      </c>
      <c r="S79" s="129">
        <f t="shared" si="11"/>
        <v>0</v>
      </c>
      <c r="T79" s="129">
        <f t="shared" si="11"/>
        <v>0</v>
      </c>
      <c r="U79" s="129">
        <f t="shared" si="11"/>
        <v>0</v>
      </c>
      <c r="V79" s="129">
        <f t="shared" si="11"/>
        <v>0</v>
      </c>
      <c r="W79" s="129">
        <f t="shared" si="11"/>
        <v>0</v>
      </c>
      <c r="X79" s="129">
        <f t="shared" si="11"/>
        <v>0</v>
      </c>
      <c r="Y79" s="129">
        <f t="shared" si="11"/>
        <v>0</v>
      </c>
      <c r="Z79" s="129">
        <f t="shared" si="11"/>
        <v>0</v>
      </c>
      <c r="AA79" s="129">
        <f t="shared" si="11"/>
        <v>0</v>
      </c>
      <c r="AB79" s="129">
        <f t="shared" si="11"/>
        <v>0</v>
      </c>
      <c r="AC79" s="129">
        <f t="shared" si="11"/>
        <v>0</v>
      </c>
      <c r="AD79" s="129">
        <f t="shared" si="11"/>
        <v>0</v>
      </c>
      <c r="AE79" s="129">
        <f t="shared" si="11"/>
        <v>0</v>
      </c>
      <c r="AF79" s="129">
        <f t="shared" si="11"/>
        <v>0</v>
      </c>
      <c r="AG79" s="129">
        <f t="shared" si="11"/>
        <v>0</v>
      </c>
      <c r="AH79" s="175">
        <f t="shared" si="11"/>
        <v>0</v>
      </c>
    </row>
    <row r="80" spans="1:34" ht="15.75" outlineLevel="1" x14ac:dyDescent="0.25">
      <c r="A80" s="59" t="s">
        <v>29</v>
      </c>
      <c r="B80" s="60" t="s">
        <v>4</v>
      </c>
      <c r="C80" s="60" t="s">
        <v>30</v>
      </c>
      <c r="D80" s="130" t="s">
        <v>86</v>
      </c>
      <c r="E80" s="130" t="s">
        <v>86</v>
      </c>
      <c r="F80" s="130" t="s">
        <v>86</v>
      </c>
      <c r="G80" s="130"/>
      <c r="H80" s="130"/>
      <c r="I80" s="130" t="s">
        <v>85</v>
      </c>
      <c r="J80" s="130" t="s">
        <v>85</v>
      </c>
      <c r="K80" s="130" t="s">
        <v>85</v>
      </c>
      <c r="L80" s="130" t="s">
        <v>85</v>
      </c>
      <c r="M80" s="130" t="s">
        <v>85</v>
      </c>
      <c r="N80" s="130"/>
      <c r="O80" s="130"/>
      <c r="P80" s="130" t="s">
        <v>35</v>
      </c>
      <c r="Q80" s="130" t="s">
        <v>35</v>
      </c>
      <c r="R80" s="130" t="s">
        <v>35</v>
      </c>
      <c r="S80" s="130" t="s">
        <v>35</v>
      </c>
      <c r="T80" s="130" t="s">
        <v>214</v>
      </c>
      <c r="U80" s="130"/>
      <c r="V80" s="130"/>
      <c r="W80" s="130" t="s">
        <v>85</v>
      </c>
      <c r="X80" s="130" t="s">
        <v>85</v>
      </c>
      <c r="Y80" s="130" t="s">
        <v>85</v>
      </c>
      <c r="Z80" s="130" t="s">
        <v>85</v>
      </c>
      <c r="AA80" s="130" t="s">
        <v>85</v>
      </c>
      <c r="AB80" s="130"/>
      <c r="AC80" s="130"/>
      <c r="AD80" s="130" t="s">
        <v>86</v>
      </c>
      <c r="AE80" s="130" t="s">
        <v>35</v>
      </c>
      <c r="AF80" s="130" t="s">
        <v>35</v>
      </c>
      <c r="AG80" s="130" t="s">
        <v>35</v>
      </c>
      <c r="AH80" s="176" t="s">
        <v>35</v>
      </c>
    </row>
    <row r="81" spans="1:34" ht="15.75" outlineLevel="1" x14ac:dyDescent="0.25">
      <c r="A81" s="61"/>
      <c r="B81" s="62" t="s">
        <v>4</v>
      </c>
      <c r="C81" s="62" t="s">
        <v>31</v>
      </c>
      <c r="D81" s="131" t="s">
        <v>85</v>
      </c>
      <c r="E81" s="131" t="s">
        <v>85</v>
      </c>
      <c r="F81" s="131" t="s">
        <v>85</v>
      </c>
      <c r="G81" s="131" t="s">
        <v>85</v>
      </c>
      <c r="H81" s="131"/>
      <c r="I81" s="131" t="s">
        <v>86</v>
      </c>
      <c r="J81" s="131" t="s">
        <v>35</v>
      </c>
      <c r="K81" s="131" t="s">
        <v>35</v>
      </c>
      <c r="L81" s="131" t="s">
        <v>35</v>
      </c>
      <c r="M81" s="131" t="s">
        <v>35</v>
      </c>
      <c r="N81" s="131" t="s">
        <v>35</v>
      </c>
      <c r="O81" s="131"/>
      <c r="P81" s="131" t="s">
        <v>85</v>
      </c>
      <c r="Q81" s="131" t="s">
        <v>85</v>
      </c>
      <c r="R81" s="131" t="s">
        <v>85</v>
      </c>
      <c r="S81" s="131" t="s">
        <v>85</v>
      </c>
      <c r="T81" s="131" t="s">
        <v>85</v>
      </c>
      <c r="U81" s="131" t="s">
        <v>85</v>
      </c>
      <c r="V81" s="131"/>
      <c r="W81" s="131" t="s">
        <v>86</v>
      </c>
      <c r="X81" s="131" t="s">
        <v>35</v>
      </c>
      <c r="Y81" s="131" t="s">
        <v>35</v>
      </c>
      <c r="Z81" s="131" t="s">
        <v>35</v>
      </c>
      <c r="AA81" s="131" t="s">
        <v>35</v>
      </c>
      <c r="AB81" s="131" t="s">
        <v>35</v>
      </c>
      <c r="AC81" s="131"/>
      <c r="AD81" s="131" t="s">
        <v>85</v>
      </c>
      <c r="AE81" s="131" t="s">
        <v>85</v>
      </c>
      <c r="AF81" s="131" t="s">
        <v>85</v>
      </c>
      <c r="AG81" s="131" t="s">
        <v>85</v>
      </c>
      <c r="AH81" s="177" t="s">
        <v>85</v>
      </c>
    </row>
    <row r="82" spans="1:34" ht="15.75" outlineLevel="1" x14ac:dyDescent="0.25">
      <c r="A82" s="61"/>
      <c r="B82" s="62" t="s">
        <v>56</v>
      </c>
      <c r="C82" s="62"/>
      <c r="D82" s="131"/>
      <c r="E82" s="131"/>
      <c r="F82" s="131"/>
      <c r="G82" s="131"/>
      <c r="H82" s="131"/>
      <c r="I82" s="131" t="s">
        <v>35</v>
      </c>
      <c r="J82" s="131"/>
      <c r="K82" s="131"/>
      <c r="L82" s="131"/>
      <c r="M82" s="131"/>
      <c r="N82" s="131"/>
      <c r="O82" s="131"/>
      <c r="P82" s="131"/>
      <c r="Q82" s="131"/>
      <c r="R82" s="131"/>
      <c r="S82" s="131"/>
      <c r="T82" s="131"/>
      <c r="U82" s="131"/>
      <c r="V82" s="131"/>
      <c r="W82" s="131" t="s">
        <v>35</v>
      </c>
      <c r="X82" s="131"/>
      <c r="Y82" s="131"/>
      <c r="Z82" s="131"/>
      <c r="AA82" s="131"/>
      <c r="AB82" s="131"/>
      <c r="AC82" s="131"/>
      <c r="AD82" s="131" t="s">
        <v>35</v>
      </c>
      <c r="AE82" s="131"/>
      <c r="AF82" s="131"/>
      <c r="AG82" s="131"/>
      <c r="AH82" s="177"/>
    </row>
    <row r="83" spans="1:34" ht="15.75" outlineLevel="1" x14ac:dyDescent="0.25">
      <c r="A83" s="61"/>
      <c r="B83" s="62" t="s">
        <v>5</v>
      </c>
      <c r="C83" s="62" t="s">
        <v>30</v>
      </c>
      <c r="D83" s="131"/>
      <c r="E83" s="131"/>
      <c r="F83" s="131"/>
      <c r="G83" s="131"/>
      <c r="H83" s="131"/>
      <c r="I83" s="131"/>
      <c r="J83" s="131"/>
      <c r="K83" s="131"/>
      <c r="L83" s="131"/>
      <c r="M83" s="131"/>
      <c r="N83" s="131"/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  <c r="Z83" s="131"/>
      <c r="AA83" s="131"/>
      <c r="AB83" s="131"/>
      <c r="AC83" s="131"/>
      <c r="AD83" s="131"/>
      <c r="AE83" s="131"/>
      <c r="AF83" s="131"/>
      <c r="AG83" s="131"/>
      <c r="AH83" s="177"/>
    </row>
    <row r="84" spans="1:34" ht="15.75" outlineLevel="1" x14ac:dyDescent="0.25">
      <c r="A84" s="61"/>
      <c r="B84" s="62" t="s">
        <v>5</v>
      </c>
      <c r="C84" s="62" t="s">
        <v>31</v>
      </c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  <c r="Z84" s="131"/>
      <c r="AA84" s="131"/>
      <c r="AB84" s="131"/>
      <c r="AC84" s="131"/>
      <c r="AD84" s="131"/>
      <c r="AE84" s="131"/>
      <c r="AF84" s="131"/>
      <c r="AG84" s="131"/>
      <c r="AH84" s="177"/>
    </row>
    <row r="85" spans="1:34" s="1" customFormat="1" ht="15.75" x14ac:dyDescent="0.25">
      <c r="A85" s="63" t="s">
        <v>29</v>
      </c>
      <c r="B85" s="64" t="s">
        <v>38</v>
      </c>
      <c r="C85" s="64"/>
      <c r="D85" s="132">
        <f>COUNTA(D80:D84)</f>
        <v>2</v>
      </c>
      <c r="E85" s="132">
        <f t="shared" ref="E85:AH85" si="12">COUNTA(E80:E84)</f>
        <v>2</v>
      </c>
      <c r="F85" s="132">
        <f t="shared" si="12"/>
        <v>2</v>
      </c>
      <c r="G85" s="132">
        <f t="shared" si="12"/>
        <v>1</v>
      </c>
      <c r="H85" s="132">
        <f t="shared" si="12"/>
        <v>0</v>
      </c>
      <c r="I85" s="132">
        <f t="shared" si="12"/>
        <v>3</v>
      </c>
      <c r="J85" s="132">
        <f t="shared" si="12"/>
        <v>2</v>
      </c>
      <c r="K85" s="132">
        <f t="shared" si="12"/>
        <v>2</v>
      </c>
      <c r="L85" s="132">
        <f t="shared" si="12"/>
        <v>2</v>
      </c>
      <c r="M85" s="132">
        <f t="shared" si="12"/>
        <v>2</v>
      </c>
      <c r="N85" s="132">
        <f t="shared" si="12"/>
        <v>1</v>
      </c>
      <c r="O85" s="132">
        <f t="shared" si="12"/>
        <v>0</v>
      </c>
      <c r="P85" s="132">
        <f t="shared" si="12"/>
        <v>2</v>
      </c>
      <c r="Q85" s="132">
        <f t="shared" si="12"/>
        <v>2</v>
      </c>
      <c r="R85" s="132">
        <f t="shared" si="12"/>
        <v>2</v>
      </c>
      <c r="S85" s="132">
        <f t="shared" si="12"/>
        <v>2</v>
      </c>
      <c r="T85" s="132">
        <f t="shared" si="12"/>
        <v>2</v>
      </c>
      <c r="U85" s="132">
        <f t="shared" si="12"/>
        <v>1</v>
      </c>
      <c r="V85" s="132">
        <f t="shared" si="12"/>
        <v>0</v>
      </c>
      <c r="W85" s="132">
        <f>COUNTA(W80:W84)</f>
        <v>3</v>
      </c>
      <c r="X85" s="132">
        <f>COUNTA(X81:X84)</f>
        <v>1</v>
      </c>
      <c r="Y85" s="132">
        <f>COUNTA(Y81:Y84)</f>
        <v>1</v>
      </c>
      <c r="Z85" s="132">
        <f>COUNTA(Z81:Z84)</f>
        <v>1</v>
      </c>
      <c r="AA85" s="132">
        <f>COUNTA(AA81:AA84)</f>
        <v>1</v>
      </c>
      <c r="AB85" s="132">
        <f>COUNTA(AB81:AB84)</f>
        <v>1</v>
      </c>
      <c r="AC85" s="132">
        <f>COUNTA(AC80:AC84)</f>
        <v>0</v>
      </c>
      <c r="AD85" s="132">
        <f t="shared" si="12"/>
        <v>3</v>
      </c>
      <c r="AE85" s="132">
        <f t="shared" si="12"/>
        <v>2</v>
      </c>
      <c r="AF85" s="132">
        <f t="shared" si="12"/>
        <v>2</v>
      </c>
      <c r="AG85" s="132">
        <f t="shared" si="12"/>
        <v>2</v>
      </c>
      <c r="AH85" s="178">
        <f t="shared" si="12"/>
        <v>2</v>
      </c>
    </row>
    <row r="86" spans="1:34" ht="15.75" outlineLevel="1" x14ac:dyDescent="0.25">
      <c r="A86" s="59"/>
      <c r="B86" s="60" t="s">
        <v>33</v>
      </c>
      <c r="C86" s="60"/>
      <c r="D86" s="130" t="s">
        <v>88</v>
      </c>
      <c r="E86" s="130" t="s">
        <v>88</v>
      </c>
      <c r="F86" s="130" t="s">
        <v>88</v>
      </c>
      <c r="G86" s="130" t="s">
        <v>90</v>
      </c>
      <c r="H86" s="130" t="s">
        <v>90</v>
      </c>
      <c r="I86" s="130" t="s">
        <v>98</v>
      </c>
      <c r="J86" s="130" t="s">
        <v>90</v>
      </c>
      <c r="K86" s="130" t="s">
        <v>86</v>
      </c>
      <c r="L86" s="130" t="s">
        <v>90</v>
      </c>
      <c r="M86" s="130" t="s">
        <v>86</v>
      </c>
      <c r="N86" s="130" t="s">
        <v>86</v>
      </c>
      <c r="O86" s="130"/>
      <c r="P86" s="130" t="s">
        <v>88</v>
      </c>
      <c r="Q86" s="130" t="s">
        <v>89</v>
      </c>
      <c r="R86" s="130" t="s">
        <v>88</v>
      </c>
      <c r="S86" s="130" t="s">
        <v>88</v>
      </c>
      <c r="T86" s="130" t="s">
        <v>88</v>
      </c>
      <c r="U86" s="130" t="s">
        <v>98</v>
      </c>
      <c r="V86" s="130"/>
      <c r="W86" s="130" t="s">
        <v>88</v>
      </c>
      <c r="X86" s="130" t="s">
        <v>86</v>
      </c>
      <c r="Y86" s="130" t="s">
        <v>88</v>
      </c>
      <c r="Z86" s="130" t="s">
        <v>88</v>
      </c>
      <c r="AA86" s="130" t="s">
        <v>86</v>
      </c>
      <c r="AB86" s="130" t="s">
        <v>98</v>
      </c>
      <c r="AC86" s="130" t="s">
        <v>98</v>
      </c>
      <c r="AD86" s="130" t="s">
        <v>88</v>
      </c>
      <c r="AE86" s="130" t="s">
        <v>88</v>
      </c>
      <c r="AF86" s="130" t="s">
        <v>88</v>
      </c>
      <c r="AG86" s="130" t="s">
        <v>88</v>
      </c>
      <c r="AH86" s="176" t="s">
        <v>86</v>
      </c>
    </row>
    <row r="87" spans="1:34" ht="15.75" outlineLevel="1" x14ac:dyDescent="0.25">
      <c r="A87" s="61"/>
      <c r="B87" s="62" t="s">
        <v>33</v>
      </c>
      <c r="C87" s="62"/>
      <c r="D87" s="131" t="s">
        <v>98</v>
      </c>
      <c r="E87" s="131" t="s">
        <v>89</v>
      </c>
      <c r="F87" s="131" t="s">
        <v>89</v>
      </c>
      <c r="G87" s="131" t="s">
        <v>89</v>
      </c>
      <c r="H87" s="131"/>
      <c r="I87" s="131" t="s">
        <v>88</v>
      </c>
      <c r="J87" s="131" t="s">
        <v>88</v>
      </c>
      <c r="K87" s="131" t="s">
        <v>88</v>
      </c>
      <c r="L87" s="131" t="s">
        <v>88</v>
      </c>
      <c r="M87" s="131" t="s">
        <v>90</v>
      </c>
      <c r="N87" s="131" t="s">
        <v>88</v>
      </c>
      <c r="O87" s="131"/>
      <c r="P87" s="131" t="s">
        <v>97</v>
      </c>
      <c r="Q87" s="131" t="s">
        <v>97</v>
      </c>
      <c r="R87" s="131" t="s">
        <v>98</v>
      </c>
      <c r="S87" s="131" t="s">
        <v>89</v>
      </c>
      <c r="T87" s="131" t="s">
        <v>89</v>
      </c>
      <c r="U87" s="131" t="s">
        <v>89</v>
      </c>
      <c r="V87" s="131" t="s">
        <v>89</v>
      </c>
      <c r="W87" s="131" t="s">
        <v>90</v>
      </c>
      <c r="X87" s="131" t="s">
        <v>90</v>
      </c>
      <c r="Y87" s="131" t="s">
        <v>98</v>
      </c>
      <c r="Z87" s="131" t="s">
        <v>90</v>
      </c>
      <c r="AA87" s="131" t="s">
        <v>88</v>
      </c>
      <c r="AB87" s="131" t="s">
        <v>88</v>
      </c>
      <c r="AC87" s="131"/>
      <c r="AD87" s="131" t="s">
        <v>89</v>
      </c>
      <c r="AE87" s="131" t="s">
        <v>89</v>
      </c>
      <c r="AF87" s="131" t="s">
        <v>98</v>
      </c>
      <c r="AG87" s="131" t="s">
        <v>89</v>
      </c>
      <c r="AH87" s="177" t="s">
        <v>89</v>
      </c>
    </row>
    <row r="88" spans="1:34" ht="15.75" outlineLevel="1" x14ac:dyDescent="0.25">
      <c r="A88" s="65"/>
      <c r="B88" s="66" t="s">
        <v>33</v>
      </c>
      <c r="C88" s="66"/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79"/>
    </row>
    <row r="89" spans="1:34" s="1" customFormat="1" ht="16.5" customHeight="1" x14ac:dyDescent="0.25">
      <c r="A89" s="67" t="s">
        <v>49</v>
      </c>
      <c r="B89" s="68" t="s">
        <v>39</v>
      </c>
      <c r="C89" s="68"/>
      <c r="D89" s="134">
        <f t="shared" ref="D89" si="13">COUNTA(D86:D88)</f>
        <v>2</v>
      </c>
      <c r="E89" s="134">
        <f t="shared" ref="E89:AH89" si="14">COUNTA(E86:E88)</f>
        <v>2</v>
      </c>
      <c r="F89" s="134">
        <f t="shared" si="14"/>
        <v>2</v>
      </c>
      <c r="G89" s="134">
        <f t="shared" si="14"/>
        <v>2</v>
      </c>
      <c r="H89" s="134">
        <f t="shared" si="14"/>
        <v>1</v>
      </c>
      <c r="I89" s="134">
        <f t="shared" si="14"/>
        <v>2</v>
      </c>
      <c r="J89" s="134">
        <f t="shared" si="14"/>
        <v>2</v>
      </c>
      <c r="K89" s="134">
        <f t="shared" si="14"/>
        <v>2</v>
      </c>
      <c r="L89" s="134">
        <f t="shared" si="14"/>
        <v>2</v>
      </c>
      <c r="M89" s="134">
        <f t="shared" si="14"/>
        <v>2</v>
      </c>
      <c r="N89" s="134">
        <f t="shared" si="14"/>
        <v>2</v>
      </c>
      <c r="O89" s="134">
        <f t="shared" si="14"/>
        <v>0</v>
      </c>
      <c r="P89" s="134">
        <f t="shared" si="14"/>
        <v>2</v>
      </c>
      <c r="Q89" s="134">
        <f t="shared" si="14"/>
        <v>2</v>
      </c>
      <c r="R89" s="134">
        <f t="shared" si="14"/>
        <v>2</v>
      </c>
      <c r="S89" s="134">
        <f t="shared" si="14"/>
        <v>2</v>
      </c>
      <c r="T89" s="134">
        <f t="shared" si="14"/>
        <v>2</v>
      </c>
      <c r="U89" s="134">
        <f t="shared" si="14"/>
        <v>2</v>
      </c>
      <c r="V89" s="134">
        <f t="shared" si="14"/>
        <v>1</v>
      </c>
      <c r="W89" s="134">
        <f t="shared" si="14"/>
        <v>2</v>
      </c>
      <c r="X89" s="134">
        <f>COUNTA(X86:X88)</f>
        <v>2</v>
      </c>
      <c r="Y89" s="134">
        <f t="shared" si="14"/>
        <v>2</v>
      </c>
      <c r="Z89" s="134">
        <f t="shared" si="14"/>
        <v>2</v>
      </c>
      <c r="AA89" s="134">
        <f t="shared" si="14"/>
        <v>2</v>
      </c>
      <c r="AB89" s="134">
        <f t="shared" si="14"/>
        <v>2</v>
      </c>
      <c r="AC89" s="134">
        <f t="shared" si="14"/>
        <v>1</v>
      </c>
      <c r="AD89" s="134">
        <f t="shared" si="14"/>
        <v>2</v>
      </c>
      <c r="AE89" s="134">
        <f t="shared" si="14"/>
        <v>2</v>
      </c>
      <c r="AF89" s="134">
        <f t="shared" si="14"/>
        <v>2</v>
      </c>
      <c r="AG89" s="134">
        <f t="shared" si="14"/>
        <v>2</v>
      </c>
      <c r="AH89" s="180">
        <f t="shared" si="14"/>
        <v>2</v>
      </c>
    </row>
    <row r="90" spans="1:34" ht="15.75" outlineLevel="1" x14ac:dyDescent="0.25">
      <c r="A90" s="59"/>
      <c r="B90" s="60" t="s">
        <v>32</v>
      </c>
      <c r="C90" s="60"/>
      <c r="D90" s="130" t="s">
        <v>97</v>
      </c>
      <c r="E90" s="130" t="s">
        <v>98</v>
      </c>
      <c r="F90" s="130" t="s">
        <v>97</v>
      </c>
      <c r="G90" s="130"/>
      <c r="H90" s="130"/>
      <c r="I90" s="130" t="s">
        <v>97</v>
      </c>
      <c r="J90" s="130" t="s">
        <v>97</v>
      </c>
      <c r="K90" s="130" t="s">
        <v>90</v>
      </c>
      <c r="L90" s="130" t="s">
        <v>98</v>
      </c>
      <c r="M90" s="130" t="s">
        <v>98</v>
      </c>
      <c r="N90" s="130"/>
      <c r="O90" s="130"/>
      <c r="P90" s="130" t="s">
        <v>98</v>
      </c>
      <c r="Q90" s="130" t="s">
        <v>98</v>
      </c>
      <c r="R90" s="130" t="s">
        <v>97</v>
      </c>
      <c r="S90" s="130" t="s">
        <v>97</v>
      </c>
      <c r="T90" s="130" t="s">
        <v>98</v>
      </c>
      <c r="U90" s="130"/>
      <c r="V90" s="130"/>
      <c r="W90" s="130" t="s">
        <v>97</v>
      </c>
      <c r="X90" s="130" t="s">
        <v>97</v>
      </c>
      <c r="Y90" s="130" t="s">
        <v>90</v>
      </c>
      <c r="Z90" s="130" t="s">
        <v>98</v>
      </c>
      <c r="AA90" s="130" t="s">
        <v>90</v>
      </c>
      <c r="AB90" s="130"/>
      <c r="AC90" s="130"/>
      <c r="AD90" s="130" t="s">
        <v>98</v>
      </c>
      <c r="AE90" s="130" t="s">
        <v>97</v>
      </c>
      <c r="AF90" s="130" t="s">
        <v>97</v>
      </c>
      <c r="AG90" s="130" t="s">
        <v>98</v>
      </c>
      <c r="AH90" s="176" t="s">
        <v>98</v>
      </c>
    </row>
    <row r="91" spans="1:34" ht="15.75" outlineLevel="1" x14ac:dyDescent="0.25">
      <c r="A91" s="65"/>
      <c r="B91" s="66" t="s">
        <v>32</v>
      </c>
      <c r="C91" s="66"/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79"/>
    </row>
    <row r="92" spans="1:34" s="1" customFormat="1" ht="15.75" x14ac:dyDescent="0.25">
      <c r="A92" s="67" t="s">
        <v>29</v>
      </c>
      <c r="B92" s="68" t="s">
        <v>32</v>
      </c>
      <c r="C92" s="68"/>
      <c r="D92" s="134">
        <f t="shared" ref="D92" si="15">COUNTA(D90:D91)</f>
        <v>1</v>
      </c>
      <c r="E92" s="134">
        <f t="shared" ref="E92:AH92" si="16">COUNTA(E90:E91)</f>
        <v>1</v>
      </c>
      <c r="F92" s="134">
        <f t="shared" si="16"/>
        <v>1</v>
      </c>
      <c r="G92" s="134">
        <f t="shared" si="16"/>
        <v>0</v>
      </c>
      <c r="H92" s="134">
        <f t="shared" si="16"/>
        <v>0</v>
      </c>
      <c r="I92" s="134">
        <f t="shared" si="16"/>
        <v>1</v>
      </c>
      <c r="J92" s="134">
        <f t="shared" si="16"/>
        <v>1</v>
      </c>
      <c r="K92" s="134">
        <f t="shared" si="16"/>
        <v>1</v>
      </c>
      <c r="L92" s="134">
        <f t="shared" si="16"/>
        <v>1</v>
      </c>
      <c r="M92" s="134">
        <f t="shared" si="16"/>
        <v>1</v>
      </c>
      <c r="N92" s="134">
        <f t="shared" si="16"/>
        <v>0</v>
      </c>
      <c r="O92" s="134">
        <f t="shared" si="16"/>
        <v>0</v>
      </c>
      <c r="P92" s="134">
        <f t="shared" si="16"/>
        <v>1</v>
      </c>
      <c r="Q92" s="134">
        <f t="shared" si="16"/>
        <v>1</v>
      </c>
      <c r="R92" s="134">
        <f t="shared" si="16"/>
        <v>1</v>
      </c>
      <c r="S92" s="134">
        <f t="shared" si="16"/>
        <v>1</v>
      </c>
      <c r="T92" s="134">
        <f t="shared" si="16"/>
        <v>1</v>
      </c>
      <c r="U92" s="134">
        <f t="shared" si="16"/>
        <v>0</v>
      </c>
      <c r="V92" s="134">
        <f t="shared" si="16"/>
        <v>0</v>
      </c>
      <c r="W92" s="134">
        <f t="shared" si="16"/>
        <v>1</v>
      </c>
      <c r="X92" s="134">
        <f t="shared" si="16"/>
        <v>1</v>
      </c>
      <c r="Y92" s="134">
        <f t="shared" si="16"/>
        <v>1</v>
      </c>
      <c r="Z92" s="134">
        <f t="shared" si="16"/>
        <v>1</v>
      </c>
      <c r="AA92" s="134">
        <f t="shared" si="16"/>
        <v>1</v>
      </c>
      <c r="AB92" s="134">
        <f t="shared" si="16"/>
        <v>0</v>
      </c>
      <c r="AC92" s="134">
        <f t="shared" si="16"/>
        <v>0</v>
      </c>
      <c r="AD92" s="134">
        <f t="shared" si="16"/>
        <v>1</v>
      </c>
      <c r="AE92" s="134">
        <f t="shared" si="16"/>
        <v>1</v>
      </c>
      <c r="AF92" s="134">
        <f t="shared" si="16"/>
        <v>1</v>
      </c>
      <c r="AG92" s="134">
        <f t="shared" si="16"/>
        <v>1</v>
      </c>
      <c r="AH92" s="180">
        <f t="shared" si="16"/>
        <v>1</v>
      </c>
    </row>
    <row r="93" spans="1:34" ht="15.75" outlineLevel="1" x14ac:dyDescent="0.25">
      <c r="A93" s="59"/>
      <c r="B93" s="60" t="s">
        <v>34</v>
      </c>
      <c r="C93" s="60"/>
      <c r="D93" s="130" t="s">
        <v>87</v>
      </c>
      <c r="E93" s="130" t="s">
        <v>97</v>
      </c>
      <c r="F93" s="130" t="s">
        <v>87</v>
      </c>
      <c r="G93" s="130" t="s">
        <v>87</v>
      </c>
      <c r="H93" s="130" t="s">
        <v>87</v>
      </c>
      <c r="I93" s="130" t="s">
        <v>87</v>
      </c>
      <c r="J93" s="130" t="s">
        <v>86</v>
      </c>
      <c r="K93" s="130" t="s">
        <v>87</v>
      </c>
      <c r="L93" s="130" t="s">
        <v>87</v>
      </c>
      <c r="M93" s="130" t="s">
        <v>87</v>
      </c>
      <c r="N93" s="130" t="s">
        <v>97</v>
      </c>
      <c r="O93" s="130" t="s">
        <v>97</v>
      </c>
      <c r="P93" s="130" t="s">
        <v>86</v>
      </c>
      <c r="Q93" s="130" t="s">
        <v>86</v>
      </c>
      <c r="R93" s="130" t="s">
        <v>86</v>
      </c>
      <c r="S93" s="130" t="s">
        <v>86</v>
      </c>
      <c r="T93" s="130" t="s">
        <v>86</v>
      </c>
      <c r="U93" s="130" t="s">
        <v>97</v>
      </c>
      <c r="V93" s="130" t="s">
        <v>97</v>
      </c>
      <c r="W93" s="130" t="s">
        <v>89</v>
      </c>
      <c r="X93" s="130" t="s">
        <v>89</v>
      </c>
      <c r="Y93" s="130" t="s">
        <v>97</v>
      </c>
      <c r="Z93" s="130" t="s">
        <v>86</v>
      </c>
      <c r="AA93" s="130" t="s">
        <v>89</v>
      </c>
      <c r="AB93" s="130" t="s">
        <v>86</v>
      </c>
      <c r="AC93" s="130"/>
      <c r="AD93" s="130" t="s">
        <v>90</v>
      </c>
      <c r="AE93" s="130" t="s">
        <v>86</v>
      </c>
      <c r="AF93" s="130" t="s">
        <v>86</v>
      </c>
      <c r="AG93" s="130" t="s">
        <v>90</v>
      </c>
      <c r="AH93" s="176" t="s">
        <v>90</v>
      </c>
    </row>
    <row r="94" spans="1:34" ht="15.75" outlineLevel="1" x14ac:dyDescent="0.25">
      <c r="A94" s="61"/>
      <c r="B94" s="62" t="s">
        <v>34</v>
      </c>
      <c r="C94" s="62"/>
      <c r="D94" s="131" t="s">
        <v>90</v>
      </c>
      <c r="E94" s="131" t="s">
        <v>90</v>
      </c>
      <c r="F94" s="131" t="s">
        <v>90</v>
      </c>
      <c r="G94" s="131" t="s">
        <v>97</v>
      </c>
      <c r="H94" s="131"/>
      <c r="I94" s="131" t="s">
        <v>89</v>
      </c>
      <c r="J94" s="131" t="s">
        <v>89</v>
      </c>
      <c r="K94" s="131" t="s">
        <v>89</v>
      </c>
      <c r="L94" s="131" t="s">
        <v>89</v>
      </c>
      <c r="M94" s="131" t="s">
        <v>89</v>
      </c>
      <c r="N94" s="131" t="s">
        <v>89</v>
      </c>
      <c r="O94" s="131"/>
      <c r="P94" s="131" t="s">
        <v>90</v>
      </c>
      <c r="Q94" s="131" t="s">
        <v>90</v>
      </c>
      <c r="R94" s="131" t="s">
        <v>90</v>
      </c>
      <c r="S94" s="131" t="s">
        <v>98</v>
      </c>
      <c r="T94" s="131" t="s">
        <v>90</v>
      </c>
      <c r="U94" s="131" t="s">
        <v>90</v>
      </c>
      <c r="V94" s="131"/>
      <c r="W94" s="131" t="s">
        <v>87</v>
      </c>
      <c r="X94" s="131" t="s">
        <v>87</v>
      </c>
      <c r="Y94" s="131" t="s">
        <v>87</v>
      </c>
      <c r="Z94" s="131" t="s">
        <v>89</v>
      </c>
      <c r="AA94" s="131" t="s">
        <v>87</v>
      </c>
      <c r="AB94" s="131" t="s">
        <v>87</v>
      </c>
      <c r="AC94" s="131"/>
      <c r="AD94" s="131" t="s">
        <v>87</v>
      </c>
      <c r="AE94" s="131" t="s">
        <v>90</v>
      </c>
      <c r="AF94" s="131" t="s">
        <v>87</v>
      </c>
      <c r="AG94" s="131" t="s">
        <v>87</v>
      </c>
      <c r="AH94" s="177" t="s">
        <v>87</v>
      </c>
    </row>
    <row r="95" spans="1:34" ht="15.75" outlineLevel="1" x14ac:dyDescent="0.25">
      <c r="A95" s="65"/>
      <c r="B95" s="66" t="s">
        <v>34</v>
      </c>
      <c r="C95" s="66"/>
      <c r="D95" s="133"/>
      <c r="E95" s="133"/>
      <c r="F95" s="133"/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79"/>
    </row>
    <row r="96" spans="1:34" s="1" customFormat="1" ht="15.75" x14ac:dyDescent="0.25">
      <c r="A96" s="67" t="s">
        <v>29</v>
      </c>
      <c r="B96" s="68" t="s">
        <v>34</v>
      </c>
      <c r="C96" s="68"/>
      <c r="D96" s="134">
        <f>COUNTA(D93:D95)</f>
        <v>2</v>
      </c>
      <c r="E96" s="134">
        <f t="shared" ref="E96:AH96" si="17">COUNTA(E93:E95)</f>
        <v>2</v>
      </c>
      <c r="F96" s="134">
        <f t="shared" si="17"/>
        <v>2</v>
      </c>
      <c r="G96" s="134">
        <f t="shared" si="17"/>
        <v>2</v>
      </c>
      <c r="H96" s="134">
        <f t="shared" si="17"/>
        <v>1</v>
      </c>
      <c r="I96" s="134">
        <f t="shared" si="17"/>
        <v>2</v>
      </c>
      <c r="J96" s="134">
        <f t="shared" si="17"/>
        <v>2</v>
      </c>
      <c r="K96" s="134">
        <f t="shared" si="17"/>
        <v>2</v>
      </c>
      <c r="L96" s="134">
        <f t="shared" si="17"/>
        <v>2</v>
      </c>
      <c r="M96" s="134">
        <f t="shared" si="17"/>
        <v>2</v>
      </c>
      <c r="N96" s="134">
        <f t="shared" si="17"/>
        <v>2</v>
      </c>
      <c r="O96" s="134">
        <f t="shared" si="17"/>
        <v>1</v>
      </c>
      <c r="P96" s="134">
        <f t="shared" si="17"/>
        <v>2</v>
      </c>
      <c r="Q96" s="134">
        <f t="shared" si="17"/>
        <v>2</v>
      </c>
      <c r="R96" s="134">
        <f t="shared" si="17"/>
        <v>2</v>
      </c>
      <c r="S96" s="134">
        <f t="shared" si="17"/>
        <v>2</v>
      </c>
      <c r="T96" s="134">
        <f t="shared" si="17"/>
        <v>2</v>
      </c>
      <c r="U96" s="134">
        <f t="shared" si="17"/>
        <v>2</v>
      </c>
      <c r="V96" s="134">
        <f t="shared" si="17"/>
        <v>1</v>
      </c>
      <c r="W96" s="134">
        <f t="shared" si="17"/>
        <v>2</v>
      </c>
      <c r="X96" s="134">
        <f t="shared" si="17"/>
        <v>2</v>
      </c>
      <c r="Y96" s="134">
        <f t="shared" si="17"/>
        <v>2</v>
      </c>
      <c r="Z96" s="134">
        <f t="shared" si="17"/>
        <v>2</v>
      </c>
      <c r="AA96" s="134">
        <f t="shared" si="17"/>
        <v>2</v>
      </c>
      <c r="AB96" s="134">
        <f t="shared" si="17"/>
        <v>2</v>
      </c>
      <c r="AC96" s="134">
        <f t="shared" si="17"/>
        <v>0</v>
      </c>
      <c r="AD96" s="134">
        <f t="shared" si="17"/>
        <v>2</v>
      </c>
      <c r="AE96" s="134">
        <f t="shared" si="17"/>
        <v>2</v>
      </c>
      <c r="AF96" s="134">
        <f t="shared" si="17"/>
        <v>2</v>
      </c>
      <c r="AG96" s="134">
        <f t="shared" si="17"/>
        <v>2</v>
      </c>
      <c r="AH96" s="180">
        <f t="shared" si="17"/>
        <v>2</v>
      </c>
    </row>
    <row r="97" spans="1:34" ht="15.75" outlineLevel="1" x14ac:dyDescent="0.25">
      <c r="A97" s="69"/>
      <c r="B97" s="70" t="s">
        <v>67</v>
      </c>
      <c r="C97" s="70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  <c r="AB97" s="135"/>
      <c r="AC97" s="135"/>
      <c r="AD97" s="135"/>
      <c r="AE97" s="135"/>
      <c r="AF97" s="135"/>
      <c r="AG97" s="135"/>
      <c r="AH97" s="181"/>
    </row>
    <row r="98" spans="1:34" ht="15.75" outlineLevel="1" x14ac:dyDescent="0.25">
      <c r="A98" s="71"/>
      <c r="B98" s="72" t="s">
        <v>67</v>
      </c>
      <c r="C98" s="72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136"/>
      <c r="AA98" s="136"/>
      <c r="AB98" s="136"/>
      <c r="AC98" s="136"/>
      <c r="AD98" s="136"/>
      <c r="AE98" s="136"/>
      <c r="AF98" s="136"/>
      <c r="AG98" s="136"/>
      <c r="AH98" s="182"/>
    </row>
    <row r="99" spans="1:34" ht="15.75" outlineLevel="1" x14ac:dyDescent="0.25">
      <c r="A99" s="71"/>
      <c r="B99" s="72" t="s">
        <v>67</v>
      </c>
      <c r="C99" s="72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/>
      <c r="U99" s="136"/>
      <c r="V99" s="136"/>
      <c r="W99" s="136"/>
      <c r="X99" s="136"/>
      <c r="Y99" s="136"/>
      <c r="Z99" s="136"/>
      <c r="AA99" s="136"/>
      <c r="AB99" s="136"/>
      <c r="AC99" s="136"/>
      <c r="AD99" s="136"/>
      <c r="AE99" s="136"/>
      <c r="AF99" s="136"/>
      <c r="AG99" s="136"/>
      <c r="AH99" s="182"/>
    </row>
    <row r="100" spans="1:34" ht="15.75" outlineLevel="1" x14ac:dyDescent="0.25">
      <c r="A100" s="71"/>
      <c r="B100" s="72" t="s">
        <v>67</v>
      </c>
      <c r="C100" s="72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36"/>
      <c r="U100" s="136"/>
      <c r="V100" s="136"/>
      <c r="W100" s="136"/>
      <c r="X100" s="136"/>
      <c r="Y100" s="136"/>
      <c r="Z100" s="136"/>
      <c r="AA100" s="136"/>
      <c r="AB100" s="136"/>
      <c r="AC100" s="136"/>
      <c r="AD100" s="136"/>
      <c r="AE100" s="136"/>
      <c r="AF100" s="136"/>
      <c r="AG100" s="136"/>
      <c r="AH100" s="182"/>
    </row>
    <row r="101" spans="1:34" ht="15.75" outlineLevel="1" x14ac:dyDescent="0.25">
      <c r="A101" s="71"/>
      <c r="B101" s="72" t="s">
        <v>67</v>
      </c>
      <c r="C101" s="72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82"/>
    </row>
    <row r="102" spans="1:34" ht="15.75" outlineLevel="1" x14ac:dyDescent="0.25">
      <c r="A102" s="71"/>
      <c r="B102" s="72" t="s">
        <v>67</v>
      </c>
      <c r="C102" s="72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82"/>
    </row>
    <row r="103" spans="1:34" ht="15.75" outlineLevel="1" x14ac:dyDescent="0.25">
      <c r="A103" s="71"/>
      <c r="B103" s="72" t="s">
        <v>67</v>
      </c>
      <c r="C103" s="72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136"/>
      <c r="P103" s="136"/>
      <c r="Q103" s="136"/>
      <c r="R103" s="136"/>
      <c r="S103" s="136"/>
      <c r="T103" s="136"/>
      <c r="U103" s="136"/>
      <c r="V103" s="136"/>
      <c r="W103" s="136"/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82"/>
    </row>
    <row r="104" spans="1:34" ht="15.75" outlineLevel="1" x14ac:dyDescent="0.25">
      <c r="A104" s="71"/>
      <c r="B104" s="72" t="s">
        <v>67</v>
      </c>
      <c r="C104" s="72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36"/>
      <c r="Z104" s="136"/>
      <c r="AA104" s="136"/>
      <c r="AB104" s="136"/>
      <c r="AC104" s="136"/>
      <c r="AD104" s="136"/>
      <c r="AE104" s="136"/>
      <c r="AF104" s="136"/>
      <c r="AG104" s="136"/>
      <c r="AH104" s="182"/>
    </row>
    <row r="105" spans="1:34" ht="15.75" outlineLevel="1" x14ac:dyDescent="0.25">
      <c r="A105" s="71"/>
      <c r="B105" s="72" t="s">
        <v>67</v>
      </c>
      <c r="C105" s="72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36"/>
      <c r="Z105" s="136"/>
      <c r="AA105" s="136"/>
      <c r="AB105" s="136"/>
      <c r="AC105" s="136"/>
      <c r="AD105" s="136"/>
      <c r="AE105" s="136"/>
      <c r="AF105" s="136"/>
      <c r="AG105" s="136"/>
      <c r="AH105" s="182"/>
    </row>
    <row r="106" spans="1:34" ht="15.75" outlineLevel="1" x14ac:dyDescent="0.25">
      <c r="A106" s="71"/>
      <c r="B106" s="72" t="s">
        <v>67</v>
      </c>
      <c r="C106" s="72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6"/>
      <c r="V106" s="136"/>
      <c r="W106" s="136"/>
      <c r="X106" s="136"/>
      <c r="Y106" s="136"/>
      <c r="Z106" s="136"/>
      <c r="AA106" s="136"/>
      <c r="AB106" s="136"/>
      <c r="AC106" s="136"/>
      <c r="AD106" s="136"/>
      <c r="AE106" s="136"/>
      <c r="AF106" s="136"/>
      <c r="AG106" s="136"/>
      <c r="AH106" s="182"/>
    </row>
    <row r="107" spans="1:34" ht="15.75" outlineLevel="1" x14ac:dyDescent="0.25">
      <c r="A107" s="71"/>
      <c r="B107" s="72" t="s">
        <v>67</v>
      </c>
      <c r="C107" s="72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36"/>
      <c r="U107" s="136"/>
      <c r="V107" s="136"/>
      <c r="W107" s="136"/>
      <c r="X107" s="136"/>
      <c r="Y107" s="136"/>
      <c r="Z107" s="136"/>
      <c r="AA107" s="136"/>
      <c r="AB107" s="136"/>
      <c r="AC107" s="136"/>
      <c r="AD107" s="136"/>
      <c r="AE107" s="136"/>
      <c r="AF107" s="136"/>
      <c r="AG107" s="136"/>
      <c r="AH107" s="182"/>
    </row>
    <row r="108" spans="1:34" ht="15.75" outlineLevel="1" x14ac:dyDescent="0.25">
      <c r="A108" s="71"/>
      <c r="B108" s="72" t="s">
        <v>67</v>
      </c>
      <c r="C108" s="72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136"/>
      <c r="V108" s="136"/>
      <c r="W108" s="136"/>
      <c r="X108" s="136"/>
      <c r="Y108" s="136"/>
      <c r="Z108" s="136"/>
      <c r="AA108" s="136"/>
      <c r="AB108" s="136"/>
      <c r="AC108" s="136"/>
      <c r="AD108" s="136"/>
      <c r="AE108" s="136"/>
      <c r="AF108" s="136"/>
      <c r="AG108" s="136"/>
      <c r="AH108" s="182"/>
    </row>
    <row r="109" spans="1:34" ht="15.75" outlineLevel="1" x14ac:dyDescent="0.25">
      <c r="A109" s="71"/>
      <c r="B109" s="72" t="s">
        <v>67</v>
      </c>
      <c r="C109" s="72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36"/>
      <c r="U109" s="136"/>
      <c r="V109" s="136"/>
      <c r="W109" s="136"/>
      <c r="X109" s="136"/>
      <c r="Y109" s="136"/>
      <c r="Z109" s="136"/>
      <c r="AA109" s="136"/>
      <c r="AB109" s="136"/>
      <c r="AC109" s="136"/>
      <c r="AD109" s="136"/>
      <c r="AE109" s="136"/>
      <c r="AF109" s="136"/>
      <c r="AG109" s="136"/>
      <c r="AH109" s="182"/>
    </row>
    <row r="110" spans="1:34" ht="15.75" outlineLevel="1" x14ac:dyDescent="0.25">
      <c r="A110" s="71"/>
      <c r="B110" s="72" t="s">
        <v>67</v>
      </c>
      <c r="C110" s="72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36"/>
      <c r="U110" s="136"/>
      <c r="V110" s="136"/>
      <c r="W110" s="136"/>
      <c r="X110" s="136"/>
      <c r="Y110" s="136"/>
      <c r="Z110" s="136"/>
      <c r="AA110" s="136"/>
      <c r="AB110" s="136"/>
      <c r="AC110" s="136"/>
      <c r="AD110" s="136"/>
      <c r="AE110" s="136"/>
      <c r="AF110" s="136"/>
      <c r="AG110" s="136"/>
      <c r="AH110" s="182"/>
    </row>
    <row r="111" spans="1:34" ht="15.75" outlineLevel="1" x14ac:dyDescent="0.25">
      <c r="A111" s="71"/>
      <c r="B111" s="72" t="s">
        <v>67</v>
      </c>
      <c r="C111" s="72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6"/>
      <c r="S111" s="136"/>
      <c r="T111" s="136"/>
      <c r="U111" s="136"/>
      <c r="V111" s="136"/>
      <c r="W111" s="136"/>
      <c r="X111" s="136"/>
      <c r="Y111" s="136"/>
      <c r="Z111" s="136"/>
      <c r="AA111" s="136"/>
      <c r="AB111" s="136"/>
      <c r="AC111" s="136"/>
      <c r="AD111" s="136"/>
      <c r="AE111" s="136"/>
      <c r="AF111" s="136"/>
      <c r="AG111" s="136"/>
      <c r="AH111" s="182"/>
    </row>
    <row r="112" spans="1:34" ht="15.75" outlineLevel="1" x14ac:dyDescent="0.25">
      <c r="A112" s="71"/>
      <c r="B112" s="72" t="s">
        <v>67</v>
      </c>
      <c r="C112" s="72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  <c r="AA112" s="136"/>
      <c r="AB112" s="136"/>
      <c r="AC112" s="136"/>
      <c r="AD112" s="136"/>
      <c r="AE112" s="136"/>
      <c r="AF112" s="136"/>
      <c r="AG112" s="136"/>
      <c r="AH112" s="182"/>
    </row>
    <row r="113" spans="1:57" ht="15.75" outlineLevel="1" x14ac:dyDescent="0.25">
      <c r="A113" s="73"/>
      <c r="B113" s="72" t="s">
        <v>67</v>
      </c>
      <c r="C113" s="74"/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7"/>
      <c r="AH113" s="183"/>
    </row>
    <row r="114" spans="1:57" s="1" customFormat="1" ht="15.75" x14ac:dyDescent="0.25">
      <c r="A114" s="75"/>
      <c r="B114" s="76" t="s">
        <v>68</v>
      </c>
      <c r="C114" s="76"/>
      <c r="D114" s="138">
        <f>COUNTA(D97:D113)</f>
        <v>0</v>
      </c>
      <c r="E114" s="138">
        <f t="shared" ref="E114:AH114" si="18">COUNTA(E97:E113)</f>
        <v>0</v>
      </c>
      <c r="F114" s="138">
        <f t="shared" si="18"/>
        <v>0</v>
      </c>
      <c r="G114" s="138">
        <f t="shared" si="18"/>
        <v>0</v>
      </c>
      <c r="H114" s="138">
        <f t="shared" si="18"/>
        <v>0</v>
      </c>
      <c r="I114" s="138">
        <f t="shared" si="18"/>
        <v>0</v>
      </c>
      <c r="J114" s="138">
        <f t="shared" si="18"/>
        <v>0</v>
      </c>
      <c r="K114" s="138">
        <f t="shared" si="18"/>
        <v>0</v>
      </c>
      <c r="L114" s="138">
        <f t="shared" si="18"/>
        <v>0</v>
      </c>
      <c r="M114" s="138">
        <f t="shared" si="18"/>
        <v>0</v>
      </c>
      <c r="N114" s="138">
        <f t="shared" si="18"/>
        <v>0</v>
      </c>
      <c r="O114" s="138">
        <f t="shared" si="18"/>
        <v>0</v>
      </c>
      <c r="P114" s="138">
        <f t="shared" si="18"/>
        <v>0</v>
      </c>
      <c r="Q114" s="138">
        <f t="shared" si="18"/>
        <v>0</v>
      </c>
      <c r="R114" s="138">
        <f t="shared" si="18"/>
        <v>0</v>
      </c>
      <c r="S114" s="138">
        <f t="shared" si="18"/>
        <v>0</v>
      </c>
      <c r="T114" s="138">
        <f t="shared" si="18"/>
        <v>0</v>
      </c>
      <c r="U114" s="138">
        <f t="shared" si="18"/>
        <v>0</v>
      </c>
      <c r="V114" s="138">
        <f t="shared" si="18"/>
        <v>0</v>
      </c>
      <c r="W114" s="138">
        <f t="shared" si="18"/>
        <v>0</v>
      </c>
      <c r="X114" s="138">
        <f t="shared" si="18"/>
        <v>0</v>
      </c>
      <c r="Y114" s="138">
        <f t="shared" si="18"/>
        <v>0</v>
      </c>
      <c r="Z114" s="138">
        <f t="shared" si="18"/>
        <v>0</v>
      </c>
      <c r="AA114" s="138">
        <f t="shared" si="18"/>
        <v>0</v>
      </c>
      <c r="AB114" s="138">
        <f t="shared" si="18"/>
        <v>0</v>
      </c>
      <c r="AC114" s="138">
        <f t="shared" si="18"/>
        <v>0</v>
      </c>
      <c r="AD114" s="138">
        <f t="shared" si="18"/>
        <v>0</v>
      </c>
      <c r="AE114" s="138">
        <f t="shared" si="18"/>
        <v>0</v>
      </c>
      <c r="AF114" s="138">
        <f t="shared" si="18"/>
        <v>0</v>
      </c>
      <c r="AG114" s="138">
        <f t="shared" si="18"/>
        <v>0</v>
      </c>
      <c r="AH114" s="184">
        <f t="shared" si="18"/>
        <v>0</v>
      </c>
      <c r="AI114" s="5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</row>
    <row r="115" spans="1:57" s="1" customFormat="1" ht="15.75" outlineLevel="1" x14ac:dyDescent="0.25">
      <c r="A115" s="77"/>
      <c r="B115" s="78" t="s">
        <v>66</v>
      </c>
      <c r="C115" s="78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/>
      <c r="AF115" s="139"/>
      <c r="AG115" s="139"/>
      <c r="AH115" s="185"/>
      <c r="AI115" s="5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</row>
    <row r="116" spans="1:57" s="1" customFormat="1" ht="15.75" outlineLevel="1" x14ac:dyDescent="0.25">
      <c r="A116" s="77"/>
      <c r="B116" s="78" t="s">
        <v>66</v>
      </c>
      <c r="C116" s="78"/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/>
      <c r="AF116" s="139"/>
      <c r="AG116" s="139"/>
      <c r="AH116" s="185"/>
      <c r="AI116" s="5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</row>
    <row r="117" spans="1:57" s="1" customFormat="1" ht="15.75" outlineLevel="1" x14ac:dyDescent="0.25">
      <c r="A117" s="77"/>
      <c r="B117" s="78" t="s">
        <v>66</v>
      </c>
      <c r="C117" s="78"/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/>
      <c r="AF117" s="139"/>
      <c r="AG117" s="139"/>
      <c r="AH117" s="185"/>
      <c r="AI117" s="5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</row>
    <row r="118" spans="1:57" s="1" customFormat="1" ht="15.75" outlineLevel="1" x14ac:dyDescent="0.25">
      <c r="A118" s="77"/>
      <c r="B118" s="78" t="s">
        <v>66</v>
      </c>
      <c r="C118" s="78"/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  <c r="AF118" s="139"/>
      <c r="AG118" s="139"/>
      <c r="AH118" s="185"/>
      <c r="AI118" s="5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</row>
    <row r="119" spans="1:57" s="1" customFormat="1" ht="15.75" outlineLevel="1" x14ac:dyDescent="0.25">
      <c r="A119" s="77"/>
      <c r="B119" s="78" t="s">
        <v>66</v>
      </c>
      <c r="C119" s="78"/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85"/>
      <c r="AI119" s="5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</row>
    <row r="120" spans="1:57" s="1" customFormat="1" ht="15.75" outlineLevel="1" x14ac:dyDescent="0.25">
      <c r="A120" s="77"/>
      <c r="B120" s="78" t="s">
        <v>66</v>
      </c>
      <c r="C120" s="78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85"/>
      <c r="AI120" s="5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</row>
    <row r="121" spans="1:57" s="1" customFormat="1" ht="15.75" outlineLevel="1" x14ac:dyDescent="0.25">
      <c r="A121" s="77"/>
      <c r="B121" s="78" t="s">
        <v>66</v>
      </c>
      <c r="C121" s="78"/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/>
      <c r="AF121" s="139"/>
      <c r="AG121" s="139"/>
      <c r="AH121" s="185"/>
      <c r="AI121" s="5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</row>
    <row r="122" spans="1:57" s="1" customFormat="1" ht="15.75" outlineLevel="1" x14ac:dyDescent="0.25">
      <c r="A122" s="77"/>
      <c r="B122" s="78" t="s">
        <v>66</v>
      </c>
      <c r="C122" s="78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85"/>
      <c r="AI122" s="5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</row>
    <row r="123" spans="1:57" s="1" customFormat="1" ht="15.75" outlineLevel="1" x14ac:dyDescent="0.25">
      <c r="A123" s="77"/>
      <c r="B123" s="78" t="s">
        <v>66</v>
      </c>
      <c r="C123" s="78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39"/>
      <c r="Z123" s="139"/>
      <c r="AA123" s="139"/>
      <c r="AB123" s="139"/>
      <c r="AC123" s="139"/>
      <c r="AD123" s="139"/>
      <c r="AE123" s="139"/>
      <c r="AF123" s="139"/>
      <c r="AG123" s="139"/>
      <c r="AH123" s="185"/>
      <c r="AI123" s="5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</row>
    <row r="124" spans="1:57" s="1" customFormat="1" ht="15.75" outlineLevel="1" x14ac:dyDescent="0.25">
      <c r="A124" s="77"/>
      <c r="B124" s="78" t="s">
        <v>66</v>
      </c>
      <c r="C124" s="78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/>
      <c r="AF124" s="139"/>
      <c r="AG124" s="139"/>
      <c r="AH124" s="185"/>
      <c r="AI124" s="5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</row>
    <row r="125" spans="1:57" s="1" customFormat="1" ht="15.75" outlineLevel="1" x14ac:dyDescent="0.25">
      <c r="A125" s="77"/>
      <c r="B125" s="78" t="s">
        <v>66</v>
      </c>
      <c r="C125" s="78"/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/>
      <c r="AF125" s="139"/>
      <c r="AG125" s="139"/>
      <c r="AH125" s="185"/>
      <c r="AI125" s="5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1:57" s="1" customFormat="1" ht="15.75" outlineLevel="1" x14ac:dyDescent="0.25">
      <c r="A126" s="77"/>
      <c r="B126" s="78" t="s">
        <v>66</v>
      </c>
      <c r="C126" s="78"/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/>
      <c r="AF126" s="139"/>
      <c r="AG126" s="139"/>
      <c r="AH126" s="185"/>
      <c r="AI126" s="5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7" spans="1:57" s="1" customFormat="1" ht="15.75" outlineLevel="1" x14ac:dyDescent="0.25">
      <c r="A127" s="77"/>
      <c r="B127" s="78" t="s">
        <v>66</v>
      </c>
      <c r="C127" s="78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39"/>
      <c r="Z127" s="139"/>
      <c r="AA127" s="139"/>
      <c r="AB127" s="139"/>
      <c r="AC127" s="139"/>
      <c r="AD127" s="139"/>
      <c r="AE127" s="139"/>
      <c r="AF127" s="139"/>
      <c r="AG127" s="139"/>
      <c r="AH127" s="185"/>
      <c r="AI127" s="5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</row>
    <row r="128" spans="1:57" s="1" customFormat="1" ht="15.75" outlineLevel="1" x14ac:dyDescent="0.25">
      <c r="A128" s="77"/>
      <c r="B128" s="78" t="s">
        <v>66</v>
      </c>
      <c r="C128" s="78"/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39"/>
      <c r="Z128" s="139"/>
      <c r="AA128" s="139"/>
      <c r="AB128" s="139"/>
      <c r="AC128" s="139"/>
      <c r="AD128" s="139"/>
      <c r="AE128" s="139"/>
      <c r="AF128" s="139"/>
      <c r="AG128" s="139"/>
      <c r="AH128" s="185"/>
      <c r="AI128" s="5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</row>
    <row r="129" spans="1:57" s="1" customFormat="1" ht="15.75" outlineLevel="1" x14ac:dyDescent="0.25">
      <c r="A129" s="77"/>
      <c r="B129" s="78" t="s">
        <v>66</v>
      </c>
      <c r="C129" s="78"/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/>
      <c r="AF129" s="139"/>
      <c r="AG129" s="139"/>
      <c r="AH129" s="185"/>
      <c r="AI129" s="5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</row>
    <row r="130" spans="1:57" s="1" customFormat="1" ht="15.75" outlineLevel="1" x14ac:dyDescent="0.25">
      <c r="A130" s="77"/>
      <c r="B130" s="78" t="s">
        <v>66</v>
      </c>
      <c r="C130" s="78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39"/>
      <c r="Z130" s="139"/>
      <c r="AA130" s="139"/>
      <c r="AB130" s="139"/>
      <c r="AC130" s="139"/>
      <c r="AD130" s="139"/>
      <c r="AE130" s="139"/>
      <c r="AF130" s="139"/>
      <c r="AG130" s="139"/>
      <c r="AH130" s="185"/>
      <c r="AI130" s="5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</row>
    <row r="131" spans="1:57" s="1" customFormat="1" ht="18.75" customHeight="1" x14ac:dyDescent="0.25">
      <c r="A131" s="75"/>
      <c r="B131" s="76" t="s">
        <v>53</v>
      </c>
      <c r="C131" s="76"/>
      <c r="D131" s="138">
        <f>SUM(D115:D130)</f>
        <v>0</v>
      </c>
      <c r="E131" s="138">
        <f t="shared" ref="E131:AH131" si="19">SUM(E115:E130)</f>
        <v>0</v>
      </c>
      <c r="F131" s="138">
        <f t="shared" si="19"/>
        <v>0</v>
      </c>
      <c r="G131" s="138">
        <f t="shared" si="19"/>
        <v>0</v>
      </c>
      <c r="H131" s="138">
        <f t="shared" si="19"/>
        <v>0</v>
      </c>
      <c r="I131" s="138">
        <f t="shared" si="19"/>
        <v>0</v>
      </c>
      <c r="J131" s="138">
        <f t="shared" si="19"/>
        <v>0</v>
      </c>
      <c r="K131" s="138">
        <f t="shared" si="19"/>
        <v>0</v>
      </c>
      <c r="L131" s="138">
        <f t="shared" si="19"/>
        <v>0</v>
      </c>
      <c r="M131" s="138">
        <f t="shared" si="19"/>
        <v>0</v>
      </c>
      <c r="N131" s="138">
        <f t="shared" si="19"/>
        <v>0</v>
      </c>
      <c r="O131" s="138">
        <f t="shared" si="19"/>
        <v>0</v>
      </c>
      <c r="P131" s="138">
        <f t="shared" si="19"/>
        <v>0</v>
      </c>
      <c r="Q131" s="138">
        <f t="shared" si="19"/>
        <v>0</v>
      </c>
      <c r="R131" s="138">
        <f t="shared" si="19"/>
        <v>0</v>
      </c>
      <c r="S131" s="138">
        <f t="shared" si="19"/>
        <v>0</v>
      </c>
      <c r="T131" s="138">
        <f t="shared" si="19"/>
        <v>0</v>
      </c>
      <c r="U131" s="138">
        <f t="shared" si="19"/>
        <v>0</v>
      </c>
      <c r="V131" s="138">
        <f t="shared" si="19"/>
        <v>0</v>
      </c>
      <c r="W131" s="138">
        <f t="shared" si="19"/>
        <v>0</v>
      </c>
      <c r="X131" s="138">
        <f t="shared" si="19"/>
        <v>0</v>
      </c>
      <c r="Y131" s="138">
        <f t="shared" si="19"/>
        <v>0</v>
      </c>
      <c r="Z131" s="138">
        <f t="shared" si="19"/>
        <v>0</v>
      </c>
      <c r="AA131" s="138">
        <f t="shared" si="19"/>
        <v>0</v>
      </c>
      <c r="AB131" s="138">
        <f t="shared" si="19"/>
        <v>0</v>
      </c>
      <c r="AC131" s="138">
        <f t="shared" si="19"/>
        <v>0</v>
      </c>
      <c r="AD131" s="138">
        <f t="shared" si="19"/>
        <v>0</v>
      </c>
      <c r="AE131" s="138">
        <f t="shared" si="19"/>
        <v>0</v>
      </c>
      <c r="AF131" s="138">
        <f t="shared" si="19"/>
        <v>0</v>
      </c>
      <c r="AG131" s="138">
        <f t="shared" si="19"/>
        <v>0</v>
      </c>
      <c r="AH131" s="184">
        <f t="shared" si="19"/>
        <v>0</v>
      </c>
      <c r="AI131" s="5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</row>
    <row r="132" spans="1:57" ht="15.75" outlineLevel="1" x14ac:dyDescent="0.25">
      <c r="A132" s="79"/>
      <c r="B132" s="80" t="s">
        <v>13</v>
      </c>
      <c r="C132" s="80"/>
      <c r="D132" s="140"/>
      <c r="E132" s="140"/>
      <c r="F132" s="140"/>
      <c r="G132" s="140"/>
      <c r="H132" s="140"/>
      <c r="I132" s="140"/>
      <c r="J132" s="140"/>
      <c r="K132" s="140"/>
      <c r="L132" s="140"/>
      <c r="M132" s="140"/>
      <c r="N132" s="140"/>
      <c r="O132" s="140"/>
      <c r="P132" s="140"/>
      <c r="Q132" s="140"/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/>
      <c r="AC132" s="140"/>
      <c r="AD132" s="140"/>
      <c r="AE132" s="140"/>
      <c r="AF132" s="140"/>
      <c r="AG132" s="140"/>
      <c r="AH132" s="186"/>
      <c r="AI132" s="7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</row>
    <row r="133" spans="1:57" ht="15.75" outlineLevel="1" x14ac:dyDescent="0.25">
      <c r="A133" s="81"/>
      <c r="B133" s="82" t="s">
        <v>13</v>
      </c>
      <c r="C133" s="82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  <c r="AA133" s="141"/>
      <c r="AB133" s="141"/>
      <c r="AC133" s="141"/>
      <c r="AD133" s="141"/>
      <c r="AE133" s="141"/>
      <c r="AF133" s="141"/>
      <c r="AG133" s="141"/>
      <c r="AH133" s="187"/>
      <c r="AI133" s="7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</row>
    <row r="134" spans="1:57" ht="15.75" outlineLevel="1" x14ac:dyDescent="0.25">
      <c r="A134" s="81"/>
      <c r="B134" s="82" t="s">
        <v>13</v>
      </c>
      <c r="C134" s="82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  <c r="AB134" s="141"/>
      <c r="AC134" s="141"/>
      <c r="AD134" s="141"/>
      <c r="AE134" s="141"/>
      <c r="AF134" s="141"/>
      <c r="AG134" s="141"/>
      <c r="AH134" s="187"/>
      <c r="AI134" s="7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</row>
    <row r="135" spans="1:57" ht="15.75" outlineLevel="1" x14ac:dyDescent="0.25">
      <c r="A135" s="81"/>
      <c r="B135" s="82" t="s">
        <v>13</v>
      </c>
      <c r="C135" s="82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  <c r="AA135" s="141"/>
      <c r="AB135" s="141"/>
      <c r="AC135" s="141"/>
      <c r="AD135" s="141"/>
      <c r="AE135" s="141"/>
      <c r="AF135" s="141"/>
      <c r="AG135" s="141"/>
      <c r="AH135" s="187"/>
      <c r="AI135" s="7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</row>
    <row r="136" spans="1:57" ht="15.75" outlineLevel="1" x14ac:dyDescent="0.25">
      <c r="A136" s="81"/>
      <c r="B136" s="82" t="s">
        <v>13</v>
      </c>
      <c r="C136" s="82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  <c r="AF136" s="141"/>
      <c r="AG136" s="141"/>
      <c r="AH136" s="187"/>
      <c r="AI136" s="7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</row>
    <row r="137" spans="1:57" ht="15.75" outlineLevel="1" x14ac:dyDescent="0.25">
      <c r="A137" s="81"/>
      <c r="B137" s="82" t="s">
        <v>13</v>
      </c>
      <c r="C137" s="82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  <c r="AF137" s="141"/>
      <c r="AG137" s="141"/>
      <c r="AH137" s="187"/>
      <c r="AI137" s="7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</row>
    <row r="138" spans="1:57" ht="15.75" outlineLevel="1" x14ac:dyDescent="0.25">
      <c r="A138" s="81"/>
      <c r="B138" s="82" t="s">
        <v>13</v>
      </c>
      <c r="C138" s="82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  <c r="AF138" s="141"/>
      <c r="AG138" s="141"/>
      <c r="AH138" s="187"/>
      <c r="AI138" s="7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</row>
    <row r="139" spans="1:57" ht="15.75" outlineLevel="1" x14ac:dyDescent="0.25">
      <c r="A139" s="81"/>
      <c r="B139" s="82" t="s">
        <v>13</v>
      </c>
      <c r="C139" s="82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87"/>
      <c r="AI139" s="7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</row>
    <row r="140" spans="1:57" ht="15.75" outlineLevel="1" x14ac:dyDescent="0.25">
      <c r="A140" s="81"/>
      <c r="B140" s="82" t="s">
        <v>13</v>
      </c>
      <c r="C140" s="82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  <c r="AG140" s="141"/>
      <c r="AH140" s="187"/>
      <c r="AI140" s="7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</row>
    <row r="141" spans="1:57" ht="15.75" outlineLevel="1" x14ac:dyDescent="0.25">
      <c r="A141" s="81"/>
      <c r="B141" s="82" t="s">
        <v>13</v>
      </c>
      <c r="C141" s="82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  <c r="AG141" s="141"/>
      <c r="AH141" s="187"/>
      <c r="AI141" s="7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</row>
    <row r="142" spans="1:57" ht="15.75" outlineLevel="1" x14ac:dyDescent="0.25">
      <c r="A142" s="81"/>
      <c r="B142" s="82" t="s">
        <v>13</v>
      </c>
      <c r="C142" s="82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87"/>
      <c r="AI142" s="7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</row>
    <row r="143" spans="1:57" ht="15.75" outlineLevel="1" x14ac:dyDescent="0.25">
      <c r="A143" s="81"/>
      <c r="B143" s="82" t="s">
        <v>13</v>
      </c>
      <c r="C143" s="82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  <c r="AG143" s="141"/>
      <c r="AH143" s="187"/>
      <c r="AI143" s="7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</row>
    <row r="144" spans="1:57" ht="15.75" outlineLevel="1" x14ac:dyDescent="0.25">
      <c r="A144" s="81"/>
      <c r="B144" s="82" t="s">
        <v>13</v>
      </c>
      <c r="C144" s="82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  <c r="AG144" s="141"/>
      <c r="AH144" s="187"/>
      <c r="AI144" s="7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</row>
    <row r="145" spans="1:57" ht="15.75" outlineLevel="1" x14ac:dyDescent="0.25">
      <c r="A145" s="81"/>
      <c r="B145" s="82" t="s">
        <v>13</v>
      </c>
      <c r="C145" s="82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  <c r="AG145" s="141"/>
      <c r="AH145" s="187"/>
      <c r="AI145" s="7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</row>
    <row r="146" spans="1:57" ht="15.75" outlineLevel="1" x14ac:dyDescent="0.25">
      <c r="A146" s="81"/>
      <c r="B146" s="82" t="s">
        <v>13</v>
      </c>
      <c r="C146" s="82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  <c r="AG146" s="141"/>
      <c r="AH146" s="187"/>
      <c r="AI146" s="7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</row>
    <row r="147" spans="1:57" ht="15.75" outlineLevel="1" x14ac:dyDescent="0.25">
      <c r="A147" s="83"/>
      <c r="B147" s="84" t="s">
        <v>13</v>
      </c>
      <c r="C147" s="84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42"/>
      <c r="S147" s="142"/>
      <c r="T147" s="142"/>
      <c r="U147" s="142"/>
      <c r="V147" s="142"/>
      <c r="W147" s="142"/>
      <c r="X147" s="142"/>
      <c r="Y147" s="142"/>
      <c r="Z147" s="142"/>
      <c r="AA147" s="142"/>
      <c r="AB147" s="142"/>
      <c r="AC147" s="142"/>
      <c r="AD147" s="142"/>
      <c r="AE147" s="142"/>
      <c r="AF147" s="142"/>
      <c r="AG147" s="142"/>
      <c r="AH147" s="188"/>
      <c r="AI147" s="7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</row>
    <row r="148" spans="1:57" s="1" customFormat="1" ht="15.75" x14ac:dyDescent="0.25">
      <c r="A148" s="85"/>
      <c r="B148" s="86" t="s">
        <v>13</v>
      </c>
      <c r="C148" s="86"/>
      <c r="D148" s="143">
        <f>COUNTA(D132:D147)</f>
        <v>0</v>
      </c>
      <c r="E148" s="143">
        <f t="shared" ref="E148:AH148" si="20">COUNTA(E132:E147)</f>
        <v>0</v>
      </c>
      <c r="F148" s="143">
        <f t="shared" si="20"/>
        <v>0</v>
      </c>
      <c r="G148" s="143">
        <f t="shared" si="20"/>
        <v>0</v>
      </c>
      <c r="H148" s="143">
        <f t="shared" si="20"/>
        <v>0</v>
      </c>
      <c r="I148" s="143">
        <f t="shared" si="20"/>
        <v>0</v>
      </c>
      <c r="J148" s="143">
        <f t="shared" si="20"/>
        <v>0</v>
      </c>
      <c r="K148" s="143">
        <f t="shared" si="20"/>
        <v>0</v>
      </c>
      <c r="L148" s="143">
        <f t="shared" si="20"/>
        <v>0</v>
      </c>
      <c r="M148" s="143">
        <f t="shared" si="20"/>
        <v>0</v>
      </c>
      <c r="N148" s="143">
        <f t="shared" si="20"/>
        <v>0</v>
      </c>
      <c r="O148" s="143">
        <f t="shared" si="20"/>
        <v>0</v>
      </c>
      <c r="P148" s="143">
        <f t="shared" si="20"/>
        <v>0</v>
      </c>
      <c r="Q148" s="143">
        <f t="shared" si="20"/>
        <v>0</v>
      </c>
      <c r="R148" s="143">
        <f t="shared" si="20"/>
        <v>0</v>
      </c>
      <c r="S148" s="143">
        <f t="shared" si="20"/>
        <v>0</v>
      </c>
      <c r="T148" s="143">
        <f t="shared" si="20"/>
        <v>0</v>
      </c>
      <c r="U148" s="143">
        <f t="shared" si="20"/>
        <v>0</v>
      </c>
      <c r="V148" s="143">
        <f t="shared" si="20"/>
        <v>0</v>
      </c>
      <c r="W148" s="143">
        <f t="shared" si="20"/>
        <v>0</v>
      </c>
      <c r="X148" s="143">
        <f t="shared" si="20"/>
        <v>0</v>
      </c>
      <c r="Y148" s="143">
        <f t="shared" si="20"/>
        <v>0</v>
      </c>
      <c r="Z148" s="143">
        <f t="shared" si="20"/>
        <v>0</v>
      </c>
      <c r="AA148" s="143">
        <f t="shared" si="20"/>
        <v>0</v>
      </c>
      <c r="AB148" s="143">
        <f t="shared" si="20"/>
        <v>0</v>
      </c>
      <c r="AC148" s="143">
        <f t="shared" si="20"/>
        <v>0</v>
      </c>
      <c r="AD148" s="143">
        <f t="shared" si="20"/>
        <v>0</v>
      </c>
      <c r="AE148" s="143">
        <f t="shared" si="20"/>
        <v>0</v>
      </c>
      <c r="AF148" s="143">
        <f t="shared" si="20"/>
        <v>0</v>
      </c>
      <c r="AG148" s="143">
        <f t="shared" si="20"/>
        <v>0</v>
      </c>
      <c r="AH148" s="189">
        <f t="shared" si="20"/>
        <v>0</v>
      </c>
      <c r="AI148" s="5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</row>
    <row r="149" spans="1:57" ht="15.75" outlineLevel="1" x14ac:dyDescent="0.25">
      <c r="A149" s="79"/>
      <c r="B149" s="80" t="s">
        <v>65</v>
      </c>
      <c r="C149" s="80"/>
      <c r="D149" s="140" t="s">
        <v>24</v>
      </c>
      <c r="E149" s="140" t="s">
        <v>24</v>
      </c>
      <c r="F149" s="140" t="s">
        <v>24</v>
      </c>
      <c r="G149" s="140" t="s">
        <v>24</v>
      </c>
      <c r="H149" s="140" t="s">
        <v>24</v>
      </c>
      <c r="I149" s="140"/>
      <c r="J149" s="140"/>
      <c r="K149" s="140"/>
      <c r="L149" s="140"/>
      <c r="M149" s="140" t="s">
        <v>73</v>
      </c>
      <c r="N149" s="140" t="s">
        <v>20</v>
      </c>
      <c r="O149" s="140"/>
      <c r="P149" s="140" t="s">
        <v>87</v>
      </c>
      <c r="Q149" s="140" t="s">
        <v>87</v>
      </c>
      <c r="R149" s="140" t="s">
        <v>87</v>
      </c>
      <c r="S149" s="140" t="s">
        <v>87</v>
      </c>
      <c r="T149" s="140" t="s">
        <v>87</v>
      </c>
      <c r="U149" s="140"/>
      <c r="V149" s="140"/>
      <c r="W149" s="140"/>
      <c r="X149" s="140"/>
      <c r="Y149" s="140"/>
      <c r="Z149" s="140"/>
      <c r="AA149" s="140"/>
      <c r="AB149" s="140"/>
      <c r="AC149" s="140"/>
      <c r="AD149" s="140"/>
      <c r="AE149" s="140"/>
      <c r="AF149" s="140"/>
      <c r="AG149" s="140"/>
      <c r="AH149" s="186"/>
      <c r="AI149" s="7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</row>
    <row r="150" spans="1:57" ht="15.75" outlineLevel="1" x14ac:dyDescent="0.25">
      <c r="A150" s="81"/>
      <c r="B150" s="82" t="s">
        <v>65</v>
      </c>
      <c r="C150" s="82"/>
      <c r="D150" s="141" t="s">
        <v>35</v>
      </c>
      <c r="E150" s="141" t="s">
        <v>35</v>
      </c>
      <c r="F150" s="141" t="s">
        <v>35</v>
      </c>
      <c r="G150" s="141"/>
      <c r="H150" s="141"/>
      <c r="I150" s="141" t="s">
        <v>57</v>
      </c>
      <c r="J150" s="141" t="s">
        <v>57</v>
      </c>
      <c r="K150" s="141" t="s">
        <v>57</v>
      </c>
      <c r="L150" s="141" t="s">
        <v>57</v>
      </c>
      <c r="M150" s="141" t="s">
        <v>57</v>
      </c>
      <c r="N150" s="141"/>
      <c r="O150" s="141"/>
      <c r="P150" s="141"/>
      <c r="Q150" s="141"/>
      <c r="R150" s="141" t="s">
        <v>42</v>
      </c>
      <c r="S150" s="141"/>
      <c r="T150" s="141" t="s">
        <v>42</v>
      </c>
      <c r="U150" s="141"/>
      <c r="V150" s="141"/>
      <c r="W150" s="141" t="s">
        <v>21</v>
      </c>
      <c r="X150" s="141" t="s">
        <v>21</v>
      </c>
      <c r="Y150" s="141" t="s">
        <v>21</v>
      </c>
      <c r="Z150" s="141" t="s">
        <v>21</v>
      </c>
      <c r="AA150" s="141" t="s">
        <v>21</v>
      </c>
      <c r="AB150" s="141" t="s">
        <v>21</v>
      </c>
      <c r="AC150" s="141" t="s">
        <v>21</v>
      </c>
      <c r="AD150" s="141" t="s">
        <v>21</v>
      </c>
      <c r="AE150" s="141" t="s">
        <v>21</v>
      </c>
      <c r="AF150" s="141" t="s">
        <v>21</v>
      </c>
      <c r="AG150" s="141" t="s">
        <v>21</v>
      </c>
      <c r="AH150" s="187" t="s">
        <v>21</v>
      </c>
      <c r="AI150" s="7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</row>
    <row r="151" spans="1:57" ht="15.75" outlineLevel="1" x14ac:dyDescent="0.25">
      <c r="A151" s="81"/>
      <c r="B151" s="82" t="s">
        <v>65</v>
      </c>
      <c r="C151" s="82"/>
      <c r="D151" s="141"/>
      <c r="E151" s="141"/>
      <c r="F151" s="141"/>
      <c r="G151" s="141"/>
      <c r="H151" s="141"/>
      <c r="I151" s="141"/>
      <c r="J151" s="141"/>
      <c r="K151" s="141"/>
      <c r="L151" s="141" t="s">
        <v>26</v>
      </c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  <c r="AA151" s="141" t="s">
        <v>45</v>
      </c>
      <c r="AB151" s="141"/>
      <c r="AC151" s="141"/>
      <c r="AD151" s="141" t="s">
        <v>47</v>
      </c>
      <c r="AE151" s="141" t="s">
        <v>47</v>
      </c>
      <c r="AF151" s="141" t="s">
        <v>47</v>
      </c>
      <c r="AG151" s="141" t="s">
        <v>47</v>
      </c>
      <c r="AH151" s="187" t="s">
        <v>47</v>
      </c>
      <c r="AI151" s="7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</row>
    <row r="152" spans="1:57" ht="15.75" outlineLevel="1" x14ac:dyDescent="0.25">
      <c r="A152" s="81"/>
      <c r="B152" s="82" t="s">
        <v>65</v>
      </c>
      <c r="C152" s="82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  <c r="AA152" s="141"/>
      <c r="AB152" s="141"/>
      <c r="AC152" s="141"/>
      <c r="AD152" s="141" t="s">
        <v>216</v>
      </c>
      <c r="AE152" s="141" t="s">
        <v>216</v>
      </c>
      <c r="AF152" s="141" t="s">
        <v>216</v>
      </c>
      <c r="AG152" s="141" t="s">
        <v>216</v>
      </c>
      <c r="AH152" s="187" t="s">
        <v>216</v>
      </c>
      <c r="AI152" s="7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</row>
    <row r="153" spans="1:57" ht="15.75" outlineLevel="1" x14ac:dyDescent="0.25">
      <c r="A153" s="81"/>
      <c r="B153" s="82" t="s">
        <v>65</v>
      </c>
      <c r="C153" s="82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  <c r="AA153" s="141"/>
      <c r="AB153" s="141"/>
      <c r="AC153" s="141"/>
      <c r="AD153" s="141"/>
      <c r="AE153" s="141"/>
      <c r="AF153" s="141"/>
      <c r="AG153" s="141"/>
      <c r="AH153" s="187"/>
      <c r="AI153" s="7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</row>
    <row r="154" spans="1:57" ht="15.75" outlineLevel="1" x14ac:dyDescent="0.25">
      <c r="A154" s="81"/>
      <c r="B154" s="82" t="s">
        <v>65</v>
      </c>
      <c r="C154" s="82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  <c r="AA154" s="141"/>
      <c r="AB154" s="141"/>
      <c r="AC154" s="141"/>
      <c r="AD154" s="141"/>
      <c r="AE154" s="141"/>
      <c r="AF154" s="141"/>
      <c r="AG154" s="141"/>
      <c r="AH154" s="187"/>
      <c r="AI154" s="7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</row>
    <row r="155" spans="1:57" ht="15.75" outlineLevel="1" x14ac:dyDescent="0.25">
      <c r="A155" s="81"/>
      <c r="B155" s="82" t="s">
        <v>65</v>
      </c>
      <c r="C155" s="82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/>
      <c r="AD155" s="141"/>
      <c r="AE155" s="141"/>
      <c r="AF155" s="141"/>
      <c r="AG155" s="141"/>
      <c r="AH155" s="187"/>
      <c r="AI155" s="7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</row>
    <row r="156" spans="1:57" ht="15.75" outlineLevel="1" x14ac:dyDescent="0.25">
      <c r="A156" s="81"/>
      <c r="B156" s="82" t="s">
        <v>65</v>
      </c>
      <c r="C156" s="82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/>
      <c r="AD156" s="141"/>
      <c r="AE156" s="141"/>
      <c r="AF156" s="141"/>
      <c r="AG156" s="141"/>
      <c r="AH156" s="187"/>
      <c r="AI156" s="7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</row>
    <row r="157" spans="1:57" ht="15.75" outlineLevel="1" x14ac:dyDescent="0.25">
      <c r="A157" s="81"/>
      <c r="B157" s="82" t="s">
        <v>65</v>
      </c>
      <c r="C157" s="82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/>
      <c r="AD157" s="141"/>
      <c r="AE157" s="141"/>
      <c r="AF157" s="141"/>
      <c r="AG157" s="141"/>
      <c r="AH157" s="187"/>
      <c r="AI157" s="7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</row>
    <row r="158" spans="1:57" ht="15.75" outlineLevel="1" x14ac:dyDescent="0.25">
      <c r="A158" s="81"/>
      <c r="B158" s="82" t="s">
        <v>65</v>
      </c>
      <c r="C158" s="82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/>
      <c r="AF158" s="141"/>
      <c r="AG158" s="141"/>
      <c r="AH158" s="187"/>
      <c r="AI158" s="7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</row>
    <row r="159" spans="1:57" ht="15.75" outlineLevel="1" x14ac:dyDescent="0.25">
      <c r="A159" s="81"/>
      <c r="B159" s="82" t="s">
        <v>65</v>
      </c>
      <c r="C159" s="82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/>
      <c r="AD159" s="141"/>
      <c r="AE159" s="141"/>
      <c r="AF159" s="141"/>
      <c r="AG159" s="141"/>
      <c r="AH159" s="187"/>
      <c r="AI159" s="7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</row>
    <row r="160" spans="1:57" ht="15.75" outlineLevel="1" x14ac:dyDescent="0.25">
      <c r="A160" s="81"/>
      <c r="B160" s="82" t="s">
        <v>65</v>
      </c>
      <c r="C160" s="82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  <c r="AG160" s="141"/>
      <c r="AH160" s="187"/>
      <c r="AI160" s="7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</row>
    <row r="161" spans="1:57" ht="15.75" outlineLevel="1" x14ac:dyDescent="0.25">
      <c r="A161" s="81"/>
      <c r="B161" s="82" t="s">
        <v>65</v>
      </c>
      <c r="C161" s="82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  <c r="AG161" s="141"/>
      <c r="AH161" s="187"/>
      <c r="AI161" s="7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</row>
    <row r="162" spans="1:57" ht="15.75" outlineLevel="1" x14ac:dyDescent="0.25">
      <c r="A162" s="81"/>
      <c r="B162" s="82" t="s">
        <v>65</v>
      </c>
      <c r="C162" s="82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87"/>
      <c r="AI162" s="7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</row>
    <row r="163" spans="1:57" ht="15.75" outlineLevel="1" x14ac:dyDescent="0.25">
      <c r="A163" s="81"/>
      <c r="B163" s="82" t="s">
        <v>65</v>
      </c>
      <c r="C163" s="82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  <c r="AG163" s="141"/>
      <c r="AH163" s="187"/>
      <c r="AI163" s="7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</row>
    <row r="164" spans="1:57" ht="15.75" outlineLevel="1" x14ac:dyDescent="0.25">
      <c r="A164" s="81"/>
      <c r="B164" s="82" t="s">
        <v>65</v>
      </c>
      <c r="C164" s="82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  <c r="AG164" s="141"/>
      <c r="AH164" s="187"/>
      <c r="AI164" s="7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</row>
    <row r="165" spans="1:57" ht="15.75" outlineLevel="1" x14ac:dyDescent="0.25">
      <c r="A165" s="81"/>
      <c r="B165" s="82" t="s">
        <v>65</v>
      </c>
      <c r="C165" s="82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  <c r="AG165" s="141"/>
      <c r="AH165" s="187"/>
      <c r="AI165" s="7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</row>
    <row r="166" spans="1:57" ht="15.75" outlineLevel="1" x14ac:dyDescent="0.25">
      <c r="A166" s="81"/>
      <c r="B166" s="82" t="s">
        <v>65</v>
      </c>
      <c r="C166" s="82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  <c r="AG166" s="141"/>
      <c r="AH166" s="187"/>
      <c r="AI166" s="7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</row>
    <row r="167" spans="1:57" ht="15.75" outlineLevel="1" x14ac:dyDescent="0.25">
      <c r="A167" s="81"/>
      <c r="B167" s="82" t="s">
        <v>65</v>
      </c>
      <c r="C167" s="82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1"/>
      <c r="AH167" s="187"/>
      <c r="AI167" s="7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</row>
    <row r="168" spans="1:57" ht="15.75" outlineLevel="1" x14ac:dyDescent="0.25">
      <c r="A168" s="81"/>
      <c r="B168" s="82" t="s">
        <v>65</v>
      </c>
      <c r="C168" s="82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  <c r="AG168" s="141"/>
      <c r="AH168" s="187"/>
      <c r="AI168" s="7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</row>
    <row r="169" spans="1:57" ht="15.75" outlineLevel="1" x14ac:dyDescent="0.25">
      <c r="A169" s="81"/>
      <c r="B169" s="82" t="s">
        <v>65</v>
      </c>
      <c r="C169" s="82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  <c r="AG169" s="141"/>
      <c r="AH169" s="187"/>
      <c r="AI169" s="7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</row>
    <row r="170" spans="1:57" ht="15.75" outlineLevel="1" x14ac:dyDescent="0.25">
      <c r="A170" s="81"/>
      <c r="B170" s="82" t="s">
        <v>65</v>
      </c>
      <c r="C170" s="82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  <c r="AG170" s="141"/>
      <c r="AH170" s="187"/>
      <c r="AI170" s="7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</row>
    <row r="171" spans="1:57" ht="15.75" outlineLevel="1" x14ac:dyDescent="0.25">
      <c r="A171" s="81"/>
      <c r="B171" s="82" t="s">
        <v>65</v>
      </c>
      <c r="C171" s="82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  <c r="AG171" s="141"/>
      <c r="AH171" s="187"/>
      <c r="AI171" s="7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</row>
    <row r="172" spans="1:57" ht="15.75" outlineLevel="1" x14ac:dyDescent="0.25">
      <c r="A172" s="81"/>
      <c r="B172" s="82" t="s">
        <v>65</v>
      </c>
      <c r="C172" s="82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  <c r="AG172" s="141"/>
      <c r="AH172" s="187"/>
      <c r="AI172" s="7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</row>
    <row r="173" spans="1:57" ht="15.75" outlineLevel="1" x14ac:dyDescent="0.25">
      <c r="A173" s="81"/>
      <c r="B173" s="82" t="s">
        <v>65</v>
      </c>
      <c r="C173" s="82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  <c r="AG173" s="141"/>
      <c r="AH173" s="187"/>
      <c r="AI173" s="7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</row>
    <row r="174" spans="1:57" ht="15.75" outlineLevel="1" x14ac:dyDescent="0.25">
      <c r="A174" s="81"/>
      <c r="B174" s="82" t="s">
        <v>65</v>
      </c>
      <c r="C174" s="82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  <c r="AG174" s="141"/>
      <c r="AH174" s="187"/>
      <c r="AI174" s="7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</row>
    <row r="175" spans="1:57" ht="15.75" outlineLevel="1" x14ac:dyDescent="0.25">
      <c r="A175" s="81"/>
      <c r="B175" s="82" t="s">
        <v>65</v>
      </c>
      <c r="C175" s="82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  <c r="AG175" s="141"/>
      <c r="AH175" s="187"/>
      <c r="AI175" s="7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</row>
    <row r="176" spans="1:57" ht="15.75" outlineLevel="1" x14ac:dyDescent="0.25">
      <c r="A176" s="81"/>
      <c r="B176" s="82" t="s">
        <v>65</v>
      </c>
      <c r="C176" s="82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  <c r="AG176" s="141"/>
      <c r="AH176" s="187"/>
      <c r="AI176" s="7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</row>
    <row r="177" spans="1:57" ht="15.75" outlineLevel="1" x14ac:dyDescent="0.25">
      <c r="A177" s="81"/>
      <c r="B177" s="82" t="s">
        <v>65</v>
      </c>
      <c r="C177" s="82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  <c r="AG177" s="141"/>
      <c r="AH177" s="187"/>
      <c r="AI177" s="7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</row>
    <row r="178" spans="1:57" ht="15.75" outlineLevel="1" x14ac:dyDescent="0.25">
      <c r="A178" s="83"/>
      <c r="B178" s="84" t="s">
        <v>65</v>
      </c>
      <c r="C178" s="84"/>
      <c r="D178" s="142"/>
      <c r="E178" s="142"/>
      <c r="F178" s="142"/>
      <c r="G178" s="142"/>
      <c r="H178" s="142"/>
      <c r="I178" s="142"/>
      <c r="J178" s="142"/>
      <c r="K178" s="142"/>
      <c r="L178" s="142"/>
      <c r="M178" s="142"/>
      <c r="N178" s="142"/>
      <c r="O178" s="142"/>
      <c r="P178" s="142"/>
      <c r="Q178" s="142"/>
      <c r="R178" s="142"/>
      <c r="S178" s="142"/>
      <c r="T178" s="142"/>
      <c r="U178" s="142"/>
      <c r="V178" s="142"/>
      <c r="W178" s="142"/>
      <c r="X178" s="142"/>
      <c r="Y178" s="142"/>
      <c r="Z178" s="142"/>
      <c r="AA178" s="142"/>
      <c r="AB178" s="142"/>
      <c r="AC178" s="142"/>
      <c r="AD178" s="142"/>
      <c r="AE178" s="142"/>
      <c r="AF178" s="142"/>
      <c r="AG178" s="142"/>
      <c r="AH178" s="188"/>
      <c r="AI178" s="7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 spans="1:57" s="1" customFormat="1" ht="15.75" x14ac:dyDescent="0.25">
      <c r="A179" s="85"/>
      <c r="B179" s="86" t="s">
        <v>41</v>
      </c>
      <c r="C179" s="86"/>
      <c r="D179" s="143">
        <f>COUNTA(D149:D178)</f>
        <v>2</v>
      </c>
      <c r="E179" s="143">
        <f>COUNTA(E149:E178)</f>
        <v>2</v>
      </c>
      <c r="F179" s="143">
        <f t="shared" ref="F179:AH179" si="21">COUNTA(F149:F178)</f>
        <v>2</v>
      </c>
      <c r="G179" s="143">
        <f t="shared" si="21"/>
        <v>1</v>
      </c>
      <c r="H179" s="143">
        <f t="shared" si="21"/>
        <v>1</v>
      </c>
      <c r="I179" s="143">
        <f t="shared" si="21"/>
        <v>1</v>
      </c>
      <c r="J179" s="143">
        <f t="shared" si="21"/>
        <v>1</v>
      </c>
      <c r="K179" s="143">
        <f t="shared" si="21"/>
        <v>1</v>
      </c>
      <c r="L179" s="143">
        <f t="shared" si="21"/>
        <v>2</v>
      </c>
      <c r="M179" s="143">
        <f t="shared" si="21"/>
        <v>2</v>
      </c>
      <c r="N179" s="143">
        <f t="shared" si="21"/>
        <v>1</v>
      </c>
      <c r="O179" s="143">
        <f t="shared" si="21"/>
        <v>0</v>
      </c>
      <c r="P179" s="143">
        <f t="shared" si="21"/>
        <v>1</v>
      </c>
      <c r="Q179" s="143">
        <f t="shared" si="21"/>
        <v>1</v>
      </c>
      <c r="R179" s="143">
        <f t="shared" si="21"/>
        <v>2</v>
      </c>
      <c r="S179" s="143">
        <f t="shared" si="21"/>
        <v>1</v>
      </c>
      <c r="T179" s="143">
        <f t="shared" si="21"/>
        <v>2</v>
      </c>
      <c r="U179" s="143">
        <f t="shared" si="21"/>
        <v>0</v>
      </c>
      <c r="V179" s="143">
        <f t="shared" si="21"/>
        <v>0</v>
      </c>
      <c r="W179" s="143">
        <f t="shared" si="21"/>
        <v>1</v>
      </c>
      <c r="X179" s="143">
        <f t="shared" si="21"/>
        <v>1</v>
      </c>
      <c r="Y179" s="143">
        <f t="shared" si="21"/>
        <v>1</v>
      </c>
      <c r="Z179" s="143">
        <f t="shared" si="21"/>
        <v>1</v>
      </c>
      <c r="AA179" s="143">
        <f t="shared" si="21"/>
        <v>2</v>
      </c>
      <c r="AB179" s="143">
        <f t="shared" si="21"/>
        <v>1</v>
      </c>
      <c r="AC179" s="143">
        <f t="shared" si="21"/>
        <v>1</v>
      </c>
      <c r="AD179" s="143">
        <f t="shared" si="21"/>
        <v>3</v>
      </c>
      <c r="AE179" s="143">
        <f t="shared" si="21"/>
        <v>3</v>
      </c>
      <c r="AF179" s="143">
        <f t="shared" si="21"/>
        <v>3</v>
      </c>
      <c r="AG179" s="143">
        <f t="shared" si="21"/>
        <v>3</v>
      </c>
      <c r="AH179" s="189">
        <f t="shared" si="21"/>
        <v>3</v>
      </c>
      <c r="AI179" s="5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</row>
    <row r="180" spans="1:57" s="1" customFormat="1" ht="12.75" customHeight="1" outlineLevel="1" x14ac:dyDescent="0.25">
      <c r="A180" s="87"/>
      <c r="B180" s="80" t="s">
        <v>64</v>
      </c>
      <c r="C180" s="88"/>
      <c r="D180" s="144"/>
      <c r="E180" s="144"/>
      <c r="F180" s="144"/>
      <c r="G180" s="144"/>
      <c r="H180" s="144"/>
      <c r="I180" s="144"/>
      <c r="J180" s="144"/>
      <c r="K180" s="144"/>
      <c r="L180" s="144"/>
      <c r="M180" s="144"/>
      <c r="N180" s="144"/>
      <c r="O180" s="144"/>
      <c r="P180" s="144"/>
      <c r="Q180" s="144"/>
      <c r="R180" s="144"/>
      <c r="S180" s="144"/>
      <c r="T180" s="144"/>
      <c r="U180" s="144"/>
      <c r="V180" s="144"/>
      <c r="W180" s="144"/>
      <c r="X180" s="144"/>
      <c r="Y180" s="144"/>
      <c r="Z180" s="144"/>
      <c r="AA180" s="144"/>
      <c r="AB180" s="144"/>
      <c r="AC180" s="144"/>
      <c r="AD180" s="144" t="s">
        <v>45</v>
      </c>
      <c r="AE180" s="144" t="s">
        <v>45</v>
      </c>
      <c r="AF180" s="144" t="s">
        <v>45</v>
      </c>
      <c r="AG180" s="144" t="s">
        <v>45</v>
      </c>
      <c r="AH180" s="190" t="s">
        <v>45</v>
      </c>
      <c r="AI180" s="5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</row>
    <row r="181" spans="1:57" s="1" customFormat="1" ht="15.75" outlineLevel="1" x14ac:dyDescent="0.25">
      <c r="A181" s="85"/>
      <c r="B181" s="82" t="s">
        <v>64</v>
      </c>
      <c r="C181" s="86"/>
      <c r="D181" s="143"/>
      <c r="E181" s="143"/>
      <c r="F181" s="143"/>
      <c r="G181" s="143"/>
      <c r="H181" s="143"/>
      <c r="I181" s="143"/>
      <c r="J181" s="143"/>
      <c r="K181" s="143"/>
      <c r="L181" s="143"/>
      <c r="M181" s="143"/>
      <c r="N181" s="143"/>
      <c r="O181" s="143"/>
      <c r="P181" s="143"/>
      <c r="Q181" s="143"/>
      <c r="R181" s="143"/>
      <c r="S181" s="143"/>
      <c r="T181" s="143"/>
      <c r="U181" s="143"/>
      <c r="V181" s="143"/>
      <c r="W181" s="143"/>
      <c r="X181" s="143"/>
      <c r="Y181" s="143"/>
      <c r="Z181" s="143"/>
      <c r="AA181" s="143"/>
      <c r="AB181" s="143"/>
      <c r="AC181" s="143"/>
      <c r="AD181" s="143"/>
      <c r="AE181" s="143"/>
      <c r="AF181" s="143"/>
      <c r="AG181" s="143"/>
      <c r="AH181" s="189"/>
      <c r="AI181" s="5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</row>
    <row r="182" spans="1:57" s="1" customFormat="1" ht="15.75" outlineLevel="1" x14ac:dyDescent="0.25">
      <c r="A182" s="85"/>
      <c r="B182" s="82" t="s">
        <v>64</v>
      </c>
      <c r="C182" s="86"/>
      <c r="D182" s="143"/>
      <c r="E182" s="143"/>
      <c r="F182" s="143"/>
      <c r="G182" s="143"/>
      <c r="H182" s="143"/>
      <c r="I182" s="143"/>
      <c r="J182" s="143"/>
      <c r="K182" s="143"/>
      <c r="L182" s="143"/>
      <c r="M182" s="143"/>
      <c r="N182" s="143"/>
      <c r="O182" s="143"/>
      <c r="P182" s="143"/>
      <c r="Q182" s="143"/>
      <c r="R182" s="143"/>
      <c r="S182" s="143"/>
      <c r="T182" s="143"/>
      <c r="U182" s="143"/>
      <c r="V182" s="143"/>
      <c r="W182" s="143"/>
      <c r="X182" s="143"/>
      <c r="Y182" s="143"/>
      <c r="Z182" s="143"/>
      <c r="AA182" s="143"/>
      <c r="AB182" s="143"/>
      <c r="AC182" s="143"/>
      <c r="AD182" s="143"/>
      <c r="AE182" s="143"/>
      <c r="AF182" s="143"/>
      <c r="AG182" s="143"/>
      <c r="AH182" s="189"/>
      <c r="AI182" s="5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</row>
    <row r="183" spans="1:57" s="1" customFormat="1" ht="15.75" outlineLevel="1" x14ac:dyDescent="0.25">
      <c r="A183" s="85"/>
      <c r="B183" s="82" t="s">
        <v>64</v>
      </c>
      <c r="C183" s="86"/>
      <c r="D183" s="143"/>
      <c r="E183" s="143"/>
      <c r="F183" s="143"/>
      <c r="G183" s="143"/>
      <c r="H183" s="143"/>
      <c r="I183" s="143"/>
      <c r="J183" s="143"/>
      <c r="K183" s="143"/>
      <c r="L183" s="143"/>
      <c r="M183" s="143"/>
      <c r="N183" s="143"/>
      <c r="O183" s="143"/>
      <c r="P183" s="143"/>
      <c r="Q183" s="143"/>
      <c r="R183" s="143"/>
      <c r="S183" s="143"/>
      <c r="T183" s="143"/>
      <c r="U183" s="143"/>
      <c r="V183" s="143"/>
      <c r="W183" s="143"/>
      <c r="X183" s="143"/>
      <c r="Y183" s="143"/>
      <c r="Z183" s="143"/>
      <c r="AA183" s="143"/>
      <c r="AB183" s="143"/>
      <c r="AC183" s="143"/>
      <c r="AD183" s="143"/>
      <c r="AE183" s="143"/>
      <c r="AF183" s="143"/>
      <c r="AG183" s="143"/>
      <c r="AH183" s="189"/>
      <c r="AI183" s="5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</row>
    <row r="184" spans="1:57" s="1" customFormat="1" ht="15.75" outlineLevel="1" x14ac:dyDescent="0.25">
      <c r="A184" s="85"/>
      <c r="B184" s="82" t="s">
        <v>64</v>
      </c>
      <c r="C184" s="86"/>
      <c r="D184" s="143"/>
      <c r="E184" s="143"/>
      <c r="F184" s="143"/>
      <c r="G184" s="143"/>
      <c r="H184" s="143"/>
      <c r="I184" s="143"/>
      <c r="J184" s="143"/>
      <c r="K184" s="143"/>
      <c r="L184" s="143"/>
      <c r="M184" s="143"/>
      <c r="N184" s="143"/>
      <c r="O184" s="143"/>
      <c r="P184" s="143"/>
      <c r="Q184" s="143"/>
      <c r="R184" s="143"/>
      <c r="S184" s="143"/>
      <c r="T184" s="143"/>
      <c r="U184" s="143"/>
      <c r="V184" s="143"/>
      <c r="W184" s="143"/>
      <c r="X184" s="143"/>
      <c r="Y184" s="143"/>
      <c r="Z184" s="143"/>
      <c r="AA184" s="143"/>
      <c r="AB184" s="143"/>
      <c r="AC184" s="143"/>
      <c r="AD184" s="143"/>
      <c r="AE184" s="143"/>
      <c r="AF184" s="143"/>
      <c r="AG184" s="143"/>
      <c r="AH184" s="189"/>
      <c r="AI184" s="5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</row>
    <row r="185" spans="1:57" s="1" customFormat="1" ht="15.75" outlineLevel="1" x14ac:dyDescent="0.25">
      <c r="A185" s="85"/>
      <c r="B185" s="82" t="s">
        <v>64</v>
      </c>
      <c r="C185" s="86"/>
      <c r="D185" s="143"/>
      <c r="E185" s="143"/>
      <c r="F185" s="143"/>
      <c r="G185" s="143"/>
      <c r="H185" s="143"/>
      <c r="I185" s="143"/>
      <c r="J185" s="143"/>
      <c r="K185" s="143"/>
      <c r="L185" s="143"/>
      <c r="M185" s="143"/>
      <c r="N185" s="143"/>
      <c r="O185" s="143"/>
      <c r="P185" s="143"/>
      <c r="Q185" s="143"/>
      <c r="R185" s="143"/>
      <c r="S185" s="143"/>
      <c r="T185" s="143"/>
      <c r="U185" s="143"/>
      <c r="V185" s="143"/>
      <c r="W185" s="143"/>
      <c r="X185" s="143"/>
      <c r="Y185" s="143"/>
      <c r="Z185" s="143"/>
      <c r="AA185" s="143"/>
      <c r="AB185" s="143"/>
      <c r="AC185" s="143"/>
      <c r="AD185" s="143"/>
      <c r="AE185" s="143"/>
      <c r="AF185" s="143"/>
      <c r="AG185" s="143"/>
      <c r="AH185" s="189"/>
      <c r="AI185" s="5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</row>
    <row r="186" spans="1:57" s="1" customFormat="1" ht="15.75" outlineLevel="1" x14ac:dyDescent="0.25">
      <c r="A186" s="85"/>
      <c r="B186" s="82" t="s">
        <v>64</v>
      </c>
      <c r="C186" s="86"/>
      <c r="D186" s="143"/>
      <c r="E186" s="143"/>
      <c r="F186" s="143"/>
      <c r="G186" s="143"/>
      <c r="H186" s="143"/>
      <c r="I186" s="143"/>
      <c r="J186" s="143"/>
      <c r="K186" s="143"/>
      <c r="L186" s="143"/>
      <c r="M186" s="143"/>
      <c r="N186" s="143"/>
      <c r="O186" s="143"/>
      <c r="P186" s="143"/>
      <c r="Q186" s="143"/>
      <c r="R186" s="143"/>
      <c r="S186" s="143"/>
      <c r="T186" s="143"/>
      <c r="U186" s="143"/>
      <c r="V186" s="143"/>
      <c r="W186" s="143"/>
      <c r="X186" s="143"/>
      <c r="Y186" s="143"/>
      <c r="Z186" s="143"/>
      <c r="AA186" s="143"/>
      <c r="AB186" s="143"/>
      <c r="AC186" s="143"/>
      <c r="AD186" s="143"/>
      <c r="AE186" s="143"/>
      <c r="AF186" s="143"/>
      <c r="AG186" s="143"/>
      <c r="AH186" s="189"/>
      <c r="AI186" s="5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</row>
    <row r="187" spans="1:57" s="1" customFormat="1" ht="15.75" outlineLevel="1" x14ac:dyDescent="0.25">
      <c r="A187" s="85"/>
      <c r="B187" s="82" t="s">
        <v>64</v>
      </c>
      <c r="C187" s="86"/>
      <c r="D187" s="143"/>
      <c r="E187" s="143"/>
      <c r="F187" s="143"/>
      <c r="G187" s="143"/>
      <c r="H187" s="143"/>
      <c r="I187" s="143"/>
      <c r="J187" s="143"/>
      <c r="K187" s="143"/>
      <c r="L187" s="143"/>
      <c r="M187" s="143"/>
      <c r="N187" s="143"/>
      <c r="O187" s="143"/>
      <c r="P187" s="143"/>
      <c r="Q187" s="143"/>
      <c r="R187" s="143"/>
      <c r="S187" s="143"/>
      <c r="T187" s="143"/>
      <c r="U187" s="143"/>
      <c r="V187" s="143"/>
      <c r="W187" s="143"/>
      <c r="X187" s="143"/>
      <c r="Y187" s="143"/>
      <c r="Z187" s="143"/>
      <c r="AA187" s="143"/>
      <c r="AB187" s="143"/>
      <c r="AC187" s="143"/>
      <c r="AD187" s="143"/>
      <c r="AE187" s="143"/>
      <c r="AF187" s="143"/>
      <c r="AG187" s="143"/>
      <c r="AH187" s="189"/>
      <c r="AI187" s="5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</row>
    <row r="188" spans="1:57" s="1" customFormat="1" ht="15.75" outlineLevel="1" x14ac:dyDescent="0.25">
      <c r="A188" s="85"/>
      <c r="B188" s="82" t="s">
        <v>64</v>
      </c>
      <c r="C188" s="86"/>
      <c r="D188" s="143"/>
      <c r="E188" s="143"/>
      <c r="F188" s="143"/>
      <c r="G188" s="143"/>
      <c r="H188" s="143"/>
      <c r="I188" s="143"/>
      <c r="J188" s="143"/>
      <c r="K188" s="143"/>
      <c r="L188" s="143"/>
      <c r="M188" s="143"/>
      <c r="N188" s="143"/>
      <c r="O188" s="143"/>
      <c r="P188" s="143"/>
      <c r="Q188" s="143"/>
      <c r="R188" s="143"/>
      <c r="S188" s="143"/>
      <c r="T188" s="143"/>
      <c r="U188" s="143"/>
      <c r="V188" s="143"/>
      <c r="W188" s="143"/>
      <c r="X188" s="143"/>
      <c r="Y188" s="143"/>
      <c r="Z188" s="143"/>
      <c r="AA188" s="143"/>
      <c r="AB188" s="143"/>
      <c r="AC188" s="143"/>
      <c r="AD188" s="143"/>
      <c r="AE188" s="143"/>
      <c r="AF188" s="143"/>
      <c r="AG188" s="143"/>
      <c r="AH188" s="189"/>
      <c r="AI188" s="5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</row>
    <row r="189" spans="1:57" s="1" customFormat="1" ht="15.75" outlineLevel="1" x14ac:dyDescent="0.25">
      <c r="A189" s="89"/>
      <c r="B189" s="84" t="s">
        <v>64</v>
      </c>
      <c r="C189" s="90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91"/>
      <c r="AI189" s="5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</row>
    <row r="190" spans="1:57" s="1" customFormat="1" ht="17.25" customHeight="1" x14ac:dyDescent="0.25">
      <c r="A190" s="85"/>
      <c r="B190" s="86" t="s">
        <v>44</v>
      </c>
      <c r="C190" s="86"/>
      <c r="D190" s="143">
        <f>COUNTA(D180:D189)</f>
        <v>0</v>
      </c>
      <c r="E190" s="143">
        <f t="shared" ref="E190:AH190" si="22">COUNTA(E180:E189)</f>
        <v>0</v>
      </c>
      <c r="F190" s="143">
        <f t="shared" si="22"/>
        <v>0</v>
      </c>
      <c r="G190" s="143">
        <f t="shared" si="22"/>
        <v>0</v>
      </c>
      <c r="H190" s="143">
        <f t="shared" si="22"/>
        <v>0</v>
      </c>
      <c r="I190" s="143">
        <f t="shared" si="22"/>
        <v>0</v>
      </c>
      <c r="J190" s="143">
        <f t="shared" si="22"/>
        <v>0</v>
      </c>
      <c r="K190" s="143">
        <f t="shared" si="22"/>
        <v>0</v>
      </c>
      <c r="L190" s="143">
        <f t="shared" si="22"/>
        <v>0</v>
      </c>
      <c r="M190" s="143">
        <f t="shared" si="22"/>
        <v>0</v>
      </c>
      <c r="N190" s="143">
        <f t="shared" si="22"/>
        <v>0</v>
      </c>
      <c r="O190" s="143">
        <f t="shared" si="22"/>
        <v>0</v>
      </c>
      <c r="P190" s="143">
        <f t="shared" si="22"/>
        <v>0</v>
      </c>
      <c r="Q190" s="143">
        <f t="shared" si="22"/>
        <v>0</v>
      </c>
      <c r="R190" s="143">
        <f t="shared" si="22"/>
        <v>0</v>
      </c>
      <c r="S190" s="143">
        <f t="shared" si="22"/>
        <v>0</v>
      </c>
      <c r="T190" s="143">
        <f t="shared" si="22"/>
        <v>0</v>
      </c>
      <c r="U190" s="143">
        <f t="shared" si="22"/>
        <v>0</v>
      </c>
      <c r="V190" s="143">
        <f t="shared" si="22"/>
        <v>0</v>
      </c>
      <c r="W190" s="143">
        <f t="shared" si="22"/>
        <v>0</v>
      </c>
      <c r="X190" s="143">
        <f t="shared" si="22"/>
        <v>0</v>
      </c>
      <c r="Y190" s="143">
        <f t="shared" si="22"/>
        <v>0</v>
      </c>
      <c r="Z190" s="143">
        <f t="shared" si="22"/>
        <v>0</v>
      </c>
      <c r="AA190" s="143">
        <f t="shared" si="22"/>
        <v>0</v>
      </c>
      <c r="AB190" s="143">
        <f t="shared" si="22"/>
        <v>0</v>
      </c>
      <c r="AC190" s="143">
        <f t="shared" si="22"/>
        <v>0</v>
      </c>
      <c r="AD190" s="143">
        <f t="shared" si="22"/>
        <v>1</v>
      </c>
      <c r="AE190" s="143">
        <f t="shared" si="22"/>
        <v>1</v>
      </c>
      <c r="AF190" s="143">
        <f t="shared" si="22"/>
        <v>1</v>
      </c>
      <c r="AG190" s="143">
        <f t="shared" si="22"/>
        <v>1</v>
      </c>
      <c r="AH190" s="189">
        <f t="shared" si="22"/>
        <v>1</v>
      </c>
      <c r="AI190" s="5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</row>
    <row r="191" spans="1:57" s="2" customFormat="1" ht="13.5" customHeight="1" outlineLevel="1" x14ac:dyDescent="0.25">
      <c r="A191" s="79"/>
      <c r="B191" s="80" t="s">
        <v>36</v>
      </c>
      <c r="C191" s="80"/>
      <c r="D191" s="140" t="s">
        <v>11</v>
      </c>
      <c r="E191" s="140" t="s">
        <v>11</v>
      </c>
      <c r="F191" s="140" t="s">
        <v>11</v>
      </c>
      <c r="G191" s="140" t="s">
        <v>11</v>
      </c>
      <c r="H191" s="140" t="s">
        <v>11</v>
      </c>
      <c r="I191" s="140" t="s">
        <v>11</v>
      </c>
      <c r="J191" s="140" t="s">
        <v>11</v>
      </c>
      <c r="K191" s="140" t="s">
        <v>11</v>
      </c>
      <c r="L191" s="140" t="s">
        <v>11</v>
      </c>
      <c r="M191" s="140" t="s">
        <v>11</v>
      </c>
      <c r="N191" s="140" t="s">
        <v>11</v>
      </c>
      <c r="O191" s="140" t="s">
        <v>11</v>
      </c>
      <c r="P191" s="140" t="s">
        <v>11</v>
      </c>
      <c r="Q191" s="140" t="s">
        <v>11</v>
      </c>
      <c r="R191" s="140" t="s">
        <v>11</v>
      </c>
      <c r="S191" s="140" t="s">
        <v>11</v>
      </c>
      <c r="T191" s="140" t="s">
        <v>11</v>
      </c>
      <c r="U191" s="140" t="s">
        <v>11</v>
      </c>
      <c r="V191" s="140" t="s">
        <v>11</v>
      </c>
      <c r="W191" s="140" t="s">
        <v>11</v>
      </c>
      <c r="X191" s="140" t="s">
        <v>11</v>
      </c>
      <c r="Y191" s="140" t="s">
        <v>11</v>
      </c>
      <c r="Z191" s="140" t="s">
        <v>11</v>
      </c>
      <c r="AA191" s="140" t="s">
        <v>11</v>
      </c>
      <c r="AB191" s="140" t="s">
        <v>11</v>
      </c>
      <c r="AC191" s="140" t="s">
        <v>11</v>
      </c>
      <c r="AD191" s="140" t="s">
        <v>11</v>
      </c>
      <c r="AE191" s="140" t="s">
        <v>11</v>
      </c>
      <c r="AF191" s="140" t="s">
        <v>11</v>
      </c>
      <c r="AG191" s="140" t="s">
        <v>11</v>
      </c>
      <c r="AH191" s="186" t="s">
        <v>11</v>
      </c>
      <c r="AI191" s="7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</row>
    <row r="192" spans="1:57" s="3" customFormat="1" ht="16.5" customHeight="1" outlineLevel="1" x14ac:dyDescent="0.25">
      <c r="A192" s="81"/>
      <c r="B192" s="82" t="s">
        <v>36</v>
      </c>
      <c r="C192" s="82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  <c r="AA192" s="141"/>
      <c r="AB192" s="141"/>
      <c r="AC192" s="141"/>
      <c r="AD192" s="141" t="s">
        <v>23</v>
      </c>
      <c r="AE192" s="141" t="s">
        <v>23</v>
      </c>
      <c r="AF192" s="141" t="s">
        <v>23</v>
      </c>
      <c r="AG192" s="141" t="s">
        <v>23</v>
      </c>
      <c r="AH192" s="187" t="s">
        <v>23</v>
      </c>
      <c r="AI192" s="7"/>
    </row>
    <row r="193" spans="1:57" s="3" customFormat="1" ht="16.5" customHeight="1" outlineLevel="1" x14ac:dyDescent="0.25">
      <c r="A193" s="81"/>
      <c r="B193" s="82" t="s">
        <v>36</v>
      </c>
      <c r="C193" s="82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1"/>
      <c r="AD193" s="141"/>
      <c r="AE193" s="141"/>
      <c r="AF193" s="141"/>
      <c r="AG193" s="141"/>
      <c r="AH193" s="187"/>
      <c r="AI193" s="7"/>
    </row>
    <row r="194" spans="1:57" s="3" customFormat="1" ht="15.75" outlineLevel="1" x14ac:dyDescent="0.25">
      <c r="A194" s="81"/>
      <c r="B194" s="82" t="s">
        <v>36</v>
      </c>
      <c r="C194" s="82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41"/>
      <c r="AE194" s="141"/>
      <c r="AF194" s="141"/>
      <c r="AG194" s="141"/>
      <c r="AH194" s="187"/>
      <c r="AI194" s="7"/>
    </row>
    <row r="195" spans="1:57" s="3" customFormat="1" ht="15.75" outlineLevel="1" x14ac:dyDescent="0.25">
      <c r="A195" s="81"/>
      <c r="B195" s="82" t="s">
        <v>36</v>
      </c>
      <c r="C195" s="82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1"/>
      <c r="AD195" s="141"/>
      <c r="AE195" s="141"/>
      <c r="AF195" s="141"/>
      <c r="AG195" s="141"/>
      <c r="AH195" s="187"/>
      <c r="AI195" s="7"/>
    </row>
    <row r="196" spans="1:57" s="3" customFormat="1" ht="15.75" outlineLevel="1" x14ac:dyDescent="0.25">
      <c r="A196" s="81"/>
      <c r="B196" s="82" t="s">
        <v>36</v>
      </c>
      <c r="C196" s="82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1"/>
      <c r="AD196" s="141"/>
      <c r="AE196" s="141"/>
      <c r="AF196" s="141"/>
      <c r="AG196" s="141"/>
      <c r="AH196" s="187"/>
      <c r="AI196" s="7"/>
    </row>
    <row r="197" spans="1:57" s="3" customFormat="1" ht="15.75" outlineLevel="1" x14ac:dyDescent="0.25">
      <c r="A197" s="81"/>
      <c r="B197" s="82" t="s">
        <v>36</v>
      </c>
      <c r="C197" s="82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1"/>
      <c r="AD197" s="141"/>
      <c r="AE197" s="141"/>
      <c r="AF197" s="141"/>
      <c r="AG197" s="141"/>
      <c r="AH197" s="187"/>
      <c r="AI197" s="7"/>
    </row>
    <row r="198" spans="1:57" s="3" customFormat="1" ht="15.75" outlineLevel="1" x14ac:dyDescent="0.25">
      <c r="A198" s="81"/>
      <c r="B198" s="82" t="s">
        <v>36</v>
      </c>
      <c r="C198" s="82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41"/>
      <c r="AE198" s="141"/>
      <c r="AF198" s="141"/>
      <c r="AG198" s="141"/>
      <c r="AH198" s="187"/>
      <c r="AI198" s="7"/>
    </row>
    <row r="199" spans="1:57" s="3" customFormat="1" ht="15.75" outlineLevel="1" x14ac:dyDescent="0.25">
      <c r="A199" s="81"/>
      <c r="B199" s="82" t="s">
        <v>36</v>
      </c>
      <c r="C199" s="82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1"/>
      <c r="AD199" s="141"/>
      <c r="AE199" s="141"/>
      <c r="AF199" s="141"/>
      <c r="AG199" s="141"/>
      <c r="AH199" s="187"/>
      <c r="AI199" s="7"/>
    </row>
    <row r="200" spans="1:57" s="4" customFormat="1" ht="15.75" outlineLevel="1" x14ac:dyDescent="0.25">
      <c r="A200" s="83"/>
      <c r="B200" s="82" t="s">
        <v>36</v>
      </c>
      <c r="C200" s="84"/>
      <c r="D200" s="142"/>
      <c r="E200" s="142"/>
      <c r="F200" s="142"/>
      <c r="G200" s="142"/>
      <c r="H200" s="142"/>
      <c r="I200" s="142"/>
      <c r="J200" s="142"/>
      <c r="K200" s="142"/>
      <c r="L200" s="142"/>
      <c r="M200" s="142"/>
      <c r="N200" s="142"/>
      <c r="O200" s="142"/>
      <c r="P200" s="142"/>
      <c r="Q200" s="142"/>
      <c r="R200" s="142"/>
      <c r="S200" s="142"/>
      <c r="T200" s="142"/>
      <c r="U200" s="142"/>
      <c r="V200" s="142"/>
      <c r="W200" s="142"/>
      <c r="X200" s="142"/>
      <c r="Y200" s="142"/>
      <c r="Z200" s="142"/>
      <c r="AA200" s="142"/>
      <c r="AB200" s="142"/>
      <c r="AC200" s="142"/>
      <c r="AD200" s="142"/>
      <c r="AE200" s="142"/>
      <c r="AF200" s="142"/>
      <c r="AG200" s="142"/>
      <c r="AH200" s="188"/>
      <c r="AI200" s="7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</row>
    <row r="201" spans="1:57" s="1" customFormat="1" ht="15.75" x14ac:dyDescent="0.25">
      <c r="A201" s="91"/>
      <c r="B201" s="92" t="s">
        <v>40</v>
      </c>
      <c r="C201" s="92"/>
      <c r="D201" s="146">
        <f>COUNTA(D191:D200)</f>
        <v>1</v>
      </c>
      <c r="E201" s="146">
        <f t="shared" ref="E201:AH201" si="23">COUNTA(E191:E200)</f>
        <v>1</v>
      </c>
      <c r="F201" s="146">
        <f t="shared" si="23"/>
        <v>1</v>
      </c>
      <c r="G201" s="146">
        <f t="shared" si="23"/>
        <v>1</v>
      </c>
      <c r="H201" s="146">
        <f t="shared" si="23"/>
        <v>1</v>
      </c>
      <c r="I201" s="146">
        <f t="shared" si="23"/>
        <v>1</v>
      </c>
      <c r="J201" s="146">
        <f t="shared" si="23"/>
        <v>1</v>
      </c>
      <c r="K201" s="146">
        <f t="shared" si="23"/>
        <v>1</v>
      </c>
      <c r="L201" s="146">
        <f t="shared" si="23"/>
        <v>1</v>
      </c>
      <c r="M201" s="146">
        <f t="shared" si="23"/>
        <v>1</v>
      </c>
      <c r="N201" s="146">
        <f t="shared" si="23"/>
        <v>1</v>
      </c>
      <c r="O201" s="146">
        <f t="shared" si="23"/>
        <v>1</v>
      </c>
      <c r="P201" s="146">
        <f t="shared" si="23"/>
        <v>1</v>
      </c>
      <c r="Q201" s="146">
        <f t="shared" si="23"/>
        <v>1</v>
      </c>
      <c r="R201" s="146">
        <f t="shared" si="23"/>
        <v>1</v>
      </c>
      <c r="S201" s="146">
        <f t="shared" si="23"/>
        <v>1</v>
      </c>
      <c r="T201" s="146">
        <f t="shared" si="23"/>
        <v>1</v>
      </c>
      <c r="U201" s="146">
        <f t="shared" si="23"/>
        <v>1</v>
      </c>
      <c r="V201" s="146">
        <f t="shared" si="23"/>
        <v>1</v>
      </c>
      <c r="W201" s="146">
        <f t="shared" si="23"/>
        <v>1</v>
      </c>
      <c r="X201" s="146">
        <f t="shared" si="23"/>
        <v>1</v>
      </c>
      <c r="Y201" s="146">
        <f t="shared" si="23"/>
        <v>1</v>
      </c>
      <c r="Z201" s="146">
        <f t="shared" si="23"/>
        <v>1</v>
      </c>
      <c r="AA201" s="146">
        <f t="shared" si="23"/>
        <v>1</v>
      </c>
      <c r="AB201" s="146">
        <f t="shared" si="23"/>
        <v>1</v>
      </c>
      <c r="AC201" s="146">
        <f t="shared" si="23"/>
        <v>1</v>
      </c>
      <c r="AD201" s="146">
        <f t="shared" si="23"/>
        <v>2</v>
      </c>
      <c r="AE201" s="146">
        <f t="shared" si="23"/>
        <v>2</v>
      </c>
      <c r="AF201" s="146">
        <f t="shared" si="23"/>
        <v>2</v>
      </c>
      <c r="AG201" s="146">
        <f t="shared" si="23"/>
        <v>2</v>
      </c>
      <c r="AH201" s="192">
        <f t="shared" si="23"/>
        <v>2</v>
      </c>
    </row>
    <row r="202" spans="1:57" ht="15.75" outlineLevel="1" x14ac:dyDescent="0.25">
      <c r="A202" s="81"/>
      <c r="B202" s="82" t="s">
        <v>37</v>
      </c>
      <c r="C202" s="82"/>
      <c r="D202" s="141" t="s">
        <v>58</v>
      </c>
      <c r="E202" s="141" t="s">
        <v>58</v>
      </c>
      <c r="F202" s="141" t="s">
        <v>58</v>
      </c>
      <c r="G202" s="141" t="s">
        <v>58</v>
      </c>
      <c r="H202" s="141" t="s">
        <v>58</v>
      </c>
      <c r="I202" s="141" t="s">
        <v>58</v>
      </c>
      <c r="J202" s="141" t="s">
        <v>58</v>
      </c>
      <c r="K202" s="141" t="s">
        <v>58</v>
      </c>
      <c r="L202" s="141" t="s">
        <v>58</v>
      </c>
      <c r="M202" s="141" t="s">
        <v>58</v>
      </c>
      <c r="N202" s="141" t="s">
        <v>58</v>
      </c>
      <c r="O202" s="141" t="s">
        <v>58</v>
      </c>
      <c r="P202" s="141" t="s">
        <v>58</v>
      </c>
      <c r="Q202" s="141" t="s">
        <v>58</v>
      </c>
      <c r="R202" s="141" t="s">
        <v>58</v>
      </c>
      <c r="S202" s="141" t="s">
        <v>58</v>
      </c>
      <c r="T202" s="141" t="s">
        <v>58</v>
      </c>
      <c r="U202" s="141" t="s">
        <v>58</v>
      </c>
      <c r="V202" s="141" t="s">
        <v>58</v>
      </c>
      <c r="W202" s="141" t="s">
        <v>58</v>
      </c>
      <c r="X202" s="141" t="s">
        <v>58</v>
      </c>
      <c r="Y202" s="141" t="s">
        <v>58</v>
      </c>
      <c r="Z202" s="141" t="s">
        <v>58</v>
      </c>
      <c r="AA202" s="141" t="s">
        <v>58</v>
      </c>
      <c r="AB202" s="141" t="s">
        <v>58</v>
      </c>
      <c r="AC202" s="141" t="s">
        <v>58</v>
      </c>
      <c r="AD202" s="141" t="s">
        <v>58</v>
      </c>
      <c r="AE202" s="141" t="s">
        <v>58</v>
      </c>
      <c r="AF202" s="141" t="s">
        <v>58</v>
      </c>
      <c r="AG202" s="141" t="s">
        <v>58</v>
      </c>
      <c r="AH202" s="187" t="s">
        <v>58</v>
      </c>
    </row>
    <row r="203" spans="1:57" ht="15.75" hidden="1" outlineLevel="1" x14ac:dyDescent="0.25">
      <c r="A203" s="81"/>
      <c r="B203" s="82" t="s">
        <v>37</v>
      </c>
      <c r="C203" s="82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  <c r="AA203" s="141"/>
      <c r="AB203" s="141"/>
      <c r="AC203" s="141"/>
      <c r="AD203" s="141"/>
      <c r="AE203" s="141"/>
      <c r="AF203" s="141"/>
      <c r="AG203" s="141"/>
      <c r="AH203" s="187"/>
    </row>
    <row r="204" spans="1:57" ht="15.75" hidden="1" outlineLevel="1" x14ac:dyDescent="0.25">
      <c r="A204" s="81"/>
      <c r="B204" s="82" t="s">
        <v>37</v>
      </c>
      <c r="C204" s="82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  <c r="AA204" s="141"/>
      <c r="AB204" s="141"/>
      <c r="AC204" s="141"/>
      <c r="AD204" s="141"/>
      <c r="AE204" s="141"/>
      <c r="AF204" s="141"/>
      <c r="AG204" s="141"/>
      <c r="AH204" s="187"/>
    </row>
    <row r="205" spans="1:57" ht="15.75" hidden="1" outlineLevel="1" x14ac:dyDescent="0.25">
      <c r="A205" s="81"/>
      <c r="B205" s="82" t="s">
        <v>37</v>
      </c>
      <c r="C205" s="82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  <c r="AA205" s="141"/>
      <c r="AB205" s="141"/>
      <c r="AC205" s="141"/>
      <c r="AD205" s="141"/>
      <c r="AE205" s="141"/>
      <c r="AF205" s="141"/>
      <c r="AG205" s="141"/>
      <c r="AH205" s="187"/>
    </row>
    <row r="206" spans="1:57" ht="15.75" hidden="1" outlineLevel="1" x14ac:dyDescent="0.25">
      <c r="A206" s="81"/>
      <c r="B206" s="82" t="s">
        <v>37</v>
      </c>
      <c r="C206" s="82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  <c r="AA206" s="141"/>
      <c r="AB206" s="141"/>
      <c r="AC206" s="141"/>
      <c r="AD206" s="141"/>
      <c r="AE206" s="141"/>
      <c r="AF206" s="141"/>
      <c r="AG206" s="141"/>
      <c r="AH206" s="187"/>
    </row>
    <row r="207" spans="1:57" ht="15.75" hidden="1" outlineLevel="1" x14ac:dyDescent="0.25">
      <c r="A207" s="81"/>
      <c r="B207" s="82" t="s">
        <v>37</v>
      </c>
      <c r="C207" s="82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  <c r="AA207" s="141"/>
      <c r="AB207" s="141"/>
      <c r="AC207" s="141"/>
      <c r="AD207" s="141"/>
      <c r="AE207" s="141"/>
      <c r="AF207" s="141"/>
      <c r="AG207" s="141"/>
      <c r="AH207" s="187"/>
    </row>
    <row r="208" spans="1:57" ht="15.75" hidden="1" outlineLevel="1" x14ac:dyDescent="0.25">
      <c r="A208" s="81"/>
      <c r="B208" s="82" t="s">
        <v>37</v>
      </c>
      <c r="C208" s="82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  <c r="AB208" s="141"/>
      <c r="AC208" s="141"/>
      <c r="AD208" s="141"/>
      <c r="AE208" s="141"/>
      <c r="AF208" s="141"/>
      <c r="AG208" s="141"/>
      <c r="AH208" s="187"/>
    </row>
    <row r="209" spans="1:34" ht="15.75" hidden="1" outlineLevel="1" x14ac:dyDescent="0.25">
      <c r="A209" s="81"/>
      <c r="B209" s="82" t="s">
        <v>37</v>
      </c>
      <c r="C209" s="82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  <c r="AA209" s="141"/>
      <c r="AB209" s="141"/>
      <c r="AC209" s="141"/>
      <c r="AD209" s="141"/>
      <c r="AE209" s="141"/>
      <c r="AF209" s="141"/>
      <c r="AG209" s="141"/>
      <c r="AH209" s="187"/>
    </row>
    <row r="210" spans="1:34" ht="15.75" hidden="1" outlineLevel="1" x14ac:dyDescent="0.25">
      <c r="A210" s="81"/>
      <c r="B210" s="82" t="s">
        <v>37</v>
      </c>
      <c r="C210" s="82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  <c r="AA210" s="141"/>
      <c r="AB210" s="141"/>
      <c r="AC210" s="141"/>
      <c r="AD210" s="141"/>
      <c r="AE210" s="141"/>
      <c r="AF210" s="141"/>
      <c r="AG210" s="141"/>
      <c r="AH210" s="187"/>
    </row>
    <row r="211" spans="1:34" ht="15.75" hidden="1" outlineLevel="1" x14ac:dyDescent="0.25">
      <c r="A211" s="81"/>
      <c r="B211" s="82" t="s">
        <v>37</v>
      </c>
      <c r="C211" s="82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  <c r="AA211" s="141"/>
      <c r="AB211" s="141"/>
      <c r="AC211" s="141"/>
      <c r="AD211" s="141"/>
      <c r="AE211" s="141"/>
      <c r="AF211" s="141"/>
      <c r="AG211" s="141"/>
      <c r="AH211" s="187"/>
    </row>
    <row r="212" spans="1:34" s="1" customFormat="1" ht="15.75" collapsed="1" x14ac:dyDescent="0.25">
      <c r="A212" s="79"/>
      <c r="B212" s="80" t="s">
        <v>37</v>
      </c>
      <c r="C212" s="80"/>
      <c r="D212" s="140">
        <f>COUNTA(D202:D211)</f>
        <v>1</v>
      </c>
      <c r="E212" s="140">
        <f t="shared" ref="E212:AH212" si="24">COUNTA(E202:E211)</f>
        <v>1</v>
      </c>
      <c r="F212" s="140">
        <f t="shared" si="24"/>
        <v>1</v>
      </c>
      <c r="G212" s="140">
        <f t="shared" si="24"/>
        <v>1</v>
      </c>
      <c r="H212" s="140">
        <f t="shared" si="24"/>
        <v>1</v>
      </c>
      <c r="I212" s="140">
        <f t="shared" si="24"/>
        <v>1</v>
      </c>
      <c r="J212" s="140">
        <f t="shared" si="24"/>
        <v>1</v>
      </c>
      <c r="K212" s="140">
        <f t="shared" si="24"/>
        <v>1</v>
      </c>
      <c r="L212" s="140">
        <f t="shared" si="24"/>
        <v>1</v>
      </c>
      <c r="M212" s="140">
        <f t="shared" si="24"/>
        <v>1</v>
      </c>
      <c r="N212" s="140">
        <f t="shared" si="24"/>
        <v>1</v>
      </c>
      <c r="O212" s="140">
        <f t="shared" si="24"/>
        <v>1</v>
      </c>
      <c r="P212" s="140">
        <f t="shared" si="24"/>
        <v>1</v>
      </c>
      <c r="Q212" s="140">
        <f t="shared" si="24"/>
        <v>1</v>
      </c>
      <c r="R212" s="140">
        <f t="shared" si="24"/>
        <v>1</v>
      </c>
      <c r="S212" s="140">
        <f t="shared" si="24"/>
        <v>1</v>
      </c>
      <c r="T212" s="140">
        <f t="shared" si="24"/>
        <v>1</v>
      </c>
      <c r="U212" s="140">
        <f t="shared" si="24"/>
        <v>1</v>
      </c>
      <c r="V212" s="140">
        <f t="shared" si="24"/>
        <v>1</v>
      </c>
      <c r="W212" s="140">
        <f t="shared" si="24"/>
        <v>1</v>
      </c>
      <c r="X212" s="140">
        <f t="shared" si="24"/>
        <v>1</v>
      </c>
      <c r="Y212" s="140">
        <f t="shared" si="24"/>
        <v>1</v>
      </c>
      <c r="Z212" s="140">
        <f t="shared" si="24"/>
        <v>1</v>
      </c>
      <c r="AA212" s="140">
        <f t="shared" si="24"/>
        <v>1</v>
      </c>
      <c r="AB212" s="140">
        <f t="shared" si="24"/>
        <v>1</v>
      </c>
      <c r="AC212" s="140">
        <f t="shared" si="24"/>
        <v>1</v>
      </c>
      <c r="AD212" s="140">
        <f t="shared" si="24"/>
        <v>1</v>
      </c>
      <c r="AE212" s="140">
        <f t="shared" si="24"/>
        <v>1</v>
      </c>
      <c r="AF212" s="140">
        <f t="shared" si="24"/>
        <v>1</v>
      </c>
      <c r="AG212" s="140">
        <f t="shared" si="24"/>
        <v>1</v>
      </c>
      <c r="AH212" s="186">
        <f t="shared" si="24"/>
        <v>1</v>
      </c>
    </row>
    <row r="213" spans="1:34" x14ac:dyDescent="0.25">
      <c r="D213" s="8">
        <f t="shared" ref="D213:AH213" si="25">SUM(D7:D212)</f>
        <v>39</v>
      </c>
      <c r="E213" s="8">
        <f t="shared" si="25"/>
        <v>41</v>
      </c>
      <c r="F213" s="8">
        <f t="shared" si="25"/>
        <v>40</v>
      </c>
      <c r="G213" s="8">
        <f t="shared" si="25"/>
        <v>13</v>
      </c>
      <c r="H213" s="8">
        <f t="shared" si="25"/>
        <v>5</v>
      </c>
      <c r="I213" s="8">
        <f t="shared" si="25"/>
        <v>40</v>
      </c>
      <c r="J213" s="8">
        <f t="shared" si="25"/>
        <v>40</v>
      </c>
      <c r="K213" s="8">
        <f t="shared" si="25"/>
        <v>40</v>
      </c>
      <c r="L213" s="8">
        <f t="shared" si="25"/>
        <v>41</v>
      </c>
      <c r="M213" s="8">
        <f t="shared" si="25"/>
        <v>40</v>
      </c>
      <c r="N213" s="8">
        <f t="shared" si="25"/>
        <v>13</v>
      </c>
      <c r="O213" s="8">
        <f t="shared" si="25"/>
        <v>3</v>
      </c>
      <c r="P213" s="8">
        <f t="shared" si="25"/>
        <v>40</v>
      </c>
      <c r="Q213" s="8">
        <f t="shared" si="25"/>
        <v>40</v>
      </c>
      <c r="R213" s="8">
        <f t="shared" si="25"/>
        <v>41</v>
      </c>
      <c r="S213" s="8">
        <f t="shared" si="25"/>
        <v>41</v>
      </c>
      <c r="T213" s="8">
        <f t="shared" si="25"/>
        <v>41</v>
      </c>
      <c r="U213" s="8">
        <f t="shared" si="25"/>
        <v>12</v>
      </c>
      <c r="V213" s="8">
        <f t="shared" si="25"/>
        <v>4</v>
      </c>
      <c r="W213" s="8">
        <f t="shared" si="25"/>
        <v>40</v>
      </c>
      <c r="X213" s="8">
        <f t="shared" si="25"/>
        <v>38</v>
      </c>
      <c r="Y213" s="8">
        <f t="shared" si="25"/>
        <v>39</v>
      </c>
      <c r="Z213" s="8">
        <f t="shared" si="25"/>
        <v>39</v>
      </c>
      <c r="AA213" s="8">
        <f t="shared" si="25"/>
        <v>39</v>
      </c>
      <c r="AB213" s="8">
        <f t="shared" si="25"/>
        <v>13</v>
      </c>
      <c r="AC213" s="8">
        <f t="shared" si="25"/>
        <v>4</v>
      </c>
      <c r="AD213" s="8">
        <f t="shared" si="25"/>
        <v>46</v>
      </c>
      <c r="AE213" s="8">
        <f t="shared" si="25"/>
        <v>44</v>
      </c>
      <c r="AF213" s="8">
        <f t="shared" si="25"/>
        <v>46</v>
      </c>
      <c r="AG213" s="8">
        <f t="shared" si="25"/>
        <v>45</v>
      </c>
      <c r="AH213" s="8">
        <f t="shared" si="25"/>
        <v>45</v>
      </c>
    </row>
  </sheetData>
  <sheetProtection formatCells="0" selectLockedCells="1" selectUnlockedCells="1"/>
  <conditionalFormatting sqref="D3:D6 D8 D10:D17 D19:D26 D28:D31 D33:D47 D49:D61 D63:D68 D70:D71 D73:D78 D80:D84 D86:D88 D90:D91 D93:D95 D97:D113 D115:D130 D132:D147 D149:D178 D180:D189 D191:D200 D202:D211">
    <cfRule type="duplicateValues" dxfId="346" priority="31"/>
  </conditionalFormatting>
  <conditionalFormatting sqref="E3:E6 E8 E10:E17 E19:E26 E28:E31 E33:E47 E49:E61 E63:E68 E70:E71 E73:E78 E80:E84 E86:E88 E90:E91 E93:E95 E97:E113 E115:E130 E132:E147 E149:E178 E180:E189 E191:E200 E202:E211">
    <cfRule type="duplicateValues" dxfId="345" priority="30"/>
  </conditionalFormatting>
  <conditionalFormatting sqref="F3:F6 F8 F10:F17 F19:F26 F28:F31 F33:F47 F49:F61 F63:F68 F70:F71 F73:F78 F80:F84 F86:F88 F90:F91 F93:F95 F97:F113 F115:F130 F132:F147 F149:F178 F180:F189 F191:F200 F202:F211">
    <cfRule type="duplicateValues" dxfId="344" priority="29"/>
  </conditionalFormatting>
  <conditionalFormatting sqref="G3:G6 G8 G10:G17 G19:G26 G28:G31 G33:G47 G49:G61 G63:G68 G70:G71 G73:G78 G80:G84 G86:G88 G90:G91 G93:G95 G97:G113 G115:G130 G132:G147 G149:G178 G180:G189 G191:G200 G202:G211">
    <cfRule type="duplicateValues" dxfId="343" priority="28"/>
  </conditionalFormatting>
  <conditionalFormatting sqref="H3:H6 H8 H10:H17 H19:H26 H28:H31 H33:H47 H49:H61 H63:H68 H70:H71 H73:H78 H80:H84 H86:H88 H90:H91 H93:H95 H97:H113 H115:H130 H132:H147 H149:H178 H180:H189 H191:H200 H202:H211">
    <cfRule type="duplicateValues" dxfId="342" priority="27"/>
  </conditionalFormatting>
  <conditionalFormatting sqref="I3:I6 I8 I10:I17 I19:I26 I28:I31 I33:I47 I49:I61 I63:I68 I70:I71 I73:I78 I80:I84 I86:I88 I90:I91 I93:I95 I97:I113 I115:I130 I132:I147 I149:I178 I180:I189 I191:I200 I202:I211">
    <cfRule type="duplicateValues" dxfId="341" priority="26"/>
  </conditionalFormatting>
  <conditionalFormatting sqref="J3:J6 J8 J10:J17 J19:J26 J28:J31 J33:J47 J49:J61 J63:J68 J70:J71 J73:J78 J80:J84 J86:J88 J90:J91 J93:J95 J97:J113 J115:J130 J132:J147 J149:J178 J180:J189 J191:J200 J202:J211">
    <cfRule type="duplicateValues" dxfId="340" priority="25"/>
  </conditionalFormatting>
  <conditionalFormatting sqref="K3:K6 K8 K10:K17 K19:K26 K28:K31 K33:K47 K49:K61 K63:K68 K70:K71 K73:K78 K80:K84 K86:K88 K90:K91 K93:K95 K97:K113 K115:K130 K132:K147 K149:K178 K180:K189 K191:K200 K202:K211">
    <cfRule type="duplicateValues" dxfId="339" priority="24"/>
  </conditionalFormatting>
  <conditionalFormatting sqref="L3:L6 L8 L10:L17 L19:L26 L28:L31 L33:L47 L49:L61 L63:L68 L70:L71 L73:L78 L80:L84 L86:L88 L90:L91 L93:L95 L97:L113 L115:L130 L132:L147 L149:L178 L180:L189 L191:L200 L202:L211">
    <cfRule type="duplicateValues" dxfId="338" priority="23"/>
  </conditionalFormatting>
  <conditionalFormatting sqref="M3:M6 M8 M10:M17 M19:M26 M28:M31 M33:M47 M49:M61 M63:M68 M70:M71 M73:M78 M80:M84 M86:M88 M90:M91 M93:M95 M97:M113 M115:M130 M132:M147 M149:M178 M180:M189 M191:M200 M202:M211">
    <cfRule type="duplicateValues" dxfId="337" priority="22"/>
  </conditionalFormatting>
  <conditionalFormatting sqref="N3:N6 N8 N10:N17 N19:N26 N28:N31 N33:N47 N49:N61 N63:N68 N70:N71 N73:N78 N80:N84 N86:N88 N90:N91 N93:N95 N97:N113 N115:N130 N132:N147 N149:N178 N180:N189 N191:N200 N202:N211">
    <cfRule type="duplicateValues" dxfId="336" priority="21"/>
  </conditionalFormatting>
  <conditionalFormatting sqref="O3:O6 O8 O10:O17 O19:O26 O28:O31 O33:O47 O49:O61 O63:O68 O70:O71 O73:O78 O80:O84 O86:O88 O90:O91 O93:O95 O97:O113 O115:O130 O132:O147 O149:O178 O180:O189 O191:O200 O202:O211">
    <cfRule type="duplicateValues" dxfId="335" priority="20"/>
  </conditionalFormatting>
  <conditionalFormatting sqref="P3:P6 P8 P10:P17 P19:P26 P28:P31 P33:P47 P49:P61 P63:P68 P70:P71 P73:P78 P80:P84 P86:P88 P90:P91 P93:P95 P97:P113 P115:P130 P132:P147 P149:P178 P180:P189 P191:P200 P202:P211">
    <cfRule type="duplicateValues" dxfId="334" priority="19"/>
  </conditionalFormatting>
  <conditionalFormatting sqref="Q3:Q6 Q8 Q10:Q17 Q19:Q26 Q28:Q31 Q33:Q47 Q49:Q61 Q63:Q68 Q70:Q71 Q73:Q78 Q80:Q84 Q86:Q88 Q90:Q91 Q93:Q95 Q97:Q113 Q115:Q130 Q132:Q147 Q149:Q178 Q180:Q189 Q191:Q200 Q202:Q211">
    <cfRule type="duplicateValues" dxfId="333" priority="18"/>
  </conditionalFormatting>
  <conditionalFormatting sqref="R3:R6 R8 R10:R17 R19:R26 R28:R31 R33:R47 R49:R61 R63:R68 R70:R71 R73:R78 R80:R84 R86:R88 R90:R91 R93:R95 R97:R113 R115:R130 R132:R147 R149:R178 R180:R189 R191:R200 R202:R211">
    <cfRule type="duplicateValues" dxfId="332" priority="17"/>
  </conditionalFormatting>
  <conditionalFormatting sqref="S3:S6 S8 S10:S17 S19:S26 S28:S31 S33:S47 S49:S61 S63:S68 S70:S71 S73:S78 S80:S84 S86:S88 S90:S91 S93:S95 S97:S113 S115:S130 S132:S147 S149:S178 S180:S189 S191:S200 S202:S211">
    <cfRule type="duplicateValues" dxfId="331" priority="16"/>
  </conditionalFormatting>
  <conditionalFormatting sqref="T3:T6 T8 T10:T17 T19:T26 T28:T31 T33:T47 T49:T61 T63:T68 T70:T71 T73:T78 T80:T84 T86:T88 T90:T91 T93:T95 T97:T113 T115:T130 T132:T147 T149:T178 T180:T189 T191:T200 T202:T211">
    <cfRule type="duplicateValues" dxfId="330" priority="15"/>
  </conditionalFormatting>
  <conditionalFormatting sqref="U3:U6 U8 U10:U17 U19:U26 U28:U31 U33:U47 U49:U61 U63:U68 U70:U71 U73:U78 U80:U84 U86:U88 U90:U91 U93:U95 U97:U113 U115:U130 U132:U147 U149:U178 U180:U189 U191:U200 U202:U211">
    <cfRule type="duplicateValues" dxfId="329" priority="14"/>
  </conditionalFormatting>
  <conditionalFormatting sqref="V3:V6 V8 V10:V17 V19:V26 V28:V31 V33:V47 V49:V61 V63:V68 V70:V71 V73:V78 V80:V84 V86:V88 V90:V91 V93:V95 V97:V113 V115:V130 V132:V147 V149:V178 V180:V189 V191:V200 V202:V211">
    <cfRule type="duplicateValues" dxfId="328" priority="13"/>
  </conditionalFormatting>
  <conditionalFormatting sqref="W3:W6 W8 W10:W17 W19:W26 W28:W31 W33:W47 W49:W61 W63:W68 W70:W71 W73:W78 W80:W84 W86:W88 W90:W91 W93:W95 W97:W113 W115:W130 W132:W147 W149:W178 W180:W189 W191:W200 W202:W211">
    <cfRule type="duplicateValues" dxfId="327" priority="12"/>
  </conditionalFormatting>
  <conditionalFormatting sqref="X3:X6 X8 X10:X17 X19:X26 X28:X31 X33:X47 X49:X61 X63:X68 X70:X71 X73:X78 X80:X84 X86:X88 X90:X91 X93:X95 X97:X113 X115:X130 X132:X147 X149:X178 X180:X189 X191:X200 X202:X211">
    <cfRule type="duplicateValues" dxfId="326" priority="11"/>
  </conditionalFormatting>
  <conditionalFormatting sqref="Y3:Y6 Y8 Y10:Y17 Y19:Y26 Y28:Y31 Y33:Y47 Y49:Y61 Y63:Y68 Y70:Y71 Y73:Y78 Y80:Y84 Y86:Y88 Y90:Y91 Y93:Y95 Y97:Y113 Y115:Y130 Y132:Y147 Y149:Y178 Y180:Y189 Y191:Y200 Y202:Y211">
    <cfRule type="duplicateValues" dxfId="325" priority="10"/>
  </conditionalFormatting>
  <conditionalFormatting sqref="Z3:Z6 Z8 Z10:Z17 Z19:Z26 Z28:Z31 Z33:Z47 Z49:Z61 Z63:Z68 Z70:Z71 Z73:Z78 Z80:Z84 Z86:Z88 Z90:Z91 Z93:Z95 Z97:Z113 Z115:Z130 Z132:Z147 Z149:Z178 Z180:Z189 Z191:Z200 Z202:Z211">
    <cfRule type="duplicateValues" dxfId="324" priority="9"/>
  </conditionalFormatting>
  <conditionalFormatting sqref="AA3:AA6 AA8 AA10:AA17 AA19:AA26 AA28:AA31 AA33:AA47 AA49:AA61 AA63:AA68 AA70:AA71 AA73:AA78 AA80:AA84 AA86:AA88 AA90:AA91 AA93:AA95 AA97:AA113 AA115:AA130 AA132:AA147 AA149:AA178 AA180:AA189 AA191:AA200 AA202:AA211">
    <cfRule type="duplicateValues" dxfId="323" priority="8"/>
  </conditionalFormatting>
  <conditionalFormatting sqref="AB3:AB6 AB8 AB10:AB17 AB19:AB26 AB28:AB31 AB33:AB47 AB49:AB61 AB63:AB68 AB70:AB71 AB73:AB78 AB80:AB84 AB86:AB88 AB90:AB91 AB93:AB95 AB97:AB113 AB115:AB130 AB132:AB147 AB149:AB178 AB180:AB189 AB191:AB200 AB202:AB211">
    <cfRule type="duplicateValues" dxfId="322" priority="7"/>
  </conditionalFormatting>
  <conditionalFormatting sqref="AC3:AC6 AC8 AC10:AC17 AC19:AC26 AC28:AC31 AC33:AC47 AC49:AC61 AC63:AC68 AC70:AC71 AC73:AC78 AC80:AC84 AC86:AC88 AC90:AC91 AC93:AC95 AC97:AC113 AC115:AC130 AC132:AC147 AC149:AC178 AC180:AC189 AC191:AC200 AC202:AC211">
    <cfRule type="duplicateValues" dxfId="321" priority="6"/>
  </conditionalFormatting>
  <conditionalFormatting sqref="AD3:AD6 AD8 AD10:AD17 AD19:AD26 AD28:AD31 AD33:AD47 AD49:AD61 AD63:AD68 AD70:AD71 AD73:AD78 AD80:AD84 AD86:AD88 AD90:AD91 AD93:AD95 AD97:AD113 AD115:AD130 AD132:AD147 AD149:AD178 AD180:AD189 AD191:AD200 AD202:AD211">
    <cfRule type="duplicateValues" dxfId="320" priority="5"/>
  </conditionalFormatting>
  <conditionalFormatting sqref="AE3:AE6 AE8 AE10:AE17 AE19:AE26 AE28:AE31 AE33:AE47 AE49:AE61 AE63:AE68 AE70:AE71 AE73:AE78 AE80:AE84 AE86:AE88 AE90:AE91 AE93:AE95 AE97:AE113 AE115:AE130 AE132:AE147 AE149:AE178 AE180:AE189 AE191:AE200 AE202:AE211">
    <cfRule type="duplicateValues" dxfId="319" priority="4"/>
  </conditionalFormatting>
  <conditionalFormatting sqref="AF3:AF6 AF8 AF10:AF17 AF19:AF26 AF28:AF31 AF33:AF47 AF49:AF61 AF63:AF68 AF70:AF71 AF73:AF78 AF80:AF84 AF86:AF88 AF90:AF91 AF93:AF95 AF97:AF113 AF115:AF130 AF132:AF147 AF149:AF178 AF180:AF189 AF191:AF200 AF202:AF211">
    <cfRule type="duplicateValues" dxfId="318" priority="3"/>
  </conditionalFormatting>
  <conditionalFormatting sqref="AG3:AG6 AG8 AG10:AG17 AG19:AG26 AG28:AG31 AG33:AG47 AG49:AG61 AG63:AG68 AG70:AG71 AG73:AG78 AG80:AG84 AG86:AG88 AG90:AG91 AG93:AG95 AG97:AG113 AG115:AG130 AG132:AG147 AG149:AG178 AG180:AG189 AG191:AG200 AG202:AG211">
    <cfRule type="duplicateValues" dxfId="317" priority="2"/>
  </conditionalFormatting>
  <conditionalFormatting sqref="AH3:AH6 AH8 AH10:AH17 AH19:AH26 AH28:AH31 AH33:AH47 AH49:AH61 AH63:AH68 AH70:AH71 AH73:AH78 AH80:AH84 AH86:AH88 AH90:AH91 AH93:AH95 AH97:AH113 AH115:AH130 AH132:AH147 AH149:AH178 AH180:AH189 AH191:AH200 AH202:AH211">
    <cfRule type="duplicateValues" dxfId="316" priority="1"/>
  </conditionalFormatting>
  <printOptions horizontalCentered="1" verticalCentered="1"/>
  <pageMargins left="0" right="0" top="0.35433070866141736" bottom="0.35433070866141736" header="0.31496062992125984" footer="0.31496062992125984"/>
  <pageSetup paperSize="8" scale="87" fitToWidth="2" orientation="landscape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Mars">
                <anchor moveWithCells="1">
                  <from>
                    <xdr:col>34</xdr:col>
                    <xdr:colOff>504825</xdr:colOff>
                    <xdr:row>2</xdr:row>
                    <xdr:rowOff>0</xdr:rowOff>
                  </from>
                  <to>
                    <xdr:col>36</xdr:col>
                    <xdr:colOff>628650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pageSetUpPr fitToPage="1"/>
  </sheetPr>
  <dimension ref="A1:BE213"/>
  <sheetViews>
    <sheetView zoomScale="80" zoomScaleNormal="80" workbookViewId="0">
      <pane ySplit="2" topLeftCell="A192" activePane="bottomLeft" state="frozen"/>
      <selection activeCell="H1" sqref="H1"/>
      <selection pane="bottomLeft" sqref="A1:AH212"/>
    </sheetView>
  </sheetViews>
  <sheetFormatPr baseColWidth="10" defaultRowHeight="15" outlineLevelRow="1" x14ac:dyDescent="0.25"/>
  <cols>
    <col min="1" max="1" width="11.42578125" style="8" customWidth="1"/>
    <col min="2" max="2" width="18" style="8" customWidth="1"/>
    <col min="3" max="3" width="12.5703125" style="8" customWidth="1"/>
    <col min="4" max="33" width="16.85546875" style="8" customWidth="1"/>
    <col min="34" max="34" width="16.85546875" style="8" hidden="1" customWidth="1"/>
    <col min="35" max="16384" width="11.42578125" style="8"/>
  </cols>
  <sheetData>
    <row r="1" spans="1:34" ht="15.75" x14ac:dyDescent="0.25">
      <c r="A1" s="9"/>
      <c r="B1" s="10"/>
      <c r="C1" s="10"/>
      <c r="D1" s="101">
        <f>D2</f>
        <v>42826</v>
      </c>
      <c r="E1" s="101">
        <f>E2</f>
        <v>42827</v>
      </c>
      <c r="F1" s="101">
        <f t="shared" ref="F1:AG1" si="0">F2</f>
        <v>42828</v>
      </c>
      <c r="G1" s="101">
        <f t="shared" si="0"/>
        <v>42829</v>
      </c>
      <c r="H1" s="101">
        <f t="shared" si="0"/>
        <v>42830</v>
      </c>
      <c r="I1" s="101">
        <f t="shared" si="0"/>
        <v>42831</v>
      </c>
      <c r="J1" s="101">
        <f t="shared" si="0"/>
        <v>42832</v>
      </c>
      <c r="K1" s="101">
        <f t="shared" si="0"/>
        <v>42833</v>
      </c>
      <c r="L1" s="101">
        <f t="shared" si="0"/>
        <v>42834</v>
      </c>
      <c r="M1" s="101">
        <f t="shared" si="0"/>
        <v>42835</v>
      </c>
      <c r="N1" s="101">
        <f t="shared" si="0"/>
        <v>42836</v>
      </c>
      <c r="O1" s="101">
        <f t="shared" si="0"/>
        <v>42837</v>
      </c>
      <c r="P1" s="101">
        <f t="shared" si="0"/>
        <v>42838</v>
      </c>
      <c r="Q1" s="101">
        <f t="shared" si="0"/>
        <v>42839</v>
      </c>
      <c r="R1" s="101">
        <f t="shared" si="0"/>
        <v>42840</v>
      </c>
      <c r="S1" s="101">
        <f t="shared" si="0"/>
        <v>42841</v>
      </c>
      <c r="T1" s="101">
        <f t="shared" si="0"/>
        <v>42842</v>
      </c>
      <c r="U1" s="101">
        <f t="shared" si="0"/>
        <v>42843</v>
      </c>
      <c r="V1" s="101">
        <f t="shared" si="0"/>
        <v>42844</v>
      </c>
      <c r="W1" s="101">
        <f t="shared" si="0"/>
        <v>42845</v>
      </c>
      <c r="X1" s="101">
        <f t="shared" si="0"/>
        <v>42846</v>
      </c>
      <c r="Y1" s="101">
        <f t="shared" si="0"/>
        <v>42847</v>
      </c>
      <c r="Z1" s="101">
        <f t="shared" si="0"/>
        <v>42848</v>
      </c>
      <c r="AA1" s="101">
        <f t="shared" si="0"/>
        <v>42849</v>
      </c>
      <c r="AB1" s="101">
        <f t="shared" si="0"/>
        <v>42850</v>
      </c>
      <c r="AC1" s="101">
        <f t="shared" si="0"/>
        <v>42851</v>
      </c>
      <c r="AD1" s="101">
        <f t="shared" si="0"/>
        <v>42852</v>
      </c>
      <c r="AE1" s="101">
        <f t="shared" si="0"/>
        <v>42853</v>
      </c>
      <c r="AF1" s="101">
        <f t="shared" si="0"/>
        <v>42854</v>
      </c>
      <c r="AG1" s="101">
        <f t="shared" si="0"/>
        <v>42855</v>
      </c>
      <c r="AH1" s="147">
        <f>AH2</f>
        <v>42856</v>
      </c>
    </row>
    <row r="2" spans="1:34" ht="16.5" thickBot="1" x14ac:dyDescent="0.3">
      <c r="A2" s="11" t="s">
        <v>0</v>
      </c>
      <c r="B2" s="12" t="s">
        <v>1</v>
      </c>
      <c r="C2" s="12"/>
      <c r="D2" s="102">
        <v>42826</v>
      </c>
      <c r="E2" s="102">
        <f>D2+1</f>
        <v>42827</v>
      </c>
      <c r="F2" s="102">
        <f t="shared" ref="F2:AH2" si="1">E2+1</f>
        <v>42828</v>
      </c>
      <c r="G2" s="102">
        <f t="shared" si="1"/>
        <v>42829</v>
      </c>
      <c r="H2" s="102">
        <f t="shared" si="1"/>
        <v>42830</v>
      </c>
      <c r="I2" s="102">
        <f t="shared" si="1"/>
        <v>42831</v>
      </c>
      <c r="J2" s="102">
        <f t="shared" si="1"/>
        <v>42832</v>
      </c>
      <c r="K2" s="102">
        <f t="shared" si="1"/>
        <v>42833</v>
      </c>
      <c r="L2" s="102">
        <f t="shared" si="1"/>
        <v>42834</v>
      </c>
      <c r="M2" s="102">
        <f t="shared" si="1"/>
        <v>42835</v>
      </c>
      <c r="N2" s="102">
        <f t="shared" si="1"/>
        <v>42836</v>
      </c>
      <c r="O2" s="102">
        <f t="shared" si="1"/>
        <v>42837</v>
      </c>
      <c r="P2" s="102">
        <f t="shared" si="1"/>
        <v>42838</v>
      </c>
      <c r="Q2" s="102">
        <f t="shared" si="1"/>
        <v>42839</v>
      </c>
      <c r="R2" s="102">
        <f t="shared" si="1"/>
        <v>42840</v>
      </c>
      <c r="S2" s="102">
        <f t="shared" si="1"/>
        <v>42841</v>
      </c>
      <c r="T2" s="102">
        <f>S2+1</f>
        <v>42842</v>
      </c>
      <c r="U2" s="102">
        <f t="shared" si="1"/>
        <v>42843</v>
      </c>
      <c r="V2" s="102">
        <f t="shared" si="1"/>
        <v>42844</v>
      </c>
      <c r="W2" s="102">
        <f t="shared" si="1"/>
        <v>42845</v>
      </c>
      <c r="X2" s="102">
        <f t="shared" si="1"/>
        <v>42846</v>
      </c>
      <c r="Y2" s="102">
        <f t="shared" si="1"/>
        <v>42847</v>
      </c>
      <c r="Z2" s="102">
        <f t="shared" si="1"/>
        <v>42848</v>
      </c>
      <c r="AA2" s="102">
        <f t="shared" si="1"/>
        <v>42849</v>
      </c>
      <c r="AB2" s="102">
        <f t="shared" si="1"/>
        <v>42850</v>
      </c>
      <c r="AC2" s="102">
        <f>AB2+1</f>
        <v>42851</v>
      </c>
      <c r="AD2" s="102">
        <f t="shared" si="1"/>
        <v>42852</v>
      </c>
      <c r="AE2" s="102">
        <f t="shared" si="1"/>
        <v>42853</v>
      </c>
      <c r="AF2" s="102">
        <f>AE2+1</f>
        <v>42854</v>
      </c>
      <c r="AG2" s="102">
        <f t="shared" si="1"/>
        <v>42855</v>
      </c>
      <c r="AH2" s="148">
        <f t="shared" si="1"/>
        <v>42856</v>
      </c>
    </row>
    <row r="3" spans="1:34" ht="15.75" hidden="1" x14ac:dyDescent="0.25">
      <c r="A3" s="13" t="s">
        <v>2</v>
      </c>
      <c r="B3" s="14" t="s">
        <v>3</v>
      </c>
      <c r="C3" s="14" t="s">
        <v>70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49"/>
    </row>
    <row r="4" spans="1:34" ht="15.75" hidden="1" x14ac:dyDescent="0.25">
      <c r="A4" s="99" t="s">
        <v>2</v>
      </c>
      <c r="B4" s="100" t="s">
        <v>3</v>
      </c>
      <c r="C4" s="100" t="s">
        <v>28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50"/>
    </row>
    <row r="5" spans="1:34" ht="15.75" x14ac:dyDescent="0.25">
      <c r="A5" s="99" t="s">
        <v>2</v>
      </c>
      <c r="B5" s="100" t="s">
        <v>3</v>
      </c>
      <c r="C5" s="100" t="s">
        <v>70</v>
      </c>
      <c r="D5" s="104"/>
      <c r="E5" s="104"/>
      <c r="F5" s="104"/>
      <c r="G5" s="104"/>
      <c r="H5" s="104"/>
      <c r="I5" s="104" t="s">
        <v>99</v>
      </c>
      <c r="J5" s="104"/>
      <c r="K5" s="104"/>
      <c r="L5" s="104"/>
      <c r="M5" s="104"/>
      <c r="N5" s="104"/>
      <c r="O5" s="104"/>
      <c r="P5" s="104" t="s">
        <v>99</v>
      </c>
      <c r="Q5" s="104"/>
      <c r="R5" s="104"/>
      <c r="S5" s="104"/>
      <c r="T5" s="104"/>
      <c r="U5" s="104"/>
      <c r="V5" s="104"/>
      <c r="W5" s="104" t="s">
        <v>99</v>
      </c>
      <c r="X5" s="104"/>
      <c r="Y5" s="104"/>
      <c r="Z5" s="104"/>
      <c r="AA5" s="104"/>
      <c r="AB5" s="104"/>
      <c r="AC5" s="104"/>
      <c r="AD5" s="104" t="s">
        <v>99</v>
      </c>
      <c r="AE5" s="104"/>
      <c r="AF5" s="104"/>
      <c r="AG5" s="104"/>
      <c r="AH5" s="150"/>
    </row>
    <row r="6" spans="1:34" ht="15.75" outlineLevel="1" x14ac:dyDescent="0.25">
      <c r="A6" s="15" t="s">
        <v>2</v>
      </c>
      <c r="B6" s="16" t="s">
        <v>3</v>
      </c>
      <c r="C6" s="16" t="s">
        <v>28</v>
      </c>
      <c r="D6" s="105" t="s">
        <v>50</v>
      </c>
      <c r="E6" s="105"/>
      <c r="F6" s="105" t="s">
        <v>62</v>
      </c>
      <c r="G6" s="105" t="s">
        <v>62</v>
      </c>
      <c r="H6" s="105" t="s">
        <v>62</v>
      </c>
      <c r="I6" s="105" t="s">
        <v>62</v>
      </c>
      <c r="J6" s="105" t="s">
        <v>62</v>
      </c>
      <c r="K6" s="105" t="s">
        <v>26</v>
      </c>
      <c r="L6" s="105"/>
      <c r="M6" s="105" t="s">
        <v>62</v>
      </c>
      <c r="N6" s="105" t="s">
        <v>62</v>
      </c>
      <c r="O6" s="105" t="s">
        <v>62</v>
      </c>
      <c r="P6" s="105" t="s">
        <v>62</v>
      </c>
      <c r="Q6" s="105" t="s">
        <v>62</v>
      </c>
      <c r="R6" s="105" t="s">
        <v>50</v>
      </c>
      <c r="S6" s="105"/>
      <c r="T6" s="105" t="s">
        <v>62</v>
      </c>
      <c r="U6" s="105" t="s">
        <v>62</v>
      </c>
      <c r="V6" s="105" t="s">
        <v>62</v>
      </c>
      <c r="W6" s="105" t="s">
        <v>62</v>
      </c>
      <c r="X6" s="105" t="s">
        <v>62</v>
      </c>
      <c r="Y6" s="105" t="s">
        <v>57</v>
      </c>
      <c r="Z6" s="105"/>
      <c r="AA6" s="105" t="s">
        <v>62</v>
      </c>
      <c r="AB6" s="105" t="s">
        <v>62</v>
      </c>
      <c r="AC6" s="105" t="s">
        <v>62</v>
      </c>
      <c r="AD6" s="105" t="s">
        <v>62</v>
      </c>
      <c r="AE6" s="105" t="s">
        <v>62</v>
      </c>
      <c r="AF6" s="105" t="s">
        <v>12</v>
      </c>
      <c r="AG6" s="105"/>
      <c r="AH6" s="151"/>
    </row>
    <row r="7" spans="1:34" s="1" customFormat="1" ht="15.75" x14ac:dyDescent="0.25">
      <c r="A7" s="17" t="s">
        <v>2</v>
      </c>
      <c r="B7" s="18" t="s">
        <v>3</v>
      </c>
      <c r="C7" s="18"/>
      <c r="D7" s="106">
        <f>COUNTA(D3:D6)</f>
        <v>1</v>
      </c>
      <c r="E7" s="106">
        <f t="shared" ref="E7:AH7" si="2">COUNTA(E3:E6)</f>
        <v>0</v>
      </c>
      <c r="F7" s="106">
        <f t="shared" si="2"/>
        <v>1</v>
      </c>
      <c r="G7" s="106">
        <f t="shared" si="2"/>
        <v>1</v>
      </c>
      <c r="H7" s="106">
        <f t="shared" si="2"/>
        <v>1</v>
      </c>
      <c r="I7" s="106">
        <f t="shared" si="2"/>
        <v>2</v>
      </c>
      <c r="J7" s="106">
        <f t="shared" si="2"/>
        <v>1</v>
      </c>
      <c r="K7" s="106">
        <f t="shared" si="2"/>
        <v>1</v>
      </c>
      <c r="L7" s="106">
        <f t="shared" si="2"/>
        <v>0</v>
      </c>
      <c r="M7" s="106">
        <f t="shared" si="2"/>
        <v>1</v>
      </c>
      <c r="N7" s="106">
        <f t="shared" si="2"/>
        <v>1</v>
      </c>
      <c r="O7" s="106">
        <f t="shared" si="2"/>
        <v>1</v>
      </c>
      <c r="P7" s="106">
        <f t="shared" si="2"/>
        <v>2</v>
      </c>
      <c r="Q7" s="106">
        <f t="shared" si="2"/>
        <v>1</v>
      </c>
      <c r="R7" s="106">
        <f t="shared" si="2"/>
        <v>1</v>
      </c>
      <c r="S7" s="106">
        <f t="shared" si="2"/>
        <v>0</v>
      </c>
      <c r="T7" s="106">
        <f t="shared" si="2"/>
        <v>1</v>
      </c>
      <c r="U7" s="106">
        <f t="shared" si="2"/>
        <v>1</v>
      </c>
      <c r="V7" s="106">
        <f t="shared" si="2"/>
        <v>1</v>
      </c>
      <c r="W7" s="106">
        <f t="shared" si="2"/>
        <v>2</v>
      </c>
      <c r="X7" s="106">
        <f t="shared" si="2"/>
        <v>1</v>
      </c>
      <c r="Y7" s="106">
        <f t="shared" si="2"/>
        <v>1</v>
      </c>
      <c r="Z7" s="106">
        <f t="shared" si="2"/>
        <v>0</v>
      </c>
      <c r="AA7" s="106">
        <f t="shared" si="2"/>
        <v>1</v>
      </c>
      <c r="AB7" s="106">
        <f t="shared" si="2"/>
        <v>1</v>
      </c>
      <c r="AC7" s="106">
        <f t="shared" si="2"/>
        <v>1</v>
      </c>
      <c r="AD7" s="106">
        <f t="shared" si="2"/>
        <v>2</v>
      </c>
      <c r="AE7" s="106">
        <f t="shared" si="2"/>
        <v>1</v>
      </c>
      <c r="AF7" s="106">
        <f t="shared" si="2"/>
        <v>1</v>
      </c>
      <c r="AG7" s="106">
        <f t="shared" si="2"/>
        <v>0</v>
      </c>
      <c r="AH7" s="152">
        <f t="shared" si="2"/>
        <v>0</v>
      </c>
    </row>
    <row r="8" spans="1:34" ht="15.75" outlineLevel="1" collapsed="1" x14ac:dyDescent="0.25">
      <c r="A8" s="19" t="s">
        <v>2</v>
      </c>
      <c r="B8" s="20" t="s">
        <v>14</v>
      </c>
      <c r="C8" s="20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 t="s">
        <v>15</v>
      </c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53"/>
    </row>
    <row r="9" spans="1:34" s="1" customFormat="1" ht="15.75" x14ac:dyDescent="0.25">
      <c r="A9" s="21" t="s">
        <v>2</v>
      </c>
      <c r="B9" s="22" t="s">
        <v>14</v>
      </c>
      <c r="C9" s="22"/>
      <c r="D9" s="108">
        <f>COUNTA(D8)</f>
        <v>0</v>
      </c>
      <c r="E9" s="108">
        <f t="shared" ref="E9:AH9" si="3">COUNTA(E8)</f>
        <v>0</v>
      </c>
      <c r="F9" s="108">
        <f t="shared" si="3"/>
        <v>0</v>
      </c>
      <c r="G9" s="108">
        <f t="shared" si="3"/>
        <v>0</v>
      </c>
      <c r="H9" s="108">
        <f t="shared" si="3"/>
        <v>0</v>
      </c>
      <c r="I9" s="108">
        <f t="shared" si="3"/>
        <v>0</v>
      </c>
      <c r="J9" s="108">
        <f t="shared" si="3"/>
        <v>0</v>
      </c>
      <c r="K9" s="108">
        <f t="shared" si="3"/>
        <v>0</v>
      </c>
      <c r="L9" s="108">
        <f t="shared" si="3"/>
        <v>0</v>
      </c>
      <c r="M9" s="108">
        <f t="shared" si="3"/>
        <v>0</v>
      </c>
      <c r="N9" s="108">
        <f t="shared" si="3"/>
        <v>0</v>
      </c>
      <c r="O9" s="108">
        <f t="shared" si="3"/>
        <v>0</v>
      </c>
      <c r="P9" s="108">
        <f t="shared" si="3"/>
        <v>0</v>
      </c>
      <c r="Q9" s="108">
        <f t="shared" si="3"/>
        <v>0</v>
      </c>
      <c r="R9" s="108">
        <f t="shared" si="3"/>
        <v>0</v>
      </c>
      <c r="S9" s="108">
        <f t="shared" si="3"/>
        <v>0</v>
      </c>
      <c r="T9" s="108">
        <f t="shared" si="3"/>
        <v>0</v>
      </c>
      <c r="U9" s="108">
        <f t="shared" si="3"/>
        <v>0</v>
      </c>
      <c r="V9" s="108">
        <f t="shared" si="3"/>
        <v>0</v>
      </c>
      <c r="W9" s="108">
        <f t="shared" si="3"/>
        <v>1</v>
      </c>
      <c r="X9" s="108">
        <f t="shared" si="3"/>
        <v>0</v>
      </c>
      <c r="Y9" s="108">
        <f t="shared" si="3"/>
        <v>0</v>
      </c>
      <c r="Z9" s="108">
        <f t="shared" si="3"/>
        <v>0</v>
      </c>
      <c r="AA9" s="108">
        <f t="shared" si="3"/>
        <v>0</v>
      </c>
      <c r="AB9" s="108">
        <f t="shared" si="3"/>
        <v>0</v>
      </c>
      <c r="AC9" s="108">
        <f t="shared" si="3"/>
        <v>0</v>
      </c>
      <c r="AD9" s="108">
        <f t="shared" si="3"/>
        <v>0</v>
      </c>
      <c r="AE9" s="108">
        <f t="shared" si="3"/>
        <v>0</v>
      </c>
      <c r="AF9" s="108">
        <f t="shared" si="3"/>
        <v>0</v>
      </c>
      <c r="AG9" s="108">
        <f t="shared" si="3"/>
        <v>0</v>
      </c>
      <c r="AH9" s="154">
        <f t="shared" si="3"/>
        <v>0</v>
      </c>
    </row>
    <row r="10" spans="1:34" ht="15.75" outlineLevel="1" x14ac:dyDescent="0.25">
      <c r="A10" s="23" t="s">
        <v>2</v>
      </c>
      <c r="B10" s="24" t="s">
        <v>4</v>
      </c>
      <c r="C10" s="24" t="s">
        <v>7</v>
      </c>
      <c r="D10" s="109"/>
      <c r="E10" s="109"/>
      <c r="F10" s="109" t="s">
        <v>10</v>
      </c>
      <c r="G10" s="109" t="s">
        <v>10</v>
      </c>
      <c r="H10" s="109" t="s">
        <v>10</v>
      </c>
      <c r="I10" s="109" t="s">
        <v>10</v>
      </c>
      <c r="J10" s="109" t="s">
        <v>10</v>
      </c>
      <c r="K10" s="109"/>
      <c r="L10" s="109"/>
      <c r="M10" s="109" t="s">
        <v>10</v>
      </c>
      <c r="N10" s="109" t="s">
        <v>10</v>
      </c>
      <c r="O10" s="109" t="s">
        <v>10</v>
      </c>
      <c r="P10" s="109" t="s">
        <v>10</v>
      </c>
      <c r="Q10" s="109" t="s">
        <v>10</v>
      </c>
      <c r="R10" s="109"/>
      <c r="S10" s="109"/>
      <c r="T10" s="109"/>
      <c r="U10" s="109" t="s">
        <v>10</v>
      </c>
      <c r="V10" s="109" t="s">
        <v>10</v>
      </c>
      <c r="W10" s="109" t="s">
        <v>10</v>
      </c>
      <c r="X10" s="109" t="s">
        <v>10</v>
      </c>
      <c r="Y10" s="109"/>
      <c r="Z10" s="109"/>
      <c r="AA10" s="109" t="s">
        <v>10</v>
      </c>
      <c r="AB10" s="109" t="s">
        <v>10</v>
      </c>
      <c r="AC10" s="109" t="s">
        <v>10</v>
      </c>
      <c r="AD10" s="109" t="s">
        <v>10</v>
      </c>
      <c r="AE10" s="109" t="s">
        <v>10</v>
      </c>
      <c r="AF10" s="109"/>
      <c r="AG10" s="109"/>
      <c r="AH10" s="155"/>
    </row>
    <row r="11" spans="1:34" ht="15.75" outlineLevel="1" x14ac:dyDescent="0.25">
      <c r="A11" s="25" t="s">
        <v>2</v>
      </c>
      <c r="B11" s="26" t="s">
        <v>4</v>
      </c>
      <c r="C11" s="26" t="s">
        <v>7</v>
      </c>
      <c r="D11" s="110"/>
      <c r="E11" s="110"/>
      <c r="F11" s="110" t="s">
        <v>26</v>
      </c>
      <c r="G11" s="110" t="s">
        <v>26</v>
      </c>
      <c r="H11" s="110" t="s">
        <v>26</v>
      </c>
      <c r="I11" s="110" t="s">
        <v>26</v>
      </c>
      <c r="J11" s="110" t="s">
        <v>26</v>
      </c>
      <c r="K11" s="110"/>
      <c r="L11" s="110"/>
      <c r="M11" s="110" t="s">
        <v>26</v>
      </c>
      <c r="N11" s="110" t="s">
        <v>26</v>
      </c>
      <c r="O11" s="110" t="s">
        <v>26</v>
      </c>
      <c r="P11" s="110" t="s">
        <v>26</v>
      </c>
      <c r="Q11" s="110" t="s">
        <v>26</v>
      </c>
      <c r="R11" s="110"/>
      <c r="S11" s="110"/>
      <c r="T11" s="110"/>
      <c r="U11" s="110" t="s">
        <v>26</v>
      </c>
      <c r="V11" s="110" t="s">
        <v>26</v>
      </c>
      <c r="W11" s="110" t="s">
        <v>26</v>
      </c>
      <c r="X11" s="110" t="s">
        <v>26</v>
      </c>
      <c r="Y11" s="110"/>
      <c r="Z11" s="110"/>
      <c r="AA11" s="110" t="s">
        <v>26</v>
      </c>
      <c r="AB11" s="110" t="s">
        <v>26</v>
      </c>
      <c r="AC11" s="110" t="s">
        <v>26</v>
      </c>
      <c r="AD11" s="110" t="s">
        <v>26</v>
      </c>
      <c r="AE11" s="110" t="s">
        <v>26</v>
      </c>
      <c r="AF11" s="110"/>
      <c r="AG11" s="110"/>
      <c r="AH11" s="156"/>
    </row>
    <row r="12" spans="1:34" ht="15.75" outlineLevel="1" x14ac:dyDescent="0.25">
      <c r="A12" s="25" t="s">
        <v>2</v>
      </c>
      <c r="B12" s="26" t="s">
        <v>4</v>
      </c>
      <c r="C12" s="26" t="s">
        <v>7</v>
      </c>
      <c r="D12" s="110"/>
      <c r="E12" s="110"/>
      <c r="F12" s="110" t="s">
        <v>21</v>
      </c>
      <c r="G12" s="110" t="s">
        <v>21</v>
      </c>
      <c r="H12" s="110" t="s">
        <v>21</v>
      </c>
      <c r="I12" s="110" t="s">
        <v>21</v>
      </c>
      <c r="J12" s="110" t="s">
        <v>21</v>
      </c>
      <c r="K12" s="110"/>
      <c r="L12" s="110"/>
      <c r="M12" s="110" t="s">
        <v>21</v>
      </c>
      <c r="N12" s="110" t="s">
        <v>21</v>
      </c>
      <c r="O12" s="110" t="s">
        <v>21</v>
      </c>
      <c r="P12" s="110" t="s">
        <v>21</v>
      </c>
      <c r="Q12" s="110" t="s">
        <v>21</v>
      </c>
      <c r="R12" s="110"/>
      <c r="S12" s="110"/>
      <c r="T12" s="110"/>
      <c r="U12" s="110" t="s">
        <v>21</v>
      </c>
      <c r="V12" s="110" t="s">
        <v>21</v>
      </c>
      <c r="W12" s="110" t="s">
        <v>21</v>
      </c>
      <c r="X12" s="110" t="s">
        <v>21</v>
      </c>
      <c r="Y12" s="110"/>
      <c r="Z12" s="110"/>
      <c r="AA12" s="110" t="s">
        <v>21</v>
      </c>
      <c r="AB12" s="110" t="s">
        <v>21</v>
      </c>
      <c r="AC12" s="110" t="s">
        <v>21</v>
      </c>
      <c r="AD12" s="110" t="s">
        <v>21</v>
      </c>
      <c r="AE12" s="110" t="s">
        <v>21</v>
      </c>
      <c r="AF12" s="110"/>
      <c r="AG12" s="110"/>
      <c r="AH12" s="156"/>
    </row>
    <row r="13" spans="1:34" ht="15.75" outlineLevel="1" x14ac:dyDescent="0.25">
      <c r="A13" s="25" t="s">
        <v>2</v>
      </c>
      <c r="B13" s="26" t="s">
        <v>4</v>
      </c>
      <c r="C13" s="26" t="s">
        <v>7</v>
      </c>
      <c r="D13" s="110"/>
      <c r="E13" s="110"/>
      <c r="F13" s="110" t="s">
        <v>212</v>
      </c>
      <c r="G13" s="110" t="s">
        <v>212</v>
      </c>
      <c r="H13" s="110" t="s">
        <v>212</v>
      </c>
      <c r="I13" s="110" t="s">
        <v>212</v>
      </c>
      <c r="J13" s="110" t="s">
        <v>212</v>
      </c>
      <c r="K13" s="110"/>
      <c r="L13" s="110"/>
      <c r="M13" s="110"/>
      <c r="N13" s="110" t="s">
        <v>52</v>
      </c>
      <c r="O13" s="110"/>
      <c r="P13" s="110"/>
      <c r="Q13" s="110" t="s">
        <v>52</v>
      </c>
      <c r="R13" s="110"/>
      <c r="S13" s="110"/>
      <c r="T13" s="110"/>
      <c r="U13" s="110" t="s">
        <v>52</v>
      </c>
      <c r="V13" s="110" t="s">
        <v>52</v>
      </c>
      <c r="W13" s="110" t="s">
        <v>52</v>
      </c>
      <c r="X13" s="110" t="s">
        <v>52</v>
      </c>
      <c r="Y13" s="110"/>
      <c r="Z13" s="110"/>
      <c r="AA13" s="110" t="s">
        <v>52</v>
      </c>
      <c r="AB13" s="110" t="s">
        <v>52</v>
      </c>
      <c r="AC13" s="110" t="s">
        <v>52</v>
      </c>
      <c r="AD13" s="110" t="s">
        <v>52</v>
      </c>
      <c r="AE13" s="110" t="s">
        <v>52</v>
      </c>
      <c r="AF13" s="110"/>
      <c r="AG13" s="110"/>
      <c r="AH13" s="156"/>
    </row>
    <row r="14" spans="1:34" ht="15.75" outlineLevel="1" x14ac:dyDescent="0.25">
      <c r="A14" s="25" t="s">
        <v>2</v>
      </c>
      <c r="B14" s="26" t="s">
        <v>4</v>
      </c>
      <c r="C14" s="26" t="s">
        <v>7</v>
      </c>
      <c r="D14" s="110"/>
      <c r="E14" s="110"/>
      <c r="F14" s="110" t="s">
        <v>50</v>
      </c>
      <c r="G14" s="110" t="s">
        <v>50</v>
      </c>
      <c r="H14" s="110" t="s">
        <v>50</v>
      </c>
      <c r="I14" s="110" t="s">
        <v>50</v>
      </c>
      <c r="J14" s="110" t="s">
        <v>50</v>
      </c>
      <c r="K14" s="110"/>
      <c r="L14" s="110"/>
      <c r="M14" s="110" t="s">
        <v>50</v>
      </c>
      <c r="N14" s="110" t="s">
        <v>50</v>
      </c>
      <c r="O14" s="110" t="s">
        <v>50</v>
      </c>
      <c r="P14" s="110" t="s">
        <v>50</v>
      </c>
      <c r="Q14" s="110" t="s">
        <v>50</v>
      </c>
      <c r="R14" s="110"/>
      <c r="S14" s="110"/>
      <c r="T14" s="110"/>
      <c r="U14" s="110" t="s">
        <v>50</v>
      </c>
      <c r="V14" s="110" t="s">
        <v>50</v>
      </c>
      <c r="W14" s="110" t="s">
        <v>50</v>
      </c>
      <c r="X14" s="110" t="s">
        <v>50</v>
      </c>
      <c r="Y14" s="110"/>
      <c r="Z14" s="110"/>
      <c r="AA14" s="110" t="s">
        <v>50</v>
      </c>
      <c r="AB14" s="110" t="s">
        <v>50</v>
      </c>
      <c r="AC14" s="110" t="s">
        <v>50</v>
      </c>
      <c r="AD14" s="110" t="s">
        <v>50</v>
      </c>
      <c r="AE14" s="110" t="s">
        <v>50</v>
      </c>
      <c r="AF14" s="110"/>
      <c r="AG14" s="110"/>
      <c r="AH14" s="156"/>
    </row>
    <row r="15" spans="1:34" ht="15.75" outlineLevel="1" x14ac:dyDescent="0.25">
      <c r="A15" s="25" t="s">
        <v>2</v>
      </c>
      <c r="B15" s="26" t="s">
        <v>4</v>
      </c>
      <c r="C15" s="26" t="s">
        <v>7</v>
      </c>
      <c r="D15" s="110"/>
      <c r="E15" s="110"/>
      <c r="F15" s="110" t="s">
        <v>57</v>
      </c>
      <c r="G15" s="110" t="s">
        <v>57</v>
      </c>
      <c r="H15" s="110" t="s">
        <v>57</v>
      </c>
      <c r="I15" s="110" t="s">
        <v>57</v>
      </c>
      <c r="J15" s="110" t="s">
        <v>57</v>
      </c>
      <c r="K15" s="110"/>
      <c r="L15" s="110"/>
      <c r="M15" s="110" t="s">
        <v>57</v>
      </c>
      <c r="N15" s="110" t="s">
        <v>57</v>
      </c>
      <c r="O15" s="110" t="s">
        <v>57</v>
      </c>
      <c r="P15" s="110" t="s">
        <v>57</v>
      </c>
      <c r="Q15" s="110" t="s">
        <v>57</v>
      </c>
      <c r="R15" s="110"/>
      <c r="S15" s="110"/>
      <c r="T15" s="110"/>
      <c r="U15" s="110" t="s">
        <v>57</v>
      </c>
      <c r="V15" s="110" t="s">
        <v>57</v>
      </c>
      <c r="W15" s="110" t="s">
        <v>57</v>
      </c>
      <c r="X15" s="110" t="s">
        <v>57</v>
      </c>
      <c r="Y15" s="110"/>
      <c r="Z15" s="110"/>
      <c r="AA15" s="110" t="s">
        <v>57</v>
      </c>
      <c r="AB15" s="110" t="s">
        <v>57</v>
      </c>
      <c r="AC15" s="110" t="s">
        <v>57</v>
      </c>
      <c r="AD15" s="110" t="s">
        <v>57</v>
      </c>
      <c r="AE15" s="110" t="s">
        <v>57</v>
      </c>
      <c r="AF15" s="110"/>
      <c r="AG15" s="110"/>
      <c r="AH15" s="156"/>
    </row>
    <row r="16" spans="1:34" ht="15.75" outlineLevel="1" x14ac:dyDescent="0.25">
      <c r="A16" s="25" t="s">
        <v>2</v>
      </c>
      <c r="B16" s="26" t="s">
        <v>4</v>
      </c>
      <c r="C16" s="26" t="s">
        <v>7</v>
      </c>
      <c r="D16" s="110"/>
      <c r="E16" s="110"/>
      <c r="F16" s="110"/>
      <c r="G16" s="110" t="s">
        <v>11</v>
      </c>
      <c r="H16" s="110" t="s">
        <v>11</v>
      </c>
      <c r="I16" s="110" t="s">
        <v>11</v>
      </c>
      <c r="J16" s="110" t="s">
        <v>11</v>
      </c>
      <c r="K16" s="110"/>
      <c r="L16" s="110"/>
      <c r="M16" s="110" t="s">
        <v>11</v>
      </c>
      <c r="N16" s="110" t="s">
        <v>11</v>
      </c>
      <c r="O16" s="110" t="s">
        <v>11</v>
      </c>
      <c r="P16" s="110" t="s">
        <v>11</v>
      </c>
      <c r="Q16" s="110" t="s">
        <v>11</v>
      </c>
      <c r="R16" s="110"/>
      <c r="S16" s="110"/>
      <c r="T16" s="110"/>
      <c r="U16" s="110" t="s">
        <v>11</v>
      </c>
      <c r="V16" s="110" t="s">
        <v>11</v>
      </c>
      <c r="W16" s="110" t="s">
        <v>11</v>
      </c>
      <c r="X16" s="110" t="s">
        <v>11</v>
      </c>
      <c r="Y16" s="110"/>
      <c r="Z16" s="110"/>
      <c r="AA16" s="110" t="s">
        <v>11</v>
      </c>
      <c r="AB16" s="110" t="s">
        <v>11</v>
      </c>
      <c r="AC16" s="110" t="s">
        <v>11</v>
      </c>
      <c r="AD16" s="110" t="s">
        <v>11</v>
      </c>
      <c r="AE16" s="110" t="s">
        <v>11</v>
      </c>
      <c r="AF16" s="110"/>
      <c r="AG16" s="110"/>
      <c r="AH16" s="156"/>
    </row>
    <row r="17" spans="1:34" ht="15.75" outlineLevel="1" x14ac:dyDescent="0.25">
      <c r="A17" s="27" t="s">
        <v>2</v>
      </c>
      <c r="B17" s="28" t="s">
        <v>4</v>
      </c>
      <c r="C17" s="28" t="s">
        <v>7</v>
      </c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57"/>
    </row>
    <row r="18" spans="1:34" s="1" customFormat="1" ht="15.75" customHeight="1" x14ac:dyDescent="0.25">
      <c r="A18" s="29" t="s">
        <v>2</v>
      </c>
      <c r="B18" s="30" t="s">
        <v>4</v>
      </c>
      <c r="C18" s="30" t="s">
        <v>7</v>
      </c>
      <c r="D18" s="112">
        <f>COUNTA(D10:D17)</f>
        <v>0</v>
      </c>
      <c r="E18" s="112">
        <f t="shared" ref="E18:AH18" si="4">COUNTA(E10:E17)</f>
        <v>0</v>
      </c>
      <c r="F18" s="112">
        <f t="shared" si="4"/>
        <v>6</v>
      </c>
      <c r="G18" s="112">
        <f t="shared" si="4"/>
        <v>7</v>
      </c>
      <c r="H18" s="112">
        <f t="shared" si="4"/>
        <v>7</v>
      </c>
      <c r="I18" s="112">
        <f t="shared" si="4"/>
        <v>7</v>
      </c>
      <c r="J18" s="112">
        <f t="shared" si="4"/>
        <v>7</v>
      </c>
      <c r="K18" s="112">
        <f t="shared" si="4"/>
        <v>0</v>
      </c>
      <c r="L18" s="112">
        <f t="shared" si="4"/>
        <v>0</v>
      </c>
      <c r="M18" s="112">
        <f t="shared" si="4"/>
        <v>6</v>
      </c>
      <c r="N18" s="112">
        <f t="shared" si="4"/>
        <v>7</v>
      </c>
      <c r="O18" s="112">
        <f t="shared" si="4"/>
        <v>6</v>
      </c>
      <c r="P18" s="112">
        <f t="shared" si="4"/>
        <v>6</v>
      </c>
      <c r="Q18" s="112">
        <f t="shared" si="4"/>
        <v>7</v>
      </c>
      <c r="R18" s="112">
        <f t="shared" si="4"/>
        <v>0</v>
      </c>
      <c r="S18" s="112">
        <f t="shared" si="4"/>
        <v>0</v>
      </c>
      <c r="T18" s="112">
        <f t="shared" si="4"/>
        <v>0</v>
      </c>
      <c r="U18" s="112">
        <f t="shared" si="4"/>
        <v>7</v>
      </c>
      <c r="V18" s="112">
        <f t="shared" si="4"/>
        <v>7</v>
      </c>
      <c r="W18" s="112">
        <f t="shared" si="4"/>
        <v>7</v>
      </c>
      <c r="X18" s="112">
        <f t="shared" si="4"/>
        <v>7</v>
      </c>
      <c r="Y18" s="112">
        <f t="shared" si="4"/>
        <v>0</v>
      </c>
      <c r="Z18" s="112">
        <f t="shared" si="4"/>
        <v>0</v>
      </c>
      <c r="AA18" s="112">
        <f t="shared" si="4"/>
        <v>7</v>
      </c>
      <c r="AB18" s="112">
        <f t="shared" si="4"/>
        <v>7</v>
      </c>
      <c r="AC18" s="112">
        <f t="shared" si="4"/>
        <v>7</v>
      </c>
      <c r="AD18" s="112">
        <f t="shared" si="4"/>
        <v>7</v>
      </c>
      <c r="AE18" s="112">
        <f t="shared" si="4"/>
        <v>7</v>
      </c>
      <c r="AF18" s="112">
        <f t="shared" si="4"/>
        <v>0</v>
      </c>
      <c r="AG18" s="112">
        <f t="shared" si="4"/>
        <v>0</v>
      </c>
      <c r="AH18" s="158">
        <f t="shared" si="4"/>
        <v>0</v>
      </c>
    </row>
    <row r="19" spans="1:34" ht="15.75" outlineLevel="1" x14ac:dyDescent="0.25">
      <c r="A19" s="31" t="s">
        <v>2</v>
      </c>
      <c r="B19" s="32" t="s">
        <v>4</v>
      </c>
      <c r="C19" s="32" t="s">
        <v>8</v>
      </c>
      <c r="D19" s="113"/>
      <c r="E19" s="113"/>
      <c r="F19" s="113" t="s">
        <v>42</v>
      </c>
      <c r="G19" s="113" t="s">
        <v>42</v>
      </c>
      <c r="H19" s="113" t="s">
        <v>42</v>
      </c>
      <c r="I19" s="113" t="s">
        <v>42</v>
      </c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 t="s">
        <v>42</v>
      </c>
      <c r="V19" s="113" t="s">
        <v>42</v>
      </c>
      <c r="W19" s="113" t="s">
        <v>42</v>
      </c>
      <c r="X19" s="113" t="s">
        <v>42</v>
      </c>
      <c r="Y19" s="113"/>
      <c r="Z19" s="113"/>
      <c r="AA19" s="113" t="s">
        <v>42</v>
      </c>
      <c r="AB19" s="113" t="s">
        <v>42</v>
      </c>
      <c r="AC19" s="113" t="s">
        <v>42</v>
      </c>
      <c r="AD19" s="113" t="s">
        <v>42</v>
      </c>
      <c r="AE19" s="113" t="s">
        <v>42</v>
      </c>
      <c r="AF19" s="113"/>
      <c r="AG19" s="113"/>
      <c r="AH19" s="159"/>
    </row>
    <row r="20" spans="1:34" ht="15.75" outlineLevel="1" x14ac:dyDescent="0.25">
      <c r="A20" s="33" t="s">
        <v>2</v>
      </c>
      <c r="B20" s="34" t="s">
        <v>4</v>
      </c>
      <c r="C20" s="34" t="s">
        <v>8</v>
      </c>
      <c r="D20" s="114"/>
      <c r="E20" s="114"/>
      <c r="F20" s="114" t="s">
        <v>12</v>
      </c>
      <c r="G20" s="114" t="s">
        <v>12</v>
      </c>
      <c r="H20" s="114" t="s">
        <v>12</v>
      </c>
      <c r="I20" s="114" t="s">
        <v>12</v>
      </c>
      <c r="J20" s="114" t="s">
        <v>12</v>
      </c>
      <c r="K20" s="114"/>
      <c r="L20" s="114"/>
      <c r="M20" s="114" t="s">
        <v>12</v>
      </c>
      <c r="N20" s="114" t="s">
        <v>12</v>
      </c>
      <c r="O20" s="114" t="s">
        <v>12</v>
      </c>
      <c r="P20" s="114" t="s">
        <v>12</v>
      </c>
      <c r="Q20" s="114" t="s">
        <v>12</v>
      </c>
      <c r="R20" s="114"/>
      <c r="S20" s="114"/>
      <c r="T20" s="114"/>
      <c r="U20" s="114" t="s">
        <v>12</v>
      </c>
      <c r="V20" s="114" t="s">
        <v>12</v>
      </c>
      <c r="W20" s="114" t="s">
        <v>12</v>
      </c>
      <c r="X20" s="114" t="s">
        <v>12</v>
      </c>
      <c r="Y20" s="114"/>
      <c r="Z20" s="114"/>
      <c r="AA20" s="114" t="s">
        <v>12</v>
      </c>
      <c r="AB20" s="114" t="s">
        <v>12</v>
      </c>
      <c r="AC20" s="114" t="s">
        <v>12</v>
      </c>
      <c r="AD20" s="114" t="s">
        <v>12</v>
      </c>
      <c r="AE20" s="114" t="s">
        <v>12</v>
      </c>
      <c r="AF20" s="114"/>
      <c r="AG20" s="114"/>
      <c r="AH20" s="160"/>
    </row>
    <row r="21" spans="1:34" ht="15.75" outlineLevel="1" x14ac:dyDescent="0.25">
      <c r="A21" s="33" t="s">
        <v>2</v>
      </c>
      <c r="B21" s="34" t="s">
        <v>4</v>
      </c>
      <c r="C21" s="34" t="s">
        <v>8</v>
      </c>
      <c r="D21" s="114"/>
      <c r="E21" s="114"/>
      <c r="F21" s="114" t="s">
        <v>15</v>
      </c>
      <c r="G21" s="114" t="s">
        <v>15</v>
      </c>
      <c r="H21" s="114" t="s">
        <v>15</v>
      </c>
      <c r="I21" s="114" t="s">
        <v>15</v>
      </c>
      <c r="J21" s="114" t="s">
        <v>15</v>
      </c>
      <c r="K21" s="114"/>
      <c r="L21" s="114"/>
      <c r="M21" s="114" t="s">
        <v>15</v>
      </c>
      <c r="N21" s="114" t="s">
        <v>15</v>
      </c>
      <c r="O21" s="114" t="s">
        <v>15</v>
      </c>
      <c r="P21" s="114" t="s">
        <v>15</v>
      </c>
      <c r="Q21" s="114" t="s">
        <v>15</v>
      </c>
      <c r="R21" s="114"/>
      <c r="S21" s="114"/>
      <c r="T21" s="114" t="s">
        <v>15</v>
      </c>
      <c r="U21" s="114" t="s">
        <v>15</v>
      </c>
      <c r="V21" s="114" t="s">
        <v>15</v>
      </c>
      <c r="W21" s="114" t="s">
        <v>15</v>
      </c>
      <c r="X21" s="114" t="s">
        <v>15</v>
      </c>
      <c r="Y21" s="114"/>
      <c r="Z21" s="114"/>
      <c r="AA21" s="114" t="s">
        <v>15</v>
      </c>
      <c r="AB21" s="114" t="s">
        <v>15</v>
      </c>
      <c r="AC21" s="114" t="s">
        <v>15</v>
      </c>
      <c r="AD21" s="114" t="s">
        <v>15</v>
      </c>
      <c r="AE21" s="114" t="s">
        <v>15</v>
      </c>
      <c r="AF21" s="114"/>
      <c r="AG21" s="114"/>
      <c r="AH21" s="160"/>
    </row>
    <row r="22" spans="1:34" ht="15.75" outlineLevel="1" x14ac:dyDescent="0.25">
      <c r="A22" s="33" t="s">
        <v>2</v>
      </c>
      <c r="B22" s="34" t="s">
        <v>4</v>
      </c>
      <c r="C22" s="34" t="s">
        <v>8</v>
      </c>
      <c r="D22" s="114"/>
      <c r="E22" s="114"/>
      <c r="F22" s="114" t="s">
        <v>11</v>
      </c>
      <c r="G22" s="114"/>
      <c r="H22" s="114"/>
      <c r="I22" s="114"/>
      <c r="J22" s="114"/>
      <c r="K22" s="114"/>
      <c r="L22" s="114"/>
      <c r="M22" s="114" t="s">
        <v>212</v>
      </c>
      <c r="N22" s="114" t="s">
        <v>212</v>
      </c>
      <c r="O22" s="114" t="s">
        <v>212</v>
      </c>
      <c r="P22" s="114" t="s">
        <v>212</v>
      </c>
      <c r="Q22" s="114" t="s">
        <v>212</v>
      </c>
      <c r="R22" s="114"/>
      <c r="S22" s="114"/>
      <c r="T22" s="114"/>
      <c r="U22" s="114" t="s">
        <v>212</v>
      </c>
      <c r="V22" s="114" t="s">
        <v>212</v>
      </c>
      <c r="W22" s="114" t="s">
        <v>212</v>
      </c>
      <c r="X22" s="114" t="s">
        <v>212</v>
      </c>
      <c r="Y22" s="114"/>
      <c r="Z22" s="114"/>
      <c r="AA22" s="114" t="s">
        <v>45</v>
      </c>
      <c r="AB22" s="114" t="s">
        <v>45</v>
      </c>
      <c r="AC22" s="114" t="s">
        <v>45</v>
      </c>
      <c r="AD22" s="114"/>
      <c r="AE22" s="114"/>
      <c r="AF22" s="114"/>
      <c r="AG22" s="114"/>
      <c r="AH22" s="160"/>
    </row>
    <row r="23" spans="1:34" ht="14.25" customHeight="1" outlineLevel="1" x14ac:dyDescent="0.25">
      <c r="A23" s="33" t="s">
        <v>2</v>
      </c>
      <c r="B23" s="34" t="s">
        <v>38</v>
      </c>
      <c r="C23" s="34" t="s">
        <v>8</v>
      </c>
      <c r="D23" s="114"/>
      <c r="E23" s="114"/>
      <c r="F23" s="114" t="s">
        <v>60</v>
      </c>
      <c r="G23" s="114" t="s">
        <v>60</v>
      </c>
      <c r="H23" s="114" t="s">
        <v>60</v>
      </c>
      <c r="I23" s="114" t="s">
        <v>60</v>
      </c>
      <c r="J23" s="114" t="s">
        <v>60</v>
      </c>
      <c r="K23" s="114"/>
      <c r="L23" s="114"/>
      <c r="M23" s="114" t="s">
        <v>60</v>
      </c>
      <c r="N23" s="114" t="s">
        <v>60</v>
      </c>
      <c r="O23" s="114" t="s">
        <v>60</v>
      </c>
      <c r="P23" s="114" t="s">
        <v>60</v>
      </c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 t="s">
        <v>212</v>
      </c>
      <c r="AB23" s="114" t="s">
        <v>212</v>
      </c>
      <c r="AC23" s="114" t="s">
        <v>212</v>
      </c>
      <c r="AD23" s="114" t="s">
        <v>212</v>
      </c>
      <c r="AE23" s="114" t="s">
        <v>212</v>
      </c>
      <c r="AF23" s="114"/>
      <c r="AG23" s="114"/>
      <c r="AH23" s="160"/>
    </row>
    <row r="24" spans="1:34" ht="14.25" customHeight="1" outlineLevel="1" x14ac:dyDescent="0.25">
      <c r="A24" s="33"/>
      <c r="B24" s="34"/>
      <c r="C24" s="3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4"/>
      <c r="AG24" s="114"/>
      <c r="AH24" s="160"/>
    </row>
    <row r="25" spans="1:34" ht="14.25" customHeight="1" outlineLevel="1" x14ac:dyDescent="0.25">
      <c r="A25" s="33"/>
      <c r="B25" s="34"/>
      <c r="C25" s="3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60"/>
    </row>
    <row r="26" spans="1:34" ht="14.25" customHeight="1" outlineLevel="1" x14ac:dyDescent="0.25">
      <c r="A26" s="35" t="s">
        <v>2</v>
      </c>
      <c r="B26" s="36" t="s">
        <v>4</v>
      </c>
      <c r="C26" s="36" t="s">
        <v>8</v>
      </c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61"/>
    </row>
    <row r="27" spans="1:34" s="1" customFormat="1" ht="14.25" customHeight="1" x14ac:dyDescent="0.25">
      <c r="A27" s="37" t="s">
        <v>2</v>
      </c>
      <c r="B27" s="38" t="s">
        <v>4</v>
      </c>
      <c r="C27" s="38" t="s">
        <v>8</v>
      </c>
      <c r="D27" s="116">
        <f>COUNTA(D19:D26)</f>
        <v>0</v>
      </c>
      <c r="E27" s="116">
        <f t="shared" ref="E27:AH27" si="5">COUNTA(E19:E26)</f>
        <v>0</v>
      </c>
      <c r="F27" s="116">
        <f t="shared" si="5"/>
        <v>5</v>
      </c>
      <c r="G27" s="116">
        <f t="shared" si="5"/>
        <v>4</v>
      </c>
      <c r="H27" s="116">
        <f t="shared" si="5"/>
        <v>4</v>
      </c>
      <c r="I27" s="116">
        <f t="shared" si="5"/>
        <v>4</v>
      </c>
      <c r="J27" s="116">
        <f t="shared" si="5"/>
        <v>3</v>
      </c>
      <c r="K27" s="116">
        <f t="shared" si="5"/>
        <v>0</v>
      </c>
      <c r="L27" s="116">
        <f t="shared" si="5"/>
        <v>0</v>
      </c>
      <c r="M27" s="116">
        <f t="shared" si="5"/>
        <v>4</v>
      </c>
      <c r="N27" s="116">
        <f t="shared" si="5"/>
        <v>4</v>
      </c>
      <c r="O27" s="116">
        <f t="shared" si="5"/>
        <v>4</v>
      </c>
      <c r="P27" s="116">
        <f t="shared" si="5"/>
        <v>4</v>
      </c>
      <c r="Q27" s="116">
        <f t="shared" si="5"/>
        <v>3</v>
      </c>
      <c r="R27" s="116">
        <f t="shared" si="5"/>
        <v>0</v>
      </c>
      <c r="S27" s="116">
        <f t="shared" si="5"/>
        <v>0</v>
      </c>
      <c r="T27" s="116">
        <f t="shared" si="5"/>
        <v>1</v>
      </c>
      <c r="U27" s="116">
        <f t="shared" si="5"/>
        <v>4</v>
      </c>
      <c r="V27" s="116">
        <f t="shared" si="5"/>
        <v>4</v>
      </c>
      <c r="W27" s="116">
        <f t="shared" si="5"/>
        <v>4</v>
      </c>
      <c r="X27" s="116">
        <f t="shared" si="5"/>
        <v>4</v>
      </c>
      <c r="Y27" s="116">
        <f t="shared" si="5"/>
        <v>0</v>
      </c>
      <c r="Z27" s="116">
        <f t="shared" si="5"/>
        <v>0</v>
      </c>
      <c r="AA27" s="116">
        <f t="shared" si="5"/>
        <v>5</v>
      </c>
      <c r="AB27" s="116">
        <f t="shared" si="5"/>
        <v>5</v>
      </c>
      <c r="AC27" s="116">
        <f t="shared" si="5"/>
        <v>5</v>
      </c>
      <c r="AD27" s="116">
        <f t="shared" si="5"/>
        <v>4</v>
      </c>
      <c r="AE27" s="116">
        <f t="shared" si="5"/>
        <v>4</v>
      </c>
      <c r="AF27" s="116">
        <f t="shared" si="5"/>
        <v>0</v>
      </c>
      <c r="AG27" s="116">
        <f t="shared" si="5"/>
        <v>0</v>
      </c>
      <c r="AH27" s="162">
        <f t="shared" si="5"/>
        <v>0</v>
      </c>
    </row>
    <row r="28" spans="1:34" ht="15.75" outlineLevel="1" x14ac:dyDescent="0.25">
      <c r="A28" s="39" t="s">
        <v>2</v>
      </c>
      <c r="B28" s="40" t="s">
        <v>16</v>
      </c>
      <c r="C28" s="40" t="s">
        <v>59</v>
      </c>
      <c r="D28" s="117" t="s">
        <v>20</v>
      </c>
      <c r="E28" s="117"/>
      <c r="F28" s="117" t="s">
        <v>20</v>
      </c>
      <c r="G28" s="117" t="s">
        <v>20</v>
      </c>
      <c r="H28" s="117" t="s">
        <v>20</v>
      </c>
      <c r="I28" s="117" t="s">
        <v>20</v>
      </c>
      <c r="J28" s="117" t="s">
        <v>20</v>
      </c>
      <c r="K28" s="117" t="s">
        <v>52</v>
      </c>
      <c r="L28" s="117"/>
      <c r="M28" s="117" t="s">
        <v>20</v>
      </c>
      <c r="N28" s="117" t="s">
        <v>20</v>
      </c>
      <c r="O28" s="117" t="s">
        <v>20</v>
      </c>
      <c r="P28" s="117" t="s">
        <v>20</v>
      </c>
      <c r="Q28" s="117" t="s">
        <v>20</v>
      </c>
      <c r="R28" s="117" t="s">
        <v>19</v>
      </c>
      <c r="S28" s="117"/>
      <c r="T28" s="117" t="s">
        <v>19</v>
      </c>
      <c r="U28" s="117" t="s">
        <v>20</v>
      </c>
      <c r="V28" s="117" t="s">
        <v>46</v>
      </c>
      <c r="W28" s="117" t="s">
        <v>46</v>
      </c>
      <c r="X28" s="117" t="s">
        <v>20</v>
      </c>
      <c r="Y28" s="117" t="s">
        <v>20</v>
      </c>
      <c r="Z28" s="117"/>
      <c r="AA28" s="117" t="s">
        <v>20</v>
      </c>
      <c r="AB28" s="117" t="s">
        <v>20</v>
      </c>
      <c r="AC28" s="117" t="s">
        <v>20</v>
      </c>
      <c r="AD28" s="117" t="s">
        <v>20</v>
      </c>
      <c r="AE28" s="117" t="s">
        <v>46</v>
      </c>
      <c r="AF28" s="117" t="s">
        <v>46</v>
      </c>
      <c r="AG28" s="117"/>
      <c r="AH28" s="163"/>
    </row>
    <row r="29" spans="1:34" ht="15.75" outlineLevel="1" x14ac:dyDescent="0.25">
      <c r="A29" s="41" t="s">
        <v>2</v>
      </c>
      <c r="B29" s="42" t="s">
        <v>16</v>
      </c>
      <c r="C29" s="42" t="s">
        <v>2</v>
      </c>
      <c r="D29" s="118" t="s">
        <v>46</v>
      </c>
      <c r="E29" s="118"/>
      <c r="F29" s="118" t="s">
        <v>52</v>
      </c>
      <c r="G29" s="118" t="s">
        <v>52</v>
      </c>
      <c r="H29" s="118" t="s">
        <v>52</v>
      </c>
      <c r="I29" s="118" t="s">
        <v>52</v>
      </c>
      <c r="J29" s="118" t="s">
        <v>52</v>
      </c>
      <c r="K29" s="118" t="s">
        <v>20</v>
      </c>
      <c r="L29" s="118"/>
      <c r="M29" s="118" t="s">
        <v>52</v>
      </c>
      <c r="N29" s="118" t="s">
        <v>19</v>
      </c>
      <c r="O29" s="118" t="s">
        <v>19</v>
      </c>
      <c r="P29" s="118" t="s">
        <v>19</v>
      </c>
      <c r="Q29" s="118" t="s">
        <v>19</v>
      </c>
      <c r="R29" s="118" t="s">
        <v>52</v>
      </c>
      <c r="S29" s="118"/>
      <c r="T29" s="118" t="s">
        <v>20</v>
      </c>
      <c r="U29" s="118" t="s">
        <v>19</v>
      </c>
      <c r="V29" s="118" t="s">
        <v>19</v>
      </c>
      <c r="W29" s="118" t="s">
        <v>19</v>
      </c>
      <c r="X29" s="118" t="s">
        <v>46</v>
      </c>
      <c r="Y29" s="118" t="s">
        <v>46</v>
      </c>
      <c r="Z29" s="118"/>
      <c r="AA29" s="118" t="s">
        <v>46</v>
      </c>
      <c r="AB29" s="118" t="s">
        <v>46</v>
      </c>
      <c r="AC29" s="118" t="s">
        <v>19</v>
      </c>
      <c r="AD29" s="118" t="s">
        <v>19</v>
      </c>
      <c r="AE29" s="118" t="s">
        <v>19</v>
      </c>
      <c r="AF29" s="118" t="s">
        <v>19</v>
      </c>
      <c r="AG29" s="118"/>
      <c r="AH29" s="164"/>
    </row>
    <row r="30" spans="1:34" ht="15.75" outlineLevel="1" x14ac:dyDescent="0.25">
      <c r="A30" s="41"/>
      <c r="B30" s="42"/>
      <c r="C30" s="42" t="s">
        <v>18</v>
      </c>
      <c r="D30" s="118"/>
      <c r="E30" s="118"/>
      <c r="F30" s="118"/>
      <c r="G30" s="118"/>
      <c r="H30" s="118"/>
      <c r="I30" s="118"/>
      <c r="J30" s="118" t="s">
        <v>42</v>
      </c>
      <c r="K30" s="118"/>
      <c r="L30" s="118"/>
      <c r="M30" s="118"/>
      <c r="N30" s="118"/>
      <c r="O30" s="118" t="s">
        <v>52</v>
      </c>
      <c r="P30" s="118"/>
      <c r="Q30" s="118"/>
      <c r="R30" s="118"/>
      <c r="S30" s="118"/>
      <c r="T30" s="118"/>
      <c r="U30" s="118"/>
      <c r="V30" s="118" t="s">
        <v>20</v>
      </c>
      <c r="W30" s="118"/>
      <c r="X30" s="118" t="s">
        <v>19</v>
      </c>
      <c r="Y30" s="118"/>
      <c r="Z30" s="118"/>
      <c r="AA30" s="118"/>
      <c r="AB30" s="118" t="s">
        <v>19</v>
      </c>
      <c r="AC30" s="118" t="s">
        <v>46</v>
      </c>
      <c r="AD30" s="118"/>
      <c r="AE30" s="118" t="s">
        <v>20</v>
      </c>
      <c r="AF30" s="118"/>
      <c r="AG30" s="118"/>
      <c r="AH30" s="164"/>
    </row>
    <row r="31" spans="1:34" ht="15.75" outlineLevel="1" x14ac:dyDescent="0.25">
      <c r="A31" s="43" t="s">
        <v>2</v>
      </c>
      <c r="B31" s="44" t="s">
        <v>17</v>
      </c>
      <c r="C31" s="44" t="s">
        <v>17</v>
      </c>
      <c r="D31" s="119"/>
      <c r="E31" s="119"/>
      <c r="F31" s="119" t="s">
        <v>46</v>
      </c>
      <c r="G31" s="119" t="s">
        <v>46</v>
      </c>
      <c r="H31" s="119" t="s">
        <v>46</v>
      </c>
      <c r="I31" s="119" t="s">
        <v>46</v>
      </c>
      <c r="J31" s="119" t="s">
        <v>46</v>
      </c>
      <c r="K31" s="119"/>
      <c r="L31" s="119"/>
      <c r="M31" s="119" t="s">
        <v>42</v>
      </c>
      <c r="N31" s="119" t="s">
        <v>42</v>
      </c>
      <c r="O31" s="119" t="s">
        <v>42</v>
      </c>
      <c r="P31" s="119" t="s">
        <v>42</v>
      </c>
      <c r="Q31" s="119" t="s">
        <v>42</v>
      </c>
      <c r="R31" s="119"/>
      <c r="S31" s="119"/>
      <c r="T31" s="119"/>
      <c r="U31" s="119" t="s">
        <v>46</v>
      </c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65"/>
    </row>
    <row r="32" spans="1:34" s="1" customFormat="1" ht="15.75" x14ac:dyDescent="0.25">
      <c r="A32" s="45" t="s">
        <v>2</v>
      </c>
      <c r="B32" s="46" t="s">
        <v>16</v>
      </c>
      <c r="C32" s="46"/>
      <c r="D32" s="120">
        <f>COUNTA(D28:D31)</f>
        <v>2</v>
      </c>
      <c r="E32" s="120">
        <f t="shared" ref="E32:AH32" si="6">COUNTA(E28:E31)</f>
        <v>0</v>
      </c>
      <c r="F32" s="120">
        <f t="shared" si="6"/>
        <v>3</v>
      </c>
      <c r="G32" s="120">
        <f t="shared" si="6"/>
        <v>3</v>
      </c>
      <c r="H32" s="120">
        <f t="shared" si="6"/>
        <v>3</v>
      </c>
      <c r="I32" s="120">
        <f t="shared" si="6"/>
        <v>3</v>
      </c>
      <c r="J32" s="120">
        <f t="shared" si="6"/>
        <v>4</v>
      </c>
      <c r="K32" s="120">
        <f t="shared" si="6"/>
        <v>2</v>
      </c>
      <c r="L32" s="120">
        <f t="shared" si="6"/>
        <v>0</v>
      </c>
      <c r="M32" s="120">
        <f t="shared" si="6"/>
        <v>3</v>
      </c>
      <c r="N32" s="120">
        <f t="shared" si="6"/>
        <v>3</v>
      </c>
      <c r="O32" s="120">
        <f t="shared" si="6"/>
        <v>4</v>
      </c>
      <c r="P32" s="120">
        <f t="shared" si="6"/>
        <v>3</v>
      </c>
      <c r="Q32" s="120">
        <f t="shared" si="6"/>
        <v>3</v>
      </c>
      <c r="R32" s="120">
        <f t="shared" si="6"/>
        <v>2</v>
      </c>
      <c r="S32" s="120">
        <f t="shared" si="6"/>
        <v>0</v>
      </c>
      <c r="T32" s="120">
        <f t="shared" si="6"/>
        <v>2</v>
      </c>
      <c r="U32" s="120">
        <f>COUNTA(U28:U31)</f>
        <v>3</v>
      </c>
      <c r="V32" s="120">
        <f t="shared" si="6"/>
        <v>3</v>
      </c>
      <c r="W32" s="120">
        <f t="shared" si="6"/>
        <v>2</v>
      </c>
      <c r="X32" s="120">
        <f t="shared" si="6"/>
        <v>3</v>
      </c>
      <c r="Y32" s="120">
        <f t="shared" si="6"/>
        <v>2</v>
      </c>
      <c r="Z32" s="120">
        <f t="shared" si="6"/>
        <v>0</v>
      </c>
      <c r="AA32" s="120">
        <f t="shared" si="6"/>
        <v>2</v>
      </c>
      <c r="AB32" s="120">
        <f t="shared" si="6"/>
        <v>3</v>
      </c>
      <c r="AC32" s="120">
        <f t="shared" si="6"/>
        <v>3</v>
      </c>
      <c r="AD32" s="120">
        <f t="shared" si="6"/>
        <v>2</v>
      </c>
      <c r="AE32" s="120">
        <f t="shared" si="6"/>
        <v>3</v>
      </c>
      <c r="AF32" s="120">
        <f t="shared" si="6"/>
        <v>2</v>
      </c>
      <c r="AG32" s="120">
        <f t="shared" si="6"/>
        <v>0</v>
      </c>
      <c r="AH32" s="166">
        <f t="shared" si="6"/>
        <v>0</v>
      </c>
    </row>
    <row r="33" spans="1:34" ht="15.75" outlineLevel="1" x14ac:dyDescent="0.25">
      <c r="A33" s="23" t="s">
        <v>2</v>
      </c>
      <c r="B33" s="24" t="s">
        <v>5</v>
      </c>
      <c r="C33" s="24" t="s">
        <v>7</v>
      </c>
      <c r="D33" s="109" t="s">
        <v>204</v>
      </c>
      <c r="E33" s="109"/>
      <c r="F33" s="109" t="s">
        <v>73</v>
      </c>
      <c r="G33" s="109" t="s">
        <v>73</v>
      </c>
      <c r="H33" s="109" t="s">
        <v>73</v>
      </c>
      <c r="I33" s="109" t="s">
        <v>73</v>
      </c>
      <c r="J33" s="109" t="s">
        <v>73</v>
      </c>
      <c r="K33" s="109" t="s">
        <v>93</v>
      </c>
      <c r="L33" s="109"/>
      <c r="M33" s="109" t="s">
        <v>73</v>
      </c>
      <c r="N33" s="109" t="s">
        <v>73</v>
      </c>
      <c r="O33" s="109" t="s">
        <v>73</v>
      </c>
      <c r="P33" s="109" t="s">
        <v>73</v>
      </c>
      <c r="Q33" s="109" t="s">
        <v>73</v>
      </c>
      <c r="R33" s="109" t="s">
        <v>73</v>
      </c>
      <c r="S33" s="109"/>
      <c r="T33" s="109" t="s">
        <v>73</v>
      </c>
      <c r="U33" s="109" t="s">
        <v>73</v>
      </c>
      <c r="V33" s="109" t="s">
        <v>73</v>
      </c>
      <c r="W33" s="109" t="s">
        <v>73</v>
      </c>
      <c r="X33" s="109" t="s">
        <v>73</v>
      </c>
      <c r="Y33" s="109" t="s">
        <v>71</v>
      </c>
      <c r="Z33" s="109"/>
      <c r="AA33" s="109"/>
      <c r="AB33" s="109"/>
      <c r="AC33" s="109"/>
      <c r="AD33" s="109"/>
      <c r="AE33" s="109"/>
      <c r="AF33" s="109" t="s">
        <v>94</v>
      </c>
      <c r="AG33" s="109"/>
      <c r="AH33" s="155"/>
    </row>
    <row r="34" spans="1:34" ht="15.75" outlineLevel="1" x14ac:dyDescent="0.25">
      <c r="A34" s="25" t="s">
        <v>2</v>
      </c>
      <c r="B34" s="26" t="s">
        <v>5</v>
      </c>
      <c r="C34" s="26" t="s">
        <v>7</v>
      </c>
      <c r="D34" s="110" t="s">
        <v>205</v>
      </c>
      <c r="E34" s="110"/>
      <c r="F34" s="110" t="s">
        <v>218</v>
      </c>
      <c r="G34" s="110" t="s">
        <v>218</v>
      </c>
      <c r="H34" s="110" t="s">
        <v>218</v>
      </c>
      <c r="I34" s="110" t="s">
        <v>218</v>
      </c>
      <c r="J34" s="110" t="s">
        <v>218</v>
      </c>
      <c r="K34" s="110" t="s">
        <v>43</v>
      </c>
      <c r="L34" s="110"/>
      <c r="M34" s="110"/>
      <c r="N34" s="110"/>
      <c r="O34" s="110"/>
      <c r="P34" s="110"/>
      <c r="Q34" s="110"/>
      <c r="R34" s="110"/>
      <c r="S34" s="110"/>
      <c r="T34" s="110" t="s">
        <v>22</v>
      </c>
      <c r="U34" s="110" t="s">
        <v>22</v>
      </c>
      <c r="V34" s="110" t="s">
        <v>22</v>
      </c>
      <c r="W34" s="110" t="s">
        <v>22</v>
      </c>
      <c r="X34" s="110" t="s">
        <v>22</v>
      </c>
      <c r="Y34" s="110"/>
      <c r="Z34" s="110"/>
      <c r="AA34" s="110"/>
      <c r="AB34" s="110"/>
      <c r="AC34" s="110"/>
      <c r="AD34" s="110"/>
      <c r="AE34" s="110"/>
      <c r="AF34" s="110" t="s">
        <v>22</v>
      </c>
      <c r="AG34" s="110"/>
      <c r="AH34" s="156"/>
    </row>
    <row r="35" spans="1:34" ht="15.75" outlineLevel="1" x14ac:dyDescent="0.25">
      <c r="A35" s="25" t="s">
        <v>2</v>
      </c>
      <c r="B35" s="26" t="s">
        <v>5</v>
      </c>
      <c r="C35" s="26" t="s">
        <v>7</v>
      </c>
      <c r="D35" s="110"/>
      <c r="E35" s="110"/>
      <c r="F35" s="110" t="s">
        <v>48</v>
      </c>
      <c r="G35" s="110" t="s">
        <v>48</v>
      </c>
      <c r="H35" s="110" t="s">
        <v>48</v>
      </c>
      <c r="I35" s="110" t="s">
        <v>48</v>
      </c>
      <c r="J35" s="110" t="s">
        <v>48</v>
      </c>
      <c r="K35" s="110"/>
      <c r="L35" s="110"/>
      <c r="M35" s="110" t="s">
        <v>48</v>
      </c>
      <c r="N35" s="110" t="s">
        <v>48</v>
      </c>
      <c r="O35" s="110" t="s">
        <v>48</v>
      </c>
      <c r="P35" s="110" t="s">
        <v>48</v>
      </c>
      <c r="Q35" s="110" t="s">
        <v>48</v>
      </c>
      <c r="R35" s="110"/>
      <c r="S35" s="110"/>
      <c r="T35" s="110" t="s">
        <v>48</v>
      </c>
      <c r="U35" s="110" t="s">
        <v>48</v>
      </c>
      <c r="V35" s="110" t="s">
        <v>48</v>
      </c>
      <c r="W35" s="110" t="s">
        <v>48</v>
      </c>
      <c r="X35" s="110" t="s">
        <v>48</v>
      </c>
      <c r="Y35" s="110"/>
      <c r="Z35" s="110"/>
      <c r="AA35" s="110" t="s">
        <v>48</v>
      </c>
      <c r="AB35" s="110" t="s">
        <v>48</v>
      </c>
      <c r="AC35" s="110" t="s">
        <v>48</v>
      </c>
      <c r="AD35" s="110" t="s">
        <v>48</v>
      </c>
      <c r="AE35" s="110" t="s">
        <v>48</v>
      </c>
      <c r="AF35" s="110"/>
      <c r="AG35" s="110"/>
      <c r="AH35" s="156"/>
    </row>
    <row r="36" spans="1:34" ht="15.75" outlineLevel="1" x14ac:dyDescent="0.25">
      <c r="A36" s="25" t="s">
        <v>2</v>
      </c>
      <c r="B36" s="26" t="s">
        <v>5</v>
      </c>
      <c r="C36" s="26" t="s">
        <v>7</v>
      </c>
      <c r="D36" s="110"/>
      <c r="E36" s="110"/>
      <c r="F36" s="110" t="s">
        <v>24</v>
      </c>
      <c r="G36" s="110" t="s">
        <v>24</v>
      </c>
      <c r="H36" s="110" t="s">
        <v>24</v>
      </c>
      <c r="I36" s="110" t="s">
        <v>24</v>
      </c>
      <c r="J36" s="110" t="s">
        <v>24</v>
      </c>
      <c r="K36" s="110"/>
      <c r="L36" s="110"/>
      <c r="M36" s="110"/>
      <c r="N36" s="110"/>
      <c r="O36" s="110"/>
      <c r="P36" s="110"/>
      <c r="Q36" s="110"/>
      <c r="R36" s="110"/>
      <c r="S36" s="110"/>
      <c r="T36" s="110" t="s">
        <v>24</v>
      </c>
      <c r="U36" s="110" t="s">
        <v>24</v>
      </c>
      <c r="V36" s="110" t="s">
        <v>24</v>
      </c>
      <c r="W36" s="110" t="s">
        <v>24</v>
      </c>
      <c r="X36" s="110" t="s">
        <v>24</v>
      </c>
      <c r="Y36" s="110"/>
      <c r="Z36" s="110"/>
      <c r="AA36" s="110" t="s">
        <v>24</v>
      </c>
      <c r="AB36" s="110" t="s">
        <v>24</v>
      </c>
      <c r="AC36" s="110" t="s">
        <v>24</v>
      </c>
      <c r="AD36" s="110" t="s">
        <v>24</v>
      </c>
      <c r="AE36" s="110" t="s">
        <v>24</v>
      </c>
      <c r="AF36" s="110"/>
      <c r="AG36" s="110"/>
      <c r="AH36" s="156"/>
    </row>
    <row r="37" spans="1:34" ht="15.75" outlineLevel="1" x14ac:dyDescent="0.25">
      <c r="A37" s="25" t="s">
        <v>2</v>
      </c>
      <c r="B37" s="26" t="s">
        <v>5</v>
      </c>
      <c r="C37" s="26" t="s">
        <v>7</v>
      </c>
      <c r="D37" s="110"/>
      <c r="E37" s="110"/>
      <c r="F37" s="110" t="s">
        <v>92</v>
      </c>
      <c r="G37" s="110" t="s">
        <v>92</v>
      </c>
      <c r="H37" s="110" t="s">
        <v>92</v>
      </c>
      <c r="I37" s="110" t="s">
        <v>92</v>
      </c>
      <c r="J37" s="110" t="s">
        <v>92</v>
      </c>
      <c r="K37" s="110"/>
      <c r="L37" s="110"/>
      <c r="M37" s="110" t="s">
        <v>92</v>
      </c>
      <c r="N37" s="110" t="s">
        <v>92</v>
      </c>
      <c r="O37" s="110" t="s">
        <v>92</v>
      </c>
      <c r="P37" s="110" t="s">
        <v>92</v>
      </c>
      <c r="Q37" s="110" t="s">
        <v>92</v>
      </c>
      <c r="R37" s="110" t="s">
        <v>92</v>
      </c>
      <c r="S37" s="110"/>
      <c r="T37" s="110" t="s">
        <v>92</v>
      </c>
      <c r="U37" s="110" t="s">
        <v>92</v>
      </c>
      <c r="V37" s="110" t="s">
        <v>92</v>
      </c>
      <c r="W37" s="110" t="s">
        <v>92</v>
      </c>
      <c r="X37" s="110" t="s">
        <v>92</v>
      </c>
      <c r="Y37" s="110"/>
      <c r="Z37" s="110"/>
      <c r="AA37" s="110" t="s">
        <v>92</v>
      </c>
      <c r="AB37" s="110" t="s">
        <v>92</v>
      </c>
      <c r="AC37" s="110" t="s">
        <v>92</v>
      </c>
      <c r="AD37" s="110" t="s">
        <v>92</v>
      </c>
      <c r="AE37" s="110" t="s">
        <v>92</v>
      </c>
      <c r="AF37" s="110"/>
      <c r="AG37" s="110"/>
      <c r="AH37" s="156"/>
    </row>
    <row r="38" spans="1:34" ht="15.75" outlineLevel="1" x14ac:dyDescent="0.25">
      <c r="A38" s="25" t="s">
        <v>2</v>
      </c>
      <c r="B38" s="26" t="s">
        <v>5</v>
      </c>
      <c r="C38" s="26" t="s">
        <v>7</v>
      </c>
      <c r="D38" s="110"/>
      <c r="E38" s="110"/>
      <c r="F38" s="110" t="s">
        <v>22</v>
      </c>
      <c r="G38" s="110" t="s">
        <v>22</v>
      </c>
      <c r="H38" s="110" t="s">
        <v>22</v>
      </c>
      <c r="I38" s="110" t="s">
        <v>22</v>
      </c>
      <c r="J38" s="110" t="s">
        <v>22</v>
      </c>
      <c r="K38" s="110"/>
      <c r="L38" s="110"/>
      <c r="M38" s="110" t="s">
        <v>218</v>
      </c>
      <c r="N38" s="110" t="s">
        <v>218</v>
      </c>
      <c r="O38" s="110" t="s">
        <v>218</v>
      </c>
      <c r="P38" s="110" t="s">
        <v>218</v>
      </c>
      <c r="Q38" s="110" t="s">
        <v>218</v>
      </c>
      <c r="R38" s="110"/>
      <c r="S38" s="110"/>
      <c r="T38" s="110" t="s">
        <v>218</v>
      </c>
      <c r="U38" s="110" t="s">
        <v>218</v>
      </c>
      <c r="V38" s="110" t="s">
        <v>218</v>
      </c>
      <c r="W38" s="110" t="s">
        <v>218</v>
      </c>
      <c r="X38" s="110" t="s">
        <v>218</v>
      </c>
      <c r="Y38" s="110"/>
      <c r="Z38" s="110"/>
      <c r="AA38" s="110" t="s">
        <v>22</v>
      </c>
      <c r="AB38" s="110" t="s">
        <v>22</v>
      </c>
      <c r="AC38" s="110" t="s">
        <v>22</v>
      </c>
      <c r="AD38" s="110" t="s">
        <v>22</v>
      </c>
      <c r="AE38" s="110" t="s">
        <v>22</v>
      </c>
      <c r="AF38" s="110"/>
      <c r="AG38" s="110"/>
      <c r="AH38" s="156"/>
    </row>
    <row r="39" spans="1:34" ht="15.75" outlineLevel="1" x14ac:dyDescent="0.25">
      <c r="A39" s="25" t="s">
        <v>2</v>
      </c>
      <c r="B39" s="26" t="s">
        <v>5</v>
      </c>
      <c r="C39" s="26" t="s">
        <v>7</v>
      </c>
      <c r="D39" s="110"/>
      <c r="E39" s="110"/>
      <c r="F39" s="110" t="s">
        <v>55</v>
      </c>
      <c r="G39" s="110" t="s">
        <v>55</v>
      </c>
      <c r="H39" s="110" t="s">
        <v>55</v>
      </c>
      <c r="I39" s="110" t="s">
        <v>55</v>
      </c>
      <c r="J39" s="110" t="s">
        <v>55</v>
      </c>
      <c r="K39" s="110"/>
      <c r="L39" s="110"/>
      <c r="M39" s="110" t="s">
        <v>55</v>
      </c>
      <c r="N39" s="110" t="s">
        <v>55</v>
      </c>
      <c r="O39" s="110" t="s">
        <v>55</v>
      </c>
      <c r="P39" s="110" t="s">
        <v>55</v>
      </c>
      <c r="Q39" s="110" t="s">
        <v>55</v>
      </c>
      <c r="R39" s="110"/>
      <c r="S39" s="110"/>
      <c r="T39" s="110" t="s">
        <v>55</v>
      </c>
      <c r="U39" s="110" t="s">
        <v>55</v>
      </c>
      <c r="V39" s="110" t="s">
        <v>55</v>
      </c>
      <c r="W39" s="110" t="s">
        <v>55</v>
      </c>
      <c r="X39" s="110" t="s">
        <v>55</v>
      </c>
      <c r="Y39" s="110"/>
      <c r="Z39" s="110"/>
      <c r="AA39" s="110" t="s">
        <v>55</v>
      </c>
      <c r="AB39" s="110" t="s">
        <v>55</v>
      </c>
      <c r="AC39" s="110" t="s">
        <v>55</v>
      </c>
      <c r="AD39" s="110" t="s">
        <v>55</v>
      </c>
      <c r="AE39" s="110" t="s">
        <v>55</v>
      </c>
      <c r="AF39" s="110"/>
      <c r="AG39" s="110"/>
      <c r="AH39" s="156"/>
    </row>
    <row r="40" spans="1:34" ht="15.75" outlineLevel="1" x14ac:dyDescent="0.25">
      <c r="A40" s="25" t="s">
        <v>2</v>
      </c>
      <c r="B40" s="26" t="s">
        <v>5</v>
      </c>
      <c r="C40" s="26" t="s">
        <v>7</v>
      </c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56"/>
    </row>
    <row r="41" spans="1:34" ht="15.75" outlineLevel="1" x14ac:dyDescent="0.25">
      <c r="A41" s="25" t="s">
        <v>2</v>
      </c>
      <c r="B41" s="26" t="s">
        <v>5</v>
      </c>
      <c r="C41" s="26" t="s">
        <v>7</v>
      </c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56"/>
    </row>
    <row r="42" spans="1:34" ht="15.75" outlineLevel="1" x14ac:dyDescent="0.25">
      <c r="A42" s="25" t="s">
        <v>2</v>
      </c>
      <c r="B42" s="26" t="s">
        <v>5</v>
      </c>
      <c r="C42" s="26" t="s">
        <v>7</v>
      </c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56"/>
    </row>
    <row r="43" spans="1:34" ht="15.75" outlineLevel="1" x14ac:dyDescent="0.25">
      <c r="A43" s="25" t="s">
        <v>2</v>
      </c>
      <c r="B43" s="26" t="s">
        <v>5</v>
      </c>
      <c r="C43" s="26" t="s">
        <v>7</v>
      </c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56"/>
    </row>
    <row r="44" spans="1:34" ht="15.75" outlineLevel="1" x14ac:dyDescent="0.25">
      <c r="A44" s="25" t="s">
        <v>2</v>
      </c>
      <c r="B44" s="26" t="s">
        <v>5</v>
      </c>
      <c r="C44" s="26" t="s">
        <v>7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56"/>
    </row>
    <row r="45" spans="1:34" ht="15.75" outlineLevel="1" x14ac:dyDescent="0.25">
      <c r="A45" s="25" t="s">
        <v>2</v>
      </c>
      <c r="B45" s="26" t="s">
        <v>5</v>
      </c>
      <c r="C45" s="26" t="s">
        <v>7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56"/>
    </row>
    <row r="46" spans="1:34" ht="15.75" outlineLevel="1" x14ac:dyDescent="0.25">
      <c r="A46" s="25" t="s">
        <v>2</v>
      </c>
      <c r="B46" s="26" t="s">
        <v>5</v>
      </c>
      <c r="C46" s="26" t="s">
        <v>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56"/>
    </row>
    <row r="47" spans="1:34" ht="16.5" customHeight="1" outlineLevel="1" x14ac:dyDescent="0.25">
      <c r="A47" s="27" t="s">
        <v>2</v>
      </c>
      <c r="B47" s="28" t="s">
        <v>5</v>
      </c>
      <c r="C47" s="28" t="s">
        <v>61</v>
      </c>
      <c r="D47" s="111"/>
      <c r="E47" s="111"/>
      <c r="F47" s="111" t="s">
        <v>210</v>
      </c>
      <c r="G47" s="111" t="s">
        <v>210</v>
      </c>
      <c r="H47" s="111" t="s">
        <v>210</v>
      </c>
      <c r="I47" s="111" t="s">
        <v>210</v>
      </c>
      <c r="J47" s="111" t="s">
        <v>210</v>
      </c>
      <c r="K47" s="111"/>
      <c r="L47" s="111"/>
      <c r="M47" s="111" t="s">
        <v>210</v>
      </c>
      <c r="N47" s="111" t="s">
        <v>210</v>
      </c>
      <c r="O47" s="111" t="s">
        <v>210</v>
      </c>
      <c r="P47" s="111" t="s">
        <v>210</v>
      </c>
      <c r="Q47" s="111" t="s">
        <v>210</v>
      </c>
      <c r="R47" s="111" t="s">
        <v>210</v>
      </c>
      <c r="S47" s="111"/>
      <c r="T47" s="111" t="s">
        <v>210</v>
      </c>
      <c r="U47" s="111" t="s">
        <v>210</v>
      </c>
      <c r="V47" s="111" t="s">
        <v>210</v>
      </c>
      <c r="W47" s="111" t="s">
        <v>210</v>
      </c>
      <c r="X47" s="111" t="s">
        <v>210</v>
      </c>
      <c r="Y47" s="111"/>
      <c r="Z47" s="111"/>
      <c r="AA47" s="111" t="s">
        <v>210</v>
      </c>
      <c r="AB47" s="111" t="s">
        <v>210</v>
      </c>
      <c r="AC47" s="111" t="s">
        <v>210</v>
      </c>
      <c r="AD47" s="111" t="s">
        <v>210</v>
      </c>
      <c r="AE47" s="111" t="s">
        <v>210</v>
      </c>
      <c r="AF47" s="111"/>
      <c r="AG47" s="111"/>
      <c r="AH47" s="157"/>
    </row>
    <row r="48" spans="1:34" s="1" customFormat="1" ht="15.75" x14ac:dyDescent="0.25">
      <c r="A48" s="29" t="s">
        <v>2</v>
      </c>
      <c r="B48" s="30" t="s">
        <v>5</v>
      </c>
      <c r="C48" s="30" t="s">
        <v>7</v>
      </c>
      <c r="D48" s="112">
        <f>COUNTA(D33:D47)</f>
        <v>2</v>
      </c>
      <c r="E48" s="112">
        <f t="shared" ref="E48:AH48" si="7">COUNTA(E33:E47)</f>
        <v>0</v>
      </c>
      <c r="F48" s="112">
        <f t="shared" si="7"/>
        <v>8</v>
      </c>
      <c r="G48" s="112">
        <f t="shared" si="7"/>
        <v>8</v>
      </c>
      <c r="H48" s="112">
        <f t="shared" si="7"/>
        <v>8</v>
      </c>
      <c r="I48" s="112">
        <f t="shared" si="7"/>
        <v>8</v>
      </c>
      <c r="J48" s="112">
        <f t="shared" si="7"/>
        <v>8</v>
      </c>
      <c r="K48" s="112">
        <f t="shared" si="7"/>
        <v>2</v>
      </c>
      <c r="L48" s="112">
        <f t="shared" si="7"/>
        <v>0</v>
      </c>
      <c r="M48" s="112">
        <f t="shared" si="7"/>
        <v>6</v>
      </c>
      <c r="N48" s="112">
        <f t="shared" si="7"/>
        <v>6</v>
      </c>
      <c r="O48" s="112">
        <f t="shared" si="7"/>
        <v>6</v>
      </c>
      <c r="P48" s="112">
        <f t="shared" si="7"/>
        <v>6</v>
      </c>
      <c r="Q48" s="112">
        <f t="shared" si="7"/>
        <v>6</v>
      </c>
      <c r="R48" s="112">
        <f t="shared" si="7"/>
        <v>3</v>
      </c>
      <c r="S48" s="112">
        <f t="shared" si="7"/>
        <v>0</v>
      </c>
      <c r="T48" s="112">
        <f t="shared" si="7"/>
        <v>8</v>
      </c>
      <c r="U48" s="112">
        <f t="shared" si="7"/>
        <v>8</v>
      </c>
      <c r="V48" s="112">
        <f t="shared" si="7"/>
        <v>8</v>
      </c>
      <c r="W48" s="112">
        <f t="shared" si="7"/>
        <v>8</v>
      </c>
      <c r="X48" s="112">
        <f t="shared" si="7"/>
        <v>8</v>
      </c>
      <c r="Y48" s="112">
        <f t="shared" si="7"/>
        <v>1</v>
      </c>
      <c r="Z48" s="112">
        <f t="shared" si="7"/>
        <v>0</v>
      </c>
      <c r="AA48" s="112">
        <f t="shared" si="7"/>
        <v>6</v>
      </c>
      <c r="AB48" s="112">
        <f t="shared" si="7"/>
        <v>6</v>
      </c>
      <c r="AC48" s="112">
        <f t="shared" si="7"/>
        <v>6</v>
      </c>
      <c r="AD48" s="112">
        <f t="shared" si="7"/>
        <v>6</v>
      </c>
      <c r="AE48" s="112">
        <f t="shared" si="7"/>
        <v>6</v>
      </c>
      <c r="AF48" s="112">
        <f t="shared" si="7"/>
        <v>2</v>
      </c>
      <c r="AG48" s="112">
        <f t="shared" si="7"/>
        <v>0</v>
      </c>
      <c r="AH48" s="158">
        <f t="shared" si="7"/>
        <v>0</v>
      </c>
    </row>
    <row r="49" spans="1:34" ht="15.75" outlineLevel="1" x14ac:dyDescent="0.25">
      <c r="A49" s="31" t="s">
        <v>2</v>
      </c>
      <c r="B49" s="32" t="s">
        <v>9</v>
      </c>
      <c r="C49" s="32" t="s">
        <v>8</v>
      </c>
      <c r="D49" s="113"/>
      <c r="E49" s="113"/>
      <c r="F49" s="113" t="s">
        <v>43</v>
      </c>
      <c r="G49" s="113" t="s">
        <v>43</v>
      </c>
      <c r="H49" s="113" t="s">
        <v>43</v>
      </c>
      <c r="I49" s="113" t="s">
        <v>43</v>
      </c>
      <c r="J49" s="113" t="s">
        <v>43</v>
      </c>
      <c r="K49" s="113"/>
      <c r="L49" s="113"/>
      <c r="M49" s="113" t="s">
        <v>43</v>
      </c>
      <c r="N49" s="113" t="s">
        <v>43</v>
      </c>
      <c r="O49" s="113" t="s">
        <v>43</v>
      </c>
      <c r="P49" s="113" t="s">
        <v>43</v>
      </c>
      <c r="Q49" s="113" t="s">
        <v>43</v>
      </c>
      <c r="R49" s="113"/>
      <c r="S49" s="113"/>
      <c r="T49" s="113" t="s">
        <v>43</v>
      </c>
      <c r="U49" s="113" t="s">
        <v>43</v>
      </c>
      <c r="V49" s="113" t="s">
        <v>43</v>
      </c>
      <c r="W49" s="113" t="s">
        <v>43</v>
      </c>
      <c r="X49" s="113" t="s">
        <v>43</v>
      </c>
      <c r="Y49" s="113"/>
      <c r="Z49" s="113"/>
      <c r="AA49" s="113" t="s">
        <v>43</v>
      </c>
      <c r="AB49" s="113" t="s">
        <v>43</v>
      </c>
      <c r="AC49" s="113" t="s">
        <v>43</v>
      </c>
      <c r="AD49" s="113" t="s">
        <v>43</v>
      </c>
      <c r="AE49" s="113" t="s">
        <v>43</v>
      </c>
      <c r="AF49" s="113"/>
      <c r="AG49" s="113"/>
      <c r="AH49" s="159"/>
    </row>
    <row r="50" spans="1:34" ht="15.75" outlineLevel="1" x14ac:dyDescent="0.25">
      <c r="A50" s="33" t="s">
        <v>2</v>
      </c>
      <c r="B50" s="34" t="s">
        <v>9</v>
      </c>
      <c r="C50" s="34" t="s">
        <v>8</v>
      </c>
      <c r="D50" s="114"/>
      <c r="E50" s="114"/>
      <c r="F50" s="114" t="s">
        <v>93</v>
      </c>
      <c r="G50" s="114" t="s">
        <v>93</v>
      </c>
      <c r="H50" s="114" t="s">
        <v>93</v>
      </c>
      <c r="I50" s="114" t="s">
        <v>93</v>
      </c>
      <c r="J50" s="114" t="s">
        <v>93</v>
      </c>
      <c r="K50" s="114"/>
      <c r="L50" s="114"/>
      <c r="M50" s="114" t="s">
        <v>93</v>
      </c>
      <c r="N50" s="114" t="s">
        <v>93</v>
      </c>
      <c r="O50" s="114" t="s">
        <v>93</v>
      </c>
      <c r="P50" s="114" t="s">
        <v>93</v>
      </c>
      <c r="Q50" s="114" t="s">
        <v>93</v>
      </c>
      <c r="R50" s="114"/>
      <c r="S50" s="114"/>
      <c r="T50" s="114" t="s">
        <v>93</v>
      </c>
      <c r="U50" s="114" t="s">
        <v>93</v>
      </c>
      <c r="V50" s="114" t="s">
        <v>93</v>
      </c>
      <c r="W50" s="114" t="s">
        <v>93</v>
      </c>
      <c r="X50" s="114" t="s">
        <v>93</v>
      </c>
      <c r="Y50" s="114"/>
      <c r="Z50" s="114"/>
      <c r="AA50" s="114" t="s">
        <v>93</v>
      </c>
      <c r="AB50" s="114" t="s">
        <v>93</v>
      </c>
      <c r="AC50" s="114" t="s">
        <v>93</v>
      </c>
      <c r="AD50" s="114" t="s">
        <v>93</v>
      </c>
      <c r="AE50" s="114" t="s">
        <v>93</v>
      </c>
      <c r="AF50" s="114"/>
      <c r="AG50" s="114"/>
      <c r="AH50" s="160"/>
    </row>
    <row r="51" spans="1:34" ht="15.75" outlineLevel="1" x14ac:dyDescent="0.25">
      <c r="A51" s="33" t="s">
        <v>2</v>
      </c>
      <c r="B51" s="34" t="s">
        <v>9</v>
      </c>
      <c r="C51" s="34" t="s">
        <v>8</v>
      </c>
      <c r="D51" s="114"/>
      <c r="E51" s="114"/>
      <c r="F51" s="114" t="s">
        <v>94</v>
      </c>
      <c r="G51" s="114" t="s">
        <v>94</v>
      </c>
      <c r="H51" s="114" t="s">
        <v>94</v>
      </c>
      <c r="I51" s="114" t="s">
        <v>94</v>
      </c>
      <c r="J51" s="114" t="s">
        <v>94</v>
      </c>
      <c r="K51" s="114"/>
      <c r="L51" s="114"/>
      <c r="M51" s="114" t="s">
        <v>94</v>
      </c>
      <c r="N51" s="114" t="s">
        <v>94</v>
      </c>
      <c r="O51" s="114" t="s">
        <v>94</v>
      </c>
      <c r="P51" s="114" t="s">
        <v>94</v>
      </c>
      <c r="Q51" s="114" t="s">
        <v>94</v>
      </c>
      <c r="R51" s="114"/>
      <c r="S51" s="114"/>
      <c r="T51" s="114" t="s">
        <v>94</v>
      </c>
      <c r="U51" s="114" t="s">
        <v>94</v>
      </c>
      <c r="V51" s="114" t="s">
        <v>94</v>
      </c>
      <c r="W51" s="114" t="s">
        <v>94</v>
      </c>
      <c r="X51" s="114" t="s">
        <v>94</v>
      </c>
      <c r="Y51" s="114"/>
      <c r="Z51" s="114"/>
      <c r="AA51" s="114" t="s">
        <v>94</v>
      </c>
      <c r="AB51" s="114" t="s">
        <v>94</v>
      </c>
      <c r="AC51" s="114" t="s">
        <v>94</v>
      </c>
      <c r="AD51" s="114" t="s">
        <v>94</v>
      </c>
      <c r="AE51" s="114" t="s">
        <v>94</v>
      </c>
      <c r="AF51" s="114"/>
      <c r="AG51" s="114"/>
      <c r="AH51" s="160"/>
    </row>
    <row r="52" spans="1:34" ht="15.75" outlineLevel="1" x14ac:dyDescent="0.25">
      <c r="A52" s="33" t="s">
        <v>2</v>
      </c>
      <c r="B52" s="34" t="s">
        <v>9</v>
      </c>
      <c r="C52" s="34" t="s">
        <v>8</v>
      </c>
      <c r="D52" s="114"/>
      <c r="E52" s="114"/>
      <c r="F52" s="114"/>
      <c r="G52" s="114"/>
      <c r="H52" s="114"/>
      <c r="I52" s="114"/>
      <c r="J52" s="114"/>
      <c r="K52" s="114"/>
      <c r="L52" s="114"/>
      <c r="M52" s="114" t="s">
        <v>25</v>
      </c>
      <c r="N52" s="114" t="s">
        <v>25</v>
      </c>
      <c r="O52" s="114" t="s">
        <v>25</v>
      </c>
      <c r="P52" s="114" t="s">
        <v>25</v>
      </c>
      <c r="Q52" s="114" t="s">
        <v>25</v>
      </c>
      <c r="R52" s="114"/>
      <c r="S52" s="114"/>
      <c r="T52" s="114" t="s">
        <v>25</v>
      </c>
      <c r="U52" s="114" t="s">
        <v>25</v>
      </c>
      <c r="V52" s="114" t="s">
        <v>25</v>
      </c>
      <c r="W52" s="114" t="s">
        <v>25</v>
      </c>
      <c r="X52" s="114" t="s">
        <v>25</v>
      </c>
      <c r="Y52" s="114"/>
      <c r="Z52" s="114"/>
      <c r="AA52" s="114" t="s">
        <v>25</v>
      </c>
      <c r="AB52" s="114" t="s">
        <v>25</v>
      </c>
      <c r="AC52" s="114" t="s">
        <v>25</v>
      </c>
      <c r="AD52" s="114" t="s">
        <v>25</v>
      </c>
      <c r="AE52" s="114" t="s">
        <v>25</v>
      </c>
      <c r="AF52" s="114"/>
      <c r="AG52" s="114"/>
      <c r="AH52" s="160"/>
    </row>
    <row r="53" spans="1:34" ht="15.75" outlineLevel="1" x14ac:dyDescent="0.25">
      <c r="A53" s="33" t="s">
        <v>2</v>
      </c>
      <c r="B53" s="34" t="s">
        <v>9</v>
      </c>
      <c r="C53" s="34" t="s">
        <v>8</v>
      </c>
      <c r="D53" s="114"/>
      <c r="E53" s="114"/>
      <c r="F53" s="114" t="s">
        <v>217</v>
      </c>
      <c r="G53" s="114" t="s">
        <v>217</v>
      </c>
      <c r="H53" s="114" t="s">
        <v>217</v>
      </c>
      <c r="I53" s="114" t="s">
        <v>217</v>
      </c>
      <c r="J53" s="114" t="s">
        <v>217</v>
      </c>
      <c r="K53" s="114"/>
      <c r="L53" s="114"/>
      <c r="M53" s="114" t="s">
        <v>217</v>
      </c>
      <c r="N53" s="114" t="s">
        <v>217</v>
      </c>
      <c r="O53" s="114" t="s">
        <v>217</v>
      </c>
      <c r="P53" s="114" t="s">
        <v>217</v>
      </c>
      <c r="Q53" s="114" t="s">
        <v>217</v>
      </c>
      <c r="R53" s="114"/>
      <c r="S53" s="114"/>
      <c r="T53" s="114" t="s">
        <v>217</v>
      </c>
      <c r="U53" s="114" t="s">
        <v>217</v>
      </c>
      <c r="V53" s="114" t="s">
        <v>217</v>
      </c>
      <c r="W53" s="114" t="s">
        <v>217</v>
      </c>
      <c r="X53" s="114" t="s">
        <v>217</v>
      </c>
      <c r="Y53" s="114"/>
      <c r="Z53" s="114"/>
      <c r="AA53" s="114" t="s">
        <v>217</v>
      </c>
      <c r="AB53" s="114" t="s">
        <v>217</v>
      </c>
      <c r="AC53" s="114" t="s">
        <v>217</v>
      </c>
      <c r="AD53" s="114" t="s">
        <v>217</v>
      </c>
      <c r="AE53" s="114" t="s">
        <v>217</v>
      </c>
      <c r="AF53" s="114"/>
      <c r="AG53" s="114"/>
      <c r="AH53" s="160"/>
    </row>
    <row r="54" spans="1:34" ht="15.75" outlineLevel="1" x14ac:dyDescent="0.25">
      <c r="A54" s="33" t="s">
        <v>2</v>
      </c>
      <c r="B54" s="34" t="s">
        <v>9</v>
      </c>
      <c r="C54" s="34" t="s">
        <v>8</v>
      </c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/>
      <c r="AG54" s="114"/>
      <c r="AH54" s="160"/>
    </row>
    <row r="55" spans="1:34" ht="15.75" outlineLevel="1" x14ac:dyDescent="0.25">
      <c r="A55" s="33" t="s">
        <v>2</v>
      </c>
      <c r="B55" s="34" t="s">
        <v>9</v>
      </c>
      <c r="C55" s="34" t="s">
        <v>8</v>
      </c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60"/>
    </row>
    <row r="56" spans="1:34" ht="15.75" outlineLevel="1" x14ac:dyDescent="0.25">
      <c r="A56" s="33" t="s">
        <v>2</v>
      </c>
      <c r="B56" s="34" t="s">
        <v>9</v>
      </c>
      <c r="C56" s="34" t="s">
        <v>8</v>
      </c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60"/>
    </row>
    <row r="57" spans="1:34" ht="15.75" outlineLevel="1" x14ac:dyDescent="0.25">
      <c r="A57" s="33" t="s">
        <v>2</v>
      </c>
      <c r="B57" s="34" t="s">
        <v>9</v>
      </c>
      <c r="C57" s="34" t="s">
        <v>8</v>
      </c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60"/>
    </row>
    <row r="58" spans="1:34" ht="15.75" outlineLevel="1" x14ac:dyDescent="0.25">
      <c r="A58" s="33" t="s">
        <v>2</v>
      </c>
      <c r="B58" s="34" t="s">
        <v>9</v>
      </c>
      <c r="C58" s="34" t="s">
        <v>8</v>
      </c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60"/>
    </row>
    <row r="59" spans="1:34" ht="15.75" outlineLevel="1" x14ac:dyDescent="0.25">
      <c r="A59" s="33" t="s">
        <v>2</v>
      </c>
      <c r="B59" s="34" t="s">
        <v>9</v>
      </c>
      <c r="C59" s="34" t="s">
        <v>8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60"/>
    </row>
    <row r="60" spans="1:34" ht="15.75" outlineLevel="1" x14ac:dyDescent="0.25">
      <c r="A60" s="33" t="s">
        <v>2</v>
      </c>
      <c r="B60" s="34" t="s">
        <v>9</v>
      </c>
      <c r="C60" s="34" t="s">
        <v>8</v>
      </c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60"/>
    </row>
    <row r="61" spans="1:34" ht="15.75" outlineLevel="1" x14ac:dyDescent="0.25">
      <c r="A61" s="35" t="s">
        <v>2</v>
      </c>
      <c r="B61" s="36" t="s">
        <v>9</v>
      </c>
      <c r="C61" s="36" t="s">
        <v>8</v>
      </c>
      <c r="D61" s="115"/>
      <c r="E61" s="115"/>
      <c r="F61" s="115" t="s">
        <v>25</v>
      </c>
      <c r="G61" s="115" t="s">
        <v>25</v>
      </c>
      <c r="H61" s="115" t="s">
        <v>25</v>
      </c>
      <c r="I61" s="115" t="s">
        <v>25</v>
      </c>
      <c r="J61" s="115" t="s">
        <v>25</v>
      </c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61"/>
    </row>
    <row r="62" spans="1:34" s="1" customFormat="1" ht="15.75" x14ac:dyDescent="0.25">
      <c r="A62" s="37" t="s">
        <v>2</v>
      </c>
      <c r="B62" s="38" t="s">
        <v>5</v>
      </c>
      <c r="C62" s="38" t="s">
        <v>8</v>
      </c>
      <c r="D62" s="116">
        <f>COUNTA(D49:D61)</f>
        <v>0</v>
      </c>
      <c r="E62" s="116">
        <f t="shared" ref="E62:AH62" si="8">COUNTA(E49:E61)</f>
        <v>0</v>
      </c>
      <c r="F62" s="116">
        <f t="shared" si="8"/>
        <v>5</v>
      </c>
      <c r="G62" s="116">
        <f t="shared" si="8"/>
        <v>5</v>
      </c>
      <c r="H62" s="116">
        <f t="shared" si="8"/>
        <v>5</v>
      </c>
      <c r="I62" s="116">
        <f t="shared" si="8"/>
        <v>5</v>
      </c>
      <c r="J62" s="116">
        <f t="shared" si="8"/>
        <v>5</v>
      </c>
      <c r="K62" s="116">
        <f t="shared" si="8"/>
        <v>0</v>
      </c>
      <c r="L62" s="116">
        <f t="shared" si="8"/>
        <v>0</v>
      </c>
      <c r="M62" s="116">
        <f t="shared" si="8"/>
        <v>5</v>
      </c>
      <c r="N62" s="116">
        <f t="shared" si="8"/>
        <v>5</v>
      </c>
      <c r="O62" s="116">
        <f t="shared" si="8"/>
        <v>5</v>
      </c>
      <c r="P62" s="116">
        <f t="shared" si="8"/>
        <v>5</v>
      </c>
      <c r="Q62" s="116">
        <f t="shared" si="8"/>
        <v>5</v>
      </c>
      <c r="R62" s="116">
        <f t="shared" si="8"/>
        <v>0</v>
      </c>
      <c r="S62" s="116">
        <f t="shared" si="8"/>
        <v>0</v>
      </c>
      <c r="T62" s="116">
        <f t="shared" si="8"/>
        <v>5</v>
      </c>
      <c r="U62" s="116">
        <f t="shared" si="8"/>
        <v>5</v>
      </c>
      <c r="V62" s="116">
        <f t="shared" si="8"/>
        <v>5</v>
      </c>
      <c r="W62" s="116">
        <f t="shared" si="8"/>
        <v>5</v>
      </c>
      <c r="X62" s="116">
        <f t="shared" si="8"/>
        <v>5</v>
      </c>
      <c r="Y62" s="116">
        <f t="shared" si="8"/>
        <v>0</v>
      </c>
      <c r="Z62" s="116">
        <f t="shared" si="8"/>
        <v>0</v>
      </c>
      <c r="AA62" s="116">
        <f t="shared" si="8"/>
        <v>5</v>
      </c>
      <c r="AB62" s="116">
        <f t="shared" si="8"/>
        <v>5</v>
      </c>
      <c r="AC62" s="116">
        <f t="shared" si="8"/>
        <v>5</v>
      </c>
      <c r="AD62" s="116">
        <f t="shared" si="8"/>
        <v>5</v>
      </c>
      <c r="AE62" s="116">
        <f t="shared" si="8"/>
        <v>5</v>
      </c>
      <c r="AF62" s="116">
        <f t="shared" si="8"/>
        <v>0</v>
      </c>
      <c r="AG62" s="116">
        <f t="shared" si="8"/>
        <v>0</v>
      </c>
      <c r="AH62" s="162">
        <f t="shared" si="8"/>
        <v>0</v>
      </c>
    </row>
    <row r="63" spans="1:34" ht="15.75" outlineLevel="1" x14ac:dyDescent="0.25">
      <c r="A63" s="47" t="s">
        <v>2</v>
      </c>
      <c r="B63" s="48" t="s">
        <v>6</v>
      </c>
      <c r="C63" s="48" t="s">
        <v>28</v>
      </c>
      <c r="D63" s="121"/>
      <c r="E63" s="121"/>
      <c r="F63" s="121" t="s">
        <v>108</v>
      </c>
      <c r="G63" s="121" t="s">
        <v>108</v>
      </c>
      <c r="H63" s="121" t="s">
        <v>108</v>
      </c>
      <c r="I63" s="121" t="s">
        <v>108</v>
      </c>
      <c r="J63" s="121" t="s">
        <v>108</v>
      </c>
      <c r="K63" s="121"/>
      <c r="L63" s="121"/>
      <c r="M63" s="121" t="s">
        <v>108</v>
      </c>
      <c r="N63" s="121" t="s">
        <v>108</v>
      </c>
      <c r="O63" s="121" t="s">
        <v>108</v>
      </c>
      <c r="P63" s="121" t="s">
        <v>108</v>
      </c>
      <c r="Q63" s="121" t="s">
        <v>108</v>
      </c>
      <c r="R63" s="121"/>
      <c r="S63" s="121"/>
      <c r="T63" s="121" t="s">
        <v>108</v>
      </c>
      <c r="U63" s="121" t="s">
        <v>108</v>
      </c>
      <c r="V63" s="121" t="s">
        <v>108</v>
      </c>
      <c r="W63" s="121" t="s">
        <v>108</v>
      </c>
      <c r="X63" s="121" t="s">
        <v>108</v>
      </c>
      <c r="Y63" s="121"/>
      <c r="Z63" s="121"/>
      <c r="AA63" s="121" t="s">
        <v>108</v>
      </c>
      <c r="AB63" s="121" t="s">
        <v>108</v>
      </c>
      <c r="AC63" s="121" t="s">
        <v>108</v>
      </c>
      <c r="AD63" s="121" t="s">
        <v>108</v>
      </c>
      <c r="AE63" s="121" t="s">
        <v>108</v>
      </c>
      <c r="AF63" s="121"/>
      <c r="AG63" s="121"/>
      <c r="AH63" s="167"/>
    </row>
    <row r="64" spans="1:34" ht="15.75" outlineLevel="1" x14ac:dyDescent="0.25">
      <c r="A64" s="49" t="s">
        <v>2</v>
      </c>
      <c r="B64" s="50" t="s">
        <v>6</v>
      </c>
      <c r="C64" s="50" t="s">
        <v>54</v>
      </c>
      <c r="D64" s="122"/>
      <c r="E64" s="122"/>
      <c r="F64" s="122" t="s">
        <v>51</v>
      </c>
      <c r="G64" s="122" t="s">
        <v>51</v>
      </c>
      <c r="H64" s="122" t="s">
        <v>51</v>
      </c>
      <c r="I64" s="122" t="s">
        <v>51</v>
      </c>
      <c r="J64" s="122" t="s">
        <v>51</v>
      </c>
      <c r="K64" s="122"/>
      <c r="L64" s="122"/>
      <c r="M64" s="122" t="s">
        <v>219</v>
      </c>
      <c r="N64" s="122" t="s">
        <v>219</v>
      </c>
      <c r="O64" s="122" t="s">
        <v>219</v>
      </c>
      <c r="P64" s="122" t="s">
        <v>219</v>
      </c>
      <c r="Q64" s="122" t="s">
        <v>219</v>
      </c>
      <c r="R64" s="122"/>
      <c r="S64" s="122"/>
      <c r="T64" s="122" t="s">
        <v>51</v>
      </c>
      <c r="U64" s="122" t="s">
        <v>51</v>
      </c>
      <c r="V64" s="122" t="s">
        <v>51</v>
      </c>
      <c r="W64" s="122" t="s">
        <v>51</v>
      </c>
      <c r="X64" s="122" t="s">
        <v>51</v>
      </c>
      <c r="Y64" s="122"/>
      <c r="Z64" s="122"/>
      <c r="AA64" s="122" t="s">
        <v>51</v>
      </c>
      <c r="AB64" s="122" t="s">
        <v>51</v>
      </c>
      <c r="AC64" s="122" t="s">
        <v>51</v>
      </c>
      <c r="AD64" s="122" t="s">
        <v>51</v>
      </c>
      <c r="AE64" s="122" t="s">
        <v>51</v>
      </c>
      <c r="AF64" s="122"/>
      <c r="AG64" s="122"/>
      <c r="AH64" s="168"/>
    </row>
    <row r="65" spans="1:34" ht="15.75" outlineLevel="1" x14ac:dyDescent="0.25">
      <c r="A65" s="49" t="s">
        <v>2</v>
      </c>
      <c r="B65" s="50" t="s">
        <v>6</v>
      </c>
      <c r="C65" s="50" t="s">
        <v>28</v>
      </c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68"/>
    </row>
    <row r="66" spans="1:34" ht="15.75" outlineLevel="1" x14ac:dyDescent="0.25">
      <c r="A66" s="49" t="s">
        <v>2</v>
      </c>
      <c r="B66" s="50" t="s">
        <v>6</v>
      </c>
      <c r="C66" s="50" t="s">
        <v>54</v>
      </c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68"/>
    </row>
    <row r="67" spans="1:34" ht="15.75" outlineLevel="1" x14ac:dyDescent="0.25">
      <c r="A67" s="49" t="s">
        <v>2</v>
      </c>
      <c r="B67" s="50" t="s">
        <v>6</v>
      </c>
      <c r="C67" s="50" t="s">
        <v>28</v>
      </c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68"/>
    </row>
    <row r="68" spans="1:34" ht="15.75" outlineLevel="1" x14ac:dyDescent="0.25">
      <c r="A68" s="51" t="s">
        <v>2</v>
      </c>
      <c r="B68" s="52" t="s">
        <v>6</v>
      </c>
      <c r="C68" s="52" t="s">
        <v>54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69"/>
    </row>
    <row r="69" spans="1:34" s="1" customFormat="1" ht="15.75" x14ac:dyDescent="0.25">
      <c r="A69" s="21" t="s">
        <v>2</v>
      </c>
      <c r="B69" s="22" t="s">
        <v>6</v>
      </c>
      <c r="C69" s="22"/>
      <c r="D69" s="108">
        <f>COUNTA(D63:D68)</f>
        <v>0</v>
      </c>
      <c r="E69" s="108">
        <f t="shared" ref="E69:AH69" si="9">COUNTA(E63:E68)</f>
        <v>0</v>
      </c>
      <c r="F69" s="108">
        <f t="shared" si="9"/>
        <v>2</v>
      </c>
      <c r="G69" s="108">
        <f t="shared" si="9"/>
        <v>2</v>
      </c>
      <c r="H69" s="108">
        <f t="shared" si="9"/>
        <v>2</v>
      </c>
      <c r="I69" s="108">
        <f t="shared" si="9"/>
        <v>2</v>
      </c>
      <c r="J69" s="108">
        <f t="shared" si="9"/>
        <v>2</v>
      </c>
      <c r="K69" s="108">
        <f t="shared" si="9"/>
        <v>0</v>
      </c>
      <c r="L69" s="108">
        <f t="shared" si="9"/>
        <v>0</v>
      </c>
      <c r="M69" s="108">
        <f t="shared" si="9"/>
        <v>2</v>
      </c>
      <c r="N69" s="108">
        <f t="shared" si="9"/>
        <v>2</v>
      </c>
      <c r="O69" s="108">
        <f t="shared" si="9"/>
        <v>2</v>
      </c>
      <c r="P69" s="108">
        <f t="shared" si="9"/>
        <v>2</v>
      </c>
      <c r="Q69" s="108">
        <f t="shared" si="9"/>
        <v>2</v>
      </c>
      <c r="R69" s="108">
        <f t="shared" si="9"/>
        <v>0</v>
      </c>
      <c r="S69" s="108">
        <f t="shared" si="9"/>
        <v>0</v>
      </c>
      <c r="T69" s="108">
        <f t="shared" si="9"/>
        <v>2</v>
      </c>
      <c r="U69" s="108">
        <f t="shared" si="9"/>
        <v>2</v>
      </c>
      <c r="V69" s="108">
        <f t="shared" si="9"/>
        <v>2</v>
      </c>
      <c r="W69" s="108">
        <f t="shared" si="9"/>
        <v>2</v>
      </c>
      <c r="X69" s="108">
        <f t="shared" si="9"/>
        <v>2</v>
      </c>
      <c r="Y69" s="108">
        <f t="shared" si="9"/>
        <v>0</v>
      </c>
      <c r="Z69" s="108">
        <f t="shared" si="9"/>
        <v>0</v>
      </c>
      <c r="AA69" s="108">
        <f t="shared" si="9"/>
        <v>2</v>
      </c>
      <c r="AB69" s="108">
        <f t="shared" si="9"/>
        <v>2</v>
      </c>
      <c r="AC69" s="108">
        <f t="shared" si="9"/>
        <v>2</v>
      </c>
      <c r="AD69" s="108">
        <f t="shared" si="9"/>
        <v>2</v>
      </c>
      <c r="AE69" s="108">
        <f t="shared" si="9"/>
        <v>2</v>
      </c>
      <c r="AF69" s="108">
        <f t="shared" si="9"/>
        <v>0</v>
      </c>
      <c r="AG69" s="108">
        <f t="shared" si="9"/>
        <v>0</v>
      </c>
      <c r="AH69" s="154">
        <f t="shared" si="9"/>
        <v>0</v>
      </c>
    </row>
    <row r="70" spans="1:34" ht="15.75" outlineLevel="1" x14ac:dyDescent="0.25">
      <c r="A70" s="96" t="s">
        <v>2</v>
      </c>
      <c r="B70" s="95" t="s">
        <v>69</v>
      </c>
      <c r="C70" s="95"/>
      <c r="D70" s="124"/>
      <c r="E70" s="124"/>
      <c r="F70" s="124" t="s">
        <v>84</v>
      </c>
      <c r="G70" s="124"/>
      <c r="H70" s="124" t="s">
        <v>84</v>
      </c>
      <c r="I70" s="124" t="s">
        <v>84</v>
      </c>
      <c r="J70" s="124" t="s">
        <v>84</v>
      </c>
      <c r="K70" s="124"/>
      <c r="L70" s="124"/>
      <c r="M70" s="124" t="s">
        <v>51</v>
      </c>
      <c r="N70" s="124"/>
      <c r="O70" s="124" t="s">
        <v>51</v>
      </c>
      <c r="P70" s="124" t="s">
        <v>51</v>
      </c>
      <c r="Q70" s="124" t="s">
        <v>51</v>
      </c>
      <c r="R70" s="124"/>
      <c r="S70" s="124"/>
      <c r="T70" s="124" t="s">
        <v>84</v>
      </c>
      <c r="U70" s="124"/>
      <c r="V70" s="124" t="s">
        <v>84</v>
      </c>
      <c r="W70" s="124" t="s">
        <v>84</v>
      </c>
      <c r="X70" s="124" t="s">
        <v>84</v>
      </c>
      <c r="Y70" s="124"/>
      <c r="Z70" s="124"/>
      <c r="AA70" s="124" t="s">
        <v>84</v>
      </c>
      <c r="AB70" s="124"/>
      <c r="AC70" s="124" t="s">
        <v>84</v>
      </c>
      <c r="AD70" s="124" t="s">
        <v>84</v>
      </c>
      <c r="AE70" s="124" t="s">
        <v>84</v>
      </c>
      <c r="AF70" s="124"/>
      <c r="AG70" s="124"/>
      <c r="AH70" s="170"/>
    </row>
    <row r="71" spans="1:34" ht="15.75" hidden="1" outlineLevel="1" x14ac:dyDescent="0.25">
      <c r="A71" s="93"/>
      <c r="B71" s="94" t="s">
        <v>69</v>
      </c>
      <c r="C71" s="9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71"/>
    </row>
    <row r="72" spans="1:34" s="1" customFormat="1" ht="15.75" collapsed="1" x14ac:dyDescent="0.25">
      <c r="A72" s="97" t="s">
        <v>2</v>
      </c>
      <c r="B72" s="98" t="s">
        <v>27</v>
      </c>
      <c r="C72" s="98"/>
      <c r="D72" s="126">
        <f>COUNTA(D70:D71)</f>
        <v>0</v>
      </c>
      <c r="E72" s="126">
        <f t="shared" ref="E72:AH72" si="10">COUNTA(E70:E71)</f>
        <v>0</v>
      </c>
      <c r="F72" s="126">
        <f t="shared" si="10"/>
        <v>1</v>
      </c>
      <c r="G72" s="126">
        <f t="shared" si="10"/>
        <v>0</v>
      </c>
      <c r="H72" s="126">
        <f t="shared" si="10"/>
        <v>1</v>
      </c>
      <c r="I72" s="126">
        <f t="shared" si="10"/>
        <v>1</v>
      </c>
      <c r="J72" s="126">
        <f t="shared" si="10"/>
        <v>1</v>
      </c>
      <c r="K72" s="126">
        <f t="shared" si="10"/>
        <v>0</v>
      </c>
      <c r="L72" s="126">
        <f t="shared" si="10"/>
        <v>0</v>
      </c>
      <c r="M72" s="126">
        <f t="shared" si="10"/>
        <v>1</v>
      </c>
      <c r="N72" s="126">
        <f t="shared" si="10"/>
        <v>0</v>
      </c>
      <c r="O72" s="126">
        <f t="shared" si="10"/>
        <v>1</v>
      </c>
      <c r="P72" s="126">
        <f t="shared" si="10"/>
        <v>1</v>
      </c>
      <c r="Q72" s="126">
        <f t="shared" si="10"/>
        <v>1</v>
      </c>
      <c r="R72" s="126">
        <f t="shared" si="10"/>
        <v>0</v>
      </c>
      <c r="S72" s="126">
        <f t="shared" si="10"/>
        <v>0</v>
      </c>
      <c r="T72" s="126">
        <f t="shared" si="10"/>
        <v>1</v>
      </c>
      <c r="U72" s="126">
        <f t="shared" si="10"/>
        <v>0</v>
      </c>
      <c r="V72" s="126">
        <f>COUNTA(V70:V71)</f>
        <v>1</v>
      </c>
      <c r="W72" s="126">
        <f t="shared" si="10"/>
        <v>1</v>
      </c>
      <c r="X72" s="126">
        <f t="shared" si="10"/>
        <v>1</v>
      </c>
      <c r="Y72" s="126">
        <f t="shared" si="10"/>
        <v>0</v>
      </c>
      <c r="Z72" s="126">
        <f t="shared" si="10"/>
        <v>0</v>
      </c>
      <c r="AA72" s="126">
        <f t="shared" si="10"/>
        <v>1</v>
      </c>
      <c r="AB72" s="126">
        <f t="shared" si="10"/>
        <v>0</v>
      </c>
      <c r="AC72" s="126">
        <f t="shared" si="10"/>
        <v>1</v>
      </c>
      <c r="AD72" s="126">
        <f t="shared" si="10"/>
        <v>1</v>
      </c>
      <c r="AE72" s="126">
        <f t="shared" si="10"/>
        <v>1</v>
      </c>
      <c r="AF72" s="126">
        <f t="shared" si="10"/>
        <v>0</v>
      </c>
      <c r="AG72" s="126">
        <f t="shared" si="10"/>
        <v>0</v>
      </c>
      <c r="AH72" s="172">
        <f t="shared" si="10"/>
        <v>0</v>
      </c>
    </row>
    <row r="73" spans="1:34" s="1" customFormat="1" ht="16.5" hidden="1" customHeight="1" outlineLevel="1" x14ac:dyDescent="0.25">
      <c r="A73" s="53"/>
      <c r="B73" s="54" t="s">
        <v>68</v>
      </c>
      <c r="C73" s="54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73"/>
    </row>
    <row r="74" spans="1:34" s="1" customFormat="1" ht="15.75" hidden="1" outlineLevel="1" x14ac:dyDescent="0.25">
      <c r="A74" s="55"/>
      <c r="B74" s="56" t="s">
        <v>68</v>
      </c>
      <c r="C74" s="56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74"/>
    </row>
    <row r="75" spans="1:34" s="1" customFormat="1" ht="15.75" hidden="1" outlineLevel="1" x14ac:dyDescent="0.25">
      <c r="A75" s="55"/>
      <c r="B75" s="56" t="s">
        <v>68</v>
      </c>
      <c r="C75" s="56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74"/>
    </row>
    <row r="76" spans="1:34" s="1" customFormat="1" ht="15.75" hidden="1" outlineLevel="1" x14ac:dyDescent="0.25">
      <c r="A76" s="55"/>
      <c r="B76" s="56" t="s">
        <v>68</v>
      </c>
      <c r="C76" s="56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74"/>
    </row>
    <row r="77" spans="1:34" s="1" customFormat="1" ht="15.75" hidden="1" outlineLevel="1" x14ac:dyDescent="0.25">
      <c r="A77" s="55"/>
      <c r="B77" s="56" t="s">
        <v>68</v>
      </c>
      <c r="C77" s="56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74"/>
    </row>
    <row r="78" spans="1:34" s="1" customFormat="1" ht="15.75" hidden="1" outlineLevel="1" x14ac:dyDescent="0.25">
      <c r="A78" s="57"/>
      <c r="B78" s="58" t="s">
        <v>68</v>
      </c>
      <c r="C78" s="58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129"/>
      <c r="AC78" s="129"/>
      <c r="AD78" s="129"/>
      <c r="AE78" s="129"/>
      <c r="AF78" s="129"/>
      <c r="AG78" s="129"/>
      <c r="AH78" s="175"/>
    </row>
    <row r="79" spans="1:34" s="1" customFormat="1" ht="15.75" hidden="1" x14ac:dyDescent="0.25">
      <c r="A79" s="55"/>
      <c r="B79" s="56" t="s">
        <v>68</v>
      </c>
      <c r="C79" s="56"/>
      <c r="D79" s="129">
        <f>COUNTA(D73:D78)</f>
        <v>0</v>
      </c>
      <c r="E79" s="129">
        <f t="shared" ref="E79:AH79" si="11">COUNTA(E73:E78)</f>
        <v>0</v>
      </c>
      <c r="F79" s="129">
        <f t="shared" si="11"/>
        <v>0</v>
      </c>
      <c r="G79" s="129">
        <f t="shared" si="11"/>
        <v>0</v>
      </c>
      <c r="H79" s="129">
        <f t="shared" si="11"/>
        <v>0</v>
      </c>
      <c r="I79" s="129">
        <f t="shared" si="11"/>
        <v>0</v>
      </c>
      <c r="J79" s="129">
        <f t="shared" si="11"/>
        <v>0</v>
      </c>
      <c r="K79" s="129">
        <f t="shared" si="11"/>
        <v>0</v>
      </c>
      <c r="L79" s="129">
        <f t="shared" si="11"/>
        <v>0</v>
      </c>
      <c r="M79" s="129">
        <f t="shared" si="11"/>
        <v>0</v>
      </c>
      <c r="N79" s="129">
        <f t="shared" si="11"/>
        <v>0</v>
      </c>
      <c r="O79" s="129">
        <f t="shared" si="11"/>
        <v>0</v>
      </c>
      <c r="P79" s="129">
        <f t="shared" si="11"/>
        <v>0</v>
      </c>
      <c r="Q79" s="129">
        <f t="shared" si="11"/>
        <v>0</v>
      </c>
      <c r="R79" s="129">
        <f t="shared" si="11"/>
        <v>0</v>
      </c>
      <c r="S79" s="129">
        <f t="shared" si="11"/>
        <v>0</v>
      </c>
      <c r="T79" s="129">
        <f t="shared" si="11"/>
        <v>0</v>
      </c>
      <c r="U79" s="129">
        <f t="shared" si="11"/>
        <v>0</v>
      </c>
      <c r="V79" s="129">
        <f t="shared" si="11"/>
        <v>0</v>
      </c>
      <c r="W79" s="129">
        <f t="shared" si="11"/>
        <v>0</v>
      </c>
      <c r="X79" s="129">
        <f t="shared" si="11"/>
        <v>0</v>
      </c>
      <c r="Y79" s="129">
        <f t="shared" si="11"/>
        <v>0</v>
      </c>
      <c r="Z79" s="129">
        <f t="shared" si="11"/>
        <v>0</v>
      </c>
      <c r="AA79" s="129">
        <f t="shared" si="11"/>
        <v>0</v>
      </c>
      <c r="AB79" s="129">
        <f t="shared" si="11"/>
        <v>0</v>
      </c>
      <c r="AC79" s="129">
        <f t="shared" si="11"/>
        <v>0</v>
      </c>
      <c r="AD79" s="129">
        <f t="shared" si="11"/>
        <v>0</v>
      </c>
      <c r="AE79" s="129">
        <f t="shared" si="11"/>
        <v>0</v>
      </c>
      <c r="AF79" s="129">
        <f t="shared" si="11"/>
        <v>0</v>
      </c>
      <c r="AG79" s="129">
        <f t="shared" si="11"/>
        <v>0</v>
      </c>
      <c r="AH79" s="175">
        <f t="shared" si="11"/>
        <v>0</v>
      </c>
    </row>
    <row r="80" spans="1:34" ht="15.75" hidden="1" outlineLevel="1" x14ac:dyDescent="0.25">
      <c r="A80" s="59" t="s">
        <v>29</v>
      </c>
      <c r="B80" s="60" t="s">
        <v>4</v>
      </c>
      <c r="C80" s="60" t="s">
        <v>30</v>
      </c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  <c r="AA80" s="130"/>
      <c r="AB80" s="130"/>
      <c r="AC80" s="130"/>
      <c r="AD80" s="130"/>
      <c r="AE80" s="130"/>
      <c r="AF80" s="130"/>
      <c r="AG80" s="130"/>
      <c r="AH80" s="176"/>
    </row>
    <row r="81" spans="1:34" ht="15.75" hidden="1" outlineLevel="1" x14ac:dyDescent="0.25">
      <c r="A81" s="61"/>
      <c r="B81" s="62" t="s">
        <v>4</v>
      </c>
      <c r="C81" s="62" t="s">
        <v>31</v>
      </c>
      <c r="D81" s="131"/>
      <c r="E81" s="131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  <c r="R81" s="131"/>
      <c r="S81" s="131"/>
      <c r="T81" s="131"/>
      <c r="U81" s="131"/>
      <c r="V81" s="131"/>
      <c r="W81" s="131"/>
      <c r="X81" s="131"/>
      <c r="Y81" s="131"/>
      <c r="Z81" s="131"/>
      <c r="AA81" s="131"/>
      <c r="AB81" s="131"/>
      <c r="AC81" s="131"/>
      <c r="AD81" s="131"/>
      <c r="AE81" s="131"/>
      <c r="AF81" s="131"/>
      <c r="AG81" s="131"/>
      <c r="AH81" s="177"/>
    </row>
    <row r="82" spans="1:34" ht="15.75" hidden="1" outlineLevel="1" x14ac:dyDescent="0.25">
      <c r="A82" s="61"/>
      <c r="B82" s="62" t="s">
        <v>56</v>
      </c>
      <c r="C82" s="62"/>
      <c r="D82" s="131"/>
      <c r="E82" s="131"/>
      <c r="F82" s="131"/>
      <c r="G82" s="131"/>
      <c r="H82" s="131"/>
      <c r="I82" s="131"/>
      <c r="J82" s="131"/>
      <c r="K82" s="131"/>
      <c r="L82" s="131"/>
      <c r="M82" s="131"/>
      <c r="N82" s="131"/>
      <c r="O82" s="131"/>
      <c r="P82" s="131"/>
      <c r="Q82" s="131"/>
      <c r="R82" s="131"/>
      <c r="S82" s="131"/>
      <c r="T82" s="131"/>
      <c r="U82" s="131"/>
      <c r="V82" s="131"/>
      <c r="W82" s="131"/>
      <c r="X82" s="131"/>
      <c r="Y82" s="131"/>
      <c r="Z82" s="131"/>
      <c r="AA82" s="131"/>
      <c r="AB82" s="131"/>
      <c r="AC82" s="131"/>
      <c r="AD82" s="131"/>
      <c r="AE82" s="131"/>
      <c r="AF82" s="131"/>
      <c r="AG82" s="131"/>
      <c r="AH82" s="177"/>
    </row>
    <row r="83" spans="1:34" ht="15.75" hidden="1" outlineLevel="1" x14ac:dyDescent="0.25">
      <c r="A83" s="61"/>
      <c r="B83" s="62" t="s">
        <v>5</v>
      </c>
      <c r="C83" s="62" t="s">
        <v>30</v>
      </c>
      <c r="D83" s="131"/>
      <c r="E83" s="131"/>
      <c r="F83" s="131"/>
      <c r="G83" s="131"/>
      <c r="H83" s="131"/>
      <c r="I83" s="131"/>
      <c r="J83" s="131"/>
      <c r="K83" s="131"/>
      <c r="L83" s="131"/>
      <c r="M83" s="131"/>
      <c r="N83" s="131"/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  <c r="Z83" s="131"/>
      <c r="AA83" s="131"/>
      <c r="AB83" s="131"/>
      <c r="AC83" s="131"/>
      <c r="AD83" s="131"/>
      <c r="AE83" s="131"/>
      <c r="AF83" s="131"/>
      <c r="AG83" s="131"/>
      <c r="AH83" s="177"/>
    </row>
    <row r="84" spans="1:34" ht="15.75" hidden="1" outlineLevel="1" x14ac:dyDescent="0.25">
      <c r="A84" s="61"/>
      <c r="B84" s="62" t="s">
        <v>5</v>
      </c>
      <c r="C84" s="62" t="s">
        <v>31</v>
      </c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  <c r="Z84" s="131"/>
      <c r="AA84" s="131"/>
      <c r="AB84" s="131"/>
      <c r="AC84" s="131"/>
      <c r="AD84" s="131"/>
      <c r="AE84" s="131"/>
      <c r="AF84" s="131"/>
      <c r="AG84" s="131"/>
      <c r="AH84" s="177"/>
    </row>
    <row r="85" spans="1:34" s="1" customFormat="1" ht="15.75" hidden="1" x14ac:dyDescent="0.25">
      <c r="A85" s="63" t="s">
        <v>29</v>
      </c>
      <c r="B85" s="64" t="s">
        <v>38</v>
      </c>
      <c r="C85" s="64"/>
      <c r="D85" s="132">
        <f>COUNTA(D80:D84)</f>
        <v>0</v>
      </c>
      <c r="E85" s="132">
        <f t="shared" ref="E85:AH85" si="12">COUNTA(E80:E84)</f>
        <v>0</v>
      </c>
      <c r="F85" s="132">
        <f t="shared" si="12"/>
        <v>0</v>
      </c>
      <c r="G85" s="132">
        <f t="shared" si="12"/>
        <v>0</v>
      </c>
      <c r="H85" s="132">
        <f t="shared" si="12"/>
        <v>0</v>
      </c>
      <c r="I85" s="132">
        <f t="shared" si="12"/>
        <v>0</v>
      </c>
      <c r="J85" s="132">
        <f t="shared" si="12"/>
        <v>0</v>
      </c>
      <c r="K85" s="132">
        <f t="shared" si="12"/>
        <v>0</v>
      </c>
      <c r="L85" s="132">
        <f t="shared" si="12"/>
        <v>0</v>
      </c>
      <c r="M85" s="132">
        <f t="shared" si="12"/>
        <v>0</v>
      </c>
      <c r="N85" s="132">
        <f t="shared" si="12"/>
        <v>0</v>
      </c>
      <c r="O85" s="132">
        <f t="shared" si="12"/>
        <v>0</v>
      </c>
      <c r="P85" s="132">
        <f t="shared" si="12"/>
        <v>0</v>
      </c>
      <c r="Q85" s="132">
        <f t="shared" si="12"/>
        <v>0</v>
      </c>
      <c r="R85" s="132">
        <f t="shared" si="12"/>
        <v>0</v>
      </c>
      <c r="S85" s="132">
        <f t="shared" si="12"/>
        <v>0</v>
      </c>
      <c r="T85" s="132">
        <f t="shared" si="12"/>
        <v>0</v>
      </c>
      <c r="U85" s="132">
        <f t="shared" si="12"/>
        <v>0</v>
      </c>
      <c r="V85" s="132">
        <f t="shared" si="12"/>
        <v>0</v>
      </c>
      <c r="W85" s="132">
        <f t="shared" si="12"/>
        <v>0</v>
      </c>
      <c r="X85" s="132">
        <f t="shared" si="12"/>
        <v>0</v>
      </c>
      <c r="Y85" s="132">
        <f t="shared" si="12"/>
        <v>0</v>
      </c>
      <c r="Z85" s="132">
        <f t="shared" si="12"/>
        <v>0</v>
      </c>
      <c r="AA85" s="132">
        <f t="shared" si="12"/>
        <v>0</v>
      </c>
      <c r="AB85" s="132">
        <f t="shared" si="12"/>
        <v>0</v>
      </c>
      <c r="AC85" s="132">
        <f t="shared" si="12"/>
        <v>0</v>
      </c>
      <c r="AD85" s="132">
        <f t="shared" si="12"/>
        <v>0</v>
      </c>
      <c r="AE85" s="132">
        <f t="shared" si="12"/>
        <v>0</v>
      </c>
      <c r="AF85" s="132">
        <f t="shared" si="12"/>
        <v>0</v>
      </c>
      <c r="AG85" s="132">
        <f t="shared" si="12"/>
        <v>0</v>
      </c>
      <c r="AH85" s="178">
        <f t="shared" si="12"/>
        <v>0</v>
      </c>
    </row>
    <row r="86" spans="1:34" ht="15.75" hidden="1" outlineLevel="1" x14ac:dyDescent="0.25">
      <c r="A86" s="59"/>
      <c r="B86" s="60" t="s">
        <v>33</v>
      </c>
      <c r="C86" s="60"/>
      <c r="D86" s="130"/>
      <c r="E86" s="130"/>
      <c r="F86" s="130"/>
      <c r="G86" s="130"/>
      <c r="H86" s="130"/>
      <c r="I86" s="130"/>
      <c r="J86" s="130"/>
      <c r="K86" s="130"/>
      <c r="L86" s="130"/>
      <c r="M86" s="130"/>
      <c r="N86" s="130"/>
      <c r="O86" s="130"/>
      <c r="P86" s="130"/>
      <c r="Q86" s="130"/>
      <c r="R86" s="130"/>
      <c r="S86" s="130"/>
      <c r="T86" s="130"/>
      <c r="U86" s="130"/>
      <c r="V86" s="130"/>
      <c r="W86" s="130"/>
      <c r="X86" s="130"/>
      <c r="Y86" s="130"/>
      <c r="Z86" s="130"/>
      <c r="AA86" s="130"/>
      <c r="AB86" s="130"/>
      <c r="AC86" s="130"/>
      <c r="AD86" s="130"/>
      <c r="AE86" s="130"/>
      <c r="AF86" s="130"/>
      <c r="AG86" s="130"/>
      <c r="AH86" s="176"/>
    </row>
    <row r="87" spans="1:34" ht="15.75" hidden="1" outlineLevel="1" x14ac:dyDescent="0.25">
      <c r="A87" s="61"/>
      <c r="B87" s="62" t="s">
        <v>33</v>
      </c>
      <c r="C87" s="62"/>
      <c r="D87" s="131"/>
      <c r="E87" s="131"/>
      <c r="F87" s="131"/>
      <c r="G87" s="131"/>
      <c r="H87" s="131"/>
      <c r="I87" s="131"/>
      <c r="J87" s="131"/>
      <c r="K87" s="131"/>
      <c r="L87" s="131"/>
      <c r="M87" s="131"/>
      <c r="N87" s="131"/>
      <c r="O87" s="131"/>
      <c r="P87" s="131"/>
      <c r="Q87" s="131"/>
      <c r="R87" s="131"/>
      <c r="S87" s="131"/>
      <c r="T87" s="131"/>
      <c r="U87" s="131"/>
      <c r="V87" s="131"/>
      <c r="W87" s="131"/>
      <c r="X87" s="131"/>
      <c r="Y87" s="131"/>
      <c r="Z87" s="131"/>
      <c r="AA87" s="131"/>
      <c r="AB87" s="131"/>
      <c r="AC87" s="131"/>
      <c r="AD87" s="131"/>
      <c r="AE87" s="131"/>
      <c r="AF87" s="131"/>
      <c r="AG87" s="131"/>
      <c r="AH87" s="177"/>
    </row>
    <row r="88" spans="1:34" ht="15.75" hidden="1" outlineLevel="1" x14ac:dyDescent="0.25">
      <c r="A88" s="65"/>
      <c r="B88" s="66" t="s">
        <v>33</v>
      </c>
      <c r="C88" s="66"/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79"/>
    </row>
    <row r="89" spans="1:34" s="1" customFormat="1" ht="16.5" hidden="1" customHeight="1" x14ac:dyDescent="0.25">
      <c r="A89" s="67" t="s">
        <v>49</v>
      </c>
      <c r="B89" s="68" t="s">
        <v>39</v>
      </c>
      <c r="C89" s="68"/>
      <c r="D89" s="134">
        <f>COUNTA(D86:D88)</f>
        <v>0</v>
      </c>
      <c r="E89" s="134">
        <f t="shared" ref="E89:AH89" si="13">COUNTA(E86:E88)</f>
        <v>0</v>
      </c>
      <c r="F89" s="134">
        <f t="shared" si="13"/>
        <v>0</v>
      </c>
      <c r="G89" s="134">
        <f t="shared" si="13"/>
        <v>0</v>
      </c>
      <c r="H89" s="134">
        <f t="shared" si="13"/>
        <v>0</v>
      </c>
      <c r="I89" s="134">
        <f t="shared" si="13"/>
        <v>0</v>
      </c>
      <c r="J89" s="134">
        <f t="shared" si="13"/>
        <v>0</v>
      </c>
      <c r="K89" s="134">
        <f t="shared" si="13"/>
        <v>0</v>
      </c>
      <c r="L89" s="134">
        <f t="shared" si="13"/>
        <v>0</v>
      </c>
      <c r="M89" s="134">
        <f t="shared" si="13"/>
        <v>0</v>
      </c>
      <c r="N89" s="134">
        <f t="shared" si="13"/>
        <v>0</v>
      </c>
      <c r="O89" s="134">
        <f t="shared" si="13"/>
        <v>0</v>
      </c>
      <c r="P89" s="134">
        <f t="shared" si="13"/>
        <v>0</v>
      </c>
      <c r="Q89" s="134">
        <f t="shared" si="13"/>
        <v>0</v>
      </c>
      <c r="R89" s="134">
        <f t="shared" si="13"/>
        <v>0</v>
      </c>
      <c r="S89" s="134">
        <f t="shared" si="13"/>
        <v>0</v>
      </c>
      <c r="T89" s="134">
        <f t="shared" si="13"/>
        <v>0</v>
      </c>
      <c r="U89" s="134">
        <f t="shared" si="13"/>
        <v>0</v>
      </c>
      <c r="V89" s="134">
        <f t="shared" si="13"/>
        <v>0</v>
      </c>
      <c r="W89" s="134">
        <f t="shared" si="13"/>
        <v>0</v>
      </c>
      <c r="X89" s="134">
        <f t="shared" si="13"/>
        <v>0</v>
      </c>
      <c r="Y89" s="134">
        <f t="shared" si="13"/>
        <v>0</v>
      </c>
      <c r="Z89" s="134">
        <f t="shared" si="13"/>
        <v>0</v>
      </c>
      <c r="AA89" s="134">
        <f t="shared" si="13"/>
        <v>0</v>
      </c>
      <c r="AB89" s="134">
        <f t="shared" si="13"/>
        <v>0</v>
      </c>
      <c r="AC89" s="134">
        <f t="shared" si="13"/>
        <v>0</v>
      </c>
      <c r="AD89" s="134">
        <f t="shared" si="13"/>
        <v>0</v>
      </c>
      <c r="AE89" s="134">
        <f t="shared" si="13"/>
        <v>0</v>
      </c>
      <c r="AF89" s="134">
        <f t="shared" si="13"/>
        <v>0</v>
      </c>
      <c r="AG89" s="134">
        <f t="shared" si="13"/>
        <v>0</v>
      </c>
      <c r="AH89" s="180">
        <f t="shared" si="13"/>
        <v>0</v>
      </c>
    </row>
    <row r="90" spans="1:34" ht="15.75" hidden="1" outlineLevel="1" x14ac:dyDescent="0.25">
      <c r="A90" s="59"/>
      <c r="B90" s="60" t="s">
        <v>32</v>
      </c>
      <c r="C90" s="60"/>
      <c r="D90" s="130"/>
      <c r="E90" s="130"/>
      <c r="F90" s="130"/>
      <c r="G90" s="130"/>
      <c r="H90" s="130"/>
      <c r="I90" s="130"/>
      <c r="J90" s="130"/>
      <c r="K90" s="130"/>
      <c r="L90" s="130"/>
      <c r="M90" s="130"/>
      <c r="N90" s="130"/>
      <c r="O90" s="130"/>
      <c r="P90" s="130"/>
      <c r="Q90" s="130"/>
      <c r="R90" s="130"/>
      <c r="S90" s="130"/>
      <c r="T90" s="130"/>
      <c r="U90" s="130"/>
      <c r="V90" s="130"/>
      <c r="W90" s="130"/>
      <c r="X90" s="130"/>
      <c r="Y90" s="130"/>
      <c r="Z90" s="130"/>
      <c r="AA90" s="130"/>
      <c r="AB90" s="130"/>
      <c r="AC90" s="130"/>
      <c r="AD90" s="130"/>
      <c r="AE90" s="130"/>
      <c r="AF90" s="130"/>
      <c r="AG90" s="130"/>
      <c r="AH90" s="176"/>
    </row>
    <row r="91" spans="1:34" ht="15.75" hidden="1" outlineLevel="1" x14ac:dyDescent="0.25">
      <c r="A91" s="65"/>
      <c r="B91" s="66" t="s">
        <v>32</v>
      </c>
      <c r="C91" s="66"/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79"/>
    </row>
    <row r="92" spans="1:34" s="1" customFormat="1" ht="15.75" hidden="1" x14ac:dyDescent="0.25">
      <c r="A92" s="67" t="s">
        <v>29</v>
      </c>
      <c r="B92" s="68" t="s">
        <v>32</v>
      </c>
      <c r="C92" s="68"/>
      <c r="D92" s="134">
        <f>COUNTA(D90:D91)</f>
        <v>0</v>
      </c>
      <c r="E92" s="134">
        <f t="shared" ref="E92:AH92" si="14">COUNTA(E90:E91)</f>
        <v>0</v>
      </c>
      <c r="F92" s="134">
        <f t="shared" si="14"/>
        <v>0</v>
      </c>
      <c r="G92" s="134">
        <f t="shared" si="14"/>
        <v>0</v>
      </c>
      <c r="H92" s="134">
        <f t="shared" si="14"/>
        <v>0</v>
      </c>
      <c r="I92" s="134">
        <f t="shared" si="14"/>
        <v>0</v>
      </c>
      <c r="J92" s="134">
        <f t="shared" si="14"/>
        <v>0</v>
      </c>
      <c r="K92" s="134">
        <f t="shared" si="14"/>
        <v>0</v>
      </c>
      <c r="L92" s="134">
        <f t="shared" si="14"/>
        <v>0</v>
      </c>
      <c r="M92" s="134">
        <f t="shared" si="14"/>
        <v>0</v>
      </c>
      <c r="N92" s="134">
        <f t="shared" si="14"/>
        <v>0</v>
      </c>
      <c r="O92" s="134">
        <f t="shared" si="14"/>
        <v>0</v>
      </c>
      <c r="P92" s="134">
        <f t="shared" si="14"/>
        <v>0</v>
      </c>
      <c r="Q92" s="134">
        <f t="shared" si="14"/>
        <v>0</v>
      </c>
      <c r="R92" s="134">
        <f t="shared" si="14"/>
        <v>0</v>
      </c>
      <c r="S92" s="134">
        <f t="shared" si="14"/>
        <v>0</v>
      </c>
      <c r="T92" s="134">
        <f t="shared" si="14"/>
        <v>0</v>
      </c>
      <c r="U92" s="134">
        <f t="shared" si="14"/>
        <v>0</v>
      </c>
      <c r="V92" s="134">
        <f t="shared" si="14"/>
        <v>0</v>
      </c>
      <c r="W92" s="134">
        <f t="shared" si="14"/>
        <v>0</v>
      </c>
      <c r="X92" s="134">
        <f t="shared" si="14"/>
        <v>0</v>
      </c>
      <c r="Y92" s="134">
        <f t="shared" si="14"/>
        <v>0</v>
      </c>
      <c r="Z92" s="134">
        <f t="shared" si="14"/>
        <v>0</v>
      </c>
      <c r="AA92" s="134">
        <f t="shared" si="14"/>
        <v>0</v>
      </c>
      <c r="AB92" s="134">
        <f t="shared" si="14"/>
        <v>0</v>
      </c>
      <c r="AC92" s="134">
        <f t="shared" si="14"/>
        <v>0</v>
      </c>
      <c r="AD92" s="134">
        <f t="shared" si="14"/>
        <v>0</v>
      </c>
      <c r="AE92" s="134">
        <f t="shared" si="14"/>
        <v>0</v>
      </c>
      <c r="AF92" s="134">
        <f t="shared" si="14"/>
        <v>0</v>
      </c>
      <c r="AG92" s="134">
        <f t="shared" si="14"/>
        <v>0</v>
      </c>
      <c r="AH92" s="180">
        <f t="shared" si="14"/>
        <v>0</v>
      </c>
    </row>
    <row r="93" spans="1:34" ht="15.75" hidden="1" outlineLevel="1" x14ac:dyDescent="0.25">
      <c r="A93" s="59"/>
      <c r="B93" s="60" t="s">
        <v>34</v>
      </c>
      <c r="C93" s="60"/>
      <c r="D93" s="130"/>
      <c r="E93" s="130"/>
      <c r="F93" s="130"/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/>
      <c r="AA93" s="130"/>
      <c r="AB93" s="130"/>
      <c r="AC93" s="130"/>
      <c r="AD93" s="130"/>
      <c r="AE93" s="130"/>
      <c r="AF93" s="130"/>
      <c r="AG93" s="130"/>
      <c r="AH93" s="176"/>
    </row>
    <row r="94" spans="1:34" ht="15.75" hidden="1" outlineLevel="1" x14ac:dyDescent="0.25">
      <c r="A94" s="61"/>
      <c r="B94" s="62" t="s">
        <v>34</v>
      </c>
      <c r="C94" s="62"/>
      <c r="D94" s="131"/>
      <c r="E94" s="131"/>
      <c r="F94" s="131"/>
      <c r="G94" s="131"/>
      <c r="H94" s="131"/>
      <c r="I94" s="131"/>
      <c r="J94" s="131"/>
      <c r="K94" s="131"/>
      <c r="L94" s="131"/>
      <c r="M94" s="131"/>
      <c r="N94" s="131"/>
      <c r="O94" s="131"/>
      <c r="P94" s="131"/>
      <c r="Q94" s="131"/>
      <c r="R94" s="131"/>
      <c r="S94" s="131"/>
      <c r="T94" s="131"/>
      <c r="U94" s="131"/>
      <c r="V94" s="131"/>
      <c r="W94" s="131"/>
      <c r="X94" s="131"/>
      <c r="Y94" s="131"/>
      <c r="Z94" s="131"/>
      <c r="AA94" s="131"/>
      <c r="AB94" s="131"/>
      <c r="AC94" s="131"/>
      <c r="AD94" s="131"/>
      <c r="AE94" s="131"/>
      <c r="AF94" s="131"/>
      <c r="AG94" s="131"/>
      <c r="AH94" s="177"/>
    </row>
    <row r="95" spans="1:34" ht="15.75" hidden="1" outlineLevel="1" x14ac:dyDescent="0.25">
      <c r="A95" s="65"/>
      <c r="B95" s="66" t="s">
        <v>34</v>
      </c>
      <c r="C95" s="66"/>
      <c r="D95" s="133"/>
      <c r="E95" s="133"/>
      <c r="F95" s="133"/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79"/>
    </row>
    <row r="96" spans="1:34" s="1" customFormat="1" ht="15.75" hidden="1" x14ac:dyDescent="0.25">
      <c r="A96" s="67" t="s">
        <v>29</v>
      </c>
      <c r="B96" s="68" t="s">
        <v>34</v>
      </c>
      <c r="C96" s="68"/>
      <c r="D96" s="134">
        <f>COUNTA(D93:D95)</f>
        <v>0</v>
      </c>
      <c r="E96" s="134">
        <f t="shared" ref="E96:AH96" si="15">COUNTA(E93:E95)</f>
        <v>0</v>
      </c>
      <c r="F96" s="134">
        <f t="shared" si="15"/>
        <v>0</v>
      </c>
      <c r="G96" s="134">
        <f t="shared" si="15"/>
        <v>0</v>
      </c>
      <c r="H96" s="134">
        <f t="shared" si="15"/>
        <v>0</v>
      </c>
      <c r="I96" s="134">
        <f t="shared" si="15"/>
        <v>0</v>
      </c>
      <c r="J96" s="134">
        <f t="shared" si="15"/>
        <v>0</v>
      </c>
      <c r="K96" s="134">
        <f t="shared" si="15"/>
        <v>0</v>
      </c>
      <c r="L96" s="134">
        <f t="shared" si="15"/>
        <v>0</v>
      </c>
      <c r="M96" s="134">
        <f t="shared" si="15"/>
        <v>0</v>
      </c>
      <c r="N96" s="134">
        <f t="shared" si="15"/>
        <v>0</v>
      </c>
      <c r="O96" s="134">
        <f t="shared" si="15"/>
        <v>0</v>
      </c>
      <c r="P96" s="134">
        <f t="shared" si="15"/>
        <v>0</v>
      </c>
      <c r="Q96" s="134">
        <f t="shared" si="15"/>
        <v>0</v>
      </c>
      <c r="R96" s="134">
        <f t="shared" si="15"/>
        <v>0</v>
      </c>
      <c r="S96" s="134">
        <f t="shared" si="15"/>
        <v>0</v>
      </c>
      <c r="T96" s="134">
        <f t="shared" si="15"/>
        <v>0</v>
      </c>
      <c r="U96" s="134">
        <f t="shared" si="15"/>
        <v>0</v>
      </c>
      <c r="V96" s="134">
        <f t="shared" si="15"/>
        <v>0</v>
      </c>
      <c r="W96" s="134">
        <f t="shared" si="15"/>
        <v>0</v>
      </c>
      <c r="X96" s="134">
        <f t="shared" si="15"/>
        <v>0</v>
      </c>
      <c r="Y96" s="134">
        <f t="shared" si="15"/>
        <v>0</v>
      </c>
      <c r="Z96" s="134">
        <f t="shared" si="15"/>
        <v>0</v>
      </c>
      <c r="AA96" s="134">
        <f t="shared" si="15"/>
        <v>0</v>
      </c>
      <c r="AB96" s="134">
        <f t="shared" si="15"/>
        <v>0</v>
      </c>
      <c r="AC96" s="134">
        <f t="shared" si="15"/>
        <v>0</v>
      </c>
      <c r="AD96" s="134">
        <f t="shared" si="15"/>
        <v>0</v>
      </c>
      <c r="AE96" s="134">
        <f t="shared" si="15"/>
        <v>0</v>
      </c>
      <c r="AF96" s="134">
        <f t="shared" si="15"/>
        <v>0</v>
      </c>
      <c r="AG96" s="134">
        <f t="shared" si="15"/>
        <v>0</v>
      </c>
      <c r="AH96" s="180">
        <f t="shared" si="15"/>
        <v>0</v>
      </c>
    </row>
    <row r="97" spans="1:34" ht="15.75" hidden="1" outlineLevel="1" x14ac:dyDescent="0.25">
      <c r="A97" s="69"/>
      <c r="B97" s="70" t="s">
        <v>67</v>
      </c>
      <c r="C97" s="70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  <c r="AB97" s="135"/>
      <c r="AC97" s="135"/>
      <c r="AD97" s="135"/>
      <c r="AE97" s="135"/>
      <c r="AF97" s="135"/>
      <c r="AG97" s="135"/>
      <c r="AH97" s="181"/>
    </row>
    <row r="98" spans="1:34" ht="15.75" hidden="1" outlineLevel="1" x14ac:dyDescent="0.25">
      <c r="A98" s="71"/>
      <c r="B98" s="72" t="s">
        <v>67</v>
      </c>
      <c r="C98" s="72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136"/>
      <c r="AA98" s="136"/>
      <c r="AB98" s="136"/>
      <c r="AC98" s="136"/>
      <c r="AD98" s="136"/>
      <c r="AE98" s="136"/>
      <c r="AF98" s="136"/>
      <c r="AG98" s="136"/>
      <c r="AH98" s="182"/>
    </row>
    <row r="99" spans="1:34" ht="15.75" hidden="1" outlineLevel="1" x14ac:dyDescent="0.25">
      <c r="A99" s="71"/>
      <c r="B99" s="72" t="s">
        <v>67</v>
      </c>
      <c r="C99" s="72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/>
      <c r="U99" s="136"/>
      <c r="V99" s="136"/>
      <c r="W99" s="136"/>
      <c r="X99" s="136"/>
      <c r="Y99" s="136"/>
      <c r="Z99" s="136"/>
      <c r="AA99" s="136"/>
      <c r="AB99" s="136"/>
      <c r="AC99" s="136"/>
      <c r="AD99" s="136"/>
      <c r="AE99" s="136"/>
      <c r="AF99" s="136"/>
      <c r="AG99" s="136"/>
      <c r="AH99" s="182"/>
    </row>
    <row r="100" spans="1:34" ht="15.75" hidden="1" outlineLevel="1" x14ac:dyDescent="0.25">
      <c r="A100" s="71"/>
      <c r="B100" s="72" t="s">
        <v>67</v>
      </c>
      <c r="C100" s="72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36"/>
      <c r="U100" s="136"/>
      <c r="V100" s="136"/>
      <c r="W100" s="136"/>
      <c r="X100" s="136"/>
      <c r="Y100" s="136"/>
      <c r="Z100" s="136"/>
      <c r="AA100" s="136"/>
      <c r="AB100" s="136"/>
      <c r="AC100" s="136"/>
      <c r="AD100" s="136"/>
      <c r="AE100" s="136"/>
      <c r="AF100" s="136"/>
      <c r="AG100" s="136"/>
      <c r="AH100" s="182"/>
    </row>
    <row r="101" spans="1:34" ht="15.75" hidden="1" outlineLevel="1" x14ac:dyDescent="0.25">
      <c r="A101" s="71"/>
      <c r="B101" s="72" t="s">
        <v>67</v>
      </c>
      <c r="C101" s="72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82"/>
    </row>
    <row r="102" spans="1:34" ht="15.75" hidden="1" outlineLevel="1" x14ac:dyDescent="0.25">
      <c r="A102" s="71"/>
      <c r="B102" s="72" t="s">
        <v>67</v>
      </c>
      <c r="C102" s="72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82"/>
    </row>
    <row r="103" spans="1:34" ht="15.75" hidden="1" outlineLevel="1" x14ac:dyDescent="0.25">
      <c r="A103" s="71"/>
      <c r="B103" s="72" t="s">
        <v>67</v>
      </c>
      <c r="C103" s="72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136"/>
      <c r="P103" s="136"/>
      <c r="Q103" s="136"/>
      <c r="R103" s="136"/>
      <c r="S103" s="136"/>
      <c r="T103" s="136"/>
      <c r="U103" s="136"/>
      <c r="V103" s="136"/>
      <c r="W103" s="136"/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82"/>
    </row>
    <row r="104" spans="1:34" ht="15.75" hidden="1" outlineLevel="1" x14ac:dyDescent="0.25">
      <c r="A104" s="71"/>
      <c r="B104" s="72" t="s">
        <v>67</v>
      </c>
      <c r="C104" s="72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36"/>
      <c r="Z104" s="136"/>
      <c r="AA104" s="136"/>
      <c r="AB104" s="136"/>
      <c r="AC104" s="136"/>
      <c r="AD104" s="136"/>
      <c r="AE104" s="136"/>
      <c r="AF104" s="136"/>
      <c r="AG104" s="136"/>
      <c r="AH104" s="182"/>
    </row>
    <row r="105" spans="1:34" ht="15.75" hidden="1" outlineLevel="1" x14ac:dyDescent="0.25">
      <c r="A105" s="71"/>
      <c r="B105" s="72" t="s">
        <v>67</v>
      </c>
      <c r="C105" s="72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36"/>
      <c r="Z105" s="136"/>
      <c r="AA105" s="136"/>
      <c r="AB105" s="136"/>
      <c r="AC105" s="136"/>
      <c r="AD105" s="136"/>
      <c r="AE105" s="136"/>
      <c r="AF105" s="136"/>
      <c r="AG105" s="136"/>
      <c r="AH105" s="182"/>
    </row>
    <row r="106" spans="1:34" ht="15.75" hidden="1" outlineLevel="1" x14ac:dyDescent="0.25">
      <c r="A106" s="71"/>
      <c r="B106" s="72" t="s">
        <v>67</v>
      </c>
      <c r="C106" s="72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6"/>
      <c r="V106" s="136"/>
      <c r="W106" s="136"/>
      <c r="X106" s="136"/>
      <c r="Y106" s="136"/>
      <c r="Z106" s="136"/>
      <c r="AA106" s="136"/>
      <c r="AB106" s="136"/>
      <c r="AC106" s="136"/>
      <c r="AD106" s="136"/>
      <c r="AE106" s="136"/>
      <c r="AF106" s="136"/>
      <c r="AG106" s="136"/>
      <c r="AH106" s="182"/>
    </row>
    <row r="107" spans="1:34" ht="15.75" hidden="1" outlineLevel="1" x14ac:dyDescent="0.25">
      <c r="A107" s="71"/>
      <c r="B107" s="72" t="s">
        <v>67</v>
      </c>
      <c r="C107" s="72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36"/>
      <c r="U107" s="136"/>
      <c r="V107" s="136"/>
      <c r="W107" s="136"/>
      <c r="X107" s="136"/>
      <c r="Y107" s="136"/>
      <c r="Z107" s="136"/>
      <c r="AA107" s="136"/>
      <c r="AB107" s="136"/>
      <c r="AC107" s="136"/>
      <c r="AD107" s="136"/>
      <c r="AE107" s="136"/>
      <c r="AF107" s="136"/>
      <c r="AG107" s="136"/>
      <c r="AH107" s="182"/>
    </row>
    <row r="108" spans="1:34" ht="15.75" hidden="1" outlineLevel="1" x14ac:dyDescent="0.25">
      <c r="A108" s="71"/>
      <c r="B108" s="72" t="s">
        <v>67</v>
      </c>
      <c r="C108" s="72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136"/>
      <c r="V108" s="136"/>
      <c r="W108" s="136"/>
      <c r="X108" s="136"/>
      <c r="Y108" s="136"/>
      <c r="Z108" s="136"/>
      <c r="AA108" s="136"/>
      <c r="AB108" s="136"/>
      <c r="AC108" s="136"/>
      <c r="AD108" s="136"/>
      <c r="AE108" s="136"/>
      <c r="AF108" s="136"/>
      <c r="AG108" s="136"/>
      <c r="AH108" s="182"/>
    </row>
    <row r="109" spans="1:34" ht="15.75" hidden="1" outlineLevel="1" x14ac:dyDescent="0.25">
      <c r="A109" s="71"/>
      <c r="B109" s="72" t="s">
        <v>67</v>
      </c>
      <c r="C109" s="72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36"/>
      <c r="U109" s="136"/>
      <c r="V109" s="136"/>
      <c r="W109" s="136"/>
      <c r="X109" s="136"/>
      <c r="Y109" s="136"/>
      <c r="Z109" s="136"/>
      <c r="AA109" s="136"/>
      <c r="AB109" s="136"/>
      <c r="AC109" s="136"/>
      <c r="AD109" s="136"/>
      <c r="AE109" s="136"/>
      <c r="AF109" s="136"/>
      <c r="AG109" s="136"/>
      <c r="AH109" s="182"/>
    </row>
    <row r="110" spans="1:34" ht="15.75" hidden="1" outlineLevel="1" x14ac:dyDescent="0.25">
      <c r="A110" s="71"/>
      <c r="B110" s="72" t="s">
        <v>67</v>
      </c>
      <c r="C110" s="72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36"/>
      <c r="U110" s="136"/>
      <c r="V110" s="136"/>
      <c r="W110" s="136"/>
      <c r="X110" s="136"/>
      <c r="Y110" s="136"/>
      <c r="Z110" s="136"/>
      <c r="AA110" s="136"/>
      <c r="AB110" s="136"/>
      <c r="AC110" s="136"/>
      <c r="AD110" s="136"/>
      <c r="AE110" s="136"/>
      <c r="AF110" s="136"/>
      <c r="AG110" s="136"/>
      <c r="AH110" s="182"/>
    </row>
    <row r="111" spans="1:34" ht="15.75" hidden="1" outlineLevel="1" x14ac:dyDescent="0.25">
      <c r="A111" s="71"/>
      <c r="B111" s="72" t="s">
        <v>67</v>
      </c>
      <c r="C111" s="72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6"/>
      <c r="S111" s="136"/>
      <c r="T111" s="136"/>
      <c r="U111" s="136"/>
      <c r="V111" s="136"/>
      <c r="W111" s="136"/>
      <c r="X111" s="136"/>
      <c r="Y111" s="136"/>
      <c r="Z111" s="136"/>
      <c r="AA111" s="136"/>
      <c r="AB111" s="136"/>
      <c r="AC111" s="136"/>
      <c r="AD111" s="136"/>
      <c r="AE111" s="136"/>
      <c r="AF111" s="136"/>
      <c r="AG111" s="136"/>
      <c r="AH111" s="182"/>
    </row>
    <row r="112" spans="1:34" ht="15.75" hidden="1" outlineLevel="1" x14ac:dyDescent="0.25">
      <c r="A112" s="71"/>
      <c r="B112" s="72" t="s">
        <v>67</v>
      </c>
      <c r="C112" s="72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  <c r="AA112" s="136"/>
      <c r="AB112" s="136"/>
      <c r="AC112" s="136"/>
      <c r="AD112" s="136"/>
      <c r="AE112" s="136"/>
      <c r="AF112" s="136"/>
      <c r="AG112" s="136"/>
      <c r="AH112" s="182"/>
    </row>
    <row r="113" spans="1:57" ht="15.75" hidden="1" outlineLevel="1" x14ac:dyDescent="0.25">
      <c r="A113" s="73"/>
      <c r="B113" s="72" t="s">
        <v>67</v>
      </c>
      <c r="C113" s="74"/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7"/>
      <c r="AH113" s="183"/>
    </row>
    <row r="114" spans="1:57" s="1" customFormat="1" ht="15.75" hidden="1" x14ac:dyDescent="0.25">
      <c r="A114" s="75"/>
      <c r="B114" s="76" t="s">
        <v>68</v>
      </c>
      <c r="C114" s="76"/>
      <c r="D114" s="138">
        <f>COUNTA(D97:D113)</f>
        <v>0</v>
      </c>
      <c r="E114" s="138">
        <f t="shared" ref="E114:AH114" si="16">COUNTA(E97:E113)</f>
        <v>0</v>
      </c>
      <c r="F114" s="138">
        <f t="shared" si="16"/>
        <v>0</v>
      </c>
      <c r="G114" s="138">
        <f t="shared" si="16"/>
        <v>0</v>
      </c>
      <c r="H114" s="138">
        <f t="shared" si="16"/>
        <v>0</v>
      </c>
      <c r="I114" s="138">
        <f t="shared" si="16"/>
        <v>0</v>
      </c>
      <c r="J114" s="138">
        <f t="shared" si="16"/>
        <v>0</v>
      </c>
      <c r="K114" s="138">
        <f t="shared" si="16"/>
        <v>0</v>
      </c>
      <c r="L114" s="138">
        <f t="shared" si="16"/>
        <v>0</v>
      </c>
      <c r="M114" s="138">
        <f t="shared" si="16"/>
        <v>0</v>
      </c>
      <c r="N114" s="138">
        <f t="shared" si="16"/>
        <v>0</v>
      </c>
      <c r="O114" s="138">
        <f t="shared" si="16"/>
        <v>0</v>
      </c>
      <c r="P114" s="138">
        <f t="shared" si="16"/>
        <v>0</v>
      </c>
      <c r="Q114" s="138">
        <f t="shared" si="16"/>
        <v>0</v>
      </c>
      <c r="R114" s="138">
        <f t="shared" si="16"/>
        <v>0</v>
      </c>
      <c r="S114" s="138">
        <f t="shared" si="16"/>
        <v>0</v>
      </c>
      <c r="T114" s="138">
        <f t="shared" si="16"/>
        <v>0</v>
      </c>
      <c r="U114" s="138">
        <f t="shared" si="16"/>
        <v>0</v>
      </c>
      <c r="V114" s="138">
        <f t="shared" si="16"/>
        <v>0</v>
      </c>
      <c r="W114" s="138">
        <f t="shared" si="16"/>
        <v>0</v>
      </c>
      <c r="X114" s="138">
        <f t="shared" si="16"/>
        <v>0</v>
      </c>
      <c r="Y114" s="138">
        <f t="shared" si="16"/>
        <v>0</v>
      </c>
      <c r="Z114" s="138">
        <f t="shared" si="16"/>
        <v>0</v>
      </c>
      <c r="AA114" s="138">
        <f t="shared" si="16"/>
        <v>0</v>
      </c>
      <c r="AB114" s="138">
        <f t="shared" si="16"/>
        <v>0</v>
      </c>
      <c r="AC114" s="138">
        <f t="shared" si="16"/>
        <v>0</v>
      </c>
      <c r="AD114" s="138">
        <f t="shared" si="16"/>
        <v>0</v>
      </c>
      <c r="AE114" s="138">
        <f t="shared" si="16"/>
        <v>0</v>
      </c>
      <c r="AF114" s="138">
        <f t="shared" si="16"/>
        <v>0</v>
      </c>
      <c r="AG114" s="138">
        <f t="shared" si="16"/>
        <v>0</v>
      </c>
      <c r="AH114" s="184">
        <f t="shared" si="16"/>
        <v>0</v>
      </c>
      <c r="AI114" s="5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</row>
    <row r="115" spans="1:57" s="1" customFormat="1" ht="15.75" hidden="1" outlineLevel="1" x14ac:dyDescent="0.25">
      <c r="A115" s="77"/>
      <c r="B115" s="78" t="s">
        <v>66</v>
      </c>
      <c r="C115" s="78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/>
      <c r="AF115" s="139"/>
      <c r="AG115" s="139"/>
      <c r="AH115" s="185"/>
      <c r="AI115" s="5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</row>
    <row r="116" spans="1:57" s="1" customFormat="1" ht="15.75" hidden="1" outlineLevel="1" x14ac:dyDescent="0.25">
      <c r="A116" s="77"/>
      <c r="B116" s="78" t="s">
        <v>66</v>
      </c>
      <c r="C116" s="78"/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/>
      <c r="AF116" s="139"/>
      <c r="AG116" s="139"/>
      <c r="AH116" s="185"/>
      <c r="AI116" s="5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</row>
    <row r="117" spans="1:57" s="1" customFormat="1" ht="15.75" hidden="1" outlineLevel="1" x14ac:dyDescent="0.25">
      <c r="A117" s="77"/>
      <c r="B117" s="78" t="s">
        <v>66</v>
      </c>
      <c r="C117" s="78"/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/>
      <c r="AF117" s="139"/>
      <c r="AG117" s="139"/>
      <c r="AH117" s="185"/>
      <c r="AI117" s="5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</row>
    <row r="118" spans="1:57" s="1" customFormat="1" ht="15.75" hidden="1" outlineLevel="1" x14ac:dyDescent="0.25">
      <c r="A118" s="77"/>
      <c r="B118" s="78" t="s">
        <v>66</v>
      </c>
      <c r="C118" s="78"/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  <c r="AF118" s="139"/>
      <c r="AG118" s="139"/>
      <c r="AH118" s="185"/>
      <c r="AI118" s="5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</row>
    <row r="119" spans="1:57" s="1" customFormat="1" ht="15.75" hidden="1" outlineLevel="1" x14ac:dyDescent="0.25">
      <c r="A119" s="77"/>
      <c r="B119" s="78" t="s">
        <v>66</v>
      </c>
      <c r="C119" s="78"/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85"/>
      <c r="AI119" s="5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</row>
    <row r="120" spans="1:57" s="1" customFormat="1" ht="15.75" hidden="1" outlineLevel="1" x14ac:dyDescent="0.25">
      <c r="A120" s="77"/>
      <c r="B120" s="78" t="s">
        <v>66</v>
      </c>
      <c r="C120" s="78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85"/>
      <c r="AI120" s="5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</row>
    <row r="121" spans="1:57" s="1" customFormat="1" ht="15.75" hidden="1" outlineLevel="1" x14ac:dyDescent="0.25">
      <c r="A121" s="77"/>
      <c r="B121" s="78" t="s">
        <v>66</v>
      </c>
      <c r="C121" s="78"/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/>
      <c r="AF121" s="139"/>
      <c r="AG121" s="139"/>
      <c r="AH121" s="185"/>
      <c r="AI121" s="5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</row>
    <row r="122" spans="1:57" s="1" customFormat="1" ht="15.75" hidden="1" outlineLevel="1" x14ac:dyDescent="0.25">
      <c r="A122" s="77"/>
      <c r="B122" s="78" t="s">
        <v>66</v>
      </c>
      <c r="C122" s="78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85"/>
      <c r="AI122" s="5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</row>
    <row r="123" spans="1:57" s="1" customFormat="1" ht="15.75" hidden="1" outlineLevel="1" x14ac:dyDescent="0.25">
      <c r="A123" s="77"/>
      <c r="B123" s="78" t="s">
        <v>66</v>
      </c>
      <c r="C123" s="78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39"/>
      <c r="Z123" s="139"/>
      <c r="AA123" s="139"/>
      <c r="AB123" s="139"/>
      <c r="AC123" s="139"/>
      <c r="AD123" s="139"/>
      <c r="AE123" s="139"/>
      <c r="AF123" s="139"/>
      <c r="AG123" s="139"/>
      <c r="AH123" s="185"/>
      <c r="AI123" s="5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</row>
    <row r="124" spans="1:57" s="1" customFormat="1" ht="15.75" hidden="1" outlineLevel="1" x14ac:dyDescent="0.25">
      <c r="A124" s="77"/>
      <c r="B124" s="78" t="s">
        <v>66</v>
      </c>
      <c r="C124" s="78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/>
      <c r="AF124" s="139"/>
      <c r="AG124" s="139"/>
      <c r="AH124" s="185"/>
      <c r="AI124" s="5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</row>
    <row r="125" spans="1:57" s="1" customFormat="1" ht="15.75" hidden="1" outlineLevel="1" x14ac:dyDescent="0.25">
      <c r="A125" s="77"/>
      <c r="B125" s="78" t="s">
        <v>66</v>
      </c>
      <c r="C125" s="78"/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/>
      <c r="AF125" s="139"/>
      <c r="AG125" s="139"/>
      <c r="AH125" s="185"/>
      <c r="AI125" s="5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1:57" s="1" customFormat="1" ht="15.75" hidden="1" outlineLevel="1" x14ac:dyDescent="0.25">
      <c r="A126" s="77"/>
      <c r="B126" s="78" t="s">
        <v>66</v>
      </c>
      <c r="C126" s="78"/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/>
      <c r="AF126" s="139"/>
      <c r="AG126" s="139"/>
      <c r="AH126" s="185"/>
      <c r="AI126" s="5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7" spans="1:57" s="1" customFormat="1" ht="15.75" hidden="1" outlineLevel="1" x14ac:dyDescent="0.25">
      <c r="A127" s="77"/>
      <c r="B127" s="78" t="s">
        <v>66</v>
      </c>
      <c r="C127" s="78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39"/>
      <c r="Z127" s="139"/>
      <c r="AA127" s="139"/>
      <c r="AB127" s="139"/>
      <c r="AC127" s="139"/>
      <c r="AD127" s="139"/>
      <c r="AE127" s="139"/>
      <c r="AF127" s="139"/>
      <c r="AG127" s="139"/>
      <c r="AH127" s="185"/>
      <c r="AI127" s="5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</row>
    <row r="128" spans="1:57" s="1" customFormat="1" ht="15.75" hidden="1" outlineLevel="1" x14ac:dyDescent="0.25">
      <c r="A128" s="77"/>
      <c r="B128" s="78" t="s">
        <v>66</v>
      </c>
      <c r="C128" s="78"/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39"/>
      <c r="Z128" s="139"/>
      <c r="AA128" s="139"/>
      <c r="AB128" s="139"/>
      <c r="AC128" s="139"/>
      <c r="AD128" s="139"/>
      <c r="AE128" s="139"/>
      <c r="AF128" s="139"/>
      <c r="AG128" s="139"/>
      <c r="AH128" s="185"/>
      <c r="AI128" s="5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</row>
    <row r="129" spans="1:57" s="1" customFormat="1" ht="15.75" hidden="1" outlineLevel="1" x14ac:dyDescent="0.25">
      <c r="A129" s="77"/>
      <c r="B129" s="78" t="s">
        <v>66</v>
      </c>
      <c r="C129" s="78"/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/>
      <c r="AF129" s="139"/>
      <c r="AG129" s="139"/>
      <c r="AH129" s="185"/>
      <c r="AI129" s="5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</row>
    <row r="130" spans="1:57" s="1" customFormat="1" ht="15.75" hidden="1" outlineLevel="1" x14ac:dyDescent="0.25">
      <c r="A130" s="77"/>
      <c r="B130" s="78" t="s">
        <v>66</v>
      </c>
      <c r="C130" s="78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39"/>
      <c r="Z130" s="139"/>
      <c r="AA130" s="139"/>
      <c r="AB130" s="139"/>
      <c r="AC130" s="139"/>
      <c r="AD130" s="139"/>
      <c r="AE130" s="139"/>
      <c r="AF130" s="139"/>
      <c r="AG130" s="139"/>
      <c r="AH130" s="185"/>
      <c r="AI130" s="5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</row>
    <row r="131" spans="1:57" s="1" customFormat="1" ht="15.75" hidden="1" x14ac:dyDescent="0.25">
      <c r="A131" s="75"/>
      <c r="B131" s="76" t="s">
        <v>53</v>
      </c>
      <c r="C131" s="76"/>
      <c r="D131" s="138">
        <f>SUM(D115:D130)</f>
        <v>0</v>
      </c>
      <c r="E131" s="138">
        <f t="shared" ref="E131:AH131" si="17">SUM(E115:E130)</f>
        <v>0</v>
      </c>
      <c r="F131" s="138">
        <f t="shared" si="17"/>
        <v>0</v>
      </c>
      <c r="G131" s="138">
        <f t="shared" si="17"/>
        <v>0</v>
      </c>
      <c r="H131" s="138">
        <f t="shared" si="17"/>
        <v>0</v>
      </c>
      <c r="I131" s="138">
        <f t="shared" si="17"/>
        <v>0</v>
      </c>
      <c r="J131" s="138">
        <f t="shared" si="17"/>
        <v>0</v>
      </c>
      <c r="K131" s="138">
        <f t="shared" si="17"/>
        <v>0</v>
      </c>
      <c r="L131" s="138">
        <f t="shared" si="17"/>
        <v>0</v>
      </c>
      <c r="M131" s="138">
        <f t="shared" si="17"/>
        <v>0</v>
      </c>
      <c r="N131" s="138">
        <f t="shared" si="17"/>
        <v>0</v>
      </c>
      <c r="O131" s="138">
        <f t="shared" si="17"/>
        <v>0</v>
      </c>
      <c r="P131" s="138">
        <f t="shared" si="17"/>
        <v>0</v>
      </c>
      <c r="Q131" s="138">
        <f t="shared" si="17"/>
        <v>0</v>
      </c>
      <c r="R131" s="138">
        <f t="shared" si="17"/>
        <v>0</v>
      </c>
      <c r="S131" s="138">
        <f t="shared" si="17"/>
        <v>0</v>
      </c>
      <c r="T131" s="138">
        <f t="shared" si="17"/>
        <v>0</v>
      </c>
      <c r="U131" s="138">
        <f t="shared" si="17"/>
        <v>0</v>
      </c>
      <c r="V131" s="138">
        <f t="shared" si="17"/>
        <v>0</v>
      </c>
      <c r="W131" s="138">
        <f t="shared" si="17"/>
        <v>0</v>
      </c>
      <c r="X131" s="138">
        <f t="shared" si="17"/>
        <v>0</v>
      </c>
      <c r="Y131" s="138">
        <f t="shared" si="17"/>
        <v>0</v>
      </c>
      <c r="Z131" s="138">
        <f t="shared" si="17"/>
        <v>0</v>
      </c>
      <c r="AA131" s="138">
        <f t="shared" si="17"/>
        <v>0</v>
      </c>
      <c r="AB131" s="138">
        <f t="shared" si="17"/>
        <v>0</v>
      </c>
      <c r="AC131" s="138">
        <f t="shared" si="17"/>
        <v>0</v>
      </c>
      <c r="AD131" s="138">
        <f t="shared" si="17"/>
        <v>0</v>
      </c>
      <c r="AE131" s="138">
        <f t="shared" si="17"/>
        <v>0</v>
      </c>
      <c r="AF131" s="138">
        <f t="shared" si="17"/>
        <v>0</v>
      </c>
      <c r="AG131" s="138">
        <f t="shared" si="17"/>
        <v>0</v>
      </c>
      <c r="AH131" s="184">
        <f t="shared" si="17"/>
        <v>0</v>
      </c>
      <c r="AI131" s="5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</row>
    <row r="132" spans="1:57" ht="15.75" outlineLevel="1" x14ac:dyDescent="0.25">
      <c r="A132" s="79"/>
      <c r="B132" s="80" t="s">
        <v>13</v>
      </c>
      <c r="C132" s="80"/>
      <c r="D132" s="140"/>
      <c r="E132" s="140"/>
      <c r="F132" s="140"/>
      <c r="G132" s="140"/>
      <c r="H132" s="140"/>
      <c r="I132" s="140"/>
      <c r="J132" s="140"/>
      <c r="K132" s="140"/>
      <c r="L132" s="140"/>
      <c r="M132" s="140"/>
      <c r="N132" s="140"/>
      <c r="O132" s="140"/>
      <c r="P132" s="140"/>
      <c r="Q132" s="140"/>
      <c r="R132" s="140"/>
      <c r="S132" s="140"/>
      <c r="T132" s="140"/>
      <c r="U132" s="140" t="s">
        <v>23</v>
      </c>
      <c r="V132" s="140" t="s">
        <v>23</v>
      </c>
      <c r="W132" s="140" t="s">
        <v>23</v>
      </c>
      <c r="X132" s="140"/>
      <c r="Y132" s="140"/>
      <c r="Z132" s="140"/>
      <c r="AA132" s="140"/>
      <c r="AB132" s="140"/>
      <c r="AC132" s="140"/>
      <c r="AD132" s="140"/>
      <c r="AE132" s="140"/>
      <c r="AF132" s="140"/>
      <c r="AG132" s="140"/>
      <c r="AH132" s="186"/>
      <c r="AI132" s="7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</row>
    <row r="133" spans="1:57" ht="15.75" outlineLevel="1" x14ac:dyDescent="0.25">
      <c r="A133" s="81"/>
      <c r="B133" s="82" t="s">
        <v>13</v>
      </c>
      <c r="C133" s="82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 t="s">
        <v>103</v>
      </c>
      <c r="V133" s="141" t="s">
        <v>103</v>
      </c>
      <c r="W133" s="141" t="s">
        <v>103</v>
      </c>
      <c r="X133" s="141"/>
      <c r="Y133" s="141"/>
      <c r="Z133" s="141"/>
      <c r="AA133" s="141"/>
      <c r="AB133" s="141"/>
      <c r="AC133" s="141"/>
      <c r="AD133" s="141"/>
      <c r="AE133" s="141"/>
      <c r="AF133" s="141"/>
      <c r="AG133" s="141"/>
      <c r="AH133" s="187"/>
      <c r="AI133" s="7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</row>
    <row r="134" spans="1:57" ht="15.75" outlineLevel="1" x14ac:dyDescent="0.25">
      <c r="A134" s="81"/>
      <c r="B134" s="82" t="s">
        <v>13</v>
      </c>
      <c r="C134" s="82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 t="s">
        <v>35</v>
      </c>
      <c r="V134" s="141" t="s">
        <v>35</v>
      </c>
      <c r="W134" s="141" t="s">
        <v>35</v>
      </c>
      <c r="X134" s="141"/>
      <c r="Y134" s="141"/>
      <c r="Z134" s="141"/>
      <c r="AA134" s="141"/>
      <c r="AB134" s="141"/>
      <c r="AC134" s="141"/>
      <c r="AD134" s="141"/>
      <c r="AE134" s="141"/>
      <c r="AF134" s="141"/>
      <c r="AG134" s="141"/>
      <c r="AH134" s="187"/>
      <c r="AI134" s="7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</row>
    <row r="135" spans="1:57" ht="15.75" outlineLevel="1" x14ac:dyDescent="0.25">
      <c r="A135" s="81"/>
      <c r="B135" s="82" t="s">
        <v>13</v>
      </c>
      <c r="C135" s="82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  <c r="AA135" s="141"/>
      <c r="AB135" s="141"/>
      <c r="AC135" s="141"/>
      <c r="AD135" s="141"/>
      <c r="AE135" s="141"/>
      <c r="AF135" s="141"/>
      <c r="AG135" s="141"/>
      <c r="AH135" s="187"/>
      <c r="AI135" s="7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</row>
    <row r="136" spans="1:57" ht="15.75" outlineLevel="1" x14ac:dyDescent="0.25">
      <c r="A136" s="81"/>
      <c r="B136" s="82" t="s">
        <v>13</v>
      </c>
      <c r="C136" s="82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  <c r="AF136" s="141"/>
      <c r="AG136" s="141"/>
      <c r="AH136" s="187"/>
      <c r="AI136" s="7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</row>
    <row r="137" spans="1:57" ht="15.75" outlineLevel="1" x14ac:dyDescent="0.25">
      <c r="A137" s="81"/>
      <c r="B137" s="82" t="s">
        <v>13</v>
      </c>
      <c r="C137" s="82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  <c r="AF137" s="141"/>
      <c r="AG137" s="141"/>
      <c r="AH137" s="187"/>
      <c r="AI137" s="7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</row>
    <row r="138" spans="1:57" ht="15.75" outlineLevel="1" x14ac:dyDescent="0.25">
      <c r="A138" s="81"/>
      <c r="B138" s="82" t="s">
        <v>13</v>
      </c>
      <c r="C138" s="82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  <c r="AF138" s="141"/>
      <c r="AG138" s="141"/>
      <c r="AH138" s="187"/>
      <c r="AI138" s="7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</row>
    <row r="139" spans="1:57" ht="15.75" outlineLevel="1" x14ac:dyDescent="0.25">
      <c r="A139" s="81"/>
      <c r="B139" s="82" t="s">
        <v>13</v>
      </c>
      <c r="C139" s="82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87"/>
      <c r="AI139" s="7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</row>
    <row r="140" spans="1:57" ht="15.75" outlineLevel="1" x14ac:dyDescent="0.25">
      <c r="A140" s="81"/>
      <c r="B140" s="82" t="s">
        <v>13</v>
      </c>
      <c r="C140" s="82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  <c r="AG140" s="141"/>
      <c r="AH140" s="187"/>
      <c r="AI140" s="7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</row>
    <row r="141" spans="1:57" ht="15.75" outlineLevel="1" x14ac:dyDescent="0.25">
      <c r="A141" s="81"/>
      <c r="B141" s="82" t="s">
        <v>13</v>
      </c>
      <c r="C141" s="82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  <c r="AG141" s="141"/>
      <c r="AH141" s="187"/>
      <c r="AI141" s="7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</row>
    <row r="142" spans="1:57" ht="15.75" outlineLevel="1" x14ac:dyDescent="0.25">
      <c r="A142" s="81"/>
      <c r="B142" s="82" t="s">
        <v>13</v>
      </c>
      <c r="C142" s="82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87"/>
      <c r="AI142" s="7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</row>
    <row r="143" spans="1:57" ht="15.75" outlineLevel="1" x14ac:dyDescent="0.25">
      <c r="A143" s="81"/>
      <c r="B143" s="82" t="s">
        <v>13</v>
      </c>
      <c r="C143" s="82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  <c r="AG143" s="141"/>
      <c r="AH143" s="187"/>
      <c r="AI143" s="7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</row>
    <row r="144" spans="1:57" ht="15.75" outlineLevel="1" x14ac:dyDescent="0.25">
      <c r="A144" s="81"/>
      <c r="B144" s="82" t="s">
        <v>13</v>
      </c>
      <c r="C144" s="82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  <c r="AG144" s="141"/>
      <c r="AH144" s="187"/>
      <c r="AI144" s="7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</row>
    <row r="145" spans="1:57" ht="15.75" outlineLevel="1" x14ac:dyDescent="0.25">
      <c r="A145" s="81"/>
      <c r="B145" s="82" t="s">
        <v>13</v>
      </c>
      <c r="C145" s="82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  <c r="AG145" s="141"/>
      <c r="AH145" s="187"/>
      <c r="AI145" s="7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</row>
    <row r="146" spans="1:57" ht="15.75" outlineLevel="1" x14ac:dyDescent="0.25">
      <c r="A146" s="81"/>
      <c r="B146" s="82" t="s">
        <v>13</v>
      </c>
      <c r="C146" s="82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  <c r="AG146" s="141"/>
      <c r="AH146" s="187"/>
      <c r="AI146" s="7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</row>
    <row r="147" spans="1:57" ht="15.75" outlineLevel="1" x14ac:dyDescent="0.25">
      <c r="A147" s="83"/>
      <c r="B147" s="84" t="s">
        <v>13</v>
      </c>
      <c r="C147" s="84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42"/>
      <c r="S147" s="142"/>
      <c r="T147" s="142"/>
      <c r="U147" s="142"/>
      <c r="V147" s="142"/>
      <c r="W147" s="142"/>
      <c r="X147" s="142"/>
      <c r="Y147" s="142"/>
      <c r="Z147" s="142"/>
      <c r="AA147" s="142"/>
      <c r="AB147" s="142"/>
      <c r="AC147" s="142"/>
      <c r="AD147" s="142"/>
      <c r="AE147" s="142"/>
      <c r="AF147" s="142"/>
      <c r="AG147" s="142"/>
      <c r="AH147" s="188"/>
      <c r="AI147" s="7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</row>
    <row r="148" spans="1:57" s="1" customFormat="1" ht="15.75" x14ac:dyDescent="0.25">
      <c r="A148" s="85"/>
      <c r="B148" s="86" t="s">
        <v>13</v>
      </c>
      <c r="C148" s="86"/>
      <c r="D148" s="143">
        <f>COUNTA(D132:D147)</f>
        <v>0</v>
      </c>
      <c r="E148" s="143">
        <f t="shared" ref="E148:AH148" si="18">COUNTA(E132:E147)</f>
        <v>0</v>
      </c>
      <c r="F148" s="143">
        <f t="shared" si="18"/>
        <v>0</v>
      </c>
      <c r="G148" s="143">
        <f t="shared" si="18"/>
        <v>0</v>
      </c>
      <c r="H148" s="143">
        <f t="shared" si="18"/>
        <v>0</v>
      </c>
      <c r="I148" s="143">
        <f t="shared" si="18"/>
        <v>0</v>
      </c>
      <c r="J148" s="143">
        <f t="shared" si="18"/>
        <v>0</v>
      </c>
      <c r="K148" s="143">
        <f t="shared" si="18"/>
        <v>0</v>
      </c>
      <c r="L148" s="143">
        <f t="shared" si="18"/>
        <v>0</v>
      </c>
      <c r="M148" s="143">
        <f t="shared" si="18"/>
        <v>0</v>
      </c>
      <c r="N148" s="143">
        <f t="shared" si="18"/>
        <v>0</v>
      </c>
      <c r="O148" s="143">
        <f t="shared" si="18"/>
        <v>0</v>
      </c>
      <c r="P148" s="143">
        <f t="shared" si="18"/>
        <v>0</v>
      </c>
      <c r="Q148" s="143">
        <f t="shared" si="18"/>
        <v>0</v>
      </c>
      <c r="R148" s="143">
        <f t="shared" si="18"/>
        <v>0</v>
      </c>
      <c r="S148" s="143">
        <f t="shared" si="18"/>
        <v>0</v>
      </c>
      <c r="T148" s="143">
        <f t="shared" si="18"/>
        <v>0</v>
      </c>
      <c r="U148" s="143">
        <f t="shared" si="18"/>
        <v>3</v>
      </c>
      <c r="V148" s="143">
        <f t="shared" si="18"/>
        <v>3</v>
      </c>
      <c r="W148" s="143">
        <f t="shared" si="18"/>
        <v>3</v>
      </c>
      <c r="X148" s="143">
        <f t="shared" si="18"/>
        <v>0</v>
      </c>
      <c r="Y148" s="143">
        <f t="shared" si="18"/>
        <v>0</v>
      </c>
      <c r="Z148" s="143">
        <f t="shared" si="18"/>
        <v>0</v>
      </c>
      <c r="AA148" s="143">
        <f t="shared" si="18"/>
        <v>0</v>
      </c>
      <c r="AB148" s="143">
        <f t="shared" si="18"/>
        <v>0</v>
      </c>
      <c r="AC148" s="143">
        <f t="shared" si="18"/>
        <v>0</v>
      </c>
      <c r="AD148" s="143">
        <f t="shared" si="18"/>
        <v>0</v>
      </c>
      <c r="AE148" s="143">
        <f t="shared" si="18"/>
        <v>0</v>
      </c>
      <c r="AF148" s="143">
        <f t="shared" si="18"/>
        <v>0</v>
      </c>
      <c r="AG148" s="143">
        <f t="shared" si="18"/>
        <v>0</v>
      </c>
      <c r="AH148" s="189">
        <f t="shared" si="18"/>
        <v>0</v>
      </c>
      <c r="AI148" s="5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</row>
    <row r="149" spans="1:57" ht="15.75" outlineLevel="1" x14ac:dyDescent="0.25">
      <c r="A149" s="79"/>
      <c r="B149" s="80" t="s">
        <v>65</v>
      </c>
      <c r="C149" s="80"/>
      <c r="D149" s="140"/>
      <c r="E149" s="140"/>
      <c r="F149" s="140"/>
      <c r="G149" s="140"/>
      <c r="H149" s="140"/>
      <c r="I149" s="140"/>
      <c r="J149" s="140"/>
      <c r="K149" s="140"/>
      <c r="L149" s="140"/>
      <c r="M149" s="140" t="s">
        <v>22</v>
      </c>
      <c r="N149" s="140" t="s">
        <v>22</v>
      </c>
      <c r="O149" s="140" t="s">
        <v>22</v>
      </c>
      <c r="P149" s="140" t="s">
        <v>22</v>
      </c>
      <c r="Q149" s="140" t="s">
        <v>22</v>
      </c>
      <c r="R149" s="140" t="s">
        <v>22</v>
      </c>
      <c r="S149" s="140" t="s">
        <v>22</v>
      </c>
      <c r="T149" s="140"/>
      <c r="U149" s="140"/>
      <c r="V149" s="140"/>
      <c r="W149" s="140"/>
      <c r="X149" s="140" t="s">
        <v>35</v>
      </c>
      <c r="Y149" s="140"/>
      <c r="Z149" s="140"/>
      <c r="AA149" s="140" t="s">
        <v>73</v>
      </c>
      <c r="AB149" s="140" t="s">
        <v>73</v>
      </c>
      <c r="AC149" s="140" t="s">
        <v>73</v>
      </c>
      <c r="AD149" s="140" t="s">
        <v>73</v>
      </c>
      <c r="AE149" s="140" t="s">
        <v>73</v>
      </c>
      <c r="AF149" s="140" t="s">
        <v>73</v>
      </c>
      <c r="AG149" s="140" t="s">
        <v>73</v>
      </c>
      <c r="AH149" s="186"/>
      <c r="AI149" s="7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</row>
    <row r="150" spans="1:57" ht="15.75" outlineLevel="1" x14ac:dyDescent="0.25">
      <c r="A150" s="81"/>
      <c r="B150" s="82" t="s">
        <v>65</v>
      </c>
      <c r="C150" s="82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 t="s">
        <v>84</v>
      </c>
      <c r="N150" s="141" t="s">
        <v>84</v>
      </c>
      <c r="O150" s="141" t="s">
        <v>84</v>
      </c>
      <c r="P150" s="141" t="s">
        <v>84</v>
      </c>
      <c r="Q150" s="141" t="s">
        <v>84</v>
      </c>
      <c r="R150" s="141" t="s">
        <v>84</v>
      </c>
      <c r="S150" s="141" t="s">
        <v>84</v>
      </c>
      <c r="T150" s="141"/>
      <c r="U150" s="141"/>
      <c r="V150" s="141"/>
      <c r="W150" s="141"/>
      <c r="X150" s="141"/>
      <c r="Y150" s="141"/>
      <c r="Z150" s="141"/>
      <c r="AA150" s="141"/>
      <c r="AB150" s="141"/>
      <c r="AC150" s="141"/>
      <c r="AD150" s="141"/>
      <c r="AE150" s="141"/>
      <c r="AF150" s="141"/>
      <c r="AG150" s="141"/>
      <c r="AH150" s="187"/>
      <c r="AI150" s="7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</row>
    <row r="151" spans="1:57" ht="15.75" outlineLevel="1" x14ac:dyDescent="0.25">
      <c r="A151" s="81"/>
      <c r="B151" s="82" t="s">
        <v>65</v>
      </c>
      <c r="C151" s="82"/>
      <c r="D151" s="141"/>
      <c r="E151" s="141"/>
      <c r="F151" s="141" t="s">
        <v>19</v>
      </c>
      <c r="G151" s="141" t="s">
        <v>19</v>
      </c>
      <c r="H151" s="141" t="s">
        <v>19</v>
      </c>
      <c r="I151" s="141" t="s">
        <v>19</v>
      </c>
      <c r="J151" s="141" t="s">
        <v>19</v>
      </c>
      <c r="K151" s="141" t="s">
        <v>19</v>
      </c>
      <c r="L151" s="141"/>
      <c r="M151" s="141" t="s">
        <v>45</v>
      </c>
      <c r="N151" s="141" t="s">
        <v>45</v>
      </c>
      <c r="O151" s="141" t="s">
        <v>45</v>
      </c>
      <c r="P151" s="141" t="s">
        <v>45</v>
      </c>
      <c r="Q151" s="141" t="s">
        <v>45</v>
      </c>
      <c r="R151" s="141"/>
      <c r="S151" s="141"/>
      <c r="T151" s="141"/>
      <c r="U151" s="141"/>
      <c r="V151" s="141"/>
      <c r="W151" s="141"/>
      <c r="X151" s="141"/>
      <c r="Y151" s="141"/>
      <c r="Z151" s="141"/>
      <c r="AA151" s="141"/>
      <c r="AB151" s="141"/>
      <c r="AC151" s="141"/>
      <c r="AD151" s="141"/>
      <c r="AE151" s="141"/>
      <c r="AF151" s="141"/>
      <c r="AG151" s="141"/>
      <c r="AH151" s="187"/>
      <c r="AI151" s="7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</row>
    <row r="152" spans="1:57" ht="15.75" outlineLevel="1" x14ac:dyDescent="0.25">
      <c r="A152" s="81"/>
      <c r="B152" s="82" t="s">
        <v>65</v>
      </c>
      <c r="C152" s="82"/>
      <c r="D152" s="141" t="s">
        <v>216</v>
      </c>
      <c r="E152" s="141"/>
      <c r="F152" s="141"/>
      <c r="G152" s="141"/>
      <c r="H152" s="141"/>
      <c r="I152" s="141"/>
      <c r="J152" s="141"/>
      <c r="K152" s="141"/>
      <c r="L152" s="141"/>
      <c r="M152" s="141" t="s">
        <v>46</v>
      </c>
      <c r="N152" s="141" t="s">
        <v>46</v>
      </c>
      <c r="O152" s="141" t="s">
        <v>46</v>
      </c>
      <c r="P152" s="141" t="s">
        <v>46</v>
      </c>
      <c r="Q152" s="141" t="s">
        <v>46</v>
      </c>
      <c r="R152" s="141" t="s">
        <v>46</v>
      </c>
      <c r="S152" s="141" t="s">
        <v>46</v>
      </c>
      <c r="T152" s="141"/>
      <c r="U152" s="141"/>
      <c r="V152" s="141"/>
      <c r="W152" s="141"/>
      <c r="X152" s="141"/>
      <c r="Y152" s="141"/>
      <c r="Z152" s="141"/>
      <c r="AA152" s="141"/>
      <c r="AB152" s="141"/>
      <c r="AC152" s="141"/>
      <c r="AD152" s="141"/>
      <c r="AE152" s="141"/>
      <c r="AF152" s="141"/>
      <c r="AG152" s="141"/>
      <c r="AH152" s="187"/>
      <c r="AI152" s="7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</row>
    <row r="153" spans="1:57" ht="15" customHeight="1" outlineLevel="1" x14ac:dyDescent="0.25">
      <c r="A153" s="81"/>
      <c r="B153" s="82" t="s">
        <v>65</v>
      </c>
      <c r="C153" s="82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 t="s">
        <v>24</v>
      </c>
      <c r="N153" s="141" t="s">
        <v>24</v>
      </c>
      <c r="O153" s="141" t="s">
        <v>24</v>
      </c>
      <c r="P153" s="141" t="s">
        <v>24</v>
      </c>
      <c r="Q153" s="141" t="s">
        <v>24</v>
      </c>
      <c r="R153" s="141" t="s">
        <v>24</v>
      </c>
      <c r="S153" s="141" t="s">
        <v>24</v>
      </c>
      <c r="T153" s="141"/>
      <c r="U153" s="141"/>
      <c r="V153" s="141"/>
      <c r="W153" s="141"/>
      <c r="X153" s="141"/>
      <c r="Y153" s="141"/>
      <c r="Z153" s="141"/>
      <c r="AA153" s="141"/>
      <c r="AB153" s="141"/>
      <c r="AC153" s="141"/>
      <c r="AD153" s="141"/>
      <c r="AE153" s="141"/>
      <c r="AF153" s="141"/>
      <c r="AG153" s="141"/>
      <c r="AH153" s="187"/>
      <c r="AI153" s="7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</row>
    <row r="154" spans="1:57" ht="15.75" outlineLevel="1" x14ac:dyDescent="0.25">
      <c r="A154" s="81"/>
      <c r="B154" s="82" t="s">
        <v>65</v>
      </c>
      <c r="C154" s="82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  <c r="AA154" s="141"/>
      <c r="AB154" s="141"/>
      <c r="AC154" s="141"/>
      <c r="AD154" s="141"/>
      <c r="AE154" s="141"/>
      <c r="AF154" s="141"/>
      <c r="AG154" s="141"/>
      <c r="AH154" s="187"/>
      <c r="AI154" s="7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</row>
    <row r="155" spans="1:57" ht="15.75" outlineLevel="1" x14ac:dyDescent="0.25">
      <c r="A155" s="81"/>
      <c r="B155" s="82" t="s">
        <v>65</v>
      </c>
      <c r="C155" s="82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/>
      <c r="AD155" s="141"/>
      <c r="AE155" s="141"/>
      <c r="AF155" s="141"/>
      <c r="AG155" s="141"/>
      <c r="AH155" s="187"/>
      <c r="AI155" s="7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</row>
    <row r="156" spans="1:57" ht="15.75" outlineLevel="1" x14ac:dyDescent="0.25">
      <c r="A156" s="81"/>
      <c r="B156" s="82" t="s">
        <v>65</v>
      </c>
      <c r="C156" s="82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/>
      <c r="AD156" s="141"/>
      <c r="AE156" s="141"/>
      <c r="AF156" s="141"/>
      <c r="AG156" s="141"/>
      <c r="AH156" s="187"/>
      <c r="AI156" s="7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</row>
    <row r="157" spans="1:57" ht="15.75" outlineLevel="1" x14ac:dyDescent="0.25">
      <c r="A157" s="81"/>
      <c r="B157" s="82" t="s">
        <v>65</v>
      </c>
      <c r="C157" s="82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/>
      <c r="AD157" s="141"/>
      <c r="AE157" s="141"/>
      <c r="AF157" s="141"/>
      <c r="AG157" s="141"/>
      <c r="AH157" s="187"/>
      <c r="AI157" s="7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</row>
    <row r="158" spans="1:57" ht="15.75" outlineLevel="1" x14ac:dyDescent="0.25">
      <c r="A158" s="81"/>
      <c r="B158" s="82" t="s">
        <v>65</v>
      </c>
      <c r="C158" s="82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/>
      <c r="AF158" s="141"/>
      <c r="AG158" s="141"/>
      <c r="AH158" s="187"/>
      <c r="AI158" s="7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</row>
    <row r="159" spans="1:57" ht="15.75" outlineLevel="1" x14ac:dyDescent="0.25">
      <c r="A159" s="81"/>
      <c r="B159" s="82" t="s">
        <v>65</v>
      </c>
      <c r="C159" s="82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/>
      <c r="AD159" s="141"/>
      <c r="AE159" s="141"/>
      <c r="AF159" s="141"/>
      <c r="AG159" s="141"/>
      <c r="AH159" s="187"/>
      <c r="AI159" s="7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</row>
    <row r="160" spans="1:57" ht="15.75" outlineLevel="1" x14ac:dyDescent="0.25">
      <c r="A160" s="81"/>
      <c r="B160" s="82" t="s">
        <v>65</v>
      </c>
      <c r="C160" s="82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  <c r="AG160" s="141"/>
      <c r="AH160" s="187"/>
      <c r="AI160" s="7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</row>
    <row r="161" spans="1:57" ht="15.75" outlineLevel="1" x14ac:dyDescent="0.25">
      <c r="A161" s="81"/>
      <c r="B161" s="82" t="s">
        <v>65</v>
      </c>
      <c r="C161" s="82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  <c r="AG161" s="141"/>
      <c r="AH161" s="187"/>
      <c r="AI161" s="7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</row>
    <row r="162" spans="1:57" ht="15.75" outlineLevel="1" x14ac:dyDescent="0.25">
      <c r="A162" s="81"/>
      <c r="B162" s="82" t="s">
        <v>65</v>
      </c>
      <c r="C162" s="82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87"/>
      <c r="AI162" s="7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</row>
    <row r="163" spans="1:57" ht="15.75" outlineLevel="1" x14ac:dyDescent="0.25">
      <c r="A163" s="81"/>
      <c r="B163" s="82" t="s">
        <v>65</v>
      </c>
      <c r="C163" s="82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  <c r="AG163" s="141"/>
      <c r="AH163" s="187"/>
      <c r="AI163" s="7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</row>
    <row r="164" spans="1:57" ht="15.75" outlineLevel="1" x14ac:dyDescent="0.25">
      <c r="A164" s="81"/>
      <c r="B164" s="82" t="s">
        <v>65</v>
      </c>
      <c r="C164" s="82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  <c r="AG164" s="141"/>
      <c r="AH164" s="187"/>
      <c r="AI164" s="7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</row>
    <row r="165" spans="1:57" ht="15.75" outlineLevel="1" x14ac:dyDescent="0.25">
      <c r="A165" s="81"/>
      <c r="B165" s="82" t="s">
        <v>65</v>
      </c>
      <c r="C165" s="82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  <c r="AG165" s="141"/>
      <c r="AH165" s="187"/>
      <c r="AI165" s="7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</row>
    <row r="166" spans="1:57" ht="15.75" outlineLevel="1" x14ac:dyDescent="0.25">
      <c r="A166" s="81"/>
      <c r="B166" s="82" t="s">
        <v>65</v>
      </c>
      <c r="C166" s="82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  <c r="AG166" s="141"/>
      <c r="AH166" s="187"/>
      <c r="AI166" s="7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</row>
    <row r="167" spans="1:57" ht="15.75" outlineLevel="1" x14ac:dyDescent="0.25">
      <c r="A167" s="81"/>
      <c r="B167" s="82" t="s">
        <v>65</v>
      </c>
      <c r="C167" s="82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1"/>
      <c r="AH167" s="187"/>
      <c r="AI167" s="7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</row>
    <row r="168" spans="1:57" ht="15.75" outlineLevel="1" x14ac:dyDescent="0.25">
      <c r="A168" s="81"/>
      <c r="B168" s="82" t="s">
        <v>65</v>
      </c>
      <c r="C168" s="82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  <c r="AG168" s="141"/>
      <c r="AH168" s="187"/>
      <c r="AI168" s="7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</row>
    <row r="169" spans="1:57" ht="15.75" outlineLevel="1" x14ac:dyDescent="0.25">
      <c r="A169" s="81"/>
      <c r="B169" s="82" t="s">
        <v>65</v>
      </c>
      <c r="C169" s="82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  <c r="AG169" s="141"/>
      <c r="AH169" s="187"/>
      <c r="AI169" s="7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</row>
    <row r="170" spans="1:57" ht="15.75" outlineLevel="1" x14ac:dyDescent="0.25">
      <c r="A170" s="81"/>
      <c r="B170" s="82" t="s">
        <v>65</v>
      </c>
      <c r="C170" s="82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  <c r="AG170" s="141"/>
      <c r="AH170" s="187"/>
      <c r="AI170" s="7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</row>
    <row r="171" spans="1:57" ht="15.75" outlineLevel="1" x14ac:dyDescent="0.25">
      <c r="A171" s="81"/>
      <c r="B171" s="82" t="s">
        <v>65</v>
      </c>
      <c r="C171" s="82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  <c r="AG171" s="141"/>
      <c r="AH171" s="187"/>
      <c r="AI171" s="7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</row>
    <row r="172" spans="1:57" ht="15.75" outlineLevel="1" x14ac:dyDescent="0.25">
      <c r="A172" s="81"/>
      <c r="B172" s="82" t="s">
        <v>65</v>
      </c>
      <c r="C172" s="82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  <c r="AG172" s="141"/>
      <c r="AH172" s="187"/>
      <c r="AI172" s="7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</row>
    <row r="173" spans="1:57" ht="15.75" outlineLevel="1" x14ac:dyDescent="0.25">
      <c r="A173" s="81"/>
      <c r="B173" s="82" t="s">
        <v>65</v>
      </c>
      <c r="C173" s="82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  <c r="AG173" s="141"/>
      <c r="AH173" s="187"/>
      <c r="AI173" s="7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</row>
    <row r="174" spans="1:57" ht="15.75" outlineLevel="1" x14ac:dyDescent="0.25">
      <c r="A174" s="81"/>
      <c r="B174" s="82" t="s">
        <v>65</v>
      </c>
      <c r="C174" s="82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  <c r="AG174" s="141"/>
      <c r="AH174" s="187"/>
      <c r="AI174" s="7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</row>
    <row r="175" spans="1:57" ht="15.75" outlineLevel="1" x14ac:dyDescent="0.25">
      <c r="A175" s="81"/>
      <c r="B175" s="82" t="s">
        <v>65</v>
      </c>
      <c r="C175" s="82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  <c r="AG175" s="141"/>
      <c r="AH175" s="187"/>
      <c r="AI175" s="7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</row>
    <row r="176" spans="1:57" ht="15.75" outlineLevel="1" x14ac:dyDescent="0.25">
      <c r="A176" s="81"/>
      <c r="B176" s="82" t="s">
        <v>65</v>
      </c>
      <c r="C176" s="82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  <c r="AG176" s="141"/>
      <c r="AH176" s="187"/>
      <c r="AI176" s="7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</row>
    <row r="177" spans="1:57" ht="15.75" outlineLevel="1" x14ac:dyDescent="0.25">
      <c r="A177" s="81"/>
      <c r="B177" s="82" t="s">
        <v>65</v>
      </c>
      <c r="C177" s="82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  <c r="AG177" s="141"/>
      <c r="AH177" s="187"/>
      <c r="AI177" s="7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</row>
    <row r="178" spans="1:57" ht="15.75" outlineLevel="1" x14ac:dyDescent="0.25">
      <c r="A178" s="83"/>
      <c r="B178" s="84" t="s">
        <v>65</v>
      </c>
      <c r="C178" s="84"/>
      <c r="D178" s="142"/>
      <c r="E178" s="142"/>
      <c r="F178" s="142"/>
      <c r="G178" s="142"/>
      <c r="H178" s="142"/>
      <c r="I178" s="142"/>
      <c r="J178" s="142"/>
      <c r="K178" s="142"/>
      <c r="L178" s="142"/>
      <c r="M178" s="142"/>
      <c r="N178" s="142"/>
      <c r="O178" s="142"/>
      <c r="P178" s="142"/>
      <c r="Q178" s="142"/>
      <c r="R178" s="142"/>
      <c r="S178" s="142"/>
      <c r="T178" s="142"/>
      <c r="U178" s="142"/>
      <c r="V178" s="142"/>
      <c r="W178" s="142"/>
      <c r="X178" s="142"/>
      <c r="Y178" s="142"/>
      <c r="Z178" s="142"/>
      <c r="AA178" s="142"/>
      <c r="AB178" s="142"/>
      <c r="AC178" s="142"/>
      <c r="AD178" s="142"/>
      <c r="AE178" s="142"/>
      <c r="AF178" s="142"/>
      <c r="AG178" s="142"/>
      <c r="AH178" s="188"/>
      <c r="AI178" s="7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 spans="1:57" s="1" customFormat="1" ht="15.75" x14ac:dyDescent="0.25">
      <c r="A179" s="85"/>
      <c r="B179" s="86" t="s">
        <v>41</v>
      </c>
      <c r="C179" s="86"/>
      <c r="D179" s="143">
        <f>COUNTA(D149:D178)</f>
        <v>1</v>
      </c>
      <c r="E179" s="143">
        <f t="shared" ref="E179:AH179" si="19">COUNTA(E149:E178)</f>
        <v>0</v>
      </c>
      <c r="F179" s="143">
        <f t="shared" si="19"/>
        <v>1</v>
      </c>
      <c r="G179" s="143">
        <f t="shared" si="19"/>
        <v>1</v>
      </c>
      <c r="H179" s="143">
        <f t="shared" si="19"/>
        <v>1</v>
      </c>
      <c r="I179" s="143">
        <f t="shared" si="19"/>
        <v>1</v>
      </c>
      <c r="J179" s="143">
        <f t="shared" si="19"/>
        <v>1</v>
      </c>
      <c r="K179" s="143">
        <f t="shared" si="19"/>
        <v>1</v>
      </c>
      <c r="L179" s="143">
        <f t="shared" si="19"/>
        <v>0</v>
      </c>
      <c r="M179" s="143">
        <f t="shared" si="19"/>
        <v>5</v>
      </c>
      <c r="N179" s="143">
        <f t="shared" si="19"/>
        <v>5</v>
      </c>
      <c r="O179" s="143">
        <f t="shared" si="19"/>
        <v>5</v>
      </c>
      <c r="P179" s="143">
        <f t="shared" si="19"/>
        <v>5</v>
      </c>
      <c r="Q179" s="143">
        <f t="shared" si="19"/>
        <v>5</v>
      </c>
      <c r="R179" s="143">
        <f t="shared" si="19"/>
        <v>4</v>
      </c>
      <c r="S179" s="143">
        <f t="shared" si="19"/>
        <v>4</v>
      </c>
      <c r="T179" s="143">
        <f t="shared" si="19"/>
        <v>0</v>
      </c>
      <c r="U179" s="143">
        <f t="shared" si="19"/>
        <v>0</v>
      </c>
      <c r="V179" s="143">
        <f t="shared" si="19"/>
        <v>0</v>
      </c>
      <c r="W179" s="143">
        <f t="shared" si="19"/>
        <v>0</v>
      </c>
      <c r="X179" s="143">
        <f t="shared" si="19"/>
        <v>1</v>
      </c>
      <c r="Y179" s="143">
        <f t="shared" si="19"/>
        <v>0</v>
      </c>
      <c r="Z179" s="143">
        <f t="shared" si="19"/>
        <v>0</v>
      </c>
      <c r="AA179" s="143">
        <f t="shared" si="19"/>
        <v>1</v>
      </c>
      <c r="AB179" s="143">
        <f t="shared" si="19"/>
        <v>1</v>
      </c>
      <c r="AC179" s="143">
        <f t="shared" si="19"/>
        <v>1</v>
      </c>
      <c r="AD179" s="143">
        <f t="shared" si="19"/>
        <v>1</v>
      </c>
      <c r="AE179" s="143">
        <f t="shared" si="19"/>
        <v>1</v>
      </c>
      <c r="AF179" s="143">
        <f t="shared" si="19"/>
        <v>1</v>
      </c>
      <c r="AG179" s="143">
        <f t="shared" si="19"/>
        <v>1</v>
      </c>
      <c r="AH179" s="189">
        <f t="shared" si="19"/>
        <v>0</v>
      </c>
      <c r="AI179" s="5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</row>
    <row r="180" spans="1:57" s="1" customFormat="1" ht="15.75" outlineLevel="1" x14ac:dyDescent="0.25">
      <c r="A180" s="87"/>
      <c r="B180" s="80" t="s">
        <v>64</v>
      </c>
      <c r="C180" s="88"/>
      <c r="D180" s="144"/>
      <c r="E180" s="144"/>
      <c r="F180" s="144" t="s">
        <v>45</v>
      </c>
      <c r="G180" s="144" t="s">
        <v>45</v>
      </c>
      <c r="H180" s="144" t="s">
        <v>45</v>
      </c>
      <c r="I180" s="144" t="s">
        <v>45</v>
      </c>
      <c r="J180" s="144" t="s">
        <v>45</v>
      </c>
      <c r="K180" s="144"/>
      <c r="L180" s="144"/>
      <c r="M180" s="144"/>
      <c r="N180" s="144"/>
      <c r="O180" s="144"/>
      <c r="P180" s="144"/>
      <c r="Q180" s="144"/>
      <c r="R180" s="144"/>
      <c r="S180" s="144"/>
      <c r="T180" s="144"/>
      <c r="U180" s="144" t="s">
        <v>45</v>
      </c>
      <c r="V180" s="144" t="s">
        <v>45</v>
      </c>
      <c r="W180" s="144" t="s">
        <v>45</v>
      </c>
      <c r="X180" s="144" t="s">
        <v>45</v>
      </c>
      <c r="Y180" s="144" t="s">
        <v>45</v>
      </c>
      <c r="Z180" s="144" t="s">
        <v>45</v>
      </c>
      <c r="AA180" s="144"/>
      <c r="AB180" s="144"/>
      <c r="AC180" s="144"/>
      <c r="AD180" s="144"/>
      <c r="AE180" s="144"/>
      <c r="AF180" s="144"/>
      <c r="AG180" s="144"/>
      <c r="AH180" s="190"/>
      <c r="AI180" s="5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</row>
    <row r="181" spans="1:57" s="1" customFormat="1" ht="15.75" outlineLevel="1" x14ac:dyDescent="0.25">
      <c r="A181" s="85"/>
      <c r="B181" s="82" t="s">
        <v>64</v>
      </c>
      <c r="C181" s="86"/>
      <c r="D181" s="143"/>
      <c r="E181" s="143"/>
      <c r="F181" s="143"/>
      <c r="G181" s="143"/>
      <c r="H181" s="143"/>
      <c r="I181" s="143"/>
      <c r="J181" s="143"/>
      <c r="K181" s="143"/>
      <c r="L181" s="143"/>
      <c r="M181" s="143"/>
      <c r="N181" s="143"/>
      <c r="O181" s="143"/>
      <c r="P181" s="143"/>
      <c r="Q181" s="143"/>
      <c r="R181" s="143"/>
      <c r="S181" s="143"/>
      <c r="T181" s="143"/>
      <c r="U181" s="143"/>
      <c r="V181" s="143"/>
      <c r="W181" s="143"/>
      <c r="X181" s="143"/>
      <c r="Y181" s="143"/>
      <c r="Z181" s="143"/>
      <c r="AA181" s="143"/>
      <c r="AB181" s="143"/>
      <c r="AC181" s="143"/>
      <c r="AD181" s="143"/>
      <c r="AE181" s="143"/>
      <c r="AF181" s="143"/>
      <c r="AG181" s="143"/>
      <c r="AH181" s="189"/>
      <c r="AI181" s="5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</row>
    <row r="182" spans="1:57" s="1" customFormat="1" ht="15.75" outlineLevel="1" x14ac:dyDescent="0.25">
      <c r="A182" s="85"/>
      <c r="B182" s="82" t="s">
        <v>64</v>
      </c>
      <c r="C182" s="86"/>
      <c r="D182" s="143"/>
      <c r="E182" s="143"/>
      <c r="F182" s="143"/>
      <c r="G182" s="143"/>
      <c r="H182" s="143"/>
      <c r="I182" s="143"/>
      <c r="J182" s="143"/>
      <c r="K182" s="143"/>
      <c r="L182" s="143"/>
      <c r="M182" s="143"/>
      <c r="N182" s="143"/>
      <c r="O182" s="143"/>
      <c r="P182" s="143"/>
      <c r="Q182" s="143"/>
      <c r="R182" s="143"/>
      <c r="S182" s="143"/>
      <c r="T182" s="143"/>
      <c r="U182" s="143"/>
      <c r="V182" s="143"/>
      <c r="W182" s="143"/>
      <c r="X182" s="143"/>
      <c r="Y182" s="143"/>
      <c r="Z182" s="143"/>
      <c r="AA182" s="143"/>
      <c r="AB182" s="143"/>
      <c r="AC182" s="143"/>
      <c r="AD182" s="143"/>
      <c r="AE182" s="143"/>
      <c r="AF182" s="143"/>
      <c r="AG182" s="143"/>
      <c r="AH182" s="189"/>
      <c r="AI182" s="5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</row>
    <row r="183" spans="1:57" s="1" customFormat="1" ht="15.75" outlineLevel="1" x14ac:dyDescent="0.25">
      <c r="A183" s="85"/>
      <c r="B183" s="82" t="s">
        <v>64</v>
      </c>
      <c r="C183" s="86"/>
      <c r="D183" s="143"/>
      <c r="E183" s="143"/>
      <c r="F183" s="143"/>
      <c r="G183" s="143"/>
      <c r="H183" s="143"/>
      <c r="I183" s="143"/>
      <c r="J183" s="143"/>
      <c r="K183" s="143"/>
      <c r="L183" s="143"/>
      <c r="M183" s="143"/>
      <c r="N183" s="143"/>
      <c r="O183" s="143"/>
      <c r="P183" s="143"/>
      <c r="Q183" s="143"/>
      <c r="R183" s="143"/>
      <c r="S183" s="143"/>
      <c r="T183" s="143"/>
      <c r="U183" s="143"/>
      <c r="V183" s="143"/>
      <c r="W183" s="143"/>
      <c r="X183" s="143"/>
      <c r="Y183" s="143"/>
      <c r="Z183" s="143"/>
      <c r="AA183" s="143"/>
      <c r="AB183" s="143"/>
      <c r="AC183" s="143"/>
      <c r="AD183" s="143"/>
      <c r="AE183" s="143"/>
      <c r="AF183" s="143"/>
      <c r="AG183" s="143"/>
      <c r="AH183" s="189"/>
      <c r="AI183" s="5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</row>
    <row r="184" spans="1:57" s="1" customFormat="1" ht="15.75" outlineLevel="1" x14ac:dyDescent="0.25">
      <c r="A184" s="85"/>
      <c r="B184" s="82" t="s">
        <v>64</v>
      </c>
      <c r="C184" s="86"/>
      <c r="D184" s="143"/>
      <c r="E184" s="143"/>
      <c r="F184" s="143"/>
      <c r="G184" s="143"/>
      <c r="H184" s="143"/>
      <c r="I184" s="143"/>
      <c r="J184" s="143"/>
      <c r="K184" s="143"/>
      <c r="L184" s="143"/>
      <c r="M184" s="143"/>
      <c r="N184" s="143"/>
      <c r="O184" s="143"/>
      <c r="P184" s="143"/>
      <c r="Q184" s="143"/>
      <c r="R184" s="143"/>
      <c r="S184" s="143"/>
      <c r="T184" s="143"/>
      <c r="U184" s="143"/>
      <c r="V184" s="143"/>
      <c r="W184" s="143"/>
      <c r="X184" s="143"/>
      <c r="Y184" s="143"/>
      <c r="Z184" s="143"/>
      <c r="AA184" s="143"/>
      <c r="AB184" s="143"/>
      <c r="AC184" s="143"/>
      <c r="AD184" s="143"/>
      <c r="AE184" s="143"/>
      <c r="AF184" s="143"/>
      <c r="AG184" s="143"/>
      <c r="AH184" s="189"/>
      <c r="AI184" s="5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</row>
    <row r="185" spans="1:57" s="1" customFormat="1" ht="15.75" outlineLevel="1" x14ac:dyDescent="0.25">
      <c r="A185" s="85"/>
      <c r="B185" s="82" t="s">
        <v>64</v>
      </c>
      <c r="C185" s="86"/>
      <c r="D185" s="143"/>
      <c r="E185" s="143"/>
      <c r="F185" s="143"/>
      <c r="G185" s="143"/>
      <c r="H185" s="143"/>
      <c r="I185" s="143"/>
      <c r="J185" s="143"/>
      <c r="K185" s="143"/>
      <c r="L185" s="143"/>
      <c r="M185" s="143"/>
      <c r="N185" s="143"/>
      <c r="O185" s="143"/>
      <c r="P185" s="143"/>
      <c r="Q185" s="143"/>
      <c r="R185" s="143"/>
      <c r="S185" s="143"/>
      <c r="T185" s="143"/>
      <c r="U185" s="143"/>
      <c r="V185" s="143"/>
      <c r="W185" s="143"/>
      <c r="X185" s="143"/>
      <c r="Y185" s="143"/>
      <c r="Z185" s="143"/>
      <c r="AA185" s="143"/>
      <c r="AB185" s="143"/>
      <c r="AC185" s="143"/>
      <c r="AD185" s="143"/>
      <c r="AE185" s="143"/>
      <c r="AF185" s="143"/>
      <c r="AG185" s="143"/>
      <c r="AH185" s="189"/>
      <c r="AI185" s="5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</row>
    <row r="186" spans="1:57" s="1" customFormat="1" ht="15.75" outlineLevel="1" x14ac:dyDescent="0.25">
      <c r="A186" s="85"/>
      <c r="B186" s="82" t="s">
        <v>64</v>
      </c>
      <c r="C186" s="86"/>
      <c r="D186" s="143"/>
      <c r="E186" s="143"/>
      <c r="F186" s="143"/>
      <c r="G186" s="143"/>
      <c r="H186" s="143"/>
      <c r="I186" s="143"/>
      <c r="J186" s="143"/>
      <c r="K186" s="143"/>
      <c r="L186" s="143"/>
      <c r="M186" s="143"/>
      <c r="N186" s="143"/>
      <c r="O186" s="143"/>
      <c r="P186" s="143"/>
      <c r="Q186" s="143"/>
      <c r="R186" s="143"/>
      <c r="S186" s="143"/>
      <c r="T186" s="143"/>
      <c r="U186" s="143"/>
      <c r="V186" s="143"/>
      <c r="W186" s="143"/>
      <c r="X186" s="143"/>
      <c r="Y186" s="143"/>
      <c r="Z186" s="143"/>
      <c r="AA186" s="143"/>
      <c r="AB186" s="143"/>
      <c r="AC186" s="143"/>
      <c r="AD186" s="143"/>
      <c r="AE186" s="143"/>
      <c r="AF186" s="143"/>
      <c r="AG186" s="143"/>
      <c r="AH186" s="189"/>
      <c r="AI186" s="5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</row>
    <row r="187" spans="1:57" s="1" customFormat="1" ht="15.75" outlineLevel="1" x14ac:dyDescent="0.25">
      <c r="A187" s="85"/>
      <c r="B187" s="82" t="s">
        <v>64</v>
      </c>
      <c r="C187" s="86"/>
      <c r="D187" s="143"/>
      <c r="E187" s="143"/>
      <c r="F187" s="143"/>
      <c r="G187" s="143"/>
      <c r="H187" s="143"/>
      <c r="I187" s="143"/>
      <c r="J187" s="143"/>
      <c r="K187" s="143"/>
      <c r="L187" s="143"/>
      <c r="M187" s="143"/>
      <c r="N187" s="143"/>
      <c r="O187" s="143"/>
      <c r="P187" s="143"/>
      <c r="Q187" s="143"/>
      <c r="R187" s="143"/>
      <c r="S187" s="143"/>
      <c r="T187" s="143"/>
      <c r="U187" s="143"/>
      <c r="V187" s="143"/>
      <c r="W187" s="143"/>
      <c r="X187" s="143"/>
      <c r="Y187" s="143"/>
      <c r="Z187" s="143"/>
      <c r="AA187" s="143"/>
      <c r="AB187" s="143"/>
      <c r="AC187" s="143"/>
      <c r="AD187" s="143"/>
      <c r="AE187" s="143"/>
      <c r="AF187" s="143"/>
      <c r="AG187" s="143"/>
      <c r="AH187" s="189"/>
      <c r="AI187" s="5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</row>
    <row r="188" spans="1:57" s="1" customFormat="1" ht="15.75" outlineLevel="1" x14ac:dyDescent="0.25">
      <c r="A188" s="85"/>
      <c r="B188" s="82" t="s">
        <v>64</v>
      </c>
      <c r="C188" s="86"/>
      <c r="D188" s="143"/>
      <c r="E188" s="143"/>
      <c r="F188" s="143"/>
      <c r="G188" s="143"/>
      <c r="H188" s="143"/>
      <c r="I188" s="143"/>
      <c r="J188" s="143"/>
      <c r="K188" s="143"/>
      <c r="L188" s="143"/>
      <c r="M188" s="143"/>
      <c r="N188" s="143"/>
      <c r="O188" s="143"/>
      <c r="P188" s="143"/>
      <c r="Q188" s="143"/>
      <c r="R188" s="143"/>
      <c r="S188" s="143"/>
      <c r="T188" s="143"/>
      <c r="U188" s="143"/>
      <c r="V188" s="143"/>
      <c r="W188" s="143"/>
      <c r="X188" s="143"/>
      <c r="Y188" s="143"/>
      <c r="Z188" s="143"/>
      <c r="AA188" s="143"/>
      <c r="AB188" s="143"/>
      <c r="AC188" s="143"/>
      <c r="AD188" s="143"/>
      <c r="AE188" s="143"/>
      <c r="AF188" s="143"/>
      <c r="AG188" s="143"/>
      <c r="AH188" s="189"/>
      <c r="AI188" s="5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</row>
    <row r="189" spans="1:57" s="1" customFormat="1" ht="15.75" outlineLevel="1" x14ac:dyDescent="0.25">
      <c r="A189" s="89"/>
      <c r="B189" s="84" t="s">
        <v>64</v>
      </c>
      <c r="C189" s="90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91"/>
      <c r="AI189" s="5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</row>
    <row r="190" spans="1:57" s="1" customFormat="1" ht="17.25" customHeight="1" x14ac:dyDescent="0.25">
      <c r="A190" s="85"/>
      <c r="B190" s="86" t="s">
        <v>44</v>
      </c>
      <c r="C190" s="86"/>
      <c r="D190" s="143">
        <f>COUNTA(D180:D189)</f>
        <v>0</v>
      </c>
      <c r="E190" s="143">
        <f t="shared" ref="E190:AH190" si="20">COUNTA(E180:E189)</f>
        <v>0</v>
      </c>
      <c r="F190" s="143">
        <f t="shared" si="20"/>
        <v>1</v>
      </c>
      <c r="G190" s="143">
        <f t="shared" si="20"/>
        <v>1</v>
      </c>
      <c r="H190" s="143">
        <f t="shared" si="20"/>
        <v>1</v>
      </c>
      <c r="I190" s="143">
        <f t="shared" si="20"/>
        <v>1</v>
      </c>
      <c r="J190" s="143">
        <f t="shared" si="20"/>
        <v>1</v>
      </c>
      <c r="K190" s="143">
        <f t="shared" si="20"/>
        <v>0</v>
      </c>
      <c r="L190" s="143">
        <f t="shared" si="20"/>
        <v>0</v>
      </c>
      <c r="M190" s="143">
        <f t="shared" si="20"/>
        <v>0</v>
      </c>
      <c r="N190" s="143">
        <f t="shared" si="20"/>
        <v>0</v>
      </c>
      <c r="O190" s="143">
        <f t="shared" si="20"/>
        <v>0</v>
      </c>
      <c r="P190" s="143">
        <f t="shared" si="20"/>
        <v>0</v>
      </c>
      <c r="Q190" s="143">
        <f t="shared" si="20"/>
        <v>0</v>
      </c>
      <c r="R190" s="143">
        <f t="shared" si="20"/>
        <v>0</v>
      </c>
      <c r="S190" s="143">
        <f t="shared" si="20"/>
        <v>0</v>
      </c>
      <c r="T190" s="143">
        <f t="shared" si="20"/>
        <v>0</v>
      </c>
      <c r="U190" s="143">
        <f t="shared" si="20"/>
        <v>1</v>
      </c>
      <c r="V190" s="143">
        <f t="shared" si="20"/>
        <v>1</v>
      </c>
      <c r="W190" s="143">
        <f t="shared" si="20"/>
        <v>1</v>
      </c>
      <c r="X190" s="143">
        <f t="shared" si="20"/>
        <v>1</v>
      </c>
      <c r="Y190" s="143">
        <f t="shared" si="20"/>
        <v>1</v>
      </c>
      <c r="Z190" s="143">
        <f t="shared" si="20"/>
        <v>1</v>
      </c>
      <c r="AA190" s="143">
        <f t="shared" si="20"/>
        <v>0</v>
      </c>
      <c r="AB190" s="143">
        <f t="shared" si="20"/>
        <v>0</v>
      </c>
      <c r="AC190" s="143">
        <f t="shared" si="20"/>
        <v>0</v>
      </c>
      <c r="AD190" s="143">
        <f t="shared" si="20"/>
        <v>0</v>
      </c>
      <c r="AE190" s="143">
        <f t="shared" si="20"/>
        <v>0</v>
      </c>
      <c r="AF190" s="143">
        <f t="shared" si="20"/>
        <v>0</v>
      </c>
      <c r="AG190" s="143">
        <f t="shared" si="20"/>
        <v>0</v>
      </c>
      <c r="AH190" s="189">
        <f t="shared" si="20"/>
        <v>0</v>
      </c>
      <c r="AI190" s="5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</row>
    <row r="191" spans="1:57" s="2" customFormat="1" ht="13.5" customHeight="1" outlineLevel="1" x14ac:dyDescent="0.25">
      <c r="A191" s="79"/>
      <c r="B191" s="80" t="s">
        <v>36</v>
      </c>
      <c r="C191" s="80"/>
      <c r="D191" s="140"/>
      <c r="E191" s="140"/>
      <c r="F191" s="140" t="s">
        <v>23</v>
      </c>
      <c r="G191" s="140" t="s">
        <v>23</v>
      </c>
      <c r="H191" s="140" t="s">
        <v>23</v>
      </c>
      <c r="I191" s="140" t="s">
        <v>23</v>
      </c>
      <c r="J191" s="140" t="s">
        <v>23</v>
      </c>
      <c r="K191" s="140" t="s">
        <v>23</v>
      </c>
      <c r="L191" s="140" t="s">
        <v>23</v>
      </c>
      <c r="M191" s="140" t="s">
        <v>23</v>
      </c>
      <c r="N191" s="140" t="s">
        <v>23</v>
      </c>
      <c r="O191" s="140" t="s">
        <v>23</v>
      </c>
      <c r="P191" s="140" t="s">
        <v>23</v>
      </c>
      <c r="Q191" s="140" t="s">
        <v>23</v>
      </c>
      <c r="R191" s="140" t="s">
        <v>23</v>
      </c>
      <c r="S191" s="140" t="s">
        <v>23</v>
      </c>
      <c r="T191" s="140" t="s">
        <v>23</v>
      </c>
      <c r="U191" s="140" t="s">
        <v>23</v>
      </c>
      <c r="V191" s="140" t="s">
        <v>23</v>
      </c>
      <c r="W191" s="140" t="s">
        <v>23</v>
      </c>
      <c r="X191" s="140" t="s">
        <v>23</v>
      </c>
      <c r="Y191" s="140" t="s">
        <v>23</v>
      </c>
      <c r="Z191" s="140" t="s">
        <v>23</v>
      </c>
      <c r="AA191" s="140" t="s">
        <v>23</v>
      </c>
      <c r="AB191" s="140" t="s">
        <v>23</v>
      </c>
      <c r="AC191" s="140" t="s">
        <v>23</v>
      </c>
      <c r="AD191" s="140" t="s">
        <v>23</v>
      </c>
      <c r="AE191" s="140" t="s">
        <v>23</v>
      </c>
      <c r="AF191" s="140" t="s">
        <v>23</v>
      </c>
      <c r="AG191" s="140" t="s">
        <v>23</v>
      </c>
      <c r="AH191" s="186"/>
      <c r="AI191" s="7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</row>
    <row r="192" spans="1:57" s="3" customFormat="1" ht="16.5" customHeight="1" outlineLevel="1" x14ac:dyDescent="0.25">
      <c r="A192" s="81"/>
      <c r="B192" s="82" t="s">
        <v>36</v>
      </c>
      <c r="C192" s="82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 t="s">
        <v>60</v>
      </c>
      <c r="R192" s="141"/>
      <c r="S192" s="141"/>
      <c r="T192" s="141"/>
      <c r="U192" s="141"/>
      <c r="V192" s="141"/>
      <c r="W192" s="141"/>
      <c r="X192" s="141"/>
      <c r="Y192" s="141"/>
      <c r="Z192" s="141"/>
      <c r="AA192" s="141"/>
      <c r="AB192" s="141"/>
      <c r="AC192" s="141"/>
      <c r="AD192" s="141"/>
      <c r="AE192" s="141"/>
      <c r="AF192" s="141"/>
      <c r="AG192" s="141"/>
      <c r="AH192" s="187"/>
      <c r="AI192" s="7"/>
    </row>
    <row r="193" spans="1:57" s="3" customFormat="1" ht="16.5" customHeight="1" outlineLevel="1" x14ac:dyDescent="0.25">
      <c r="A193" s="81"/>
      <c r="B193" s="82" t="s">
        <v>36</v>
      </c>
      <c r="C193" s="82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1"/>
      <c r="AD193" s="141"/>
      <c r="AE193" s="141"/>
      <c r="AF193" s="141"/>
      <c r="AG193" s="141"/>
      <c r="AH193" s="187"/>
      <c r="AI193" s="7"/>
    </row>
    <row r="194" spans="1:57" s="3" customFormat="1" ht="15.75" outlineLevel="1" x14ac:dyDescent="0.25">
      <c r="A194" s="81"/>
      <c r="B194" s="82" t="s">
        <v>36</v>
      </c>
      <c r="C194" s="82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41"/>
      <c r="AE194" s="141"/>
      <c r="AF194" s="141"/>
      <c r="AG194" s="141"/>
      <c r="AH194" s="187"/>
      <c r="AI194" s="7"/>
    </row>
    <row r="195" spans="1:57" s="3" customFormat="1" ht="15.75" outlineLevel="1" x14ac:dyDescent="0.25">
      <c r="A195" s="81"/>
      <c r="B195" s="82" t="s">
        <v>36</v>
      </c>
      <c r="C195" s="82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1"/>
      <c r="AD195" s="141"/>
      <c r="AE195" s="141"/>
      <c r="AF195" s="141"/>
      <c r="AG195" s="141"/>
      <c r="AH195" s="187"/>
      <c r="AI195" s="7"/>
    </row>
    <row r="196" spans="1:57" s="3" customFormat="1" ht="15.75" outlineLevel="1" x14ac:dyDescent="0.25">
      <c r="A196" s="81"/>
      <c r="B196" s="82" t="s">
        <v>36</v>
      </c>
      <c r="C196" s="82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1"/>
      <c r="AD196" s="141"/>
      <c r="AE196" s="141"/>
      <c r="AF196" s="141"/>
      <c r="AG196" s="141"/>
      <c r="AH196" s="187"/>
      <c r="AI196" s="7"/>
    </row>
    <row r="197" spans="1:57" s="3" customFormat="1" ht="15.75" outlineLevel="1" x14ac:dyDescent="0.25">
      <c r="A197" s="81"/>
      <c r="B197" s="82" t="s">
        <v>36</v>
      </c>
      <c r="C197" s="82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1"/>
      <c r="AD197" s="141"/>
      <c r="AE197" s="141"/>
      <c r="AF197" s="141"/>
      <c r="AG197" s="141"/>
      <c r="AH197" s="187"/>
      <c r="AI197" s="7"/>
    </row>
    <row r="198" spans="1:57" s="3" customFormat="1" ht="15.75" outlineLevel="1" x14ac:dyDescent="0.25">
      <c r="A198" s="81"/>
      <c r="B198" s="82" t="s">
        <v>36</v>
      </c>
      <c r="C198" s="82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41"/>
      <c r="AE198" s="141"/>
      <c r="AF198" s="141"/>
      <c r="AG198" s="141"/>
      <c r="AH198" s="187"/>
      <c r="AI198" s="7"/>
    </row>
    <row r="199" spans="1:57" s="3" customFormat="1" ht="15.75" outlineLevel="1" x14ac:dyDescent="0.25">
      <c r="A199" s="81"/>
      <c r="B199" s="82" t="s">
        <v>36</v>
      </c>
      <c r="C199" s="82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1"/>
      <c r="AD199" s="141"/>
      <c r="AE199" s="141"/>
      <c r="AF199" s="141"/>
      <c r="AG199" s="141"/>
      <c r="AH199" s="187"/>
      <c r="AI199" s="7"/>
    </row>
    <row r="200" spans="1:57" s="4" customFormat="1" ht="15.75" outlineLevel="1" x14ac:dyDescent="0.25">
      <c r="A200" s="83"/>
      <c r="B200" s="82" t="s">
        <v>36</v>
      </c>
      <c r="C200" s="84"/>
      <c r="D200" s="142"/>
      <c r="E200" s="142"/>
      <c r="F200" s="142"/>
      <c r="G200" s="142"/>
      <c r="H200" s="142"/>
      <c r="I200" s="142"/>
      <c r="J200" s="142"/>
      <c r="K200" s="142"/>
      <c r="L200" s="142"/>
      <c r="M200" s="142"/>
      <c r="N200" s="142"/>
      <c r="O200" s="142"/>
      <c r="P200" s="142"/>
      <c r="Q200" s="142"/>
      <c r="R200" s="142"/>
      <c r="S200" s="142"/>
      <c r="T200" s="142"/>
      <c r="U200" s="142"/>
      <c r="V200" s="142"/>
      <c r="W200" s="142"/>
      <c r="X200" s="142"/>
      <c r="Y200" s="142"/>
      <c r="Z200" s="142"/>
      <c r="AA200" s="142"/>
      <c r="AB200" s="142"/>
      <c r="AC200" s="142"/>
      <c r="AD200" s="142"/>
      <c r="AE200" s="142"/>
      <c r="AF200" s="142"/>
      <c r="AG200" s="142"/>
      <c r="AH200" s="188"/>
      <c r="AI200" s="7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</row>
    <row r="201" spans="1:57" s="1" customFormat="1" ht="15.75" x14ac:dyDescent="0.25">
      <c r="A201" s="91"/>
      <c r="B201" s="92" t="s">
        <v>40</v>
      </c>
      <c r="C201" s="92"/>
      <c r="D201" s="146">
        <f t="shared" ref="D201:AH201" si="21">COUNTA(D191:D200)</f>
        <v>0</v>
      </c>
      <c r="E201" s="146">
        <f t="shared" si="21"/>
        <v>0</v>
      </c>
      <c r="F201" s="146">
        <f t="shared" si="21"/>
        <v>1</v>
      </c>
      <c r="G201" s="146">
        <f t="shared" si="21"/>
        <v>1</v>
      </c>
      <c r="H201" s="146">
        <f t="shared" si="21"/>
        <v>1</v>
      </c>
      <c r="I201" s="146">
        <f t="shared" si="21"/>
        <v>1</v>
      </c>
      <c r="J201" s="146">
        <f t="shared" si="21"/>
        <v>1</v>
      </c>
      <c r="K201" s="146">
        <f t="shared" si="21"/>
        <v>1</v>
      </c>
      <c r="L201" s="146">
        <f t="shared" si="21"/>
        <v>1</v>
      </c>
      <c r="M201" s="146">
        <f t="shared" si="21"/>
        <v>1</v>
      </c>
      <c r="N201" s="146">
        <f t="shared" si="21"/>
        <v>1</v>
      </c>
      <c r="O201" s="146">
        <f t="shared" si="21"/>
        <v>1</v>
      </c>
      <c r="P201" s="146">
        <f t="shared" si="21"/>
        <v>1</v>
      </c>
      <c r="Q201" s="146">
        <f t="shared" si="21"/>
        <v>2</v>
      </c>
      <c r="R201" s="146">
        <f t="shared" si="21"/>
        <v>1</v>
      </c>
      <c r="S201" s="146">
        <f t="shared" si="21"/>
        <v>1</v>
      </c>
      <c r="T201" s="146">
        <f t="shared" si="21"/>
        <v>1</v>
      </c>
      <c r="U201" s="146">
        <f t="shared" si="21"/>
        <v>1</v>
      </c>
      <c r="V201" s="146">
        <f t="shared" si="21"/>
        <v>1</v>
      </c>
      <c r="W201" s="146">
        <f t="shared" si="21"/>
        <v>1</v>
      </c>
      <c r="X201" s="146">
        <f t="shared" si="21"/>
        <v>1</v>
      </c>
      <c r="Y201" s="146">
        <f t="shared" si="21"/>
        <v>1</v>
      </c>
      <c r="Z201" s="146">
        <f t="shared" si="21"/>
        <v>1</v>
      </c>
      <c r="AA201" s="146">
        <f t="shared" si="21"/>
        <v>1</v>
      </c>
      <c r="AB201" s="146">
        <f t="shared" si="21"/>
        <v>1</v>
      </c>
      <c r="AC201" s="146">
        <f t="shared" si="21"/>
        <v>1</v>
      </c>
      <c r="AD201" s="146">
        <f t="shared" si="21"/>
        <v>1</v>
      </c>
      <c r="AE201" s="146">
        <f t="shared" si="21"/>
        <v>1</v>
      </c>
      <c r="AF201" s="146">
        <f t="shared" si="21"/>
        <v>1</v>
      </c>
      <c r="AG201" s="146">
        <f t="shared" si="21"/>
        <v>1</v>
      </c>
      <c r="AH201" s="192">
        <f t="shared" si="21"/>
        <v>0</v>
      </c>
    </row>
    <row r="202" spans="1:57" ht="15.75" outlineLevel="1" x14ac:dyDescent="0.25">
      <c r="A202" s="81"/>
      <c r="B202" s="82" t="s">
        <v>37</v>
      </c>
      <c r="C202" s="82"/>
      <c r="D202" s="141" t="s">
        <v>58</v>
      </c>
      <c r="E202" s="141" t="s">
        <v>58</v>
      </c>
      <c r="F202" s="141" t="s">
        <v>58</v>
      </c>
      <c r="G202" s="141" t="s">
        <v>58</v>
      </c>
      <c r="H202" s="141" t="s">
        <v>58</v>
      </c>
      <c r="I202" s="141" t="s">
        <v>58</v>
      </c>
      <c r="J202" s="141" t="s">
        <v>58</v>
      </c>
      <c r="K202" s="141" t="s">
        <v>58</v>
      </c>
      <c r="L202" s="141" t="s">
        <v>58</v>
      </c>
      <c r="M202" s="141" t="s">
        <v>58</v>
      </c>
      <c r="N202" s="141" t="s">
        <v>58</v>
      </c>
      <c r="O202" s="141" t="s">
        <v>58</v>
      </c>
      <c r="P202" s="141" t="s">
        <v>58</v>
      </c>
      <c r="Q202" s="141" t="s">
        <v>58</v>
      </c>
      <c r="R202" s="141" t="s">
        <v>58</v>
      </c>
      <c r="S202" s="141" t="s">
        <v>58</v>
      </c>
      <c r="T202" s="141" t="s">
        <v>58</v>
      </c>
      <c r="U202" s="141" t="s">
        <v>58</v>
      </c>
      <c r="V202" s="141" t="s">
        <v>58</v>
      </c>
      <c r="W202" s="141" t="s">
        <v>58</v>
      </c>
      <c r="X202" s="141" t="s">
        <v>58</v>
      </c>
      <c r="Y202" s="141" t="s">
        <v>58</v>
      </c>
      <c r="Z202" s="141" t="s">
        <v>58</v>
      </c>
      <c r="AA202" s="141" t="s">
        <v>58</v>
      </c>
      <c r="AB202" s="141" t="s">
        <v>58</v>
      </c>
      <c r="AC202" s="141" t="s">
        <v>58</v>
      </c>
      <c r="AD202" s="141" t="s">
        <v>58</v>
      </c>
      <c r="AE202" s="141" t="s">
        <v>58</v>
      </c>
      <c r="AF202" s="141" t="s">
        <v>58</v>
      </c>
      <c r="AG202" s="141" t="s">
        <v>58</v>
      </c>
      <c r="AH202" s="187" t="s">
        <v>58</v>
      </c>
    </row>
    <row r="203" spans="1:57" ht="16.5" customHeight="1" outlineLevel="1" x14ac:dyDescent="0.25">
      <c r="A203" s="81"/>
      <c r="B203" s="82" t="s">
        <v>37</v>
      </c>
      <c r="C203" s="82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 t="s">
        <v>60</v>
      </c>
      <c r="V203" s="141" t="s">
        <v>60</v>
      </c>
      <c r="W203" s="141" t="s">
        <v>60</v>
      </c>
      <c r="X203" s="141" t="s">
        <v>60</v>
      </c>
      <c r="Y203" s="141"/>
      <c r="Z203" s="141"/>
      <c r="AA203" s="141" t="s">
        <v>60</v>
      </c>
      <c r="AB203" s="141" t="s">
        <v>60</v>
      </c>
      <c r="AC203" s="141" t="s">
        <v>60</v>
      </c>
      <c r="AD203" s="141" t="s">
        <v>60</v>
      </c>
      <c r="AE203" s="141" t="s">
        <v>60</v>
      </c>
      <c r="AF203" s="141" t="s">
        <v>60</v>
      </c>
      <c r="AG203" s="141" t="s">
        <v>60</v>
      </c>
      <c r="AH203" s="187"/>
    </row>
    <row r="204" spans="1:57" ht="15.75" outlineLevel="1" x14ac:dyDescent="0.25">
      <c r="A204" s="81"/>
      <c r="B204" s="82" t="s">
        <v>37</v>
      </c>
      <c r="C204" s="82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  <c r="AA204" s="141"/>
      <c r="AB204" s="141"/>
      <c r="AC204" s="141"/>
      <c r="AD204" s="141"/>
      <c r="AE204" s="141"/>
      <c r="AF204" s="141"/>
      <c r="AG204" s="141"/>
      <c r="AH204" s="187"/>
    </row>
    <row r="205" spans="1:57" ht="15.75" outlineLevel="1" x14ac:dyDescent="0.25">
      <c r="A205" s="81"/>
      <c r="B205" s="82" t="s">
        <v>37</v>
      </c>
      <c r="C205" s="82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  <c r="AA205" s="141"/>
      <c r="AB205" s="141"/>
      <c r="AC205" s="141"/>
      <c r="AD205" s="141"/>
      <c r="AE205" s="141"/>
      <c r="AF205" s="141"/>
      <c r="AG205" s="141"/>
      <c r="AH205" s="187"/>
    </row>
    <row r="206" spans="1:57" ht="15.75" outlineLevel="1" x14ac:dyDescent="0.25">
      <c r="A206" s="81"/>
      <c r="B206" s="82" t="s">
        <v>37</v>
      </c>
      <c r="C206" s="82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  <c r="AA206" s="141"/>
      <c r="AB206" s="141"/>
      <c r="AC206" s="141"/>
      <c r="AD206" s="141"/>
      <c r="AE206" s="141"/>
      <c r="AF206" s="141"/>
      <c r="AG206" s="141"/>
      <c r="AH206" s="187"/>
    </row>
    <row r="207" spans="1:57" ht="15.75" outlineLevel="1" x14ac:dyDescent="0.25">
      <c r="A207" s="81"/>
      <c r="B207" s="82" t="s">
        <v>37</v>
      </c>
      <c r="C207" s="82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  <c r="AA207" s="141"/>
      <c r="AB207" s="141"/>
      <c r="AC207" s="141"/>
      <c r="AD207" s="141"/>
      <c r="AE207" s="141"/>
      <c r="AF207" s="141"/>
      <c r="AG207" s="141"/>
      <c r="AH207" s="187"/>
    </row>
    <row r="208" spans="1:57" ht="15.75" outlineLevel="1" x14ac:dyDescent="0.25">
      <c r="A208" s="81"/>
      <c r="B208" s="82" t="s">
        <v>37</v>
      </c>
      <c r="C208" s="82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  <c r="AB208" s="141"/>
      <c r="AC208" s="141"/>
      <c r="AD208" s="141"/>
      <c r="AE208" s="141"/>
      <c r="AF208" s="141"/>
      <c r="AG208" s="141"/>
      <c r="AH208" s="187"/>
    </row>
    <row r="209" spans="1:34" ht="15.75" outlineLevel="1" x14ac:dyDescent="0.25">
      <c r="A209" s="81"/>
      <c r="B209" s="82" t="s">
        <v>37</v>
      </c>
      <c r="C209" s="82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  <c r="AA209" s="141"/>
      <c r="AB209" s="141"/>
      <c r="AC209" s="141"/>
      <c r="AD209" s="141"/>
      <c r="AE209" s="141"/>
      <c r="AF209" s="141"/>
      <c r="AG209" s="141"/>
      <c r="AH209" s="187"/>
    </row>
    <row r="210" spans="1:34" ht="15.75" outlineLevel="1" x14ac:dyDescent="0.25">
      <c r="A210" s="81"/>
      <c r="B210" s="82" t="s">
        <v>37</v>
      </c>
      <c r="C210" s="82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  <c r="AA210" s="141"/>
      <c r="AB210" s="141"/>
      <c r="AC210" s="141"/>
      <c r="AD210" s="141"/>
      <c r="AE210" s="141"/>
      <c r="AF210" s="141"/>
      <c r="AG210" s="141"/>
      <c r="AH210" s="187"/>
    </row>
    <row r="211" spans="1:34" ht="15.75" outlineLevel="1" x14ac:dyDescent="0.25">
      <c r="A211" s="81"/>
      <c r="B211" s="82" t="s">
        <v>37</v>
      </c>
      <c r="C211" s="82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  <c r="AA211" s="141"/>
      <c r="AB211" s="141"/>
      <c r="AC211" s="141"/>
      <c r="AD211" s="141"/>
      <c r="AE211" s="141"/>
      <c r="AF211" s="141"/>
      <c r="AG211" s="141"/>
      <c r="AH211" s="187"/>
    </row>
    <row r="212" spans="1:34" s="1" customFormat="1" ht="15.75" x14ac:dyDescent="0.25">
      <c r="A212" s="79"/>
      <c r="B212" s="80" t="s">
        <v>37</v>
      </c>
      <c r="C212" s="80"/>
      <c r="D212" s="140">
        <f>COUNTA(D202:D211)</f>
        <v>1</v>
      </c>
      <c r="E212" s="140">
        <f t="shared" ref="E212:AH212" si="22">COUNTA(E202:E211)</f>
        <v>1</v>
      </c>
      <c r="F212" s="140">
        <f t="shared" si="22"/>
        <v>1</v>
      </c>
      <c r="G212" s="140">
        <f t="shared" si="22"/>
        <v>1</v>
      </c>
      <c r="H212" s="140">
        <f t="shared" si="22"/>
        <v>1</v>
      </c>
      <c r="I212" s="140">
        <f t="shared" si="22"/>
        <v>1</v>
      </c>
      <c r="J212" s="140">
        <f t="shared" si="22"/>
        <v>1</v>
      </c>
      <c r="K212" s="140">
        <f t="shared" si="22"/>
        <v>1</v>
      </c>
      <c r="L212" s="140">
        <f t="shared" si="22"/>
        <v>1</v>
      </c>
      <c r="M212" s="140">
        <f t="shared" si="22"/>
        <v>1</v>
      </c>
      <c r="N212" s="140">
        <f t="shared" si="22"/>
        <v>1</v>
      </c>
      <c r="O212" s="140">
        <f t="shared" si="22"/>
        <v>1</v>
      </c>
      <c r="P212" s="140">
        <f t="shared" si="22"/>
        <v>1</v>
      </c>
      <c r="Q212" s="140">
        <f t="shared" si="22"/>
        <v>1</v>
      </c>
      <c r="R212" s="140">
        <f t="shared" si="22"/>
        <v>1</v>
      </c>
      <c r="S212" s="140">
        <f t="shared" si="22"/>
        <v>1</v>
      </c>
      <c r="T212" s="140">
        <f t="shared" si="22"/>
        <v>1</v>
      </c>
      <c r="U212" s="140">
        <f t="shared" si="22"/>
        <v>2</v>
      </c>
      <c r="V212" s="140">
        <f t="shared" si="22"/>
        <v>2</v>
      </c>
      <c r="W212" s="140">
        <f t="shared" si="22"/>
        <v>2</v>
      </c>
      <c r="X212" s="140">
        <f t="shared" si="22"/>
        <v>2</v>
      </c>
      <c r="Y212" s="140">
        <f t="shared" si="22"/>
        <v>1</v>
      </c>
      <c r="Z212" s="140">
        <f t="shared" si="22"/>
        <v>1</v>
      </c>
      <c r="AA212" s="140">
        <f t="shared" si="22"/>
        <v>2</v>
      </c>
      <c r="AB212" s="140">
        <f t="shared" si="22"/>
        <v>2</v>
      </c>
      <c r="AC212" s="140">
        <f t="shared" si="22"/>
        <v>2</v>
      </c>
      <c r="AD212" s="140">
        <f t="shared" si="22"/>
        <v>2</v>
      </c>
      <c r="AE212" s="140">
        <f t="shared" si="22"/>
        <v>2</v>
      </c>
      <c r="AF212" s="140">
        <f t="shared" si="22"/>
        <v>2</v>
      </c>
      <c r="AG212" s="140">
        <f t="shared" si="22"/>
        <v>2</v>
      </c>
      <c r="AH212" s="186">
        <f t="shared" si="22"/>
        <v>1</v>
      </c>
    </row>
    <row r="213" spans="1:34" x14ac:dyDescent="0.25">
      <c r="D213" s="8">
        <f t="shared" ref="D213:AH213" si="23">SUM(D7:D212)</f>
        <v>7</v>
      </c>
      <c r="E213" s="8">
        <f t="shared" si="23"/>
        <v>1</v>
      </c>
      <c r="F213" s="8">
        <f t="shared" si="23"/>
        <v>35</v>
      </c>
      <c r="G213" s="8">
        <f t="shared" si="23"/>
        <v>34</v>
      </c>
      <c r="H213" s="8">
        <f t="shared" si="23"/>
        <v>35</v>
      </c>
      <c r="I213" s="8">
        <f t="shared" si="23"/>
        <v>36</v>
      </c>
      <c r="J213" s="8">
        <f t="shared" si="23"/>
        <v>35</v>
      </c>
      <c r="K213" s="8">
        <f t="shared" si="23"/>
        <v>8</v>
      </c>
      <c r="L213" s="8">
        <f t="shared" si="23"/>
        <v>2</v>
      </c>
      <c r="M213" s="8">
        <f t="shared" si="23"/>
        <v>35</v>
      </c>
      <c r="N213" s="8">
        <f t="shared" si="23"/>
        <v>35</v>
      </c>
      <c r="O213" s="8">
        <f t="shared" si="23"/>
        <v>36</v>
      </c>
      <c r="P213" s="8">
        <f t="shared" si="23"/>
        <v>36</v>
      </c>
      <c r="Q213" s="8">
        <f t="shared" si="23"/>
        <v>36</v>
      </c>
      <c r="R213" s="8">
        <f t="shared" si="23"/>
        <v>12</v>
      </c>
      <c r="S213" s="8">
        <f t="shared" si="23"/>
        <v>6</v>
      </c>
      <c r="T213" s="8">
        <f t="shared" si="23"/>
        <v>22</v>
      </c>
      <c r="U213" s="8">
        <f t="shared" si="23"/>
        <v>37</v>
      </c>
      <c r="V213" s="8">
        <f t="shared" si="23"/>
        <v>38</v>
      </c>
      <c r="W213" s="8">
        <f t="shared" si="23"/>
        <v>39</v>
      </c>
      <c r="X213" s="8">
        <f t="shared" si="23"/>
        <v>36</v>
      </c>
      <c r="Y213" s="8">
        <f t="shared" si="23"/>
        <v>7</v>
      </c>
      <c r="Z213" s="8">
        <f t="shared" si="23"/>
        <v>3</v>
      </c>
      <c r="AA213" s="8">
        <f t="shared" si="23"/>
        <v>33</v>
      </c>
      <c r="AB213" s="8">
        <f t="shared" si="23"/>
        <v>33</v>
      </c>
      <c r="AC213" s="8">
        <f t="shared" si="23"/>
        <v>34</v>
      </c>
      <c r="AD213" s="8">
        <f t="shared" si="23"/>
        <v>33</v>
      </c>
      <c r="AE213" s="8">
        <f t="shared" si="23"/>
        <v>33</v>
      </c>
      <c r="AF213" s="8">
        <f t="shared" si="23"/>
        <v>9</v>
      </c>
      <c r="AG213" s="8">
        <f t="shared" si="23"/>
        <v>4</v>
      </c>
      <c r="AH213" s="8">
        <f t="shared" si="23"/>
        <v>1</v>
      </c>
    </row>
  </sheetData>
  <sheetProtection formatCells="0" selectLockedCells="1" selectUnlockedCells="1"/>
  <conditionalFormatting sqref="D3:D6 D8 D10:D17 D19:D26 D28:D31 D33:D47 D49:D61 D63:D68 D70:D71 D73:D78 D80:D84 D86:D88 D90:D91 D93:D95 D97:D113 D115:D130 D132:D147 D149:D178 D180:D189 D191:D200 D202:D211">
    <cfRule type="duplicateValues" dxfId="315" priority="31"/>
  </conditionalFormatting>
  <conditionalFormatting sqref="E3:E6 E8 E10:E17 E19:E26 E28:E31 E33:E47 E49:E61 E63:E68 E70:E71 E73:E78 E80:E84 E86:E88 E90:E91 E93:E95 E97:E113 E115:E130 E132:E147 E149:E178 E180:E189 E191:E200 E202:E211">
    <cfRule type="duplicateValues" dxfId="314" priority="30"/>
  </conditionalFormatting>
  <conditionalFormatting sqref="F3:F6 F8 F10:F17 F19:F26 F28:F31 F33:F47 F49:F61 F63:F68 F70:F71 F73:F78 F80:F84 F86:F88 F90:F91 F93:F95 F97:F113 F115:F130 F132:F147 F149:F178 F180:F189 F191:F200 F202:F211">
    <cfRule type="duplicateValues" dxfId="313" priority="29"/>
  </conditionalFormatting>
  <conditionalFormatting sqref="G3:G6 G8 G10:G17 G19:G26 G28:G31 G33:G47 G49:G61 G63:G68 G70:G71 G73:G78 G80:G84 G86:G88 G90:G91 G93:G95 G97:G113 G115:G130 G132:G147 G149:G178 G180:G189 G191:G200 G202:G211">
    <cfRule type="duplicateValues" dxfId="312" priority="28"/>
  </conditionalFormatting>
  <conditionalFormatting sqref="H3:H6 H8 H10:H17 H19:H26 H28:H31 H33:H47 H49:H61 H63:H68 H70:H71 H73:H78 H80:H84 H86:H88 H90:H91 H93:H95 H97:H113 H115:H130 H132:H147 H149:H178 H180:H189 H191:H200 H202:H211">
    <cfRule type="duplicateValues" dxfId="311" priority="27"/>
  </conditionalFormatting>
  <conditionalFormatting sqref="I3:I6 I8 I10:I17 I19:I26 I28:I31 I33:I47 I49:I61 I63:I68 I70:I71 I73:I78 I80:I84 I86:I88 I90:I91 I93:I95 I97:I113 I115:I130 I132:I147 I149:I178 I180:I189 I191:I200 I202:I211">
    <cfRule type="duplicateValues" dxfId="310" priority="26"/>
  </conditionalFormatting>
  <conditionalFormatting sqref="J3:J6 J8 J10:J17 J19:J26 J28:J31 J33:J47 J49:J61 J63:J68 J70:J71 J73:J78 J80:J84 J86:J88 J90:J91 J93:J95 J97:J113 J115:J130 J132:J147 J149:J178 J180:J189 J191:J200 J202:J211">
    <cfRule type="duplicateValues" dxfId="309" priority="25"/>
  </conditionalFormatting>
  <conditionalFormatting sqref="K3:K6 K8 K10:K17 K19:K26 K28:K31 K33:K47 K49:K61 K63:K68 K70:K71 K73:K78 K80:K84 K86:K88 K90:K91 K93:K95 K97:K113 K115:K130 K132:K147 K149:K178 K180:K189 K191:K200 K202:K211">
    <cfRule type="duplicateValues" dxfId="308" priority="24"/>
  </conditionalFormatting>
  <conditionalFormatting sqref="L3:L6 L8 L10:L17 L19:L26 L28:L31 L33:L47 L49:L61 L63:L68 L70:L71 L73:L78 L80:L84 L86:L88 L90:L91 L93:L95 L97:L113 L115:L130 L132:L147 L149:L178 L180:L189 L191:L200 L202:L211">
    <cfRule type="duplicateValues" dxfId="307" priority="23"/>
  </conditionalFormatting>
  <conditionalFormatting sqref="M3:M6 M8 M10:M17 M19:M26 M28:M31 M33:M47 M49:M61 M63:M68 M70:M71 M73:M78 M80:M84 M86:M88 M90:M91 M93:M95 M97:M113 M115:M130 M132:M147 M149:M178 M180:M189 M191:M200 M202:M211">
    <cfRule type="duplicateValues" dxfId="306" priority="22"/>
  </conditionalFormatting>
  <conditionalFormatting sqref="N3:N6 N8 N10:N17 N19:N26 N28:N31 N33:N47 N49:N61 N63:N68 N70:N71 N73:N78 N80:N84 N86:N88 N90:N91 N93:N95 N97:N113 N115:N130 N132:N147 N149:N178 N180:N189 N191:N200 N202:N211">
    <cfRule type="duplicateValues" dxfId="305" priority="21"/>
  </conditionalFormatting>
  <conditionalFormatting sqref="O3:O6 O8 O10:O17 O19:O26 O28:O31 O33:O47 O49:O61 O63:O68 O70:O71 O73:O78 O80:O84 O86:O88 O90:O91 O93:O95 O97:O113 O115:O130 O132:O147 O149:O178 O180:O189 O191:O200 O202:O211">
    <cfRule type="duplicateValues" dxfId="304" priority="20"/>
  </conditionalFormatting>
  <conditionalFormatting sqref="P3:P6 P8 P10:P17 P19:P26 P28:P31 P33:P47 P49:P61 P63:P68 P70:P71 P73:P78 P80:P84 P86:P88 P90:P91 P93:P95 P97:P113 P115:P130 P132:P147 P149:P178 P180:P189 P191:P200 P202:P211">
    <cfRule type="duplicateValues" dxfId="303" priority="19"/>
  </conditionalFormatting>
  <conditionalFormatting sqref="Q3:Q6 Q8 Q10:Q17 Q19:Q26 Q28:Q31 Q33:Q47 Q49:Q61 Q63:Q68 Q70:Q71 Q73:Q78 Q80:Q84 Q86:Q88 Q90:Q91 Q93:Q95 Q97:Q113 Q115:Q130 Q132:Q147 Q149:Q178 Q180:Q189 Q191:Q200 Q202:Q211">
    <cfRule type="duplicateValues" dxfId="302" priority="18"/>
  </conditionalFormatting>
  <conditionalFormatting sqref="R3:R6 R8 R10:R17 R19:R26 R28:R31 R33:R47 R49:R61 R63:R68 R70:R71 R73:R78 R80:R84 R86:R88 R90:R91 R93:R95 R97:R113 R115:R130 R132:R147 R149:R178 R180:R189 R191:R200 R202:R211">
    <cfRule type="duplicateValues" dxfId="301" priority="17"/>
  </conditionalFormatting>
  <conditionalFormatting sqref="S3:S6 S8 S10:S17 S19:S26 S28:S31 S33:S47 S49:S61 S63:S68 S70:S71 S73:S78 S80:S84 S86:S88 S90:S91 S93:S95 S97:S113 S115:S130 S132:S147 S149:S178 S180:S189 S191:S200 S202:S211">
    <cfRule type="duplicateValues" dxfId="300" priority="16"/>
  </conditionalFormatting>
  <conditionalFormatting sqref="T3:T6 T8 T10:T17 T19:T26 T28:T31 T33:T47 T49:T61 T63:T68 T70:T71 T73:T78 T80:T84 T86:T88 T90:T91 T93:T95 T97:T113 T115:T130 T132:T147 T149:T178 T180:T189 T191:T200 T202:T211">
    <cfRule type="duplicateValues" dxfId="299" priority="15"/>
  </conditionalFormatting>
  <conditionalFormatting sqref="U3:U6 U8 U10:U17 U19:U26 U28:U31 U33:U47 U49:U61 U63:U68 U70:U71 U73:U78 U80:U84 U86:U88 U90:U91 U93:U95 U97:U113 U115:U130 U132:U147 U149:U178 U180:U189 U191:U200 U202:U211">
    <cfRule type="duplicateValues" dxfId="298" priority="14"/>
  </conditionalFormatting>
  <conditionalFormatting sqref="V3:V6 V8 V10:V17 V19:V26 V28:V31 V33:V47 V49:V61 V63:V68 V70:V71 V73:V78 V80:V84 V86:V88 V90:V91 V93:V95 V97:V113 V115:V130 V132:V147 V149:V178 V180:V189 V191:V200 V202:V211">
    <cfRule type="duplicateValues" dxfId="297" priority="13"/>
  </conditionalFormatting>
  <conditionalFormatting sqref="W3:W6 W8 W10:W17 W19:W26 W28:W31 W33:W47 W49:W61 W63:W68 W70:W71 W73:W78 W80:W84 W86:W88 W90:W91 W93:W95 W97:W113 W115:W130 W132:W147 W149:W178 W180:W189 W191:W200 W202:W211">
    <cfRule type="duplicateValues" dxfId="296" priority="12"/>
  </conditionalFormatting>
  <conditionalFormatting sqref="X3:X6 X8 X10:X17 X19:X26 X28:X31 X33:X47 X49:X61 X63:X68 X70:X71 X73:X78 X80:X84 X86:X88 X90:X91 X93:X95 X97:X113 X115:X130 X132:X147 X149:X178 X180:X189 X191:X200 X202:X211">
    <cfRule type="duplicateValues" dxfId="295" priority="11"/>
  </conditionalFormatting>
  <conditionalFormatting sqref="Y3:Y6 Y8 Y10:Y17 Y19:Y26 Y28:Y31 Y33:Y47 Y49:Y61 Y63:Y68 Y70:Y71 Y73:Y78 Y80:Y84 Y86:Y88 Y90:Y91 Y93:Y95 Y97:Y113 Y115:Y130 Y132:Y147 Y149:Y178 Y180:Y189 Y191:Y200 Y202:Y211">
    <cfRule type="duplicateValues" dxfId="294" priority="10"/>
  </conditionalFormatting>
  <conditionalFormatting sqref="Z3:Z6 Z8 Z10:Z17 Z19:Z26 Z28:Z31 Z33:Z47 Z49:Z61 Z63:Z68 Z70:Z71 Z73:Z78 Z80:Z84 Z86:Z88 Z90:Z91 Z93:Z95 Z97:Z113 Z115:Z130 Z132:Z147 Z149:Z178 Z180:Z189 Z191:Z200 Z202:Z211">
    <cfRule type="duplicateValues" dxfId="293" priority="9"/>
  </conditionalFormatting>
  <conditionalFormatting sqref="AA3:AA6 AA8 AA10:AA17 AA19:AA26 AA28:AA31 AA33:AA47 AA49:AA61 AA63:AA68 AA70:AA71 AA73:AA78 AA80:AA84 AA86:AA88 AA90:AA91 AA93:AA95 AA97:AA113 AA115:AA130 AA132:AA147 AA149:AA178 AA180:AA189 AA191:AA200 AA202:AA211">
    <cfRule type="duplicateValues" dxfId="292" priority="8"/>
  </conditionalFormatting>
  <conditionalFormatting sqref="AB3:AB6 AB8 AB10:AB17 AB19:AB26 AB28:AB31 AB33:AB47 AB49:AB61 AB63:AB68 AB70:AB71 AB73:AB78 AB80:AB84 AB86:AB88 AB90:AB91 AB93:AB95 AB97:AB113 AB115:AB130 AB132:AB147 AB149:AB178 AB180:AB189 AB191:AB200 AB202:AB211">
    <cfRule type="duplicateValues" dxfId="291" priority="7"/>
  </conditionalFormatting>
  <conditionalFormatting sqref="AC3:AC6 AC8 AC10:AC17 AC19:AC26 AC28:AC31 AC33:AC47 AC49:AC61 AC63:AC68 AC70:AC71 AC73:AC78 AC80:AC84 AC86:AC88 AC90:AC91 AC93:AC95 AC97:AC113 AC115:AC130 AC132:AC147 AC149:AC178 AC180:AC189 AC191:AC200 AC202:AC211">
    <cfRule type="duplicateValues" dxfId="290" priority="6"/>
  </conditionalFormatting>
  <conditionalFormatting sqref="AD3:AD6 AD8 AD10:AD17 AD19:AD26 AD28:AD31 AD33:AD47 AD49:AD61 AD63:AD68 AD70:AD71 AD73:AD78 AD80:AD84 AD86:AD88 AD90:AD91 AD93:AD95 AD97:AD113 AD115:AD130 AD132:AD147 AD149:AD178 AD180:AD189 AD191:AD200 AD202:AD211">
    <cfRule type="duplicateValues" dxfId="289" priority="5"/>
  </conditionalFormatting>
  <conditionalFormatting sqref="AE3:AE6 AE8 AE10:AE17 AE19:AE26 AE28:AE31 AE33:AE47 AE49:AE61 AE63:AE68 AE70:AE71 AE73:AE78 AE80:AE84 AE86:AE88 AE90:AE91 AE93:AE95 AE97:AE113 AE115:AE130 AE132:AE147 AE149:AE178 AE180:AE189 AE191:AE200 AE202:AE211">
    <cfRule type="duplicateValues" dxfId="288" priority="4"/>
  </conditionalFormatting>
  <conditionalFormatting sqref="AF3:AF6 AF8 AF10:AF17 AF19:AF26 AF28:AF31 AF33:AF47 AF49:AF61 AF63:AF68 AF70:AF71 AF73:AF78 AF80:AF84 AF86:AF88 AF90:AF91 AF93:AF95 AF97:AF113 AF115:AF130 AF132:AF147 AF149:AF178 AF180:AF189 AF191:AF200 AF202:AF211">
    <cfRule type="duplicateValues" dxfId="287" priority="3"/>
  </conditionalFormatting>
  <conditionalFormatting sqref="AG3:AG6 AG8 AG10:AG17 AG19:AG26 AG28:AG31 AG33:AG47 AG49:AG61 AG63:AG68 AG70:AG71 AG73:AG78 AG80:AG84 AG86:AG88 AG90:AG91 AG93:AG95 AG97:AG113 AG115:AG130 AG132:AG147 AG149:AG178 AG180:AG189 AG191:AG200 AG202:AG211">
    <cfRule type="duplicateValues" dxfId="286" priority="2"/>
  </conditionalFormatting>
  <conditionalFormatting sqref="AH3:AH6 AH8 AH10:AH17 AH19:AH26 AH28:AH31 AH33:AH47 AH49:AH61 AH63:AH68 AH70:AH71 AH73:AH78 AH80:AH84 AH86:AH88 AH90:AH91 AH93:AH95 AH97:AH113 AH115:AH130 AH132:AH147 AH149:AH178 AH180:AH189 AH191:AH200 AH202:AH211">
    <cfRule type="duplicateValues" dxfId="285" priority="1"/>
  </conditionalFormatting>
  <pageMargins left="0.11811023622047245" right="0.11811023622047245" top="0.15748031496062992" bottom="0.19685039370078741" header="0.31496062992125984" footer="0.31496062992125984"/>
  <pageSetup paperSize="8" scale="56" fitToWidth="2" orientation="landscape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Avril">
                <anchor moveWithCells="1">
                  <from>
                    <xdr:col>34</xdr:col>
                    <xdr:colOff>504825</xdr:colOff>
                    <xdr:row>2</xdr:row>
                    <xdr:rowOff>0</xdr:rowOff>
                  </from>
                  <to>
                    <xdr:col>36</xdr:col>
                    <xdr:colOff>571500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pageSetUpPr fitToPage="1"/>
  </sheetPr>
  <dimension ref="A1:BE213"/>
  <sheetViews>
    <sheetView zoomScale="80" zoomScaleNormal="80" workbookViewId="0">
      <pane ySplit="2" topLeftCell="A72" activePane="bottomLeft" state="frozen"/>
      <selection activeCell="H1" sqref="H1"/>
      <selection pane="bottomLeft" sqref="A1:AH212"/>
    </sheetView>
  </sheetViews>
  <sheetFormatPr baseColWidth="10" defaultRowHeight="15" outlineLevelRow="1" x14ac:dyDescent="0.25"/>
  <cols>
    <col min="1" max="1" width="11.42578125" style="8"/>
    <col min="2" max="2" width="18" style="8" bestFit="1" customWidth="1"/>
    <col min="3" max="3" width="12.5703125" style="8" customWidth="1"/>
    <col min="4" max="34" width="16.140625" style="8" customWidth="1"/>
    <col min="35" max="16384" width="11.42578125" style="8"/>
  </cols>
  <sheetData>
    <row r="1" spans="1:34" ht="15.75" x14ac:dyDescent="0.25">
      <c r="A1" s="9"/>
      <c r="B1" s="10"/>
      <c r="C1" s="10"/>
      <c r="D1" s="101">
        <f>D2</f>
        <v>42856</v>
      </c>
      <c r="E1" s="101">
        <f>E2</f>
        <v>42857</v>
      </c>
      <c r="F1" s="101">
        <f t="shared" ref="F1:AG1" si="0">F2</f>
        <v>42858</v>
      </c>
      <c r="G1" s="101">
        <f t="shared" si="0"/>
        <v>42859</v>
      </c>
      <c r="H1" s="101">
        <f t="shared" si="0"/>
        <v>42860</v>
      </c>
      <c r="I1" s="101">
        <f t="shared" si="0"/>
        <v>42861</v>
      </c>
      <c r="J1" s="101">
        <f t="shared" si="0"/>
        <v>42862</v>
      </c>
      <c r="K1" s="101">
        <f t="shared" si="0"/>
        <v>42863</v>
      </c>
      <c r="L1" s="101">
        <f t="shared" si="0"/>
        <v>42864</v>
      </c>
      <c r="M1" s="101">
        <f t="shared" si="0"/>
        <v>42865</v>
      </c>
      <c r="N1" s="101">
        <f t="shared" si="0"/>
        <v>42866</v>
      </c>
      <c r="O1" s="101">
        <f t="shared" si="0"/>
        <v>42867</v>
      </c>
      <c r="P1" s="101">
        <f t="shared" si="0"/>
        <v>42868</v>
      </c>
      <c r="Q1" s="101">
        <f t="shared" si="0"/>
        <v>42869</v>
      </c>
      <c r="R1" s="101">
        <f t="shared" si="0"/>
        <v>42870</v>
      </c>
      <c r="S1" s="101">
        <f t="shared" si="0"/>
        <v>42871</v>
      </c>
      <c r="T1" s="101">
        <f t="shared" si="0"/>
        <v>42872</v>
      </c>
      <c r="U1" s="101">
        <f t="shared" si="0"/>
        <v>42873</v>
      </c>
      <c r="V1" s="101">
        <f t="shared" si="0"/>
        <v>42874</v>
      </c>
      <c r="W1" s="101">
        <f t="shared" si="0"/>
        <v>42875</v>
      </c>
      <c r="X1" s="101">
        <f t="shared" si="0"/>
        <v>42876</v>
      </c>
      <c r="Y1" s="101">
        <f t="shared" si="0"/>
        <v>42877</v>
      </c>
      <c r="Z1" s="101">
        <f t="shared" si="0"/>
        <v>42878</v>
      </c>
      <c r="AA1" s="101">
        <f t="shared" si="0"/>
        <v>42879</v>
      </c>
      <c r="AB1" s="101">
        <f t="shared" si="0"/>
        <v>42880</v>
      </c>
      <c r="AC1" s="101">
        <f t="shared" si="0"/>
        <v>42881</v>
      </c>
      <c r="AD1" s="101">
        <f t="shared" si="0"/>
        <v>42882</v>
      </c>
      <c r="AE1" s="101">
        <f t="shared" si="0"/>
        <v>42883</v>
      </c>
      <c r="AF1" s="101">
        <f t="shared" si="0"/>
        <v>42884</v>
      </c>
      <c r="AG1" s="101">
        <f t="shared" si="0"/>
        <v>42885</v>
      </c>
      <c r="AH1" s="147">
        <f>AH2</f>
        <v>42886</v>
      </c>
    </row>
    <row r="2" spans="1:34" ht="16.5" thickBot="1" x14ac:dyDescent="0.3">
      <c r="A2" s="11" t="s">
        <v>0</v>
      </c>
      <c r="B2" s="12" t="s">
        <v>1</v>
      </c>
      <c r="C2" s="12"/>
      <c r="D2" s="102">
        <v>42856</v>
      </c>
      <c r="E2" s="102">
        <f>D2+1</f>
        <v>42857</v>
      </c>
      <c r="F2" s="102">
        <f t="shared" ref="F2:AH2" si="1">E2+1</f>
        <v>42858</v>
      </c>
      <c r="G2" s="102">
        <f t="shared" si="1"/>
        <v>42859</v>
      </c>
      <c r="H2" s="102">
        <f t="shared" si="1"/>
        <v>42860</v>
      </c>
      <c r="I2" s="102">
        <f t="shared" si="1"/>
        <v>42861</v>
      </c>
      <c r="J2" s="102">
        <f t="shared" si="1"/>
        <v>42862</v>
      </c>
      <c r="K2" s="102">
        <f t="shared" si="1"/>
        <v>42863</v>
      </c>
      <c r="L2" s="102">
        <f t="shared" si="1"/>
        <v>42864</v>
      </c>
      <c r="M2" s="102">
        <f t="shared" si="1"/>
        <v>42865</v>
      </c>
      <c r="N2" s="102">
        <f t="shared" si="1"/>
        <v>42866</v>
      </c>
      <c r="O2" s="102">
        <f t="shared" si="1"/>
        <v>42867</v>
      </c>
      <c r="P2" s="102">
        <f t="shared" si="1"/>
        <v>42868</v>
      </c>
      <c r="Q2" s="102">
        <f t="shared" si="1"/>
        <v>42869</v>
      </c>
      <c r="R2" s="102">
        <f t="shared" si="1"/>
        <v>42870</v>
      </c>
      <c r="S2" s="102">
        <f t="shared" si="1"/>
        <v>42871</v>
      </c>
      <c r="T2" s="102">
        <f>S2+1</f>
        <v>42872</v>
      </c>
      <c r="U2" s="102">
        <f t="shared" si="1"/>
        <v>42873</v>
      </c>
      <c r="V2" s="102">
        <f t="shared" si="1"/>
        <v>42874</v>
      </c>
      <c r="W2" s="102">
        <f t="shared" si="1"/>
        <v>42875</v>
      </c>
      <c r="X2" s="102">
        <f t="shared" si="1"/>
        <v>42876</v>
      </c>
      <c r="Y2" s="102">
        <f t="shared" si="1"/>
        <v>42877</v>
      </c>
      <c r="Z2" s="102">
        <f t="shared" si="1"/>
        <v>42878</v>
      </c>
      <c r="AA2" s="102">
        <f t="shared" si="1"/>
        <v>42879</v>
      </c>
      <c r="AB2" s="102">
        <f t="shared" si="1"/>
        <v>42880</v>
      </c>
      <c r="AC2" s="102">
        <f>AB2+1</f>
        <v>42881</v>
      </c>
      <c r="AD2" s="102">
        <f t="shared" si="1"/>
        <v>42882</v>
      </c>
      <c r="AE2" s="102">
        <f t="shared" si="1"/>
        <v>42883</v>
      </c>
      <c r="AF2" s="102">
        <f>AE2+1</f>
        <v>42884</v>
      </c>
      <c r="AG2" s="102">
        <f t="shared" si="1"/>
        <v>42885</v>
      </c>
      <c r="AH2" s="148">
        <f t="shared" si="1"/>
        <v>42886</v>
      </c>
    </row>
    <row r="3" spans="1:34" ht="15.75" hidden="1" x14ac:dyDescent="0.25">
      <c r="A3" s="13" t="s">
        <v>2</v>
      </c>
      <c r="B3" s="14" t="s">
        <v>3</v>
      </c>
      <c r="C3" s="14" t="s">
        <v>70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49"/>
    </row>
    <row r="4" spans="1:34" ht="15.75" hidden="1" x14ac:dyDescent="0.25">
      <c r="A4" s="99" t="s">
        <v>2</v>
      </c>
      <c r="B4" s="100" t="s">
        <v>3</v>
      </c>
      <c r="C4" s="100" t="s">
        <v>28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50"/>
    </row>
    <row r="5" spans="1:34" ht="15.75" x14ac:dyDescent="0.25">
      <c r="A5" s="99" t="s">
        <v>2</v>
      </c>
      <c r="B5" s="100" t="s">
        <v>3</v>
      </c>
      <c r="C5" s="100" t="s">
        <v>70</v>
      </c>
      <c r="D5" s="104"/>
      <c r="E5" s="104"/>
      <c r="F5" s="104"/>
      <c r="G5" s="104" t="s">
        <v>99</v>
      </c>
      <c r="H5" s="104"/>
      <c r="I5" s="104"/>
      <c r="J5" s="104"/>
      <c r="K5" s="104"/>
      <c r="L5" s="104"/>
      <c r="M5" s="104"/>
      <c r="N5" s="104" t="s">
        <v>99</v>
      </c>
      <c r="O5" s="104"/>
      <c r="P5" s="104"/>
      <c r="Q5" s="104"/>
      <c r="R5" s="104"/>
      <c r="S5" s="104"/>
      <c r="T5" s="104"/>
      <c r="U5" s="104" t="s">
        <v>99</v>
      </c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50"/>
    </row>
    <row r="6" spans="1:34" ht="15.75" outlineLevel="1" x14ac:dyDescent="0.25">
      <c r="A6" s="15" t="s">
        <v>2</v>
      </c>
      <c r="B6" s="16" t="s">
        <v>3</v>
      </c>
      <c r="C6" s="16" t="s">
        <v>28</v>
      </c>
      <c r="D6" s="105" t="s">
        <v>62</v>
      </c>
      <c r="E6" s="105" t="s">
        <v>62</v>
      </c>
      <c r="F6" s="105" t="s">
        <v>62</v>
      </c>
      <c r="G6" s="105" t="s">
        <v>62</v>
      </c>
      <c r="H6" s="105" t="s">
        <v>62</v>
      </c>
      <c r="I6" s="105" t="s">
        <v>45</v>
      </c>
      <c r="J6" s="105"/>
      <c r="K6" s="105" t="s">
        <v>62</v>
      </c>
      <c r="L6" s="105" t="s">
        <v>62</v>
      </c>
      <c r="M6" s="105" t="s">
        <v>62</v>
      </c>
      <c r="N6" s="105" t="s">
        <v>62</v>
      </c>
      <c r="O6" s="105" t="s">
        <v>62</v>
      </c>
      <c r="P6" s="105" t="s">
        <v>62</v>
      </c>
      <c r="Q6" s="105"/>
      <c r="R6" s="105" t="s">
        <v>62</v>
      </c>
      <c r="S6" s="105" t="s">
        <v>62</v>
      </c>
      <c r="T6" s="105" t="s">
        <v>62</v>
      </c>
      <c r="U6" s="105" t="s">
        <v>62</v>
      </c>
      <c r="V6" s="105" t="s">
        <v>62</v>
      </c>
      <c r="W6" s="105" t="s">
        <v>42</v>
      </c>
      <c r="X6" s="105"/>
      <c r="Y6" s="105" t="s">
        <v>62</v>
      </c>
      <c r="Z6" s="105" t="s">
        <v>62</v>
      </c>
      <c r="AA6" s="105" t="s">
        <v>62</v>
      </c>
      <c r="AB6" s="105" t="s">
        <v>62</v>
      </c>
      <c r="AC6" s="105" t="s">
        <v>62</v>
      </c>
      <c r="AD6" s="105" t="s">
        <v>42</v>
      </c>
      <c r="AE6" s="105"/>
      <c r="AF6" s="105" t="s">
        <v>21</v>
      </c>
      <c r="AG6" s="105" t="s">
        <v>62</v>
      </c>
      <c r="AH6" s="151" t="s">
        <v>62</v>
      </c>
    </row>
    <row r="7" spans="1:34" s="1" customFormat="1" ht="15.75" x14ac:dyDescent="0.25">
      <c r="A7" s="17" t="s">
        <v>2</v>
      </c>
      <c r="B7" s="18" t="s">
        <v>3</v>
      </c>
      <c r="C7" s="18"/>
      <c r="D7" s="106">
        <f>COUNTA(D3:D6)</f>
        <v>1</v>
      </c>
      <c r="E7" s="106">
        <f t="shared" ref="E7:AH7" si="2">COUNTA(E3:E6)</f>
        <v>1</v>
      </c>
      <c r="F7" s="106">
        <f t="shared" si="2"/>
        <v>1</v>
      </c>
      <c r="G7" s="106">
        <f t="shared" si="2"/>
        <v>2</v>
      </c>
      <c r="H7" s="106">
        <f t="shared" si="2"/>
        <v>1</v>
      </c>
      <c r="I7" s="106">
        <f t="shared" si="2"/>
        <v>1</v>
      </c>
      <c r="J7" s="106">
        <f t="shared" si="2"/>
        <v>0</v>
      </c>
      <c r="K7" s="106">
        <f t="shared" si="2"/>
        <v>1</v>
      </c>
      <c r="L7" s="106">
        <f t="shared" si="2"/>
        <v>1</v>
      </c>
      <c r="M7" s="106">
        <f t="shared" si="2"/>
        <v>1</v>
      </c>
      <c r="N7" s="106">
        <f t="shared" si="2"/>
        <v>2</v>
      </c>
      <c r="O7" s="106">
        <f t="shared" si="2"/>
        <v>1</v>
      </c>
      <c r="P7" s="106">
        <f t="shared" si="2"/>
        <v>1</v>
      </c>
      <c r="Q7" s="106">
        <f t="shared" si="2"/>
        <v>0</v>
      </c>
      <c r="R7" s="106">
        <f t="shared" si="2"/>
        <v>1</v>
      </c>
      <c r="S7" s="106">
        <f t="shared" si="2"/>
        <v>1</v>
      </c>
      <c r="T7" s="106">
        <f t="shared" si="2"/>
        <v>1</v>
      </c>
      <c r="U7" s="106">
        <f t="shared" si="2"/>
        <v>2</v>
      </c>
      <c r="V7" s="106">
        <f t="shared" si="2"/>
        <v>1</v>
      </c>
      <c r="W7" s="106">
        <f t="shared" si="2"/>
        <v>1</v>
      </c>
      <c r="X7" s="106">
        <f t="shared" si="2"/>
        <v>0</v>
      </c>
      <c r="Y7" s="106">
        <f t="shared" si="2"/>
        <v>1</v>
      </c>
      <c r="Z7" s="106">
        <f t="shared" si="2"/>
        <v>1</v>
      </c>
      <c r="AA7" s="106">
        <f t="shared" si="2"/>
        <v>1</v>
      </c>
      <c r="AB7" s="106">
        <f t="shared" si="2"/>
        <v>1</v>
      </c>
      <c r="AC7" s="106">
        <f t="shared" si="2"/>
        <v>1</v>
      </c>
      <c r="AD7" s="106">
        <f t="shared" si="2"/>
        <v>1</v>
      </c>
      <c r="AE7" s="106">
        <f t="shared" si="2"/>
        <v>0</v>
      </c>
      <c r="AF7" s="106">
        <f t="shared" si="2"/>
        <v>1</v>
      </c>
      <c r="AG7" s="106">
        <f t="shared" si="2"/>
        <v>1</v>
      </c>
      <c r="AH7" s="152">
        <f t="shared" si="2"/>
        <v>1</v>
      </c>
    </row>
    <row r="8" spans="1:34" ht="15.75" outlineLevel="1" collapsed="1" x14ac:dyDescent="0.25">
      <c r="A8" s="19" t="s">
        <v>2</v>
      </c>
      <c r="B8" s="20" t="s">
        <v>14</v>
      </c>
      <c r="C8" s="20"/>
      <c r="D8" s="107"/>
      <c r="E8" s="107"/>
      <c r="F8" s="107" t="s">
        <v>15</v>
      </c>
      <c r="G8" s="107"/>
      <c r="H8" s="107"/>
      <c r="I8" s="107"/>
      <c r="J8" s="107"/>
      <c r="K8" s="107"/>
      <c r="L8" s="107" t="s">
        <v>15</v>
      </c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 t="s">
        <v>15</v>
      </c>
      <c r="Z8" s="107"/>
      <c r="AA8" s="107"/>
      <c r="AB8" s="107"/>
      <c r="AC8" s="107"/>
      <c r="AD8" s="107"/>
      <c r="AE8" s="107"/>
      <c r="AF8" s="107"/>
      <c r="AG8" s="107"/>
      <c r="AH8" s="153" t="s">
        <v>15</v>
      </c>
    </row>
    <row r="9" spans="1:34" s="1" customFormat="1" ht="15.75" x14ac:dyDescent="0.25">
      <c r="A9" s="21" t="s">
        <v>2</v>
      </c>
      <c r="B9" s="22" t="s">
        <v>14</v>
      </c>
      <c r="C9" s="22"/>
      <c r="D9" s="108">
        <f>COUNTA(D8)</f>
        <v>0</v>
      </c>
      <c r="E9" s="108">
        <f t="shared" ref="E9:AH9" si="3">COUNTA(E8)</f>
        <v>0</v>
      </c>
      <c r="F9" s="108">
        <f t="shared" si="3"/>
        <v>1</v>
      </c>
      <c r="G9" s="108">
        <f t="shared" si="3"/>
        <v>0</v>
      </c>
      <c r="H9" s="108">
        <f t="shared" si="3"/>
        <v>0</v>
      </c>
      <c r="I9" s="108">
        <f t="shared" si="3"/>
        <v>0</v>
      </c>
      <c r="J9" s="108">
        <f t="shared" si="3"/>
        <v>0</v>
      </c>
      <c r="K9" s="108">
        <f t="shared" si="3"/>
        <v>0</v>
      </c>
      <c r="L9" s="108">
        <f t="shared" si="3"/>
        <v>1</v>
      </c>
      <c r="M9" s="108">
        <f t="shared" si="3"/>
        <v>0</v>
      </c>
      <c r="N9" s="108">
        <f t="shared" si="3"/>
        <v>0</v>
      </c>
      <c r="O9" s="108">
        <f t="shared" si="3"/>
        <v>0</v>
      </c>
      <c r="P9" s="108">
        <f t="shared" si="3"/>
        <v>0</v>
      </c>
      <c r="Q9" s="108">
        <f t="shared" si="3"/>
        <v>0</v>
      </c>
      <c r="R9" s="108">
        <f t="shared" si="3"/>
        <v>0</v>
      </c>
      <c r="S9" s="108">
        <f t="shared" si="3"/>
        <v>0</v>
      </c>
      <c r="T9" s="108">
        <f t="shared" si="3"/>
        <v>0</v>
      </c>
      <c r="U9" s="108">
        <f t="shared" si="3"/>
        <v>0</v>
      </c>
      <c r="V9" s="108">
        <f t="shared" si="3"/>
        <v>0</v>
      </c>
      <c r="W9" s="108">
        <f t="shared" si="3"/>
        <v>0</v>
      </c>
      <c r="X9" s="108">
        <f t="shared" si="3"/>
        <v>0</v>
      </c>
      <c r="Y9" s="108">
        <f t="shared" si="3"/>
        <v>1</v>
      </c>
      <c r="Z9" s="108">
        <f t="shared" si="3"/>
        <v>0</v>
      </c>
      <c r="AA9" s="108">
        <f t="shared" si="3"/>
        <v>0</v>
      </c>
      <c r="AB9" s="108">
        <f t="shared" si="3"/>
        <v>0</v>
      </c>
      <c r="AC9" s="108">
        <f t="shared" si="3"/>
        <v>0</v>
      </c>
      <c r="AD9" s="108">
        <f t="shared" si="3"/>
        <v>0</v>
      </c>
      <c r="AE9" s="108">
        <f t="shared" si="3"/>
        <v>0</v>
      </c>
      <c r="AF9" s="108">
        <f t="shared" si="3"/>
        <v>0</v>
      </c>
      <c r="AG9" s="108">
        <f t="shared" si="3"/>
        <v>0</v>
      </c>
      <c r="AH9" s="154">
        <f t="shared" si="3"/>
        <v>1</v>
      </c>
    </row>
    <row r="10" spans="1:34" ht="15.75" outlineLevel="1" x14ac:dyDescent="0.25">
      <c r="A10" s="23" t="s">
        <v>2</v>
      </c>
      <c r="B10" s="24" t="s">
        <v>4</v>
      </c>
      <c r="C10" s="24" t="s">
        <v>7</v>
      </c>
      <c r="D10" s="109"/>
      <c r="E10" s="109" t="s">
        <v>10</v>
      </c>
      <c r="F10" s="109" t="s">
        <v>10</v>
      </c>
      <c r="G10" s="109" t="s">
        <v>10</v>
      </c>
      <c r="H10" s="109" t="s">
        <v>10</v>
      </c>
      <c r="I10" s="109"/>
      <c r="J10" s="109"/>
      <c r="K10" s="109"/>
      <c r="L10" s="109" t="s">
        <v>10</v>
      </c>
      <c r="M10" s="109" t="s">
        <v>10</v>
      </c>
      <c r="N10" s="109" t="s">
        <v>10</v>
      </c>
      <c r="O10" s="109" t="s">
        <v>10</v>
      </c>
      <c r="P10" s="109"/>
      <c r="Q10" s="109"/>
      <c r="R10" s="109" t="s">
        <v>10</v>
      </c>
      <c r="S10" s="109" t="s">
        <v>10</v>
      </c>
      <c r="T10" s="109" t="s">
        <v>10</v>
      </c>
      <c r="U10" s="109" t="s">
        <v>10</v>
      </c>
      <c r="V10" s="109" t="s">
        <v>10</v>
      </c>
      <c r="W10" s="109" t="s">
        <v>12</v>
      </c>
      <c r="X10" s="109"/>
      <c r="Y10" s="109"/>
      <c r="Z10" s="109"/>
      <c r="AA10" s="109"/>
      <c r="AB10" s="109"/>
      <c r="AC10" s="109"/>
      <c r="AD10" s="109"/>
      <c r="AE10" s="109"/>
      <c r="AF10" s="109" t="s">
        <v>10</v>
      </c>
      <c r="AG10" s="109" t="s">
        <v>10</v>
      </c>
      <c r="AH10" s="155" t="s">
        <v>10</v>
      </c>
    </row>
    <row r="11" spans="1:34" ht="15.75" outlineLevel="1" x14ac:dyDescent="0.25">
      <c r="A11" s="25" t="s">
        <v>2</v>
      </c>
      <c r="B11" s="26" t="s">
        <v>4</v>
      </c>
      <c r="C11" s="26" t="s">
        <v>7</v>
      </c>
      <c r="D11" s="110"/>
      <c r="E11" s="110" t="s">
        <v>26</v>
      </c>
      <c r="F11" s="110" t="s">
        <v>26</v>
      </c>
      <c r="G11" s="110" t="s">
        <v>26</v>
      </c>
      <c r="H11" s="110" t="s">
        <v>26</v>
      </c>
      <c r="I11" s="110"/>
      <c r="J11" s="110"/>
      <c r="K11" s="110"/>
      <c r="L11" s="110" t="s">
        <v>26</v>
      </c>
      <c r="M11" s="110" t="s">
        <v>26</v>
      </c>
      <c r="N11" s="110" t="s">
        <v>26</v>
      </c>
      <c r="O11" s="110"/>
      <c r="P11" s="110"/>
      <c r="Q11" s="110"/>
      <c r="R11" s="110"/>
      <c r="S11" s="110"/>
      <c r="T11" s="110"/>
      <c r="U11" s="110"/>
      <c r="V11" s="110"/>
      <c r="W11" s="110" t="s">
        <v>15</v>
      </c>
      <c r="X11" s="110"/>
      <c r="Y11" s="110" t="s">
        <v>26</v>
      </c>
      <c r="Z11" s="110" t="s">
        <v>26</v>
      </c>
      <c r="AA11" s="110" t="s">
        <v>26</v>
      </c>
      <c r="AB11" s="110"/>
      <c r="AC11" s="110" t="s">
        <v>26</v>
      </c>
      <c r="AD11" s="110"/>
      <c r="AE11" s="110"/>
      <c r="AF11" s="110" t="s">
        <v>26</v>
      </c>
      <c r="AG11" s="110" t="s">
        <v>26</v>
      </c>
      <c r="AH11" s="156" t="s">
        <v>26</v>
      </c>
    </row>
    <row r="12" spans="1:34" ht="15.75" outlineLevel="1" x14ac:dyDescent="0.25">
      <c r="A12" s="25" t="s">
        <v>2</v>
      </c>
      <c r="B12" s="26" t="s">
        <v>4</v>
      </c>
      <c r="C12" s="26" t="s">
        <v>7</v>
      </c>
      <c r="D12" s="110"/>
      <c r="E12" s="110" t="s">
        <v>21</v>
      </c>
      <c r="F12" s="110" t="s">
        <v>21</v>
      </c>
      <c r="G12" s="110" t="s">
        <v>21</v>
      </c>
      <c r="H12" s="110" t="s">
        <v>21</v>
      </c>
      <c r="I12" s="110"/>
      <c r="J12" s="110"/>
      <c r="K12" s="110"/>
      <c r="L12" s="110" t="s">
        <v>21</v>
      </c>
      <c r="M12" s="110" t="s">
        <v>21</v>
      </c>
      <c r="N12" s="110" t="s">
        <v>21</v>
      </c>
      <c r="O12" s="110" t="s">
        <v>21</v>
      </c>
      <c r="P12" s="110"/>
      <c r="Q12" s="110"/>
      <c r="R12" s="110" t="s">
        <v>21</v>
      </c>
      <c r="S12" s="110" t="s">
        <v>21</v>
      </c>
      <c r="T12" s="110" t="s">
        <v>21</v>
      </c>
      <c r="U12" s="110" t="s">
        <v>21</v>
      </c>
      <c r="V12" s="110" t="s">
        <v>21</v>
      </c>
      <c r="W12" s="110" t="s">
        <v>212</v>
      </c>
      <c r="X12" s="110"/>
      <c r="Y12" s="110" t="s">
        <v>21</v>
      </c>
      <c r="Z12" s="110" t="s">
        <v>21</v>
      </c>
      <c r="AA12" s="110" t="s">
        <v>21</v>
      </c>
      <c r="AB12" s="110"/>
      <c r="AC12" s="110"/>
      <c r="AD12" s="110"/>
      <c r="AE12" s="110"/>
      <c r="AF12" s="110"/>
      <c r="AG12" s="110" t="s">
        <v>21</v>
      </c>
      <c r="AH12" s="156"/>
    </row>
    <row r="13" spans="1:34" ht="15.75" outlineLevel="1" x14ac:dyDescent="0.25">
      <c r="A13" s="25" t="s">
        <v>2</v>
      </c>
      <c r="B13" s="26" t="s">
        <v>4</v>
      </c>
      <c r="C13" s="26" t="s">
        <v>7</v>
      </c>
      <c r="D13" s="110"/>
      <c r="E13" s="110" t="s">
        <v>52</v>
      </c>
      <c r="F13" s="110" t="s">
        <v>52</v>
      </c>
      <c r="G13" s="110" t="s">
        <v>52</v>
      </c>
      <c r="H13" s="110" t="s">
        <v>52</v>
      </c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 t="s">
        <v>52</v>
      </c>
      <c r="AA13" s="110" t="s">
        <v>52</v>
      </c>
      <c r="AB13" s="110" t="s">
        <v>15</v>
      </c>
      <c r="AC13" s="110" t="s">
        <v>52</v>
      </c>
      <c r="AD13" s="110"/>
      <c r="AE13" s="110"/>
      <c r="AF13" s="110" t="s">
        <v>212</v>
      </c>
      <c r="AG13" s="110"/>
      <c r="AH13" s="156"/>
    </row>
    <row r="14" spans="1:34" ht="15.75" outlineLevel="1" x14ac:dyDescent="0.25">
      <c r="A14" s="25" t="s">
        <v>2</v>
      </c>
      <c r="B14" s="26" t="s">
        <v>4</v>
      </c>
      <c r="C14" s="26" t="s">
        <v>7</v>
      </c>
      <c r="D14" s="110"/>
      <c r="E14" s="110" t="s">
        <v>50</v>
      </c>
      <c r="F14" s="110" t="s">
        <v>50</v>
      </c>
      <c r="G14" s="110" t="s">
        <v>50</v>
      </c>
      <c r="H14" s="110" t="s">
        <v>50</v>
      </c>
      <c r="I14" s="110"/>
      <c r="J14" s="110"/>
      <c r="K14" s="110"/>
      <c r="L14" s="110" t="s">
        <v>50</v>
      </c>
      <c r="M14" s="110" t="s">
        <v>50</v>
      </c>
      <c r="N14" s="110" t="s">
        <v>50</v>
      </c>
      <c r="O14" s="110" t="s">
        <v>50</v>
      </c>
      <c r="P14" s="110"/>
      <c r="Q14" s="110"/>
      <c r="R14" s="110" t="s">
        <v>50</v>
      </c>
      <c r="S14" s="110" t="s">
        <v>50</v>
      </c>
      <c r="T14" s="110" t="s">
        <v>50</v>
      </c>
      <c r="U14" s="110" t="s">
        <v>50</v>
      </c>
      <c r="V14" s="110" t="s">
        <v>50</v>
      </c>
      <c r="W14" s="110"/>
      <c r="X14" s="110"/>
      <c r="Y14" s="110" t="s">
        <v>50</v>
      </c>
      <c r="Z14" s="110" t="s">
        <v>50</v>
      </c>
      <c r="AA14" s="110" t="s">
        <v>50</v>
      </c>
      <c r="AB14" s="110"/>
      <c r="AC14" s="110" t="s">
        <v>50</v>
      </c>
      <c r="AD14" s="110"/>
      <c r="AE14" s="110"/>
      <c r="AF14" s="110" t="s">
        <v>50</v>
      </c>
      <c r="AG14" s="110" t="s">
        <v>50</v>
      </c>
      <c r="AH14" s="156" t="s">
        <v>50</v>
      </c>
    </row>
    <row r="15" spans="1:34" ht="15.75" outlineLevel="1" x14ac:dyDescent="0.25">
      <c r="A15" s="25" t="s">
        <v>2</v>
      </c>
      <c r="B15" s="26" t="s">
        <v>4</v>
      </c>
      <c r="C15" s="26" t="s">
        <v>7</v>
      </c>
      <c r="D15" s="110"/>
      <c r="E15" s="110" t="s">
        <v>57</v>
      </c>
      <c r="F15" s="110" t="s">
        <v>57</v>
      </c>
      <c r="G15" s="110" t="s">
        <v>57</v>
      </c>
      <c r="H15" s="110" t="s">
        <v>57</v>
      </c>
      <c r="I15" s="110"/>
      <c r="J15" s="110"/>
      <c r="K15" s="110"/>
      <c r="L15" s="110" t="s">
        <v>57</v>
      </c>
      <c r="M15" s="110" t="s">
        <v>57</v>
      </c>
      <c r="N15" s="110" t="s">
        <v>57</v>
      </c>
      <c r="O15" s="110" t="s">
        <v>57</v>
      </c>
      <c r="P15" s="110"/>
      <c r="Q15" s="110"/>
      <c r="R15" s="110" t="s">
        <v>57</v>
      </c>
      <c r="S15" s="110" t="s">
        <v>57</v>
      </c>
      <c r="T15" s="110" t="s">
        <v>57</v>
      </c>
      <c r="U15" s="110" t="s">
        <v>57</v>
      </c>
      <c r="V15" s="110" t="s">
        <v>57</v>
      </c>
      <c r="W15" s="110"/>
      <c r="X15" s="110"/>
      <c r="Y15" s="110" t="s">
        <v>57</v>
      </c>
      <c r="Z15" s="110" t="s">
        <v>57</v>
      </c>
      <c r="AA15" s="110" t="s">
        <v>57</v>
      </c>
      <c r="AB15" s="110"/>
      <c r="AC15" s="110"/>
      <c r="AD15" s="110"/>
      <c r="AE15" s="110"/>
      <c r="AF15" s="110" t="s">
        <v>57</v>
      </c>
      <c r="AG15" s="110" t="s">
        <v>57</v>
      </c>
      <c r="AH15" s="156" t="s">
        <v>57</v>
      </c>
    </row>
    <row r="16" spans="1:34" ht="15.75" outlineLevel="1" x14ac:dyDescent="0.25">
      <c r="A16" s="25" t="s">
        <v>2</v>
      </c>
      <c r="B16" s="26" t="s">
        <v>4</v>
      </c>
      <c r="C16" s="26" t="s">
        <v>7</v>
      </c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 t="s">
        <v>11</v>
      </c>
      <c r="S16" s="110" t="s">
        <v>11</v>
      </c>
      <c r="T16" s="110" t="s">
        <v>11</v>
      </c>
      <c r="U16" s="110" t="s">
        <v>11</v>
      </c>
      <c r="V16" s="110" t="s">
        <v>11</v>
      </c>
      <c r="W16" s="110"/>
      <c r="X16" s="110"/>
      <c r="Y16" s="110" t="s">
        <v>11</v>
      </c>
      <c r="Z16" s="110" t="s">
        <v>11</v>
      </c>
      <c r="AA16" s="110" t="s">
        <v>11</v>
      </c>
      <c r="AB16" s="110"/>
      <c r="AC16" s="110" t="s">
        <v>11</v>
      </c>
      <c r="AD16" s="110"/>
      <c r="AE16" s="110"/>
      <c r="AF16" s="110" t="s">
        <v>11</v>
      </c>
      <c r="AG16" s="110" t="s">
        <v>11</v>
      </c>
      <c r="AH16" s="156" t="s">
        <v>11</v>
      </c>
    </row>
    <row r="17" spans="1:37" ht="15.75" hidden="1" outlineLevel="1" x14ac:dyDescent="0.25">
      <c r="A17" s="27" t="s">
        <v>2</v>
      </c>
      <c r="B17" s="28" t="s">
        <v>4</v>
      </c>
      <c r="C17" s="28" t="s">
        <v>7</v>
      </c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57"/>
    </row>
    <row r="18" spans="1:37" s="1" customFormat="1" ht="15.75" customHeight="1" collapsed="1" x14ac:dyDescent="0.25">
      <c r="A18" s="29" t="s">
        <v>2</v>
      </c>
      <c r="B18" s="30" t="s">
        <v>4</v>
      </c>
      <c r="C18" s="30" t="s">
        <v>7</v>
      </c>
      <c r="D18" s="112">
        <f>COUNTA(D10:D17)</f>
        <v>0</v>
      </c>
      <c r="E18" s="112">
        <f t="shared" ref="E18:AH18" si="4">COUNTA(E10:E17)</f>
        <v>6</v>
      </c>
      <c r="F18" s="112">
        <f t="shared" si="4"/>
        <v>6</v>
      </c>
      <c r="G18" s="112">
        <f t="shared" si="4"/>
        <v>6</v>
      </c>
      <c r="H18" s="112">
        <f t="shared" si="4"/>
        <v>6</v>
      </c>
      <c r="I18" s="112">
        <f t="shared" si="4"/>
        <v>0</v>
      </c>
      <c r="J18" s="112">
        <f t="shared" si="4"/>
        <v>0</v>
      </c>
      <c r="K18" s="112">
        <f t="shared" si="4"/>
        <v>0</v>
      </c>
      <c r="L18" s="112">
        <f t="shared" si="4"/>
        <v>5</v>
      </c>
      <c r="M18" s="112">
        <f t="shared" si="4"/>
        <v>5</v>
      </c>
      <c r="N18" s="112">
        <f t="shared" si="4"/>
        <v>5</v>
      </c>
      <c r="O18" s="112">
        <f t="shared" si="4"/>
        <v>4</v>
      </c>
      <c r="P18" s="112">
        <f t="shared" si="4"/>
        <v>0</v>
      </c>
      <c r="Q18" s="112">
        <f t="shared" si="4"/>
        <v>0</v>
      </c>
      <c r="R18" s="112">
        <f t="shared" si="4"/>
        <v>5</v>
      </c>
      <c r="S18" s="112">
        <f t="shared" si="4"/>
        <v>5</v>
      </c>
      <c r="T18" s="112">
        <f t="shared" si="4"/>
        <v>5</v>
      </c>
      <c r="U18" s="112">
        <f t="shared" si="4"/>
        <v>5</v>
      </c>
      <c r="V18" s="112">
        <f t="shared" si="4"/>
        <v>5</v>
      </c>
      <c r="W18" s="112">
        <f t="shared" si="4"/>
        <v>3</v>
      </c>
      <c r="X18" s="112">
        <f t="shared" si="4"/>
        <v>0</v>
      </c>
      <c r="Y18" s="112">
        <f t="shared" si="4"/>
        <v>5</v>
      </c>
      <c r="Z18" s="112">
        <f t="shared" si="4"/>
        <v>6</v>
      </c>
      <c r="AA18" s="112">
        <f t="shared" si="4"/>
        <v>6</v>
      </c>
      <c r="AB18" s="112">
        <f t="shared" si="4"/>
        <v>1</v>
      </c>
      <c r="AC18" s="112">
        <f t="shared" si="4"/>
        <v>4</v>
      </c>
      <c r="AD18" s="112">
        <f t="shared" si="4"/>
        <v>0</v>
      </c>
      <c r="AE18" s="112">
        <f t="shared" si="4"/>
        <v>0</v>
      </c>
      <c r="AF18" s="112">
        <f t="shared" si="4"/>
        <v>6</v>
      </c>
      <c r="AG18" s="112">
        <f t="shared" si="4"/>
        <v>6</v>
      </c>
      <c r="AH18" s="158">
        <f t="shared" si="4"/>
        <v>5</v>
      </c>
    </row>
    <row r="19" spans="1:37" ht="15.75" outlineLevel="1" x14ac:dyDescent="0.25">
      <c r="A19" s="31" t="s">
        <v>2</v>
      </c>
      <c r="B19" s="32" t="s">
        <v>4</v>
      </c>
      <c r="C19" s="32" t="s">
        <v>8</v>
      </c>
      <c r="D19" s="113"/>
      <c r="E19" s="113" t="s">
        <v>42</v>
      </c>
      <c r="F19" s="113" t="s">
        <v>42</v>
      </c>
      <c r="G19" s="113" t="s">
        <v>42</v>
      </c>
      <c r="H19" s="113" t="s">
        <v>42</v>
      </c>
      <c r="I19" s="113"/>
      <c r="J19" s="113"/>
      <c r="K19" s="113"/>
      <c r="L19" s="113" t="s">
        <v>42</v>
      </c>
      <c r="M19" s="113" t="s">
        <v>42</v>
      </c>
      <c r="N19" s="113" t="s">
        <v>42</v>
      </c>
      <c r="O19" s="113" t="s">
        <v>42</v>
      </c>
      <c r="P19" s="113"/>
      <c r="Q19" s="113"/>
      <c r="R19" s="113" t="s">
        <v>42</v>
      </c>
      <c r="S19" s="113" t="s">
        <v>42</v>
      </c>
      <c r="T19" s="113" t="s">
        <v>42</v>
      </c>
      <c r="U19" s="113" t="s">
        <v>42</v>
      </c>
      <c r="V19" s="113" t="s">
        <v>42</v>
      </c>
      <c r="W19" s="113"/>
      <c r="X19" s="113"/>
      <c r="Y19" s="113" t="s">
        <v>42</v>
      </c>
      <c r="Z19" s="113" t="s">
        <v>42</v>
      </c>
      <c r="AA19" s="113" t="s">
        <v>42</v>
      </c>
      <c r="AB19" s="113"/>
      <c r="AC19" s="113" t="s">
        <v>42</v>
      </c>
      <c r="AD19" s="113"/>
      <c r="AE19" s="113"/>
      <c r="AF19" s="113" t="s">
        <v>42</v>
      </c>
      <c r="AG19" s="113" t="s">
        <v>42</v>
      </c>
      <c r="AH19" s="159" t="s">
        <v>42</v>
      </c>
    </row>
    <row r="20" spans="1:37" ht="15.75" outlineLevel="1" x14ac:dyDescent="0.25">
      <c r="A20" s="33" t="s">
        <v>2</v>
      </c>
      <c r="B20" s="34" t="s">
        <v>4</v>
      </c>
      <c r="C20" s="34" t="s">
        <v>8</v>
      </c>
      <c r="D20" s="114"/>
      <c r="E20" s="114" t="s">
        <v>12</v>
      </c>
      <c r="F20" s="114" t="s">
        <v>12</v>
      </c>
      <c r="G20" s="114" t="s">
        <v>12</v>
      </c>
      <c r="H20" s="114" t="s">
        <v>12</v>
      </c>
      <c r="I20" s="114"/>
      <c r="J20" s="114"/>
      <c r="K20" s="114"/>
      <c r="L20" s="114" t="s">
        <v>12</v>
      </c>
      <c r="M20" s="114" t="s">
        <v>12</v>
      </c>
      <c r="N20" s="114" t="s">
        <v>12</v>
      </c>
      <c r="O20" s="114" t="s">
        <v>12</v>
      </c>
      <c r="P20" s="114"/>
      <c r="Q20" s="114"/>
      <c r="R20" s="114" t="s">
        <v>12</v>
      </c>
      <c r="S20" s="114" t="s">
        <v>12</v>
      </c>
      <c r="T20" s="114" t="s">
        <v>12</v>
      </c>
      <c r="U20" s="114" t="s">
        <v>12</v>
      </c>
      <c r="V20" s="114" t="s">
        <v>12</v>
      </c>
      <c r="W20" s="114"/>
      <c r="X20" s="114"/>
      <c r="Y20" s="114" t="s">
        <v>12</v>
      </c>
      <c r="Z20" s="114" t="s">
        <v>12</v>
      </c>
      <c r="AA20" s="114" t="s">
        <v>12</v>
      </c>
      <c r="AB20" s="114"/>
      <c r="AC20" s="114" t="s">
        <v>12</v>
      </c>
      <c r="AD20" s="114"/>
      <c r="AE20" s="114"/>
      <c r="AF20" s="114" t="s">
        <v>12</v>
      </c>
      <c r="AG20" s="114" t="s">
        <v>12</v>
      </c>
      <c r="AH20" s="160" t="s">
        <v>12</v>
      </c>
    </row>
    <row r="21" spans="1:37" ht="15.75" outlineLevel="1" x14ac:dyDescent="0.25">
      <c r="A21" s="33" t="s">
        <v>2</v>
      </c>
      <c r="B21" s="34" t="s">
        <v>4</v>
      </c>
      <c r="C21" s="34" t="s">
        <v>8</v>
      </c>
      <c r="D21" s="114" t="s">
        <v>15</v>
      </c>
      <c r="E21" s="114" t="s">
        <v>15</v>
      </c>
      <c r="F21" s="114" t="s">
        <v>15</v>
      </c>
      <c r="G21" s="114" t="s">
        <v>15</v>
      </c>
      <c r="H21" s="114" t="s">
        <v>15</v>
      </c>
      <c r="I21" s="114"/>
      <c r="J21" s="114"/>
      <c r="K21" s="114" t="s">
        <v>15</v>
      </c>
      <c r="L21" s="114" t="s">
        <v>15</v>
      </c>
      <c r="M21" s="114" t="s">
        <v>15</v>
      </c>
      <c r="N21" s="114" t="s">
        <v>15</v>
      </c>
      <c r="O21" s="114" t="s">
        <v>15</v>
      </c>
      <c r="P21" s="114"/>
      <c r="Q21" s="114"/>
      <c r="R21" s="114" t="s">
        <v>15</v>
      </c>
      <c r="S21" s="114" t="s">
        <v>15</v>
      </c>
      <c r="T21" s="114" t="s">
        <v>15</v>
      </c>
      <c r="U21" s="114" t="s">
        <v>15</v>
      </c>
      <c r="V21" s="114" t="s">
        <v>15</v>
      </c>
      <c r="W21" s="114"/>
      <c r="X21" s="114"/>
      <c r="Y21" s="114" t="s">
        <v>15</v>
      </c>
      <c r="Z21" s="114"/>
      <c r="AA21" s="114" t="s">
        <v>15</v>
      </c>
      <c r="AB21" s="114"/>
      <c r="AC21" s="114" t="s">
        <v>15</v>
      </c>
      <c r="AD21" s="114"/>
      <c r="AE21" s="114"/>
      <c r="AF21" s="114" t="s">
        <v>15</v>
      </c>
      <c r="AG21" s="114" t="s">
        <v>15</v>
      </c>
      <c r="AH21" s="160" t="s">
        <v>15</v>
      </c>
    </row>
    <row r="22" spans="1:37" ht="15.75" outlineLevel="1" x14ac:dyDescent="0.25">
      <c r="A22" s="33" t="s">
        <v>2</v>
      </c>
      <c r="B22" s="34" t="s">
        <v>4</v>
      </c>
      <c r="C22" s="34" t="s">
        <v>8</v>
      </c>
      <c r="D22" s="114"/>
      <c r="E22" s="114" t="s">
        <v>45</v>
      </c>
      <c r="F22" s="114" t="s">
        <v>45</v>
      </c>
      <c r="G22" s="114" t="s">
        <v>45</v>
      </c>
      <c r="H22" s="114" t="s">
        <v>45</v>
      </c>
      <c r="I22" s="114"/>
      <c r="J22" s="114"/>
      <c r="K22" s="114"/>
      <c r="L22" s="114"/>
      <c r="M22" s="114"/>
      <c r="N22" s="114"/>
      <c r="O22" s="114"/>
      <c r="P22" s="114"/>
      <c r="Q22" s="114"/>
      <c r="R22" s="114" t="s">
        <v>45</v>
      </c>
      <c r="S22" s="114"/>
      <c r="T22" s="114"/>
      <c r="U22" s="114"/>
      <c r="V22" s="114"/>
      <c r="W22" s="114"/>
      <c r="X22" s="114"/>
      <c r="Y22" s="114" t="s">
        <v>212</v>
      </c>
      <c r="Z22" s="114" t="s">
        <v>212</v>
      </c>
      <c r="AA22" s="114" t="s">
        <v>212</v>
      </c>
      <c r="AB22" s="114"/>
      <c r="AC22" s="114" t="s">
        <v>212</v>
      </c>
      <c r="AD22" s="114"/>
      <c r="AE22" s="114"/>
      <c r="AF22" s="114" t="s">
        <v>228</v>
      </c>
      <c r="AG22" s="114" t="s">
        <v>228</v>
      </c>
      <c r="AH22" s="160" t="s">
        <v>228</v>
      </c>
    </row>
    <row r="23" spans="1:37" ht="15.75" outlineLevel="1" x14ac:dyDescent="0.25">
      <c r="A23" s="33" t="s">
        <v>2</v>
      </c>
      <c r="B23" s="34" t="s">
        <v>38</v>
      </c>
      <c r="C23" s="34" t="s">
        <v>8</v>
      </c>
      <c r="D23" s="114"/>
      <c r="E23" s="114" t="s">
        <v>212</v>
      </c>
      <c r="F23" s="114" t="s">
        <v>212</v>
      </c>
      <c r="G23" s="114" t="s">
        <v>212</v>
      </c>
      <c r="H23" s="114" t="s">
        <v>212</v>
      </c>
      <c r="I23" s="114"/>
      <c r="J23" s="114"/>
      <c r="K23" s="114"/>
      <c r="L23" s="114" t="s">
        <v>212</v>
      </c>
      <c r="M23" s="114" t="s">
        <v>212</v>
      </c>
      <c r="N23" s="114" t="s">
        <v>212</v>
      </c>
      <c r="O23" s="114" t="s">
        <v>212</v>
      </c>
      <c r="P23" s="114"/>
      <c r="Q23" s="114"/>
      <c r="R23" s="114" t="s">
        <v>212</v>
      </c>
      <c r="S23" s="114" t="s">
        <v>212</v>
      </c>
      <c r="T23" s="114" t="s">
        <v>212</v>
      </c>
      <c r="U23" s="114" t="s">
        <v>212</v>
      </c>
      <c r="V23" s="114" t="s">
        <v>212</v>
      </c>
      <c r="W23" s="114"/>
      <c r="X23" s="114"/>
      <c r="Y23" s="114"/>
      <c r="Z23" s="114"/>
      <c r="AA23" s="114"/>
      <c r="AB23" s="114"/>
      <c r="AC23" s="114" t="s">
        <v>45</v>
      </c>
      <c r="AD23" s="114"/>
      <c r="AE23" s="114"/>
      <c r="AF23" s="114"/>
      <c r="AG23" s="114" t="s">
        <v>212</v>
      </c>
      <c r="AH23" s="160" t="s">
        <v>212</v>
      </c>
    </row>
    <row r="24" spans="1:37" ht="15.75" outlineLevel="1" x14ac:dyDescent="0.25">
      <c r="A24" s="33" t="s">
        <v>2</v>
      </c>
      <c r="B24" s="34" t="s">
        <v>38</v>
      </c>
      <c r="C24" s="34" t="s">
        <v>8</v>
      </c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4"/>
      <c r="AG24" s="114"/>
      <c r="AH24" s="160"/>
    </row>
    <row r="25" spans="1:37" ht="15.75" outlineLevel="1" x14ac:dyDescent="0.25">
      <c r="A25" s="33" t="s">
        <v>2</v>
      </c>
      <c r="B25" s="34" t="s">
        <v>38</v>
      </c>
      <c r="C25" s="34" t="s">
        <v>8</v>
      </c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60"/>
    </row>
    <row r="26" spans="1:37" ht="15" customHeight="1" outlineLevel="1" x14ac:dyDescent="0.25">
      <c r="A26" s="35" t="s">
        <v>2</v>
      </c>
      <c r="B26" s="36" t="s">
        <v>4</v>
      </c>
      <c r="C26" s="36" t="s">
        <v>8</v>
      </c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61"/>
    </row>
    <row r="27" spans="1:37" s="1" customFormat="1" ht="15.75" x14ac:dyDescent="0.25">
      <c r="A27" s="37" t="s">
        <v>2</v>
      </c>
      <c r="B27" s="38" t="s">
        <v>4</v>
      </c>
      <c r="C27" s="38" t="s">
        <v>8</v>
      </c>
      <c r="D27" s="116">
        <f>COUNTA(D19:D26)</f>
        <v>1</v>
      </c>
      <c r="E27" s="116">
        <f t="shared" ref="E27:AH27" si="5">COUNTA(E19:E26)</f>
        <v>5</v>
      </c>
      <c r="F27" s="116">
        <f t="shared" si="5"/>
        <v>5</v>
      </c>
      <c r="G27" s="116">
        <f t="shared" si="5"/>
        <v>5</v>
      </c>
      <c r="H27" s="116">
        <f t="shared" si="5"/>
        <v>5</v>
      </c>
      <c r="I27" s="116">
        <f t="shared" si="5"/>
        <v>0</v>
      </c>
      <c r="J27" s="116">
        <f t="shared" si="5"/>
        <v>0</v>
      </c>
      <c r="K27" s="116">
        <f t="shared" si="5"/>
        <v>1</v>
      </c>
      <c r="L27" s="116">
        <f t="shared" si="5"/>
        <v>4</v>
      </c>
      <c r="M27" s="116">
        <f t="shared" si="5"/>
        <v>4</v>
      </c>
      <c r="N27" s="116">
        <f t="shared" si="5"/>
        <v>4</v>
      </c>
      <c r="O27" s="116">
        <f t="shared" si="5"/>
        <v>4</v>
      </c>
      <c r="P27" s="116">
        <f t="shared" si="5"/>
        <v>0</v>
      </c>
      <c r="Q27" s="116">
        <f t="shared" si="5"/>
        <v>0</v>
      </c>
      <c r="R27" s="116">
        <f t="shared" si="5"/>
        <v>5</v>
      </c>
      <c r="S27" s="116">
        <f t="shared" si="5"/>
        <v>4</v>
      </c>
      <c r="T27" s="116">
        <f t="shared" si="5"/>
        <v>4</v>
      </c>
      <c r="U27" s="116">
        <f t="shared" si="5"/>
        <v>4</v>
      </c>
      <c r="V27" s="116">
        <f t="shared" si="5"/>
        <v>4</v>
      </c>
      <c r="W27" s="116">
        <f t="shared" si="5"/>
        <v>0</v>
      </c>
      <c r="X27" s="116">
        <f t="shared" si="5"/>
        <v>0</v>
      </c>
      <c r="Y27" s="116">
        <f t="shared" si="5"/>
        <v>4</v>
      </c>
      <c r="Z27" s="116">
        <f t="shared" si="5"/>
        <v>3</v>
      </c>
      <c r="AA27" s="116">
        <f t="shared" si="5"/>
        <v>4</v>
      </c>
      <c r="AB27" s="116">
        <f t="shared" si="5"/>
        <v>0</v>
      </c>
      <c r="AC27" s="116">
        <f t="shared" si="5"/>
        <v>5</v>
      </c>
      <c r="AD27" s="116">
        <f t="shared" si="5"/>
        <v>0</v>
      </c>
      <c r="AE27" s="116">
        <f t="shared" si="5"/>
        <v>0</v>
      </c>
      <c r="AF27" s="116">
        <f t="shared" si="5"/>
        <v>4</v>
      </c>
      <c r="AG27" s="116">
        <f t="shared" si="5"/>
        <v>5</v>
      </c>
      <c r="AH27" s="162">
        <f t="shared" si="5"/>
        <v>5</v>
      </c>
    </row>
    <row r="28" spans="1:37" ht="15.75" outlineLevel="1" x14ac:dyDescent="0.25">
      <c r="A28" s="39" t="s">
        <v>2</v>
      </c>
      <c r="B28" s="40" t="s">
        <v>16</v>
      </c>
      <c r="C28" s="40" t="s">
        <v>59</v>
      </c>
      <c r="D28" s="117" t="s">
        <v>46</v>
      </c>
      <c r="E28" s="117" t="s">
        <v>46</v>
      </c>
      <c r="F28" s="117" t="s">
        <v>46</v>
      </c>
      <c r="G28" s="117" t="s">
        <v>46</v>
      </c>
      <c r="H28" s="117" t="s">
        <v>19</v>
      </c>
      <c r="I28" s="117" t="s">
        <v>19</v>
      </c>
      <c r="J28" s="117"/>
      <c r="K28" s="117" t="s">
        <v>52</v>
      </c>
      <c r="L28" s="117" t="s">
        <v>52</v>
      </c>
      <c r="M28" s="117" t="s">
        <v>52</v>
      </c>
      <c r="N28" s="117" t="s">
        <v>52</v>
      </c>
      <c r="O28" s="117" t="s">
        <v>52</v>
      </c>
      <c r="P28" s="117" t="s">
        <v>52</v>
      </c>
      <c r="Q28" s="117"/>
      <c r="R28" s="117" t="s">
        <v>20</v>
      </c>
      <c r="S28" s="117" t="s">
        <v>20</v>
      </c>
      <c r="T28" s="117" t="s">
        <v>20</v>
      </c>
      <c r="U28" s="117" t="s">
        <v>20</v>
      </c>
      <c r="V28" s="117" t="s">
        <v>20</v>
      </c>
      <c r="W28" s="117" t="s">
        <v>20</v>
      </c>
      <c r="X28" s="117"/>
      <c r="Y28" s="117" t="s">
        <v>52</v>
      </c>
      <c r="Z28" s="117" t="s">
        <v>20</v>
      </c>
      <c r="AA28" s="117" t="s">
        <v>46</v>
      </c>
      <c r="AB28" s="117"/>
      <c r="AC28" s="117" t="s">
        <v>19</v>
      </c>
      <c r="AD28" s="117" t="s">
        <v>19</v>
      </c>
      <c r="AE28" s="117"/>
      <c r="AF28" s="117" t="s">
        <v>20</v>
      </c>
      <c r="AG28" s="117" t="s">
        <v>20</v>
      </c>
      <c r="AH28" s="163" t="s">
        <v>46</v>
      </c>
      <c r="AI28" s="200"/>
      <c r="AJ28" s="200"/>
      <c r="AK28" s="200"/>
    </row>
    <row r="29" spans="1:37" ht="15.75" outlineLevel="1" x14ac:dyDescent="0.25">
      <c r="A29" s="41" t="s">
        <v>2</v>
      </c>
      <c r="B29" s="42" t="s">
        <v>16</v>
      </c>
      <c r="C29" s="42" t="s">
        <v>2</v>
      </c>
      <c r="D29" s="118" t="s">
        <v>19</v>
      </c>
      <c r="E29" s="118" t="s">
        <v>19</v>
      </c>
      <c r="F29" s="118" t="s">
        <v>20</v>
      </c>
      <c r="G29" s="118" t="s">
        <v>20</v>
      </c>
      <c r="H29" s="118" t="s">
        <v>20</v>
      </c>
      <c r="I29" s="118" t="s">
        <v>20</v>
      </c>
      <c r="J29" s="118"/>
      <c r="K29" s="118" t="s">
        <v>19</v>
      </c>
      <c r="L29" s="118" t="s">
        <v>19</v>
      </c>
      <c r="M29" s="118" t="s">
        <v>19</v>
      </c>
      <c r="N29" s="118" t="s">
        <v>19</v>
      </c>
      <c r="O29" s="118" t="s">
        <v>19</v>
      </c>
      <c r="P29" s="118" t="s">
        <v>19</v>
      </c>
      <c r="Q29" s="118"/>
      <c r="R29" s="118" t="s">
        <v>52</v>
      </c>
      <c r="S29" s="118" t="s">
        <v>52</v>
      </c>
      <c r="T29" s="118" t="s">
        <v>52</v>
      </c>
      <c r="U29" s="118" t="s">
        <v>52</v>
      </c>
      <c r="V29" s="118" t="s">
        <v>52</v>
      </c>
      <c r="W29" s="118" t="s">
        <v>52</v>
      </c>
      <c r="X29" s="118"/>
      <c r="Y29" s="118" t="s">
        <v>19</v>
      </c>
      <c r="Z29" s="118" t="s">
        <v>19</v>
      </c>
      <c r="AA29" s="118" t="s">
        <v>20</v>
      </c>
      <c r="AB29" s="118" t="s">
        <v>20</v>
      </c>
      <c r="AC29" s="118" t="s">
        <v>20</v>
      </c>
      <c r="AD29" s="118" t="s">
        <v>20</v>
      </c>
      <c r="AE29" s="118"/>
      <c r="AF29" s="118" t="s">
        <v>19</v>
      </c>
      <c r="AG29" s="118" t="s">
        <v>19</v>
      </c>
      <c r="AH29" s="164" t="s">
        <v>19</v>
      </c>
      <c r="AI29" s="201"/>
      <c r="AJ29" s="201"/>
      <c r="AK29" s="201"/>
    </row>
    <row r="30" spans="1:37" ht="15.75" outlineLevel="1" x14ac:dyDescent="0.25">
      <c r="A30" s="41"/>
      <c r="B30" s="42"/>
      <c r="C30" s="42" t="s">
        <v>18</v>
      </c>
      <c r="D30" s="118"/>
      <c r="E30" s="118" t="s">
        <v>20</v>
      </c>
      <c r="F30" s="118" t="s">
        <v>19</v>
      </c>
      <c r="G30" s="118"/>
      <c r="H30" s="118"/>
      <c r="I30" s="118"/>
      <c r="J30" s="118"/>
      <c r="K30" s="118"/>
      <c r="L30" s="118"/>
      <c r="M30" s="118" t="s">
        <v>46</v>
      </c>
      <c r="N30" s="118"/>
      <c r="O30" s="118"/>
      <c r="P30" s="118"/>
      <c r="Q30" s="118"/>
      <c r="R30" s="118"/>
      <c r="S30" s="118"/>
      <c r="T30" s="118" t="s">
        <v>46</v>
      </c>
      <c r="U30" s="118"/>
      <c r="V30" s="118"/>
      <c r="W30" s="118"/>
      <c r="X30" s="118"/>
      <c r="Y30" s="118"/>
      <c r="Z30" s="118"/>
      <c r="AA30" s="118" t="s">
        <v>19</v>
      </c>
      <c r="AB30" s="118"/>
      <c r="AC30" s="118" t="s">
        <v>46</v>
      </c>
      <c r="AD30" s="118"/>
      <c r="AE30" s="118"/>
      <c r="AF30" s="118"/>
      <c r="AG30" s="118" t="s">
        <v>46</v>
      </c>
      <c r="AH30" s="164" t="s">
        <v>20</v>
      </c>
      <c r="AI30" s="201"/>
      <c r="AJ30" s="201"/>
      <c r="AK30" s="201"/>
    </row>
    <row r="31" spans="1:37" ht="15.75" outlineLevel="1" x14ac:dyDescent="0.25">
      <c r="A31" s="43" t="s">
        <v>2</v>
      </c>
      <c r="B31" s="44" t="s">
        <v>17</v>
      </c>
      <c r="C31" s="44" t="s">
        <v>17</v>
      </c>
      <c r="D31" s="119"/>
      <c r="E31" s="119"/>
      <c r="F31" s="119"/>
      <c r="G31" s="119"/>
      <c r="H31" s="119" t="s">
        <v>46</v>
      </c>
      <c r="I31" s="119"/>
      <c r="J31" s="119"/>
      <c r="K31" s="119"/>
      <c r="L31" s="119" t="s">
        <v>46</v>
      </c>
      <c r="M31" s="119"/>
      <c r="N31" s="119" t="s">
        <v>46</v>
      </c>
      <c r="O31" s="119" t="s">
        <v>46</v>
      </c>
      <c r="P31" s="119"/>
      <c r="Q31" s="119"/>
      <c r="R31" s="119" t="s">
        <v>46</v>
      </c>
      <c r="S31" s="119" t="s">
        <v>46</v>
      </c>
      <c r="T31" s="119"/>
      <c r="U31" s="119" t="s">
        <v>46</v>
      </c>
      <c r="V31" s="119" t="s">
        <v>46</v>
      </c>
      <c r="W31" s="119"/>
      <c r="X31" s="119"/>
      <c r="Y31" s="119" t="s">
        <v>46</v>
      </c>
      <c r="Z31" s="119" t="s">
        <v>46</v>
      </c>
      <c r="AA31" s="119"/>
      <c r="AB31" s="119"/>
      <c r="AC31" s="119"/>
      <c r="AD31" s="119"/>
      <c r="AE31" s="119"/>
      <c r="AF31" s="119"/>
      <c r="AG31" s="119" t="s">
        <v>46</v>
      </c>
      <c r="AH31" s="165"/>
    </row>
    <row r="32" spans="1:37" s="1" customFormat="1" ht="15.75" x14ac:dyDescent="0.25">
      <c r="A32" s="45" t="s">
        <v>2</v>
      </c>
      <c r="B32" s="46" t="s">
        <v>16</v>
      </c>
      <c r="C32" s="46"/>
      <c r="D32" s="120">
        <f>COUNTA(D28:D31)</f>
        <v>2</v>
      </c>
      <c r="E32" s="120">
        <f t="shared" ref="E32:AH32" si="6">COUNTA(E28:E31)</f>
        <v>3</v>
      </c>
      <c r="F32" s="120">
        <f t="shared" si="6"/>
        <v>3</v>
      </c>
      <c r="G32" s="120">
        <f t="shared" si="6"/>
        <v>2</v>
      </c>
      <c r="H32" s="120">
        <f t="shared" si="6"/>
        <v>3</v>
      </c>
      <c r="I32" s="120">
        <f t="shared" si="6"/>
        <v>2</v>
      </c>
      <c r="J32" s="120">
        <f t="shared" si="6"/>
        <v>0</v>
      </c>
      <c r="K32" s="120">
        <f t="shared" si="6"/>
        <v>2</v>
      </c>
      <c r="L32" s="120">
        <f>COUNTA(L28:L31)</f>
        <v>3</v>
      </c>
      <c r="M32" s="120">
        <f>COUNTA(M28:M31)</f>
        <v>3</v>
      </c>
      <c r="N32" s="120">
        <f>COUNTA(N28:N31)</f>
        <v>3</v>
      </c>
      <c r="O32" s="120">
        <f>COUNTA(O28:O31)</f>
        <v>3</v>
      </c>
      <c r="P32" s="120">
        <f t="shared" si="6"/>
        <v>2</v>
      </c>
      <c r="Q32" s="120">
        <f t="shared" si="6"/>
        <v>0</v>
      </c>
      <c r="R32" s="120">
        <f t="shared" si="6"/>
        <v>3</v>
      </c>
      <c r="S32" s="120">
        <f t="shared" si="6"/>
        <v>3</v>
      </c>
      <c r="T32" s="120">
        <f t="shared" si="6"/>
        <v>3</v>
      </c>
      <c r="U32" s="120">
        <f t="shared" si="6"/>
        <v>3</v>
      </c>
      <c r="V32" s="120">
        <f t="shared" si="6"/>
        <v>3</v>
      </c>
      <c r="W32" s="120">
        <f t="shared" si="6"/>
        <v>2</v>
      </c>
      <c r="X32" s="120">
        <f t="shared" si="6"/>
        <v>0</v>
      </c>
      <c r="Y32" s="120">
        <f t="shared" si="6"/>
        <v>3</v>
      </c>
      <c r="Z32" s="120">
        <f t="shared" si="6"/>
        <v>3</v>
      </c>
      <c r="AA32" s="120">
        <f t="shared" si="6"/>
        <v>3</v>
      </c>
      <c r="AB32" s="120">
        <f t="shared" si="6"/>
        <v>1</v>
      </c>
      <c r="AC32" s="120">
        <f t="shared" si="6"/>
        <v>3</v>
      </c>
      <c r="AD32" s="120">
        <f t="shared" si="6"/>
        <v>2</v>
      </c>
      <c r="AE32" s="120">
        <f t="shared" si="6"/>
        <v>0</v>
      </c>
      <c r="AF32" s="120">
        <f t="shared" si="6"/>
        <v>2</v>
      </c>
      <c r="AG32" s="120">
        <f t="shared" si="6"/>
        <v>4</v>
      </c>
      <c r="AH32" s="166">
        <f t="shared" si="6"/>
        <v>3</v>
      </c>
    </row>
    <row r="33" spans="1:34" ht="15.75" outlineLevel="1" x14ac:dyDescent="0.25">
      <c r="A33" s="23" t="s">
        <v>2</v>
      </c>
      <c r="B33" s="24" t="s">
        <v>5</v>
      </c>
      <c r="C33" s="24" t="s">
        <v>7</v>
      </c>
      <c r="D33" s="109"/>
      <c r="E33" s="109"/>
      <c r="F33" s="109"/>
      <c r="G33" s="109"/>
      <c r="H33" s="109"/>
      <c r="I33" s="109" t="s">
        <v>224</v>
      </c>
      <c r="J33" s="109"/>
      <c r="K33" s="109" t="s">
        <v>73</v>
      </c>
      <c r="L33" s="109" t="s">
        <v>73</v>
      </c>
      <c r="M33" s="109" t="s">
        <v>73</v>
      </c>
      <c r="N33" s="109" t="s">
        <v>73</v>
      </c>
      <c r="O33" s="109" t="s">
        <v>73</v>
      </c>
      <c r="P33" s="109" t="s">
        <v>71</v>
      </c>
      <c r="Q33" s="109"/>
      <c r="R33" s="109" t="s">
        <v>73</v>
      </c>
      <c r="S33" s="109" t="s">
        <v>73</v>
      </c>
      <c r="T33" s="109" t="s">
        <v>73</v>
      </c>
      <c r="U33" s="109" t="s">
        <v>73</v>
      </c>
      <c r="V33" s="109" t="s">
        <v>73</v>
      </c>
      <c r="W33" s="109" t="s">
        <v>24</v>
      </c>
      <c r="X33" s="109"/>
      <c r="Y33" s="109"/>
      <c r="Z33" s="109"/>
      <c r="AA33" s="109"/>
      <c r="AB33" s="109"/>
      <c r="AC33" s="109"/>
      <c r="AD33" s="109" t="s">
        <v>23</v>
      </c>
      <c r="AE33" s="109"/>
      <c r="AF33" s="109" t="s">
        <v>73</v>
      </c>
      <c r="AG33" s="109" t="s">
        <v>73</v>
      </c>
      <c r="AH33" s="155" t="s">
        <v>73</v>
      </c>
    </row>
    <row r="34" spans="1:34" ht="15.75" outlineLevel="1" x14ac:dyDescent="0.25">
      <c r="A34" s="25" t="s">
        <v>2</v>
      </c>
      <c r="B34" s="26" t="s">
        <v>5</v>
      </c>
      <c r="C34" s="26" t="s">
        <v>7</v>
      </c>
      <c r="D34" s="110" t="s">
        <v>22</v>
      </c>
      <c r="E34" s="110" t="s">
        <v>22</v>
      </c>
      <c r="F34" s="110" t="s">
        <v>22</v>
      </c>
      <c r="G34" s="110" t="s">
        <v>22</v>
      </c>
      <c r="H34" s="110" t="s">
        <v>22</v>
      </c>
      <c r="I34" s="110" t="s">
        <v>55</v>
      </c>
      <c r="J34" s="110"/>
      <c r="K34" s="110" t="s">
        <v>22</v>
      </c>
      <c r="L34" s="110" t="s">
        <v>22</v>
      </c>
      <c r="M34" s="110" t="s">
        <v>22</v>
      </c>
      <c r="N34" s="110" t="s">
        <v>22</v>
      </c>
      <c r="O34" s="110" t="s">
        <v>22</v>
      </c>
      <c r="P34" s="110" t="s">
        <v>210</v>
      </c>
      <c r="Q34" s="110"/>
      <c r="R34" s="110" t="s">
        <v>22</v>
      </c>
      <c r="S34" s="110" t="s">
        <v>22</v>
      </c>
      <c r="T34" s="110" t="s">
        <v>22</v>
      </c>
      <c r="U34" s="110"/>
      <c r="V34" s="110" t="s">
        <v>22</v>
      </c>
      <c r="W34" s="110" t="s">
        <v>55</v>
      </c>
      <c r="X34" s="110"/>
      <c r="Y34" s="110" t="s">
        <v>22</v>
      </c>
      <c r="Z34" s="110" t="s">
        <v>22</v>
      </c>
      <c r="AA34" s="110" t="s">
        <v>22</v>
      </c>
      <c r="AB34" s="110" t="s">
        <v>22</v>
      </c>
      <c r="AC34" s="110" t="s">
        <v>22</v>
      </c>
      <c r="AD34" s="110" t="s">
        <v>22</v>
      </c>
      <c r="AE34" s="110"/>
      <c r="AF34" s="110" t="s">
        <v>22</v>
      </c>
      <c r="AG34" s="110" t="s">
        <v>22</v>
      </c>
      <c r="AH34" s="156" t="s">
        <v>22</v>
      </c>
    </row>
    <row r="35" spans="1:34" ht="15.75" outlineLevel="1" x14ac:dyDescent="0.25">
      <c r="A35" s="25" t="s">
        <v>2</v>
      </c>
      <c r="B35" s="26" t="s">
        <v>5</v>
      </c>
      <c r="C35" s="26" t="s">
        <v>7</v>
      </c>
      <c r="D35" s="110" t="s">
        <v>48</v>
      </c>
      <c r="E35" s="110" t="s">
        <v>48</v>
      </c>
      <c r="F35" s="110" t="s">
        <v>48</v>
      </c>
      <c r="G35" s="110" t="s">
        <v>48</v>
      </c>
      <c r="H35" s="110" t="s">
        <v>48</v>
      </c>
      <c r="I35" s="110" t="s">
        <v>225</v>
      </c>
      <c r="J35" s="110"/>
      <c r="K35" s="110"/>
      <c r="L35" s="110" t="s">
        <v>23</v>
      </c>
      <c r="M35" s="110" t="s">
        <v>23</v>
      </c>
      <c r="N35" s="110" t="s">
        <v>23</v>
      </c>
      <c r="O35" s="110" t="s">
        <v>23</v>
      </c>
      <c r="P35" s="110" t="s">
        <v>24</v>
      </c>
      <c r="Q35" s="110"/>
      <c r="R35" s="110" t="s">
        <v>48</v>
      </c>
      <c r="S35" s="110" t="s">
        <v>48</v>
      </c>
      <c r="T35" s="110" t="s">
        <v>48</v>
      </c>
      <c r="U35" s="110" t="s">
        <v>48</v>
      </c>
      <c r="V35" s="110" t="s">
        <v>48</v>
      </c>
      <c r="W35" s="110" t="s">
        <v>223</v>
      </c>
      <c r="X35" s="110"/>
      <c r="Y35" s="110" t="s">
        <v>48</v>
      </c>
      <c r="Z35" s="110" t="s">
        <v>48</v>
      </c>
      <c r="AA35" s="110" t="s">
        <v>48</v>
      </c>
      <c r="AB35" s="110" t="s">
        <v>48</v>
      </c>
      <c r="AC35" s="110" t="s">
        <v>48</v>
      </c>
      <c r="AD35" s="110" t="s">
        <v>92</v>
      </c>
      <c r="AE35" s="110"/>
      <c r="AF35" s="110" t="s">
        <v>48</v>
      </c>
      <c r="AG35" s="110" t="s">
        <v>48</v>
      </c>
      <c r="AH35" s="156" t="s">
        <v>48</v>
      </c>
    </row>
    <row r="36" spans="1:34" ht="15.75" outlineLevel="1" x14ac:dyDescent="0.25">
      <c r="A36" s="25" t="s">
        <v>2</v>
      </c>
      <c r="B36" s="26" t="s">
        <v>5</v>
      </c>
      <c r="C36" s="26" t="s">
        <v>7</v>
      </c>
      <c r="D36" s="110" t="s">
        <v>24</v>
      </c>
      <c r="E36" s="110" t="s">
        <v>24</v>
      </c>
      <c r="F36" s="110" t="s">
        <v>24</v>
      </c>
      <c r="G36" s="110" t="s">
        <v>24</v>
      </c>
      <c r="H36" s="110" t="s">
        <v>24</v>
      </c>
      <c r="I36" s="110"/>
      <c r="J36" s="110"/>
      <c r="K36" s="110" t="s">
        <v>24</v>
      </c>
      <c r="L36" s="110" t="s">
        <v>24</v>
      </c>
      <c r="M36" s="110" t="s">
        <v>24</v>
      </c>
      <c r="N36" s="110" t="s">
        <v>24</v>
      </c>
      <c r="O36" s="110" t="s">
        <v>24</v>
      </c>
      <c r="P36" s="110" t="s">
        <v>93</v>
      </c>
      <c r="Q36" s="110"/>
      <c r="R36" s="110" t="s">
        <v>24</v>
      </c>
      <c r="S36" s="110" t="s">
        <v>24</v>
      </c>
      <c r="T36" s="110" t="s">
        <v>24</v>
      </c>
      <c r="U36" s="110" t="s">
        <v>24</v>
      </c>
      <c r="V36" s="110" t="s">
        <v>24</v>
      </c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56"/>
    </row>
    <row r="37" spans="1:34" ht="15.75" outlineLevel="1" x14ac:dyDescent="0.25">
      <c r="A37" s="25" t="s">
        <v>2</v>
      </c>
      <c r="B37" s="26" t="s">
        <v>5</v>
      </c>
      <c r="C37" s="26" t="s">
        <v>7</v>
      </c>
      <c r="D37" s="110" t="s">
        <v>217</v>
      </c>
      <c r="E37" s="110" t="s">
        <v>217</v>
      </c>
      <c r="F37" s="110" t="s">
        <v>217</v>
      </c>
      <c r="G37" s="110" t="s">
        <v>217</v>
      </c>
      <c r="H37" s="110" t="s">
        <v>217</v>
      </c>
      <c r="I37" s="110"/>
      <c r="J37" s="110"/>
      <c r="K37" s="110"/>
      <c r="L37" s="110"/>
      <c r="M37" s="110"/>
      <c r="N37" s="110"/>
      <c r="O37" s="110"/>
      <c r="P37" s="110" t="s">
        <v>22</v>
      </c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56"/>
    </row>
    <row r="38" spans="1:34" ht="15.75" outlineLevel="1" x14ac:dyDescent="0.25">
      <c r="A38" s="25" t="s">
        <v>2</v>
      </c>
      <c r="B38" s="26" t="s">
        <v>5</v>
      </c>
      <c r="C38" s="26" t="s">
        <v>7</v>
      </c>
      <c r="D38" s="110" t="s">
        <v>218</v>
      </c>
      <c r="E38" s="110" t="s">
        <v>218</v>
      </c>
      <c r="F38" s="110" t="s">
        <v>218</v>
      </c>
      <c r="G38" s="110" t="s">
        <v>218</v>
      </c>
      <c r="H38" s="110" t="s">
        <v>218</v>
      </c>
      <c r="I38" s="110"/>
      <c r="J38" s="110"/>
      <c r="K38" s="110" t="s">
        <v>218</v>
      </c>
      <c r="L38" s="110" t="s">
        <v>218</v>
      </c>
      <c r="M38" s="110" t="s">
        <v>218</v>
      </c>
      <c r="N38" s="110" t="s">
        <v>218</v>
      </c>
      <c r="O38" s="110" t="s">
        <v>218</v>
      </c>
      <c r="P38" s="110"/>
      <c r="Q38" s="110"/>
      <c r="R38" s="110" t="s">
        <v>218</v>
      </c>
      <c r="S38" s="110" t="s">
        <v>218</v>
      </c>
      <c r="T38" s="110" t="s">
        <v>218</v>
      </c>
      <c r="U38" s="110" t="s">
        <v>218</v>
      </c>
      <c r="V38" s="110" t="s">
        <v>218</v>
      </c>
      <c r="W38" s="110"/>
      <c r="X38" s="110"/>
      <c r="Y38" s="110" t="s">
        <v>218</v>
      </c>
      <c r="Z38" s="110" t="s">
        <v>218</v>
      </c>
      <c r="AA38" s="110" t="s">
        <v>218</v>
      </c>
      <c r="AB38" s="110" t="s">
        <v>218</v>
      </c>
      <c r="AC38" s="110" t="s">
        <v>218</v>
      </c>
      <c r="AD38" s="110"/>
      <c r="AE38" s="110"/>
      <c r="AF38" s="110" t="s">
        <v>218</v>
      </c>
      <c r="AG38" s="110" t="s">
        <v>218</v>
      </c>
      <c r="AH38" s="156" t="s">
        <v>218</v>
      </c>
    </row>
    <row r="39" spans="1:34" ht="15.75" outlineLevel="1" x14ac:dyDescent="0.25">
      <c r="A39" s="25" t="s">
        <v>2</v>
      </c>
      <c r="B39" s="26" t="s">
        <v>5</v>
      </c>
      <c r="C39" s="26" t="s">
        <v>7</v>
      </c>
      <c r="D39" s="110" t="s">
        <v>55</v>
      </c>
      <c r="E39" s="110" t="s">
        <v>55</v>
      </c>
      <c r="F39" s="110" t="s">
        <v>55</v>
      </c>
      <c r="G39" s="110" t="s">
        <v>55</v>
      </c>
      <c r="H39" s="110" t="s">
        <v>55</v>
      </c>
      <c r="I39" s="110"/>
      <c r="J39" s="110"/>
      <c r="K39" s="110" t="s">
        <v>55</v>
      </c>
      <c r="L39" s="110" t="s">
        <v>55</v>
      </c>
      <c r="M39" s="110" t="s">
        <v>55</v>
      </c>
      <c r="N39" s="110" t="s">
        <v>55</v>
      </c>
      <c r="O39" s="110" t="s">
        <v>55</v>
      </c>
      <c r="P39" s="110"/>
      <c r="Q39" s="110"/>
      <c r="R39" s="110" t="s">
        <v>55</v>
      </c>
      <c r="S39" s="110" t="s">
        <v>55</v>
      </c>
      <c r="T39" s="110" t="s">
        <v>55</v>
      </c>
      <c r="U39" s="110" t="s">
        <v>55</v>
      </c>
      <c r="V39" s="110" t="s">
        <v>55</v>
      </c>
      <c r="W39" s="110"/>
      <c r="X39" s="110"/>
      <c r="Y39" s="110" t="s">
        <v>55</v>
      </c>
      <c r="Z39" s="110" t="s">
        <v>55</v>
      </c>
      <c r="AA39" s="110" t="s">
        <v>55</v>
      </c>
      <c r="AB39" s="110" t="s">
        <v>55</v>
      </c>
      <c r="AC39" s="110" t="s">
        <v>55</v>
      </c>
      <c r="AD39" s="110"/>
      <c r="AE39" s="110"/>
      <c r="AF39" s="110" t="s">
        <v>55</v>
      </c>
      <c r="AG39" s="110" t="s">
        <v>55</v>
      </c>
      <c r="AH39" s="156" t="s">
        <v>55</v>
      </c>
    </row>
    <row r="40" spans="1:34" ht="15.75" outlineLevel="1" x14ac:dyDescent="0.25">
      <c r="A40" s="25" t="s">
        <v>2</v>
      </c>
      <c r="B40" s="26" t="s">
        <v>5</v>
      </c>
      <c r="C40" s="26" t="s">
        <v>7</v>
      </c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56"/>
    </row>
    <row r="41" spans="1:34" ht="15.75" outlineLevel="1" x14ac:dyDescent="0.25">
      <c r="A41" s="25" t="s">
        <v>2</v>
      </c>
      <c r="B41" s="26" t="s">
        <v>5</v>
      </c>
      <c r="C41" s="26" t="s">
        <v>7</v>
      </c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56"/>
    </row>
    <row r="42" spans="1:34" ht="15.75" outlineLevel="1" x14ac:dyDescent="0.25">
      <c r="A42" s="25" t="s">
        <v>2</v>
      </c>
      <c r="B42" s="26" t="s">
        <v>5</v>
      </c>
      <c r="C42" s="26" t="s">
        <v>7</v>
      </c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56"/>
    </row>
    <row r="43" spans="1:34" ht="15.75" outlineLevel="1" x14ac:dyDescent="0.25">
      <c r="A43" s="25" t="s">
        <v>2</v>
      </c>
      <c r="B43" s="26" t="s">
        <v>5</v>
      </c>
      <c r="C43" s="26" t="s">
        <v>7</v>
      </c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56"/>
    </row>
    <row r="44" spans="1:34" ht="15.75" outlineLevel="1" x14ac:dyDescent="0.25">
      <c r="A44" s="25" t="s">
        <v>2</v>
      </c>
      <c r="B44" s="26" t="s">
        <v>5</v>
      </c>
      <c r="C44" s="26" t="s">
        <v>7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56"/>
    </row>
    <row r="45" spans="1:34" ht="15.75" outlineLevel="1" x14ac:dyDescent="0.25">
      <c r="A45" s="25" t="s">
        <v>2</v>
      </c>
      <c r="B45" s="26" t="s">
        <v>5</v>
      </c>
      <c r="C45" s="26" t="s">
        <v>7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56"/>
    </row>
    <row r="46" spans="1:34" ht="15.75" outlineLevel="1" x14ac:dyDescent="0.25">
      <c r="A46" s="25" t="s">
        <v>2</v>
      </c>
      <c r="B46" s="26" t="s">
        <v>5</v>
      </c>
      <c r="C46" s="26" t="s">
        <v>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56"/>
    </row>
    <row r="47" spans="1:34" ht="16.5" customHeight="1" outlineLevel="1" x14ac:dyDescent="0.25">
      <c r="A47" s="27" t="s">
        <v>2</v>
      </c>
      <c r="B47" s="28" t="s">
        <v>5</v>
      </c>
      <c r="C47" s="28" t="s">
        <v>61</v>
      </c>
      <c r="D47" s="111" t="s">
        <v>210</v>
      </c>
      <c r="E47" s="111" t="s">
        <v>210</v>
      </c>
      <c r="F47" s="111" t="s">
        <v>210</v>
      </c>
      <c r="G47" s="111" t="s">
        <v>210</v>
      </c>
      <c r="H47" s="111" t="s">
        <v>210</v>
      </c>
      <c r="I47" s="111"/>
      <c r="J47" s="111"/>
      <c r="K47" s="111" t="s">
        <v>210</v>
      </c>
      <c r="L47" s="111" t="s">
        <v>210</v>
      </c>
      <c r="M47" s="111" t="s">
        <v>210</v>
      </c>
      <c r="N47" s="111" t="s">
        <v>210</v>
      </c>
      <c r="O47" s="111" t="s">
        <v>210</v>
      </c>
      <c r="P47" s="111"/>
      <c r="Q47" s="111"/>
      <c r="R47" s="111" t="s">
        <v>210</v>
      </c>
      <c r="S47" s="111" t="s">
        <v>210</v>
      </c>
      <c r="T47" s="111" t="s">
        <v>210</v>
      </c>
      <c r="U47" s="111" t="s">
        <v>210</v>
      </c>
      <c r="V47" s="111" t="s">
        <v>210</v>
      </c>
      <c r="W47" s="111"/>
      <c r="X47" s="111"/>
      <c r="Y47" s="111" t="s">
        <v>210</v>
      </c>
      <c r="Z47" s="111" t="s">
        <v>210</v>
      </c>
      <c r="AA47" s="111" t="s">
        <v>210</v>
      </c>
      <c r="AB47" s="111" t="s">
        <v>210</v>
      </c>
      <c r="AC47" s="111" t="s">
        <v>210</v>
      </c>
      <c r="AD47" s="111"/>
      <c r="AE47" s="111"/>
      <c r="AF47" s="111" t="s">
        <v>210</v>
      </c>
      <c r="AG47" s="111" t="s">
        <v>210</v>
      </c>
      <c r="AH47" s="157" t="s">
        <v>210</v>
      </c>
    </row>
    <row r="48" spans="1:34" s="1" customFormat="1" ht="15.75" x14ac:dyDescent="0.25">
      <c r="A48" s="29" t="s">
        <v>2</v>
      </c>
      <c r="B48" s="30" t="s">
        <v>5</v>
      </c>
      <c r="C48" s="30" t="s">
        <v>7</v>
      </c>
      <c r="D48" s="112">
        <f>COUNTA(D33:D47)</f>
        <v>7</v>
      </c>
      <c r="E48" s="112">
        <f t="shared" ref="E48:AH48" si="7">COUNTA(E33:E47)</f>
        <v>7</v>
      </c>
      <c r="F48" s="112">
        <f t="shared" si="7"/>
        <v>7</v>
      </c>
      <c r="G48" s="112">
        <f t="shared" si="7"/>
        <v>7</v>
      </c>
      <c r="H48" s="112">
        <f t="shared" si="7"/>
        <v>7</v>
      </c>
      <c r="I48" s="112">
        <f t="shared" si="7"/>
        <v>3</v>
      </c>
      <c r="J48" s="112">
        <f t="shared" si="7"/>
        <v>0</v>
      </c>
      <c r="K48" s="112">
        <f t="shared" si="7"/>
        <v>6</v>
      </c>
      <c r="L48" s="112">
        <f t="shared" si="7"/>
        <v>7</v>
      </c>
      <c r="M48" s="112">
        <f t="shared" si="7"/>
        <v>7</v>
      </c>
      <c r="N48" s="112">
        <f t="shared" si="7"/>
        <v>7</v>
      </c>
      <c r="O48" s="112">
        <f t="shared" si="7"/>
        <v>7</v>
      </c>
      <c r="P48" s="112">
        <f t="shared" si="7"/>
        <v>5</v>
      </c>
      <c r="Q48" s="112">
        <f t="shared" si="7"/>
        <v>0</v>
      </c>
      <c r="R48" s="112">
        <f t="shared" si="7"/>
        <v>7</v>
      </c>
      <c r="S48" s="112">
        <f t="shared" si="7"/>
        <v>7</v>
      </c>
      <c r="T48" s="112">
        <f t="shared" si="7"/>
        <v>7</v>
      </c>
      <c r="U48" s="112">
        <f t="shared" si="7"/>
        <v>6</v>
      </c>
      <c r="V48" s="112">
        <f t="shared" si="7"/>
        <v>7</v>
      </c>
      <c r="W48" s="112">
        <f t="shared" si="7"/>
        <v>3</v>
      </c>
      <c r="X48" s="112">
        <f t="shared" si="7"/>
        <v>0</v>
      </c>
      <c r="Y48" s="112">
        <f t="shared" si="7"/>
        <v>5</v>
      </c>
      <c r="Z48" s="112">
        <f t="shared" si="7"/>
        <v>5</v>
      </c>
      <c r="AA48" s="112">
        <f t="shared" si="7"/>
        <v>5</v>
      </c>
      <c r="AB48" s="112">
        <f t="shared" si="7"/>
        <v>5</v>
      </c>
      <c r="AC48" s="112">
        <f t="shared" si="7"/>
        <v>5</v>
      </c>
      <c r="AD48" s="112">
        <f t="shared" si="7"/>
        <v>3</v>
      </c>
      <c r="AE48" s="112">
        <f t="shared" si="7"/>
        <v>0</v>
      </c>
      <c r="AF48" s="112">
        <f t="shared" si="7"/>
        <v>6</v>
      </c>
      <c r="AG48" s="112">
        <f t="shared" si="7"/>
        <v>6</v>
      </c>
      <c r="AH48" s="158">
        <f t="shared" si="7"/>
        <v>6</v>
      </c>
    </row>
    <row r="49" spans="1:34" ht="15.75" outlineLevel="1" x14ac:dyDescent="0.25">
      <c r="A49" s="31" t="s">
        <v>2</v>
      </c>
      <c r="B49" s="32" t="s">
        <v>9</v>
      </c>
      <c r="C49" s="32" t="s">
        <v>8</v>
      </c>
      <c r="D49" s="113" t="s">
        <v>43</v>
      </c>
      <c r="E49" s="113" t="s">
        <v>43</v>
      </c>
      <c r="F49" s="113" t="s">
        <v>43</v>
      </c>
      <c r="G49" s="113" t="s">
        <v>43</v>
      </c>
      <c r="H49" s="113" t="s">
        <v>43</v>
      </c>
      <c r="I49" s="113"/>
      <c r="J49" s="113"/>
      <c r="K49" s="113" t="s">
        <v>43</v>
      </c>
      <c r="L49" s="113" t="s">
        <v>43</v>
      </c>
      <c r="M49" s="113" t="s">
        <v>43</v>
      </c>
      <c r="N49" s="113" t="s">
        <v>43</v>
      </c>
      <c r="O49" s="113"/>
      <c r="P49" s="113"/>
      <c r="Q49" s="113"/>
      <c r="R49" s="113" t="s">
        <v>43</v>
      </c>
      <c r="S49" s="113" t="s">
        <v>43</v>
      </c>
      <c r="T49" s="113" t="s">
        <v>43</v>
      </c>
      <c r="U49" s="113" t="s">
        <v>43</v>
      </c>
      <c r="V49" s="113" t="s">
        <v>43</v>
      </c>
      <c r="W49" s="113"/>
      <c r="X49" s="113"/>
      <c r="Y49" s="113" t="s">
        <v>23</v>
      </c>
      <c r="Z49" s="113"/>
      <c r="AA49" s="113" t="s">
        <v>23</v>
      </c>
      <c r="AB49" s="113" t="s">
        <v>23</v>
      </c>
      <c r="AC49" s="113" t="s">
        <v>23</v>
      </c>
      <c r="AD49" s="113"/>
      <c r="AE49" s="113"/>
      <c r="AF49" s="113" t="s">
        <v>43</v>
      </c>
      <c r="AG49" s="113" t="s">
        <v>43</v>
      </c>
      <c r="AH49" s="159" t="s">
        <v>43</v>
      </c>
    </row>
    <row r="50" spans="1:34" ht="15.75" outlineLevel="1" x14ac:dyDescent="0.25">
      <c r="A50" s="33" t="s">
        <v>2</v>
      </c>
      <c r="B50" s="34" t="s">
        <v>9</v>
      </c>
      <c r="C50" s="34" t="s">
        <v>8</v>
      </c>
      <c r="D50" s="114"/>
      <c r="E50" s="114" t="s">
        <v>93</v>
      </c>
      <c r="F50" s="114" t="s">
        <v>93</v>
      </c>
      <c r="G50" s="114" t="s">
        <v>93</v>
      </c>
      <c r="H50" s="114" t="s">
        <v>93</v>
      </c>
      <c r="I50" s="114"/>
      <c r="J50" s="114"/>
      <c r="K50" s="114" t="s">
        <v>93</v>
      </c>
      <c r="L50" s="114" t="s">
        <v>93</v>
      </c>
      <c r="M50" s="114" t="s">
        <v>93</v>
      </c>
      <c r="N50" s="114" t="s">
        <v>93</v>
      </c>
      <c r="O50" s="114" t="s">
        <v>93</v>
      </c>
      <c r="P50" s="114"/>
      <c r="Q50" s="114"/>
      <c r="R50" s="114" t="s">
        <v>93</v>
      </c>
      <c r="S50" s="114" t="s">
        <v>93</v>
      </c>
      <c r="T50" s="114" t="s">
        <v>93</v>
      </c>
      <c r="U50" s="114" t="s">
        <v>93</v>
      </c>
      <c r="V50" s="114" t="s">
        <v>93</v>
      </c>
      <c r="W50" s="114"/>
      <c r="X50" s="114"/>
      <c r="Y50" s="114" t="s">
        <v>93</v>
      </c>
      <c r="Z50" s="114" t="s">
        <v>93</v>
      </c>
      <c r="AA50" s="114" t="s">
        <v>93</v>
      </c>
      <c r="AB50" s="114" t="s">
        <v>93</v>
      </c>
      <c r="AC50" s="114" t="s">
        <v>93</v>
      </c>
      <c r="AD50" s="114"/>
      <c r="AE50" s="114"/>
      <c r="AF50" s="114" t="s">
        <v>93</v>
      </c>
      <c r="AG50" s="114" t="s">
        <v>93</v>
      </c>
      <c r="AH50" s="160" t="s">
        <v>93</v>
      </c>
    </row>
    <row r="51" spans="1:34" ht="15.75" outlineLevel="1" x14ac:dyDescent="0.25">
      <c r="A51" s="33" t="s">
        <v>2</v>
      </c>
      <c r="B51" s="34" t="s">
        <v>9</v>
      </c>
      <c r="C51" s="34" t="s">
        <v>8</v>
      </c>
      <c r="D51" s="114" t="s">
        <v>94</v>
      </c>
      <c r="E51" s="114" t="s">
        <v>94</v>
      </c>
      <c r="F51" s="114" t="s">
        <v>94</v>
      </c>
      <c r="G51" s="114" t="s">
        <v>94</v>
      </c>
      <c r="H51" s="114" t="s">
        <v>94</v>
      </c>
      <c r="I51" s="114"/>
      <c r="J51" s="114"/>
      <c r="K51" s="114" t="s">
        <v>94</v>
      </c>
      <c r="L51" s="114" t="s">
        <v>94</v>
      </c>
      <c r="M51" s="114" t="s">
        <v>94</v>
      </c>
      <c r="N51" s="114" t="s">
        <v>94</v>
      </c>
      <c r="O51" s="114" t="s">
        <v>94</v>
      </c>
      <c r="P51" s="114"/>
      <c r="Q51" s="114"/>
      <c r="R51" s="114" t="s">
        <v>94</v>
      </c>
      <c r="S51" s="114" t="s">
        <v>94</v>
      </c>
      <c r="T51" s="114" t="s">
        <v>94</v>
      </c>
      <c r="U51" s="114" t="s">
        <v>94</v>
      </c>
      <c r="V51" s="114" t="s">
        <v>94</v>
      </c>
      <c r="W51" s="114"/>
      <c r="X51" s="114"/>
      <c r="Y51" s="114" t="s">
        <v>94</v>
      </c>
      <c r="Z51" s="114" t="s">
        <v>94</v>
      </c>
      <c r="AA51" s="114" t="s">
        <v>94</v>
      </c>
      <c r="AB51" s="114" t="s">
        <v>94</v>
      </c>
      <c r="AC51" s="114" t="s">
        <v>94</v>
      </c>
      <c r="AD51" s="114"/>
      <c r="AE51" s="114"/>
      <c r="AF51" s="114" t="s">
        <v>94</v>
      </c>
      <c r="AG51" s="114" t="s">
        <v>94</v>
      </c>
      <c r="AH51" s="160" t="s">
        <v>94</v>
      </c>
    </row>
    <row r="52" spans="1:34" ht="15.75" outlineLevel="1" x14ac:dyDescent="0.25">
      <c r="A52" s="33" t="s">
        <v>2</v>
      </c>
      <c r="B52" s="34" t="s">
        <v>9</v>
      </c>
      <c r="C52" s="34" t="s">
        <v>8</v>
      </c>
      <c r="D52" s="114"/>
      <c r="E52" s="114" t="s">
        <v>25</v>
      </c>
      <c r="F52" s="114" t="s">
        <v>25</v>
      </c>
      <c r="G52" s="114" t="s">
        <v>25</v>
      </c>
      <c r="H52" s="114" t="s">
        <v>25</v>
      </c>
      <c r="I52" s="114"/>
      <c r="J52" s="114"/>
      <c r="K52" s="114" t="s">
        <v>25</v>
      </c>
      <c r="L52" s="114" t="s">
        <v>25</v>
      </c>
      <c r="M52" s="114" t="s">
        <v>25</v>
      </c>
      <c r="N52" s="114" t="s">
        <v>25</v>
      </c>
      <c r="O52" s="114" t="s">
        <v>25</v>
      </c>
      <c r="P52" s="114"/>
      <c r="Q52" s="114"/>
      <c r="R52" s="114"/>
      <c r="S52" s="114"/>
      <c r="T52" s="114"/>
      <c r="U52" s="114"/>
      <c r="V52" s="114"/>
      <c r="W52" s="114"/>
      <c r="X52" s="114"/>
      <c r="Y52" s="114" t="s">
        <v>25</v>
      </c>
      <c r="Z52" s="114" t="s">
        <v>25</v>
      </c>
      <c r="AA52" s="114" t="s">
        <v>25</v>
      </c>
      <c r="AB52" s="114" t="s">
        <v>25</v>
      </c>
      <c r="AC52" s="114" t="s">
        <v>25</v>
      </c>
      <c r="AD52" s="114"/>
      <c r="AE52" s="114"/>
      <c r="AF52" s="114" t="s">
        <v>25</v>
      </c>
      <c r="AG52" s="114" t="s">
        <v>25</v>
      </c>
      <c r="AH52" s="160" t="s">
        <v>25</v>
      </c>
    </row>
    <row r="53" spans="1:34" ht="15.75" outlineLevel="1" x14ac:dyDescent="0.25">
      <c r="A53" s="33" t="s">
        <v>2</v>
      </c>
      <c r="B53" s="34" t="s">
        <v>9</v>
      </c>
      <c r="C53" s="34" t="s">
        <v>8</v>
      </c>
      <c r="D53" s="114"/>
      <c r="E53" s="114"/>
      <c r="F53" s="114"/>
      <c r="G53" s="114"/>
      <c r="H53" s="114"/>
      <c r="I53" s="114"/>
      <c r="J53" s="114"/>
      <c r="K53" s="114" t="s">
        <v>217</v>
      </c>
      <c r="L53" s="114"/>
      <c r="M53" s="114"/>
      <c r="N53" s="114"/>
      <c r="O53" s="114"/>
      <c r="P53" s="114"/>
      <c r="Q53" s="114"/>
      <c r="R53" s="114" t="s">
        <v>217</v>
      </c>
      <c r="S53" s="114" t="s">
        <v>217</v>
      </c>
      <c r="T53" s="114" t="s">
        <v>217</v>
      </c>
      <c r="U53" s="114" t="s">
        <v>217</v>
      </c>
      <c r="V53" s="114" t="s">
        <v>217</v>
      </c>
      <c r="W53" s="114"/>
      <c r="X53" s="114"/>
      <c r="Y53" s="114" t="s">
        <v>217</v>
      </c>
      <c r="Z53" s="114" t="s">
        <v>217</v>
      </c>
      <c r="AA53" s="114" t="s">
        <v>217</v>
      </c>
      <c r="AB53" s="114" t="s">
        <v>217</v>
      </c>
      <c r="AC53" s="114" t="s">
        <v>217</v>
      </c>
      <c r="AD53" s="114"/>
      <c r="AE53" s="114"/>
      <c r="AF53" s="114" t="s">
        <v>217</v>
      </c>
      <c r="AG53" s="114" t="s">
        <v>217</v>
      </c>
      <c r="AH53" s="160" t="s">
        <v>217</v>
      </c>
    </row>
    <row r="54" spans="1:34" ht="15.75" outlineLevel="1" x14ac:dyDescent="0.25">
      <c r="A54" s="33" t="s">
        <v>2</v>
      </c>
      <c r="B54" s="34" t="s">
        <v>9</v>
      </c>
      <c r="C54" s="34" t="s">
        <v>8</v>
      </c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/>
      <c r="AG54" s="114"/>
      <c r="AH54" s="160"/>
    </row>
    <row r="55" spans="1:34" ht="15.75" outlineLevel="1" x14ac:dyDescent="0.25">
      <c r="A55" s="33" t="s">
        <v>2</v>
      </c>
      <c r="B55" s="34" t="s">
        <v>9</v>
      </c>
      <c r="C55" s="34" t="s">
        <v>8</v>
      </c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60"/>
    </row>
    <row r="56" spans="1:34" ht="15.75" outlineLevel="1" x14ac:dyDescent="0.25">
      <c r="A56" s="33" t="s">
        <v>2</v>
      </c>
      <c r="B56" s="34" t="s">
        <v>9</v>
      </c>
      <c r="C56" s="34" t="s">
        <v>8</v>
      </c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60"/>
    </row>
    <row r="57" spans="1:34" ht="15.75" outlineLevel="1" x14ac:dyDescent="0.25">
      <c r="A57" s="33" t="s">
        <v>2</v>
      </c>
      <c r="B57" s="34" t="s">
        <v>9</v>
      </c>
      <c r="C57" s="34" t="s">
        <v>8</v>
      </c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60"/>
    </row>
    <row r="58" spans="1:34" ht="15.75" outlineLevel="1" x14ac:dyDescent="0.25">
      <c r="A58" s="33" t="s">
        <v>2</v>
      </c>
      <c r="B58" s="34" t="s">
        <v>9</v>
      </c>
      <c r="C58" s="34" t="s">
        <v>8</v>
      </c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60"/>
    </row>
    <row r="59" spans="1:34" ht="15.75" outlineLevel="1" x14ac:dyDescent="0.25">
      <c r="A59" s="33" t="s">
        <v>2</v>
      </c>
      <c r="B59" s="34" t="s">
        <v>9</v>
      </c>
      <c r="C59" s="34" t="s">
        <v>8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60"/>
    </row>
    <row r="60" spans="1:34" ht="15.75" outlineLevel="1" x14ac:dyDescent="0.25">
      <c r="A60" s="33" t="s">
        <v>2</v>
      </c>
      <c r="B60" s="34" t="s">
        <v>9</v>
      </c>
      <c r="C60" s="34" t="s">
        <v>8</v>
      </c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60"/>
    </row>
    <row r="61" spans="1:34" ht="15.75" outlineLevel="1" x14ac:dyDescent="0.25">
      <c r="A61" s="35" t="s">
        <v>2</v>
      </c>
      <c r="B61" s="36" t="s">
        <v>9</v>
      </c>
      <c r="C61" s="36" t="s">
        <v>8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 t="s">
        <v>23</v>
      </c>
      <c r="S61" s="115" t="s">
        <v>23</v>
      </c>
      <c r="T61" s="115" t="s">
        <v>23</v>
      </c>
      <c r="U61" s="115" t="s">
        <v>23</v>
      </c>
      <c r="V61" s="115" t="s">
        <v>23</v>
      </c>
      <c r="W61" s="115"/>
      <c r="X61" s="115"/>
      <c r="Y61" s="115" t="s">
        <v>24</v>
      </c>
      <c r="Z61" s="115"/>
      <c r="AA61" s="115" t="s">
        <v>24</v>
      </c>
      <c r="AB61" s="115" t="s">
        <v>24</v>
      </c>
      <c r="AC61" s="115" t="s">
        <v>24</v>
      </c>
      <c r="AD61" s="115"/>
      <c r="AE61" s="115"/>
      <c r="AF61" s="115" t="s">
        <v>23</v>
      </c>
      <c r="AG61" s="115" t="s">
        <v>23</v>
      </c>
      <c r="AH61" s="161" t="s">
        <v>23</v>
      </c>
    </row>
    <row r="62" spans="1:34" s="1" customFormat="1" ht="15.75" x14ac:dyDescent="0.25">
      <c r="A62" s="37" t="s">
        <v>2</v>
      </c>
      <c r="B62" s="38" t="s">
        <v>5</v>
      </c>
      <c r="C62" s="38" t="s">
        <v>8</v>
      </c>
      <c r="D62" s="116">
        <f>COUNTA(D49:D61)</f>
        <v>2</v>
      </c>
      <c r="E62" s="116">
        <f t="shared" ref="E62:AH62" si="8">COUNTA(E49:E61)</f>
        <v>4</v>
      </c>
      <c r="F62" s="116">
        <f t="shared" si="8"/>
        <v>4</v>
      </c>
      <c r="G62" s="116">
        <f t="shared" si="8"/>
        <v>4</v>
      </c>
      <c r="H62" s="116">
        <f t="shared" si="8"/>
        <v>4</v>
      </c>
      <c r="I62" s="116">
        <f t="shared" si="8"/>
        <v>0</v>
      </c>
      <c r="J62" s="116">
        <f t="shared" si="8"/>
        <v>0</v>
      </c>
      <c r="K62" s="116">
        <f t="shared" si="8"/>
        <v>5</v>
      </c>
      <c r="L62" s="116">
        <f t="shared" si="8"/>
        <v>4</v>
      </c>
      <c r="M62" s="116">
        <f t="shared" si="8"/>
        <v>4</v>
      </c>
      <c r="N62" s="116">
        <f t="shared" si="8"/>
        <v>4</v>
      </c>
      <c r="O62" s="116">
        <f t="shared" si="8"/>
        <v>3</v>
      </c>
      <c r="P62" s="116">
        <f t="shared" si="8"/>
        <v>0</v>
      </c>
      <c r="Q62" s="116">
        <f t="shared" si="8"/>
        <v>0</v>
      </c>
      <c r="R62" s="116">
        <f t="shared" si="8"/>
        <v>5</v>
      </c>
      <c r="S62" s="116">
        <f t="shared" si="8"/>
        <v>5</v>
      </c>
      <c r="T62" s="116">
        <f t="shared" si="8"/>
        <v>5</v>
      </c>
      <c r="U62" s="116">
        <f t="shared" si="8"/>
        <v>5</v>
      </c>
      <c r="V62" s="116">
        <f t="shared" si="8"/>
        <v>5</v>
      </c>
      <c r="W62" s="116">
        <f t="shared" si="8"/>
        <v>0</v>
      </c>
      <c r="X62" s="116">
        <f t="shared" si="8"/>
        <v>0</v>
      </c>
      <c r="Y62" s="116">
        <f t="shared" si="8"/>
        <v>6</v>
      </c>
      <c r="Z62" s="116">
        <f t="shared" si="8"/>
        <v>4</v>
      </c>
      <c r="AA62" s="116">
        <f t="shared" si="8"/>
        <v>6</v>
      </c>
      <c r="AB62" s="116">
        <f t="shared" si="8"/>
        <v>6</v>
      </c>
      <c r="AC62" s="116">
        <f t="shared" si="8"/>
        <v>6</v>
      </c>
      <c r="AD62" s="116">
        <f t="shared" si="8"/>
        <v>0</v>
      </c>
      <c r="AE62" s="116">
        <f t="shared" si="8"/>
        <v>0</v>
      </c>
      <c r="AF62" s="116">
        <f t="shared" si="8"/>
        <v>6</v>
      </c>
      <c r="AG62" s="116">
        <f t="shared" si="8"/>
        <v>6</v>
      </c>
      <c r="AH62" s="162">
        <f t="shared" si="8"/>
        <v>6</v>
      </c>
    </row>
    <row r="63" spans="1:34" ht="15.75" outlineLevel="1" x14ac:dyDescent="0.25">
      <c r="A63" s="47" t="s">
        <v>2</v>
      </c>
      <c r="B63" s="48" t="s">
        <v>6</v>
      </c>
      <c r="C63" s="48" t="s">
        <v>28</v>
      </c>
      <c r="D63" s="121"/>
      <c r="E63" s="121" t="s">
        <v>108</v>
      </c>
      <c r="F63" s="121" t="s">
        <v>108</v>
      </c>
      <c r="G63" s="121" t="s">
        <v>108</v>
      </c>
      <c r="H63" s="121" t="s">
        <v>108</v>
      </c>
      <c r="I63" s="121"/>
      <c r="J63" s="121"/>
      <c r="K63" s="121"/>
      <c r="L63" s="121" t="s">
        <v>108</v>
      </c>
      <c r="M63" s="121" t="s">
        <v>108</v>
      </c>
      <c r="N63" s="121" t="s">
        <v>108</v>
      </c>
      <c r="O63" s="121" t="s">
        <v>108</v>
      </c>
      <c r="P63" s="121"/>
      <c r="Q63" s="121"/>
      <c r="R63" s="121"/>
      <c r="S63" s="121"/>
      <c r="T63" s="121" t="s">
        <v>222</v>
      </c>
      <c r="U63" s="121" t="s">
        <v>222</v>
      </c>
      <c r="V63" s="121" t="s">
        <v>222</v>
      </c>
      <c r="W63" s="121"/>
      <c r="X63" s="121"/>
      <c r="Y63" s="121" t="s">
        <v>222</v>
      </c>
      <c r="Z63" s="121" t="s">
        <v>222</v>
      </c>
      <c r="AA63" s="121" t="s">
        <v>222</v>
      </c>
      <c r="AB63" s="121" t="s">
        <v>222</v>
      </c>
      <c r="AC63" s="121" t="s">
        <v>222</v>
      </c>
      <c r="AD63" s="121"/>
      <c r="AE63" s="121"/>
      <c r="AF63" s="121" t="s">
        <v>222</v>
      </c>
      <c r="AG63" s="121" t="s">
        <v>222</v>
      </c>
      <c r="AH63" s="167" t="s">
        <v>222</v>
      </c>
    </row>
    <row r="64" spans="1:34" ht="15.75" outlineLevel="1" x14ac:dyDescent="0.25">
      <c r="A64" s="49" t="s">
        <v>2</v>
      </c>
      <c r="B64" s="50" t="s">
        <v>6</v>
      </c>
      <c r="C64" s="50" t="s">
        <v>54</v>
      </c>
      <c r="D64" s="122"/>
      <c r="E64" s="122" t="s">
        <v>51</v>
      </c>
      <c r="F64" s="122" t="s">
        <v>51</v>
      </c>
      <c r="G64" s="122" t="s">
        <v>51</v>
      </c>
      <c r="H64" s="122" t="s">
        <v>51</v>
      </c>
      <c r="I64" s="122"/>
      <c r="J64" s="122"/>
      <c r="K64" s="122"/>
      <c r="L64" s="122" t="s">
        <v>51</v>
      </c>
      <c r="M64" s="122" t="s">
        <v>51</v>
      </c>
      <c r="N64" s="122" t="s">
        <v>51</v>
      </c>
      <c r="O64" s="122" t="s">
        <v>51</v>
      </c>
      <c r="P64" s="122"/>
      <c r="Q64" s="122"/>
      <c r="R64" s="122"/>
      <c r="S64" s="122" t="s">
        <v>51</v>
      </c>
      <c r="T64" s="122" t="s">
        <v>51</v>
      </c>
      <c r="U64" s="122" t="s">
        <v>51</v>
      </c>
      <c r="V64" s="122" t="s">
        <v>51</v>
      </c>
      <c r="W64" s="122"/>
      <c r="X64" s="122"/>
      <c r="Y64" s="122" t="s">
        <v>51</v>
      </c>
      <c r="Z64" s="122" t="s">
        <v>51</v>
      </c>
      <c r="AA64" s="122" t="s">
        <v>51</v>
      </c>
      <c r="AB64" s="122" t="s">
        <v>51</v>
      </c>
      <c r="AC64" s="122" t="s">
        <v>51</v>
      </c>
      <c r="AD64" s="122"/>
      <c r="AE64" s="122"/>
      <c r="AF64" s="122" t="s">
        <v>51</v>
      </c>
      <c r="AG64" s="122" t="s">
        <v>51</v>
      </c>
      <c r="AH64" s="168" t="s">
        <v>51</v>
      </c>
    </row>
    <row r="65" spans="1:34" ht="15.75" outlineLevel="1" x14ac:dyDescent="0.25">
      <c r="A65" s="49" t="s">
        <v>2</v>
      </c>
      <c r="B65" s="50" t="s">
        <v>6</v>
      </c>
      <c r="C65" s="50" t="s">
        <v>28</v>
      </c>
      <c r="D65" s="122"/>
      <c r="E65" s="122" t="s">
        <v>92</v>
      </c>
      <c r="F65" s="122" t="s">
        <v>92</v>
      </c>
      <c r="G65" s="122" t="s">
        <v>92</v>
      </c>
      <c r="H65" s="122" t="s">
        <v>92</v>
      </c>
      <c r="I65" s="122"/>
      <c r="J65" s="122"/>
      <c r="K65" s="122" t="s">
        <v>92</v>
      </c>
      <c r="L65" s="122" t="s">
        <v>92</v>
      </c>
      <c r="M65" s="122" t="s">
        <v>92</v>
      </c>
      <c r="N65" s="122" t="s">
        <v>92</v>
      </c>
      <c r="O65" s="122" t="s">
        <v>92</v>
      </c>
      <c r="P65" s="122"/>
      <c r="Q65" s="122"/>
      <c r="R65" s="122" t="s">
        <v>92</v>
      </c>
      <c r="S65" s="122" t="s">
        <v>92</v>
      </c>
      <c r="T65" s="122" t="s">
        <v>92</v>
      </c>
      <c r="U65" s="122" t="s">
        <v>92</v>
      </c>
      <c r="V65" s="122" t="s">
        <v>92</v>
      </c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68"/>
    </row>
    <row r="66" spans="1:34" ht="15.75" outlineLevel="1" x14ac:dyDescent="0.25">
      <c r="A66" s="49" t="s">
        <v>2</v>
      </c>
      <c r="B66" s="50" t="s">
        <v>6</v>
      </c>
      <c r="C66" s="50" t="s">
        <v>54</v>
      </c>
      <c r="D66" s="122"/>
      <c r="E66" s="122" t="s">
        <v>89</v>
      </c>
      <c r="F66" s="122" t="s">
        <v>89</v>
      </c>
      <c r="G66" s="122" t="s">
        <v>89</v>
      </c>
      <c r="H66" s="122" t="s">
        <v>89</v>
      </c>
      <c r="I66" s="122"/>
      <c r="J66" s="122"/>
      <c r="K66" s="122" t="s">
        <v>89</v>
      </c>
      <c r="L66" s="122" t="s">
        <v>89</v>
      </c>
      <c r="M66" s="122" t="s">
        <v>89</v>
      </c>
      <c r="N66" s="122" t="s">
        <v>89</v>
      </c>
      <c r="O66" s="122" t="s">
        <v>89</v>
      </c>
      <c r="P66" s="122"/>
      <c r="Q66" s="122"/>
      <c r="R66" s="122" t="s">
        <v>89</v>
      </c>
      <c r="S66" s="122" t="s">
        <v>89</v>
      </c>
      <c r="T66" s="122" t="s">
        <v>89</v>
      </c>
      <c r="U66" s="122" t="s">
        <v>89</v>
      </c>
      <c r="V66" s="122" t="s">
        <v>89</v>
      </c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68"/>
    </row>
    <row r="67" spans="1:34" ht="15.75" outlineLevel="1" x14ac:dyDescent="0.25">
      <c r="A67" s="49" t="s">
        <v>2</v>
      </c>
      <c r="B67" s="50" t="s">
        <v>6</v>
      </c>
      <c r="C67" s="50" t="s">
        <v>28</v>
      </c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68"/>
    </row>
    <row r="68" spans="1:34" ht="15.75" outlineLevel="1" x14ac:dyDescent="0.25">
      <c r="A68" s="51" t="s">
        <v>2</v>
      </c>
      <c r="B68" s="52" t="s">
        <v>6</v>
      </c>
      <c r="C68" s="52" t="s">
        <v>54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69"/>
    </row>
    <row r="69" spans="1:34" s="1" customFormat="1" ht="15.75" x14ac:dyDescent="0.25">
      <c r="A69" s="21" t="s">
        <v>2</v>
      </c>
      <c r="B69" s="22" t="s">
        <v>6</v>
      </c>
      <c r="C69" s="22"/>
      <c r="D69" s="108">
        <f>COUNTA(D63:D68)</f>
        <v>0</v>
      </c>
      <c r="E69" s="108">
        <f t="shared" ref="E69:AE69" si="9">COUNTA(E63:E68)</f>
        <v>4</v>
      </c>
      <c r="F69" s="108">
        <f>COUNTA(F63:F68)</f>
        <v>4</v>
      </c>
      <c r="G69" s="108">
        <f t="shared" si="9"/>
        <v>4</v>
      </c>
      <c r="H69" s="108">
        <f t="shared" si="9"/>
        <v>4</v>
      </c>
      <c r="I69" s="108">
        <f t="shared" si="9"/>
        <v>0</v>
      </c>
      <c r="J69" s="108">
        <f t="shared" si="9"/>
        <v>0</v>
      </c>
      <c r="K69" s="108">
        <f t="shared" si="9"/>
        <v>2</v>
      </c>
      <c r="L69" s="108">
        <f t="shared" si="9"/>
        <v>4</v>
      </c>
      <c r="M69" s="108">
        <f t="shared" si="9"/>
        <v>4</v>
      </c>
      <c r="N69" s="108">
        <f t="shared" si="9"/>
        <v>4</v>
      </c>
      <c r="O69" s="108">
        <f t="shared" si="9"/>
        <v>4</v>
      </c>
      <c r="P69" s="108">
        <f t="shared" si="9"/>
        <v>0</v>
      </c>
      <c r="Q69" s="108">
        <f t="shared" si="9"/>
        <v>0</v>
      </c>
      <c r="R69" s="108">
        <f t="shared" si="9"/>
        <v>2</v>
      </c>
      <c r="S69" s="108">
        <f t="shared" si="9"/>
        <v>3</v>
      </c>
      <c r="T69" s="108">
        <f t="shared" si="9"/>
        <v>4</v>
      </c>
      <c r="U69" s="108">
        <f t="shared" si="9"/>
        <v>4</v>
      </c>
      <c r="V69" s="108">
        <f t="shared" si="9"/>
        <v>4</v>
      </c>
      <c r="W69" s="108">
        <f t="shared" si="9"/>
        <v>0</v>
      </c>
      <c r="X69" s="108">
        <f t="shared" si="9"/>
        <v>0</v>
      </c>
      <c r="Y69" s="108">
        <f t="shared" si="9"/>
        <v>2</v>
      </c>
      <c r="Z69" s="108">
        <f t="shared" si="9"/>
        <v>2</v>
      </c>
      <c r="AA69" s="108">
        <f t="shared" si="9"/>
        <v>2</v>
      </c>
      <c r="AB69" s="108">
        <f t="shared" si="9"/>
        <v>2</v>
      </c>
      <c r="AC69" s="108">
        <f t="shared" si="9"/>
        <v>2</v>
      </c>
      <c r="AD69" s="108">
        <f t="shared" si="9"/>
        <v>0</v>
      </c>
      <c r="AE69" s="108">
        <f t="shared" si="9"/>
        <v>0</v>
      </c>
      <c r="AF69" s="108">
        <f>COUNTA(AF63:AF68)</f>
        <v>2</v>
      </c>
      <c r="AG69" s="108">
        <f>COUNTA(AG63:AG68)</f>
        <v>2</v>
      </c>
      <c r="AH69" s="154">
        <f>COUNTA(AH63:AH68)</f>
        <v>2</v>
      </c>
    </row>
    <row r="70" spans="1:34" ht="15.75" outlineLevel="1" x14ac:dyDescent="0.25">
      <c r="A70" s="96" t="s">
        <v>2</v>
      </c>
      <c r="B70" s="95" t="s">
        <v>69</v>
      </c>
      <c r="C70" s="95"/>
      <c r="D70" s="124"/>
      <c r="E70" s="124"/>
      <c r="F70" s="124" t="s">
        <v>84</v>
      </c>
      <c r="G70" s="124" t="s">
        <v>84</v>
      </c>
      <c r="H70" s="124" t="s">
        <v>84</v>
      </c>
      <c r="I70" s="124"/>
      <c r="J70" s="124"/>
      <c r="K70" s="124" t="s">
        <v>84</v>
      </c>
      <c r="L70" s="124"/>
      <c r="M70" s="124" t="s">
        <v>84</v>
      </c>
      <c r="N70" s="124" t="s">
        <v>84</v>
      </c>
      <c r="O70" s="124" t="s">
        <v>84</v>
      </c>
      <c r="P70" s="124"/>
      <c r="Q70" s="124"/>
      <c r="R70" s="124" t="s">
        <v>84</v>
      </c>
      <c r="S70" s="124"/>
      <c r="T70" s="124" t="s">
        <v>84</v>
      </c>
      <c r="U70" s="124" t="s">
        <v>84</v>
      </c>
      <c r="V70" s="124" t="s">
        <v>84</v>
      </c>
      <c r="W70" s="124"/>
      <c r="X70" s="124"/>
      <c r="Y70" s="124" t="s">
        <v>84</v>
      </c>
      <c r="Z70" s="124"/>
      <c r="AA70" s="124" t="s">
        <v>84</v>
      </c>
      <c r="AB70" s="124" t="s">
        <v>84</v>
      </c>
      <c r="AC70" s="124" t="s">
        <v>84</v>
      </c>
      <c r="AD70" s="124"/>
      <c r="AE70" s="124"/>
      <c r="AF70" s="124" t="s">
        <v>84</v>
      </c>
      <c r="AG70" s="124"/>
      <c r="AH70" s="170" t="s">
        <v>84</v>
      </c>
    </row>
    <row r="71" spans="1:34" ht="15.75" hidden="1" outlineLevel="1" x14ac:dyDescent="0.25">
      <c r="A71" s="93"/>
      <c r="B71" s="94" t="s">
        <v>69</v>
      </c>
      <c r="C71" s="9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71"/>
    </row>
    <row r="72" spans="1:34" s="1" customFormat="1" ht="15.75" collapsed="1" x14ac:dyDescent="0.25">
      <c r="A72" s="97" t="s">
        <v>2</v>
      </c>
      <c r="B72" s="98" t="s">
        <v>27</v>
      </c>
      <c r="C72" s="98"/>
      <c r="D72" s="126">
        <f>COUNTA(D70:D71)</f>
        <v>0</v>
      </c>
      <c r="E72" s="126">
        <f t="shared" ref="E72:AH72" si="10">COUNTA(E70:E71)</f>
        <v>0</v>
      </c>
      <c r="F72" s="126">
        <f t="shared" si="10"/>
        <v>1</v>
      </c>
      <c r="G72" s="126">
        <f t="shared" si="10"/>
        <v>1</v>
      </c>
      <c r="H72" s="126">
        <f t="shared" si="10"/>
        <v>1</v>
      </c>
      <c r="I72" s="126">
        <f t="shared" si="10"/>
        <v>0</v>
      </c>
      <c r="J72" s="126">
        <f t="shared" si="10"/>
        <v>0</v>
      </c>
      <c r="K72" s="126">
        <f t="shared" si="10"/>
        <v>1</v>
      </c>
      <c r="L72" s="126">
        <f t="shared" si="10"/>
        <v>0</v>
      </c>
      <c r="M72" s="126">
        <f t="shared" si="10"/>
        <v>1</v>
      </c>
      <c r="N72" s="126">
        <f t="shared" si="10"/>
        <v>1</v>
      </c>
      <c r="O72" s="126">
        <f t="shared" si="10"/>
        <v>1</v>
      </c>
      <c r="P72" s="126">
        <f t="shared" si="10"/>
        <v>0</v>
      </c>
      <c r="Q72" s="126">
        <f t="shared" si="10"/>
        <v>0</v>
      </c>
      <c r="R72" s="126">
        <f t="shared" si="10"/>
        <v>1</v>
      </c>
      <c r="S72" s="126">
        <f t="shared" si="10"/>
        <v>0</v>
      </c>
      <c r="T72" s="126">
        <f t="shared" si="10"/>
        <v>1</v>
      </c>
      <c r="U72" s="126">
        <f t="shared" si="10"/>
        <v>1</v>
      </c>
      <c r="V72" s="126">
        <f>COUNTA(V70:V71)</f>
        <v>1</v>
      </c>
      <c r="W72" s="126">
        <f t="shared" si="10"/>
        <v>0</v>
      </c>
      <c r="X72" s="126">
        <f t="shared" si="10"/>
        <v>0</v>
      </c>
      <c r="Y72" s="126">
        <f t="shared" si="10"/>
        <v>1</v>
      </c>
      <c r="Z72" s="126">
        <f t="shared" si="10"/>
        <v>0</v>
      </c>
      <c r="AA72" s="126">
        <f t="shared" si="10"/>
        <v>1</v>
      </c>
      <c r="AB72" s="126">
        <f t="shared" si="10"/>
        <v>1</v>
      </c>
      <c r="AC72" s="126">
        <f t="shared" si="10"/>
        <v>1</v>
      </c>
      <c r="AD72" s="126">
        <f t="shared" si="10"/>
        <v>0</v>
      </c>
      <c r="AE72" s="126">
        <f t="shared" si="10"/>
        <v>0</v>
      </c>
      <c r="AF72" s="126">
        <f t="shared" si="10"/>
        <v>1</v>
      </c>
      <c r="AG72" s="126">
        <f t="shared" si="10"/>
        <v>0</v>
      </c>
      <c r="AH72" s="172">
        <f t="shared" si="10"/>
        <v>1</v>
      </c>
    </row>
    <row r="73" spans="1:34" s="1" customFormat="1" ht="15.75" hidden="1" outlineLevel="1" x14ac:dyDescent="0.25">
      <c r="A73" s="53"/>
      <c r="B73" s="54" t="s">
        <v>68</v>
      </c>
      <c r="C73" s="54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73"/>
    </row>
    <row r="74" spans="1:34" s="1" customFormat="1" ht="15.75" hidden="1" outlineLevel="1" x14ac:dyDescent="0.25">
      <c r="A74" s="55"/>
      <c r="B74" s="56" t="s">
        <v>68</v>
      </c>
      <c r="C74" s="56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74"/>
    </row>
    <row r="75" spans="1:34" s="1" customFormat="1" ht="15.75" hidden="1" outlineLevel="1" x14ac:dyDescent="0.25">
      <c r="A75" s="55"/>
      <c r="B75" s="56" t="s">
        <v>68</v>
      </c>
      <c r="C75" s="56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74"/>
    </row>
    <row r="76" spans="1:34" s="1" customFormat="1" ht="15.75" hidden="1" outlineLevel="1" x14ac:dyDescent="0.25">
      <c r="A76" s="55"/>
      <c r="B76" s="56" t="s">
        <v>68</v>
      </c>
      <c r="C76" s="56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74"/>
    </row>
    <row r="77" spans="1:34" s="1" customFormat="1" ht="15.75" hidden="1" outlineLevel="1" x14ac:dyDescent="0.25">
      <c r="A77" s="55"/>
      <c r="B77" s="56" t="s">
        <v>68</v>
      </c>
      <c r="C77" s="56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74"/>
    </row>
    <row r="78" spans="1:34" s="1" customFormat="1" ht="15.75" hidden="1" outlineLevel="1" x14ac:dyDescent="0.25">
      <c r="A78" s="57"/>
      <c r="B78" s="58" t="s">
        <v>68</v>
      </c>
      <c r="C78" s="58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129"/>
      <c r="AC78" s="129"/>
      <c r="AD78" s="129"/>
      <c r="AE78" s="129"/>
      <c r="AF78" s="129"/>
      <c r="AG78" s="129"/>
      <c r="AH78" s="175"/>
    </row>
    <row r="79" spans="1:34" s="1" customFormat="1" ht="15.75" hidden="1" x14ac:dyDescent="0.25">
      <c r="A79" s="55"/>
      <c r="B79" s="56" t="s">
        <v>68</v>
      </c>
      <c r="C79" s="56"/>
      <c r="D79" s="129">
        <f>COUNTA(D73:D78)</f>
        <v>0</v>
      </c>
      <c r="E79" s="129">
        <f t="shared" ref="E79:AH79" si="11">COUNTA(E73:E78)</f>
        <v>0</v>
      </c>
      <c r="F79" s="129">
        <f t="shared" si="11"/>
        <v>0</v>
      </c>
      <c r="G79" s="129">
        <f t="shared" si="11"/>
        <v>0</v>
      </c>
      <c r="H79" s="129">
        <f t="shared" si="11"/>
        <v>0</v>
      </c>
      <c r="I79" s="129">
        <f t="shared" si="11"/>
        <v>0</v>
      </c>
      <c r="J79" s="129">
        <f t="shared" si="11"/>
        <v>0</v>
      </c>
      <c r="K79" s="129">
        <f t="shared" si="11"/>
        <v>0</v>
      </c>
      <c r="L79" s="129">
        <f t="shared" si="11"/>
        <v>0</v>
      </c>
      <c r="M79" s="129">
        <f t="shared" si="11"/>
        <v>0</v>
      </c>
      <c r="N79" s="129">
        <f t="shared" si="11"/>
        <v>0</v>
      </c>
      <c r="O79" s="129">
        <f t="shared" si="11"/>
        <v>0</v>
      </c>
      <c r="P79" s="129">
        <f t="shared" si="11"/>
        <v>0</v>
      </c>
      <c r="Q79" s="129">
        <f t="shared" si="11"/>
        <v>0</v>
      </c>
      <c r="R79" s="129">
        <f t="shared" si="11"/>
        <v>0</v>
      </c>
      <c r="S79" s="129">
        <f t="shared" si="11"/>
        <v>0</v>
      </c>
      <c r="T79" s="129">
        <f t="shared" si="11"/>
        <v>0</v>
      </c>
      <c r="U79" s="129">
        <f t="shared" si="11"/>
        <v>0</v>
      </c>
      <c r="V79" s="129">
        <f t="shared" si="11"/>
        <v>0</v>
      </c>
      <c r="W79" s="129">
        <f t="shared" si="11"/>
        <v>0</v>
      </c>
      <c r="X79" s="129">
        <f t="shared" si="11"/>
        <v>0</v>
      </c>
      <c r="Y79" s="129">
        <f t="shared" si="11"/>
        <v>0</v>
      </c>
      <c r="Z79" s="129">
        <f t="shared" si="11"/>
        <v>0</v>
      </c>
      <c r="AA79" s="129">
        <f t="shared" si="11"/>
        <v>0</v>
      </c>
      <c r="AB79" s="129">
        <f t="shared" si="11"/>
        <v>0</v>
      </c>
      <c r="AC79" s="129">
        <f t="shared" si="11"/>
        <v>0</v>
      </c>
      <c r="AD79" s="129">
        <f t="shared" si="11"/>
        <v>0</v>
      </c>
      <c r="AE79" s="129">
        <f t="shared" si="11"/>
        <v>0</v>
      </c>
      <c r="AF79" s="129">
        <f t="shared" si="11"/>
        <v>0</v>
      </c>
      <c r="AG79" s="129">
        <f t="shared" si="11"/>
        <v>0</v>
      </c>
      <c r="AH79" s="175">
        <f t="shared" si="11"/>
        <v>0</v>
      </c>
    </row>
    <row r="80" spans="1:34" ht="15.75" hidden="1" outlineLevel="1" x14ac:dyDescent="0.25">
      <c r="A80" s="59" t="s">
        <v>29</v>
      </c>
      <c r="B80" s="60" t="s">
        <v>4</v>
      </c>
      <c r="C80" s="60" t="s">
        <v>30</v>
      </c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  <c r="AA80" s="130"/>
      <c r="AB80" s="130"/>
      <c r="AC80" s="130"/>
      <c r="AD80" s="130"/>
      <c r="AE80" s="130"/>
      <c r="AF80" s="130"/>
      <c r="AG80" s="130"/>
      <c r="AH80" s="176"/>
    </row>
    <row r="81" spans="1:34" ht="15.75" hidden="1" outlineLevel="1" x14ac:dyDescent="0.25">
      <c r="A81" s="61"/>
      <c r="B81" s="62" t="s">
        <v>4</v>
      </c>
      <c r="C81" s="62" t="s">
        <v>31</v>
      </c>
      <c r="D81" s="131"/>
      <c r="E81" s="131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  <c r="R81" s="131"/>
      <c r="S81" s="131"/>
      <c r="T81" s="131"/>
      <c r="U81" s="131"/>
      <c r="V81" s="131"/>
      <c r="W81" s="131"/>
      <c r="X81" s="131"/>
      <c r="Y81" s="131"/>
      <c r="Z81" s="131"/>
      <c r="AA81" s="131"/>
      <c r="AB81" s="131"/>
      <c r="AC81" s="131"/>
      <c r="AD81" s="131"/>
      <c r="AE81" s="131"/>
      <c r="AF81" s="131"/>
      <c r="AG81" s="131"/>
      <c r="AH81" s="177"/>
    </row>
    <row r="82" spans="1:34" ht="15.75" hidden="1" outlineLevel="1" x14ac:dyDescent="0.25">
      <c r="A82" s="61"/>
      <c r="B82" s="62" t="s">
        <v>56</v>
      </c>
      <c r="C82" s="62"/>
      <c r="D82" s="131"/>
      <c r="E82" s="131"/>
      <c r="F82" s="131"/>
      <c r="G82" s="131"/>
      <c r="H82" s="131"/>
      <c r="I82" s="131"/>
      <c r="J82" s="131"/>
      <c r="K82" s="131"/>
      <c r="L82" s="131"/>
      <c r="M82" s="131"/>
      <c r="N82" s="131"/>
      <c r="O82" s="131"/>
      <c r="P82" s="131"/>
      <c r="Q82" s="131"/>
      <c r="R82" s="131"/>
      <c r="S82" s="131"/>
      <c r="T82" s="131"/>
      <c r="U82" s="131"/>
      <c r="V82" s="131"/>
      <c r="W82" s="131"/>
      <c r="X82" s="131"/>
      <c r="Y82" s="131"/>
      <c r="Z82" s="131"/>
      <c r="AA82" s="131"/>
      <c r="AB82" s="131"/>
      <c r="AC82" s="131"/>
      <c r="AD82" s="131"/>
      <c r="AE82" s="131"/>
      <c r="AF82" s="131"/>
      <c r="AG82" s="131"/>
      <c r="AH82" s="177"/>
    </row>
    <row r="83" spans="1:34" ht="15.75" hidden="1" outlineLevel="1" x14ac:dyDescent="0.25">
      <c r="A83" s="61"/>
      <c r="B83" s="62" t="s">
        <v>5</v>
      </c>
      <c r="C83" s="62" t="s">
        <v>30</v>
      </c>
      <c r="D83" s="131"/>
      <c r="E83" s="131"/>
      <c r="F83" s="131"/>
      <c r="G83" s="131"/>
      <c r="H83" s="131"/>
      <c r="I83" s="131"/>
      <c r="J83" s="131"/>
      <c r="K83" s="131"/>
      <c r="L83" s="131"/>
      <c r="M83" s="131"/>
      <c r="N83" s="131"/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  <c r="Z83" s="131"/>
      <c r="AA83" s="131"/>
      <c r="AB83" s="131"/>
      <c r="AC83" s="131"/>
      <c r="AD83" s="131"/>
      <c r="AE83" s="131"/>
      <c r="AF83" s="131"/>
      <c r="AG83" s="131"/>
      <c r="AH83" s="177"/>
    </row>
    <row r="84" spans="1:34" ht="15.75" hidden="1" outlineLevel="1" x14ac:dyDescent="0.25">
      <c r="A84" s="61"/>
      <c r="B84" s="62" t="s">
        <v>5</v>
      </c>
      <c r="C84" s="62" t="s">
        <v>31</v>
      </c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  <c r="Z84" s="131"/>
      <c r="AA84" s="131"/>
      <c r="AB84" s="131"/>
      <c r="AC84" s="131"/>
      <c r="AD84" s="131"/>
      <c r="AE84" s="131"/>
      <c r="AF84" s="131"/>
      <c r="AG84" s="131"/>
      <c r="AH84" s="177"/>
    </row>
    <row r="85" spans="1:34" s="1" customFormat="1" ht="15.75" hidden="1" x14ac:dyDescent="0.25">
      <c r="A85" s="63" t="s">
        <v>29</v>
      </c>
      <c r="B85" s="64" t="s">
        <v>38</v>
      </c>
      <c r="C85" s="64"/>
      <c r="D85" s="132">
        <f>COUNTA(D80:D84)</f>
        <v>0</v>
      </c>
      <c r="E85" s="132">
        <f t="shared" ref="E85:AH85" si="12">COUNTA(E80:E84)</f>
        <v>0</v>
      </c>
      <c r="F85" s="132">
        <f t="shared" si="12"/>
        <v>0</v>
      </c>
      <c r="G85" s="132">
        <f t="shared" si="12"/>
        <v>0</v>
      </c>
      <c r="H85" s="132">
        <f t="shared" si="12"/>
        <v>0</v>
      </c>
      <c r="I85" s="132">
        <f t="shared" si="12"/>
        <v>0</v>
      </c>
      <c r="J85" s="132">
        <f t="shared" si="12"/>
        <v>0</v>
      </c>
      <c r="K85" s="132">
        <f t="shared" si="12"/>
        <v>0</v>
      </c>
      <c r="L85" s="132">
        <f t="shared" si="12"/>
        <v>0</v>
      </c>
      <c r="M85" s="132">
        <f t="shared" si="12"/>
        <v>0</v>
      </c>
      <c r="N85" s="132">
        <f t="shared" si="12"/>
        <v>0</v>
      </c>
      <c r="O85" s="132">
        <f t="shared" si="12"/>
        <v>0</v>
      </c>
      <c r="P85" s="132">
        <f t="shared" si="12"/>
        <v>0</v>
      </c>
      <c r="Q85" s="132">
        <f t="shared" si="12"/>
        <v>0</v>
      </c>
      <c r="R85" s="132">
        <f t="shared" si="12"/>
        <v>0</v>
      </c>
      <c r="S85" s="132">
        <f t="shared" si="12"/>
        <v>0</v>
      </c>
      <c r="T85" s="132">
        <f t="shared" si="12"/>
        <v>0</v>
      </c>
      <c r="U85" s="132">
        <f t="shared" si="12"/>
        <v>0</v>
      </c>
      <c r="V85" s="132">
        <f t="shared" si="12"/>
        <v>0</v>
      </c>
      <c r="W85" s="132">
        <f t="shared" si="12"/>
        <v>0</v>
      </c>
      <c r="X85" s="132">
        <f t="shared" si="12"/>
        <v>0</v>
      </c>
      <c r="Y85" s="132">
        <f t="shared" si="12"/>
        <v>0</v>
      </c>
      <c r="Z85" s="132">
        <f t="shared" si="12"/>
        <v>0</v>
      </c>
      <c r="AA85" s="132">
        <f t="shared" si="12"/>
        <v>0</v>
      </c>
      <c r="AB85" s="132">
        <f t="shared" si="12"/>
        <v>0</v>
      </c>
      <c r="AC85" s="132">
        <f t="shared" si="12"/>
        <v>0</v>
      </c>
      <c r="AD85" s="132">
        <f t="shared" si="12"/>
        <v>0</v>
      </c>
      <c r="AE85" s="132">
        <f t="shared" si="12"/>
        <v>0</v>
      </c>
      <c r="AF85" s="132">
        <f t="shared" si="12"/>
        <v>0</v>
      </c>
      <c r="AG85" s="132">
        <f t="shared" si="12"/>
        <v>0</v>
      </c>
      <c r="AH85" s="178">
        <f t="shared" si="12"/>
        <v>0</v>
      </c>
    </row>
    <row r="86" spans="1:34" ht="15.75" hidden="1" outlineLevel="1" x14ac:dyDescent="0.25">
      <c r="A86" s="59"/>
      <c r="B86" s="60" t="s">
        <v>33</v>
      </c>
      <c r="C86" s="60"/>
      <c r="D86" s="130"/>
      <c r="E86" s="130"/>
      <c r="F86" s="130"/>
      <c r="G86" s="130"/>
      <c r="H86" s="130"/>
      <c r="I86" s="130"/>
      <c r="J86" s="130"/>
      <c r="K86" s="130"/>
      <c r="L86" s="130"/>
      <c r="M86" s="130"/>
      <c r="N86" s="130"/>
      <c r="O86" s="130"/>
      <c r="P86" s="130"/>
      <c r="Q86" s="130"/>
      <c r="R86" s="130"/>
      <c r="S86" s="130"/>
      <c r="T86" s="130"/>
      <c r="U86" s="130"/>
      <c r="V86" s="130"/>
      <c r="W86" s="130"/>
      <c r="X86" s="130"/>
      <c r="Y86" s="130"/>
      <c r="Z86" s="130"/>
      <c r="AA86" s="130"/>
      <c r="AB86" s="130"/>
      <c r="AC86" s="130"/>
      <c r="AD86" s="130"/>
      <c r="AE86" s="130"/>
      <c r="AF86" s="130"/>
      <c r="AG86" s="130"/>
      <c r="AH86" s="176"/>
    </row>
    <row r="87" spans="1:34" ht="15.75" hidden="1" outlineLevel="1" x14ac:dyDescent="0.25">
      <c r="A87" s="61"/>
      <c r="B87" s="62" t="s">
        <v>33</v>
      </c>
      <c r="C87" s="62"/>
      <c r="D87" s="131"/>
      <c r="E87" s="131"/>
      <c r="F87" s="131"/>
      <c r="G87" s="131"/>
      <c r="H87" s="131"/>
      <c r="I87" s="131"/>
      <c r="J87" s="131"/>
      <c r="K87" s="131"/>
      <c r="L87" s="131"/>
      <c r="M87" s="131"/>
      <c r="N87" s="131"/>
      <c r="O87" s="131"/>
      <c r="P87" s="131"/>
      <c r="Q87" s="131"/>
      <c r="R87" s="131"/>
      <c r="S87" s="131"/>
      <c r="T87" s="131"/>
      <c r="U87" s="131"/>
      <c r="V87" s="131"/>
      <c r="W87" s="131"/>
      <c r="X87" s="131"/>
      <c r="Y87" s="131"/>
      <c r="Z87" s="131"/>
      <c r="AA87" s="131"/>
      <c r="AB87" s="131"/>
      <c r="AC87" s="131"/>
      <c r="AD87" s="131"/>
      <c r="AE87" s="131"/>
      <c r="AF87" s="131"/>
      <c r="AG87" s="131"/>
      <c r="AH87" s="177"/>
    </row>
    <row r="88" spans="1:34" ht="15.75" hidden="1" outlineLevel="1" x14ac:dyDescent="0.25">
      <c r="A88" s="65"/>
      <c r="B88" s="66" t="s">
        <v>33</v>
      </c>
      <c r="C88" s="66"/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79"/>
    </row>
    <row r="89" spans="1:34" s="1" customFormat="1" ht="16.5" hidden="1" customHeight="1" x14ac:dyDescent="0.25">
      <c r="A89" s="67" t="s">
        <v>49</v>
      </c>
      <c r="B89" s="68" t="s">
        <v>39</v>
      </c>
      <c r="C89" s="68"/>
      <c r="D89" s="134">
        <f>COUNTA(D86:D88)</f>
        <v>0</v>
      </c>
      <c r="E89" s="134">
        <f t="shared" ref="E89:AH89" si="13">COUNTA(E86:E88)</f>
        <v>0</v>
      </c>
      <c r="F89" s="134">
        <f t="shared" si="13"/>
        <v>0</v>
      </c>
      <c r="G89" s="134">
        <f t="shared" si="13"/>
        <v>0</v>
      </c>
      <c r="H89" s="134">
        <f t="shared" si="13"/>
        <v>0</v>
      </c>
      <c r="I89" s="134">
        <f t="shared" si="13"/>
        <v>0</v>
      </c>
      <c r="J89" s="134">
        <f t="shared" si="13"/>
        <v>0</v>
      </c>
      <c r="K89" s="134">
        <f t="shared" si="13"/>
        <v>0</v>
      </c>
      <c r="L89" s="134">
        <f t="shared" si="13"/>
        <v>0</v>
      </c>
      <c r="M89" s="134">
        <f t="shared" si="13"/>
        <v>0</v>
      </c>
      <c r="N89" s="134">
        <f t="shared" si="13"/>
        <v>0</v>
      </c>
      <c r="O89" s="134">
        <f t="shared" si="13"/>
        <v>0</v>
      </c>
      <c r="P89" s="134">
        <f t="shared" si="13"/>
        <v>0</v>
      </c>
      <c r="Q89" s="134">
        <f t="shared" si="13"/>
        <v>0</v>
      </c>
      <c r="R89" s="134">
        <f t="shared" si="13"/>
        <v>0</v>
      </c>
      <c r="S89" s="134">
        <f t="shared" si="13"/>
        <v>0</v>
      </c>
      <c r="T89" s="134">
        <f t="shared" si="13"/>
        <v>0</v>
      </c>
      <c r="U89" s="134">
        <f t="shared" si="13"/>
        <v>0</v>
      </c>
      <c r="V89" s="134">
        <f t="shared" si="13"/>
        <v>0</v>
      </c>
      <c r="W89" s="134">
        <f t="shared" si="13"/>
        <v>0</v>
      </c>
      <c r="X89" s="134">
        <f t="shared" si="13"/>
        <v>0</v>
      </c>
      <c r="Y89" s="134">
        <f t="shared" si="13"/>
        <v>0</v>
      </c>
      <c r="Z89" s="134">
        <f t="shared" si="13"/>
        <v>0</v>
      </c>
      <c r="AA89" s="134">
        <f t="shared" si="13"/>
        <v>0</v>
      </c>
      <c r="AB89" s="134">
        <f t="shared" si="13"/>
        <v>0</v>
      </c>
      <c r="AC89" s="134">
        <f t="shared" si="13"/>
        <v>0</v>
      </c>
      <c r="AD89" s="134">
        <f t="shared" si="13"/>
        <v>0</v>
      </c>
      <c r="AE89" s="134">
        <f t="shared" si="13"/>
        <v>0</v>
      </c>
      <c r="AF89" s="134">
        <f t="shared" si="13"/>
        <v>0</v>
      </c>
      <c r="AG89" s="134">
        <f t="shared" si="13"/>
        <v>0</v>
      </c>
      <c r="AH89" s="180">
        <f t="shared" si="13"/>
        <v>0</v>
      </c>
    </row>
    <row r="90" spans="1:34" ht="15.75" hidden="1" outlineLevel="1" x14ac:dyDescent="0.25">
      <c r="A90" s="59"/>
      <c r="B90" s="60" t="s">
        <v>32</v>
      </c>
      <c r="C90" s="60"/>
      <c r="D90" s="130"/>
      <c r="E90" s="130"/>
      <c r="F90" s="130"/>
      <c r="G90" s="130"/>
      <c r="H90" s="130"/>
      <c r="I90" s="130"/>
      <c r="J90" s="130"/>
      <c r="K90" s="130"/>
      <c r="L90" s="130"/>
      <c r="M90" s="130"/>
      <c r="N90" s="130"/>
      <c r="O90" s="130"/>
      <c r="P90" s="130"/>
      <c r="Q90" s="130"/>
      <c r="R90" s="130"/>
      <c r="S90" s="130"/>
      <c r="T90" s="130"/>
      <c r="U90" s="130"/>
      <c r="V90" s="130"/>
      <c r="W90" s="130"/>
      <c r="X90" s="130"/>
      <c r="Y90" s="130"/>
      <c r="Z90" s="130"/>
      <c r="AA90" s="130"/>
      <c r="AB90" s="130"/>
      <c r="AC90" s="130"/>
      <c r="AD90" s="130"/>
      <c r="AE90" s="130"/>
      <c r="AF90" s="130"/>
      <c r="AG90" s="130"/>
      <c r="AH90" s="176"/>
    </row>
    <row r="91" spans="1:34" ht="15.75" hidden="1" outlineLevel="1" x14ac:dyDescent="0.25">
      <c r="A91" s="65"/>
      <c r="B91" s="66" t="s">
        <v>32</v>
      </c>
      <c r="C91" s="66"/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79"/>
    </row>
    <row r="92" spans="1:34" s="1" customFormat="1" ht="15.75" hidden="1" x14ac:dyDescent="0.25">
      <c r="A92" s="67" t="s">
        <v>29</v>
      </c>
      <c r="B92" s="68" t="s">
        <v>32</v>
      </c>
      <c r="C92" s="68"/>
      <c r="D92" s="134">
        <f>COUNTA(D90:D91)</f>
        <v>0</v>
      </c>
      <c r="E92" s="134">
        <f t="shared" ref="E92:AH92" si="14">COUNTA(E90:E91)</f>
        <v>0</v>
      </c>
      <c r="F92" s="134">
        <f t="shared" si="14"/>
        <v>0</v>
      </c>
      <c r="G92" s="134">
        <f t="shared" si="14"/>
        <v>0</v>
      </c>
      <c r="H92" s="134">
        <f t="shared" si="14"/>
        <v>0</v>
      </c>
      <c r="I92" s="134">
        <f t="shared" si="14"/>
        <v>0</v>
      </c>
      <c r="J92" s="134">
        <f t="shared" si="14"/>
        <v>0</v>
      </c>
      <c r="K92" s="134">
        <f t="shared" si="14"/>
        <v>0</v>
      </c>
      <c r="L92" s="134">
        <f t="shared" si="14"/>
        <v>0</v>
      </c>
      <c r="M92" s="134">
        <f t="shared" si="14"/>
        <v>0</v>
      </c>
      <c r="N92" s="134">
        <f t="shared" si="14"/>
        <v>0</v>
      </c>
      <c r="O92" s="134">
        <f t="shared" si="14"/>
        <v>0</v>
      </c>
      <c r="P92" s="134">
        <f t="shared" si="14"/>
        <v>0</v>
      </c>
      <c r="Q92" s="134">
        <f t="shared" si="14"/>
        <v>0</v>
      </c>
      <c r="R92" s="134">
        <f t="shared" si="14"/>
        <v>0</v>
      </c>
      <c r="S92" s="134">
        <f t="shared" si="14"/>
        <v>0</v>
      </c>
      <c r="T92" s="134">
        <f t="shared" si="14"/>
        <v>0</v>
      </c>
      <c r="U92" s="134">
        <f t="shared" si="14"/>
        <v>0</v>
      </c>
      <c r="V92" s="134">
        <f t="shared" si="14"/>
        <v>0</v>
      </c>
      <c r="W92" s="134">
        <f t="shared" si="14"/>
        <v>0</v>
      </c>
      <c r="X92" s="134">
        <f t="shared" si="14"/>
        <v>0</v>
      </c>
      <c r="Y92" s="134">
        <f t="shared" si="14"/>
        <v>0</v>
      </c>
      <c r="Z92" s="134">
        <f t="shared" si="14"/>
        <v>0</v>
      </c>
      <c r="AA92" s="134">
        <f t="shared" si="14"/>
        <v>0</v>
      </c>
      <c r="AB92" s="134">
        <f t="shared" si="14"/>
        <v>0</v>
      </c>
      <c r="AC92" s="134">
        <f t="shared" si="14"/>
        <v>0</v>
      </c>
      <c r="AD92" s="134">
        <f t="shared" si="14"/>
        <v>0</v>
      </c>
      <c r="AE92" s="134">
        <f t="shared" si="14"/>
        <v>0</v>
      </c>
      <c r="AF92" s="134">
        <f t="shared" si="14"/>
        <v>0</v>
      </c>
      <c r="AG92" s="134">
        <f t="shared" si="14"/>
        <v>0</v>
      </c>
      <c r="AH92" s="180">
        <f t="shared" si="14"/>
        <v>0</v>
      </c>
    </row>
    <row r="93" spans="1:34" ht="15.75" hidden="1" outlineLevel="1" x14ac:dyDescent="0.25">
      <c r="A93" s="59"/>
      <c r="B93" s="60" t="s">
        <v>34</v>
      </c>
      <c r="C93" s="60"/>
      <c r="D93" s="130"/>
      <c r="E93" s="130"/>
      <c r="F93" s="130"/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/>
      <c r="AA93" s="130"/>
      <c r="AB93" s="130"/>
      <c r="AC93" s="130"/>
      <c r="AD93" s="130"/>
      <c r="AE93" s="130"/>
      <c r="AF93" s="130"/>
      <c r="AG93" s="130"/>
      <c r="AH93" s="176"/>
    </row>
    <row r="94" spans="1:34" ht="15.75" hidden="1" outlineLevel="1" x14ac:dyDescent="0.25">
      <c r="A94" s="61"/>
      <c r="B94" s="62" t="s">
        <v>34</v>
      </c>
      <c r="C94" s="62"/>
      <c r="D94" s="131"/>
      <c r="E94" s="131"/>
      <c r="F94" s="131"/>
      <c r="G94" s="131"/>
      <c r="H94" s="131"/>
      <c r="I94" s="131"/>
      <c r="J94" s="131"/>
      <c r="K94" s="131"/>
      <c r="L94" s="131"/>
      <c r="M94" s="131"/>
      <c r="N94" s="131"/>
      <c r="O94" s="131"/>
      <c r="P94" s="131"/>
      <c r="Q94" s="131"/>
      <c r="R94" s="131"/>
      <c r="S94" s="131"/>
      <c r="T94" s="131"/>
      <c r="U94" s="131"/>
      <c r="V94" s="131"/>
      <c r="W94" s="131"/>
      <c r="X94" s="131"/>
      <c r="Y94" s="131"/>
      <c r="Z94" s="131"/>
      <c r="AA94" s="131"/>
      <c r="AB94" s="131"/>
      <c r="AC94" s="131"/>
      <c r="AD94" s="131"/>
      <c r="AE94" s="131"/>
      <c r="AF94" s="131"/>
      <c r="AG94" s="131"/>
      <c r="AH94" s="177"/>
    </row>
    <row r="95" spans="1:34" ht="15.75" hidden="1" outlineLevel="1" x14ac:dyDescent="0.25">
      <c r="A95" s="65"/>
      <c r="B95" s="66" t="s">
        <v>34</v>
      </c>
      <c r="C95" s="66"/>
      <c r="D95" s="133"/>
      <c r="E95" s="133"/>
      <c r="F95" s="133"/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79"/>
    </row>
    <row r="96" spans="1:34" s="1" customFormat="1" ht="15.75" hidden="1" x14ac:dyDescent="0.25">
      <c r="A96" s="67" t="s">
        <v>29</v>
      </c>
      <c r="B96" s="68" t="s">
        <v>34</v>
      </c>
      <c r="C96" s="68"/>
      <c r="D96" s="134">
        <f>COUNTA(D93:D95)</f>
        <v>0</v>
      </c>
      <c r="E96" s="134">
        <f t="shared" ref="E96:AH96" si="15">COUNTA(E93:E95)</f>
        <v>0</v>
      </c>
      <c r="F96" s="134">
        <f t="shared" si="15"/>
        <v>0</v>
      </c>
      <c r="G96" s="134">
        <f t="shared" si="15"/>
        <v>0</v>
      </c>
      <c r="H96" s="134">
        <f t="shared" si="15"/>
        <v>0</v>
      </c>
      <c r="I96" s="134">
        <f t="shared" si="15"/>
        <v>0</v>
      </c>
      <c r="J96" s="134">
        <f t="shared" si="15"/>
        <v>0</v>
      </c>
      <c r="K96" s="134">
        <f t="shared" si="15"/>
        <v>0</v>
      </c>
      <c r="L96" s="134">
        <f t="shared" si="15"/>
        <v>0</v>
      </c>
      <c r="M96" s="134">
        <f t="shared" si="15"/>
        <v>0</v>
      </c>
      <c r="N96" s="134">
        <f t="shared" si="15"/>
        <v>0</v>
      </c>
      <c r="O96" s="134">
        <f t="shared" si="15"/>
        <v>0</v>
      </c>
      <c r="P96" s="134">
        <f t="shared" si="15"/>
        <v>0</v>
      </c>
      <c r="Q96" s="134">
        <f t="shared" si="15"/>
        <v>0</v>
      </c>
      <c r="R96" s="134">
        <f t="shared" si="15"/>
        <v>0</v>
      </c>
      <c r="S96" s="134">
        <f t="shared" si="15"/>
        <v>0</v>
      </c>
      <c r="T96" s="134">
        <f t="shared" si="15"/>
        <v>0</v>
      </c>
      <c r="U96" s="134">
        <f t="shared" si="15"/>
        <v>0</v>
      </c>
      <c r="V96" s="134">
        <f t="shared" si="15"/>
        <v>0</v>
      </c>
      <c r="W96" s="134">
        <f t="shared" si="15"/>
        <v>0</v>
      </c>
      <c r="X96" s="134">
        <f t="shared" si="15"/>
        <v>0</v>
      </c>
      <c r="Y96" s="134">
        <f t="shared" si="15"/>
        <v>0</v>
      </c>
      <c r="Z96" s="134">
        <f t="shared" si="15"/>
        <v>0</v>
      </c>
      <c r="AA96" s="134">
        <f t="shared" si="15"/>
        <v>0</v>
      </c>
      <c r="AB96" s="134">
        <f t="shared" si="15"/>
        <v>0</v>
      </c>
      <c r="AC96" s="134">
        <f t="shared" si="15"/>
        <v>0</v>
      </c>
      <c r="AD96" s="134">
        <f t="shared" si="15"/>
        <v>0</v>
      </c>
      <c r="AE96" s="134">
        <f t="shared" si="15"/>
        <v>0</v>
      </c>
      <c r="AF96" s="134">
        <f t="shared" si="15"/>
        <v>0</v>
      </c>
      <c r="AG96" s="134">
        <f t="shared" si="15"/>
        <v>0</v>
      </c>
      <c r="AH96" s="180">
        <f t="shared" si="15"/>
        <v>0</v>
      </c>
    </row>
    <row r="97" spans="1:34" ht="15.75" hidden="1" outlineLevel="1" x14ac:dyDescent="0.25">
      <c r="A97" s="69"/>
      <c r="B97" s="70" t="s">
        <v>67</v>
      </c>
      <c r="C97" s="70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  <c r="AB97" s="135"/>
      <c r="AC97" s="135"/>
      <c r="AD97" s="135"/>
      <c r="AE97" s="135"/>
      <c r="AF97" s="135"/>
      <c r="AG97" s="135"/>
      <c r="AH97" s="181"/>
    </row>
    <row r="98" spans="1:34" ht="15.75" hidden="1" outlineLevel="1" x14ac:dyDescent="0.25">
      <c r="A98" s="71"/>
      <c r="B98" s="72" t="s">
        <v>67</v>
      </c>
      <c r="C98" s="72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136"/>
      <c r="AA98" s="136"/>
      <c r="AB98" s="136"/>
      <c r="AC98" s="136"/>
      <c r="AD98" s="136"/>
      <c r="AE98" s="136"/>
      <c r="AF98" s="136"/>
      <c r="AG98" s="136"/>
      <c r="AH98" s="182"/>
    </row>
    <row r="99" spans="1:34" ht="15.75" hidden="1" outlineLevel="1" x14ac:dyDescent="0.25">
      <c r="A99" s="71"/>
      <c r="B99" s="72" t="s">
        <v>67</v>
      </c>
      <c r="C99" s="72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/>
      <c r="U99" s="136"/>
      <c r="V99" s="136"/>
      <c r="W99" s="136"/>
      <c r="X99" s="136"/>
      <c r="Y99" s="136"/>
      <c r="Z99" s="136"/>
      <c r="AA99" s="136"/>
      <c r="AB99" s="136"/>
      <c r="AC99" s="136"/>
      <c r="AD99" s="136"/>
      <c r="AE99" s="136"/>
      <c r="AF99" s="136"/>
      <c r="AG99" s="136"/>
      <c r="AH99" s="182"/>
    </row>
    <row r="100" spans="1:34" ht="15.75" hidden="1" outlineLevel="1" x14ac:dyDescent="0.25">
      <c r="A100" s="71"/>
      <c r="B100" s="72" t="s">
        <v>67</v>
      </c>
      <c r="C100" s="72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36"/>
      <c r="U100" s="136"/>
      <c r="V100" s="136"/>
      <c r="W100" s="136"/>
      <c r="X100" s="136"/>
      <c r="Y100" s="136"/>
      <c r="Z100" s="136"/>
      <c r="AA100" s="136"/>
      <c r="AB100" s="136"/>
      <c r="AC100" s="136"/>
      <c r="AD100" s="136"/>
      <c r="AE100" s="136"/>
      <c r="AF100" s="136"/>
      <c r="AG100" s="136"/>
      <c r="AH100" s="182"/>
    </row>
    <row r="101" spans="1:34" ht="15.75" hidden="1" outlineLevel="1" x14ac:dyDescent="0.25">
      <c r="A101" s="71"/>
      <c r="B101" s="72" t="s">
        <v>67</v>
      </c>
      <c r="C101" s="72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82"/>
    </row>
    <row r="102" spans="1:34" ht="15.75" hidden="1" outlineLevel="1" x14ac:dyDescent="0.25">
      <c r="A102" s="71"/>
      <c r="B102" s="72" t="s">
        <v>67</v>
      </c>
      <c r="C102" s="72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82"/>
    </row>
    <row r="103" spans="1:34" ht="15.75" hidden="1" outlineLevel="1" x14ac:dyDescent="0.25">
      <c r="A103" s="71"/>
      <c r="B103" s="72" t="s">
        <v>67</v>
      </c>
      <c r="C103" s="72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136"/>
      <c r="P103" s="136"/>
      <c r="Q103" s="136"/>
      <c r="R103" s="136"/>
      <c r="S103" s="136"/>
      <c r="T103" s="136"/>
      <c r="U103" s="136"/>
      <c r="V103" s="136"/>
      <c r="W103" s="136"/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82"/>
    </row>
    <row r="104" spans="1:34" ht="15.75" hidden="1" outlineLevel="1" x14ac:dyDescent="0.25">
      <c r="A104" s="71"/>
      <c r="B104" s="72" t="s">
        <v>67</v>
      </c>
      <c r="C104" s="72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36"/>
      <c r="Z104" s="136"/>
      <c r="AA104" s="136"/>
      <c r="AB104" s="136"/>
      <c r="AC104" s="136"/>
      <c r="AD104" s="136"/>
      <c r="AE104" s="136"/>
      <c r="AF104" s="136"/>
      <c r="AG104" s="136"/>
      <c r="AH104" s="182"/>
    </row>
    <row r="105" spans="1:34" ht="15.75" hidden="1" outlineLevel="1" x14ac:dyDescent="0.25">
      <c r="A105" s="71"/>
      <c r="B105" s="72" t="s">
        <v>67</v>
      </c>
      <c r="C105" s="72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36"/>
      <c r="Z105" s="136"/>
      <c r="AA105" s="136"/>
      <c r="AB105" s="136"/>
      <c r="AC105" s="136"/>
      <c r="AD105" s="136"/>
      <c r="AE105" s="136"/>
      <c r="AF105" s="136"/>
      <c r="AG105" s="136"/>
      <c r="AH105" s="182"/>
    </row>
    <row r="106" spans="1:34" ht="15.75" hidden="1" outlineLevel="1" x14ac:dyDescent="0.25">
      <c r="A106" s="71"/>
      <c r="B106" s="72" t="s">
        <v>67</v>
      </c>
      <c r="C106" s="72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6"/>
      <c r="V106" s="136"/>
      <c r="W106" s="136"/>
      <c r="X106" s="136"/>
      <c r="Y106" s="136"/>
      <c r="Z106" s="136"/>
      <c r="AA106" s="136"/>
      <c r="AB106" s="136"/>
      <c r="AC106" s="136"/>
      <c r="AD106" s="136"/>
      <c r="AE106" s="136"/>
      <c r="AF106" s="136"/>
      <c r="AG106" s="136"/>
      <c r="AH106" s="182"/>
    </row>
    <row r="107" spans="1:34" ht="15.75" hidden="1" outlineLevel="1" x14ac:dyDescent="0.25">
      <c r="A107" s="71"/>
      <c r="B107" s="72" t="s">
        <v>67</v>
      </c>
      <c r="C107" s="72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36"/>
      <c r="U107" s="136"/>
      <c r="V107" s="136"/>
      <c r="W107" s="136"/>
      <c r="X107" s="136"/>
      <c r="Y107" s="136"/>
      <c r="Z107" s="136"/>
      <c r="AA107" s="136"/>
      <c r="AB107" s="136"/>
      <c r="AC107" s="136"/>
      <c r="AD107" s="136"/>
      <c r="AE107" s="136"/>
      <c r="AF107" s="136"/>
      <c r="AG107" s="136"/>
      <c r="AH107" s="182"/>
    </row>
    <row r="108" spans="1:34" ht="15.75" hidden="1" outlineLevel="1" x14ac:dyDescent="0.25">
      <c r="A108" s="71"/>
      <c r="B108" s="72" t="s">
        <v>67</v>
      </c>
      <c r="C108" s="72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136"/>
      <c r="V108" s="136"/>
      <c r="W108" s="136"/>
      <c r="X108" s="136"/>
      <c r="Y108" s="136"/>
      <c r="Z108" s="136"/>
      <c r="AA108" s="136"/>
      <c r="AB108" s="136"/>
      <c r="AC108" s="136"/>
      <c r="AD108" s="136"/>
      <c r="AE108" s="136"/>
      <c r="AF108" s="136"/>
      <c r="AG108" s="136"/>
      <c r="AH108" s="182"/>
    </row>
    <row r="109" spans="1:34" ht="15.75" hidden="1" outlineLevel="1" x14ac:dyDescent="0.25">
      <c r="A109" s="71"/>
      <c r="B109" s="72" t="s">
        <v>67</v>
      </c>
      <c r="C109" s="72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36"/>
      <c r="U109" s="136"/>
      <c r="V109" s="136"/>
      <c r="W109" s="136"/>
      <c r="X109" s="136"/>
      <c r="Y109" s="136"/>
      <c r="Z109" s="136"/>
      <c r="AA109" s="136"/>
      <c r="AB109" s="136"/>
      <c r="AC109" s="136"/>
      <c r="AD109" s="136"/>
      <c r="AE109" s="136"/>
      <c r="AF109" s="136"/>
      <c r="AG109" s="136"/>
      <c r="AH109" s="182"/>
    </row>
    <row r="110" spans="1:34" ht="15.75" hidden="1" outlineLevel="1" x14ac:dyDescent="0.25">
      <c r="A110" s="71"/>
      <c r="B110" s="72" t="s">
        <v>67</v>
      </c>
      <c r="C110" s="72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36"/>
      <c r="U110" s="136"/>
      <c r="V110" s="136"/>
      <c r="W110" s="136"/>
      <c r="X110" s="136"/>
      <c r="Y110" s="136"/>
      <c r="Z110" s="136"/>
      <c r="AA110" s="136"/>
      <c r="AB110" s="136"/>
      <c r="AC110" s="136"/>
      <c r="AD110" s="136"/>
      <c r="AE110" s="136"/>
      <c r="AF110" s="136"/>
      <c r="AG110" s="136"/>
      <c r="AH110" s="182"/>
    </row>
    <row r="111" spans="1:34" ht="15.75" hidden="1" outlineLevel="1" x14ac:dyDescent="0.25">
      <c r="A111" s="71"/>
      <c r="B111" s="72" t="s">
        <v>67</v>
      </c>
      <c r="C111" s="72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6"/>
      <c r="S111" s="136"/>
      <c r="T111" s="136"/>
      <c r="U111" s="136"/>
      <c r="V111" s="136"/>
      <c r="W111" s="136"/>
      <c r="X111" s="136"/>
      <c r="Y111" s="136"/>
      <c r="Z111" s="136"/>
      <c r="AA111" s="136"/>
      <c r="AB111" s="136"/>
      <c r="AC111" s="136"/>
      <c r="AD111" s="136"/>
      <c r="AE111" s="136"/>
      <c r="AF111" s="136"/>
      <c r="AG111" s="136"/>
      <c r="AH111" s="182"/>
    </row>
    <row r="112" spans="1:34" ht="15.75" hidden="1" outlineLevel="1" x14ac:dyDescent="0.25">
      <c r="A112" s="71"/>
      <c r="B112" s="72" t="s">
        <v>67</v>
      </c>
      <c r="C112" s="72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  <c r="AA112" s="136"/>
      <c r="AB112" s="136"/>
      <c r="AC112" s="136"/>
      <c r="AD112" s="136"/>
      <c r="AE112" s="136"/>
      <c r="AF112" s="136"/>
      <c r="AG112" s="136"/>
      <c r="AH112" s="182"/>
    </row>
    <row r="113" spans="1:57" ht="15.75" hidden="1" outlineLevel="1" x14ac:dyDescent="0.25">
      <c r="A113" s="73"/>
      <c r="B113" s="72" t="s">
        <v>67</v>
      </c>
      <c r="C113" s="74"/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7"/>
      <c r="AH113" s="183"/>
    </row>
    <row r="114" spans="1:57" s="1" customFormat="1" ht="15.75" hidden="1" x14ac:dyDescent="0.25">
      <c r="A114" s="75"/>
      <c r="B114" s="76" t="s">
        <v>68</v>
      </c>
      <c r="C114" s="76"/>
      <c r="D114" s="138">
        <f>COUNTA(D97:D113)</f>
        <v>0</v>
      </c>
      <c r="E114" s="138">
        <f t="shared" ref="E114:AH114" si="16">COUNTA(E97:E113)</f>
        <v>0</v>
      </c>
      <c r="F114" s="138">
        <f t="shared" si="16"/>
        <v>0</v>
      </c>
      <c r="G114" s="138">
        <f t="shared" si="16"/>
        <v>0</v>
      </c>
      <c r="H114" s="138">
        <f t="shared" si="16"/>
        <v>0</v>
      </c>
      <c r="I114" s="138">
        <f t="shared" si="16"/>
        <v>0</v>
      </c>
      <c r="J114" s="138">
        <f t="shared" si="16"/>
        <v>0</v>
      </c>
      <c r="K114" s="138">
        <f t="shared" si="16"/>
        <v>0</v>
      </c>
      <c r="L114" s="138">
        <f t="shared" si="16"/>
        <v>0</v>
      </c>
      <c r="M114" s="138">
        <f t="shared" si="16"/>
        <v>0</v>
      </c>
      <c r="N114" s="138">
        <f t="shared" si="16"/>
        <v>0</v>
      </c>
      <c r="O114" s="138">
        <f t="shared" si="16"/>
        <v>0</v>
      </c>
      <c r="P114" s="138">
        <f t="shared" si="16"/>
        <v>0</v>
      </c>
      <c r="Q114" s="138">
        <f t="shared" si="16"/>
        <v>0</v>
      </c>
      <c r="R114" s="138">
        <f t="shared" si="16"/>
        <v>0</v>
      </c>
      <c r="S114" s="138">
        <f t="shared" si="16"/>
        <v>0</v>
      </c>
      <c r="T114" s="138">
        <f t="shared" si="16"/>
        <v>0</v>
      </c>
      <c r="U114" s="138">
        <f t="shared" si="16"/>
        <v>0</v>
      </c>
      <c r="V114" s="138">
        <f t="shared" si="16"/>
        <v>0</v>
      </c>
      <c r="W114" s="138">
        <f t="shared" si="16"/>
        <v>0</v>
      </c>
      <c r="X114" s="138">
        <f t="shared" si="16"/>
        <v>0</v>
      </c>
      <c r="Y114" s="138">
        <f t="shared" si="16"/>
        <v>0</v>
      </c>
      <c r="Z114" s="138">
        <f t="shared" si="16"/>
        <v>0</v>
      </c>
      <c r="AA114" s="138">
        <f t="shared" si="16"/>
        <v>0</v>
      </c>
      <c r="AB114" s="138">
        <f t="shared" si="16"/>
        <v>0</v>
      </c>
      <c r="AC114" s="138">
        <f t="shared" si="16"/>
        <v>0</v>
      </c>
      <c r="AD114" s="138">
        <f t="shared" si="16"/>
        <v>0</v>
      </c>
      <c r="AE114" s="138">
        <f t="shared" si="16"/>
        <v>0</v>
      </c>
      <c r="AF114" s="138">
        <f t="shared" si="16"/>
        <v>0</v>
      </c>
      <c r="AG114" s="138">
        <f t="shared" si="16"/>
        <v>0</v>
      </c>
      <c r="AH114" s="184">
        <f t="shared" si="16"/>
        <v>0</v>
      </c>
      <c r="AI114" s="5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</row>
    <row r="115" spans="1:57" s="1" customFormat="1" ht="15.75" hidden="1" outlineLevel="1" x14ac:dyDescent="0.25">
      <c r="A115" s="77"/>
      <c r="B115" s="78" t="s">
        <v>66</v>
      </c>
      <c r="C115" s="78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/>
      <c r="AF115" s="139"/>
      <c r="AG115" s="139"/>
      <c r="AH115" s="185"/>
      <c r="AI115" s="5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</row>
    <row r="116" spans="1:57" s="1" customFormat="1" ht="15.75" hidden="1" outlineLevel="1" x14ac:dyDescent="0.25">
      <c r="A116" s="77"/>
      <c r="B116" s="78" t="s">
        <v>66</v>
      </c>
      <c r="C116" s="78"/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/>
      <c r="AF116" s="139"/>
      <c r="AG116" s="139"/>
      <c r="AH116" s="185"/>
      <c r="AI116" s="5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</row>
    <row r="117" spans="1:57" s="1" customFormat="1" ht="15.75" hidden="1" outlineLevel="1" x14ac:dyDescent="0.25">
      <c r="A117" s="77"/>
      <c r="B117" s="78" t="s">
        <v>66</v>
      </c>
      <c r="C117" s="78"/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/>
      <c r="AF117" s="139"/>
      <c r="AG117" s="139"/>
      <c r="AH117" s="185"/>
      <c r="AI117" s="5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</row>
    <row r="118" spans="1:57" s="1" customFormat="1" ht="15.75" hidden="1" outlineLevel="1" x14ac:dyDescent="0.25">
      <c r="A118" s="77"/>
      <c r="B118" s="78" t="s">
        <v>66</v>
      </c>
      <c r="C118" s="78"/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  <c r="AF118" s="139"/>
      <c r="AG118" s="139"/>
      <c r="AH118" s="185"/>
      <c r="AI118" s="5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</row>
    <row r="119" spans="1:57" s="1" customFormat="1" ht="15.75" hidden="1" outlineLevel="1" x14ac:dyDescent="0.25">
      <c r="A119" s="77"/>
      <c r="B119" s="78" t="s">
        <v>66</v>
      </c>
      <c r="C119" s="78"/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85"/>
      <c r="AI119" s="5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</row>
    <row r="120" spans="1:57" s="1" customFormat="1" ht="15.75" hidden="1" outlineLevel="1" x14ac:dyDescent="0.25">
      <c r="A120" s="77"/>
      <c r="B120" s="78" t="s">
        <v>66</v>
      </c>
      <c r="C120" s="78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85"/>
      <c r="AI120" s="5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</row>
    <row r="121" spans="1:57" s="1" customFormat="1" ht="15.75" hidden="1" outlineLevel="1" x14ac:dyDescent="0.25">
      <c r="A121" s="77"/>
      <c r="B121" s="78" t="s">
        <v>66</v>
      </c>
      <c r="C121" s="78"/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/>
      <c r="AF121" s="139"/>
      <c r="AG121" s="139"/>
      <c r="AH121" s="185"/>
      <c r="AI121" s="5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</row>
    <row r="122" spans="1:57" s="1" customFormat="1" ht="15.75" hidden="1" outlineLevel="1" x14ac:dyDescent="0.25">
      <c r="A122" s="77"/>
      <c r="B122" s="78" t="s">
        <v>66</v>
      </c>
      <c r="C122" s="78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85"/>
      <c r="AI122" s="5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</row>
    <row r="123" spans="1:57" s="1" customFormat="1" ht="15.75" hidden="1" outlineLevel="1" x14ac:dyDescent="0.25">
      <c r="A123" s="77"/>
      <c r="B123" s="78" t="s">
        <v>66</v>
      </c>
      <c r="C123" s="78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39"/>
      <c r="Z123" s="139"/>
      <c r="AA123" s="139"/>
      <c r="AB123" s="139"/>
      <c r="AC123" s="139"/>
      <c r="AD123" s="139"/>
      <c r="AE123" s="139"/>
      <c r="AF123" s="139"/>
      <c r="AG123" s="139"/>
      <c r="AH123" s="185"/>
      <c r="AI123" s="5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</row>
    <row r="124" spans="1:57" s="1" customFormat="1" ht="15.75" hidden="1" outlineLevel="1" x14ac:dyDescent="0.25">
      <c r="A124" s="77"/>
      <c r="B124" s="78" t="s">
        <v>66</v>
      </c>
      <c r="C124" s="78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/>
      <c r="AF124" s="139"/>
      <c r="AG124" s="139"/>
      <c r="AH124" s="185"/>
      <c r="AI124" s="5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</row>
    <row r="125" spans="1:57" s="1" customFormat="1" ht="15.75" hidden="1" outlineLevel="1" x14ac:dyDescent="0.25">
      <c r="A125" s="77"/>
      <c r="B125" s="78" t="s">
        <v>66</v>
      </c>
      <c r="C125" s="78"/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/>
      <c r="AF125" s="139"/>
      <c r="AG125" s="139"/>
      <c r="AH125" s="185"/>
      <c r="AI125" s="5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1:57" s="1" customFormat="1" ht="15.75" hidden="1" outlineLevel="1" x14ac:dyDescent="0.25">
      <c r="A126" s="77"/>
      <c r="B126" s="78" t="s">
        <v>66</v>
      </c>
      <c r="C126" s="78"/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/>
      <c r="AF126" s="139"/>
      <c r="AG126" s="139"/>
      <c r="AH126" s="185"/>
      <c r="AI126" s="5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7" spans="1:57" s="1" customFormat="1" ht="15.75" hidden="1" outlineLevel="1" x14ac:dyDescent="0.25">
      <c r="A127" s="77"/>
      <c r="B127" s="78" t="s">
        <v>66</v>
      </c>
      <c r="C127" s="78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39"/>
      <c r="Z127" s="139"/>
      <c r="AA127" s="139"/>
      <c r="AB127" s="139"/>
      <c r="AC127" s="139"/>
      <c r="AD127" s="139"/>
      <c r="AE127" s="139"/>
      <c r="AF127" s="139"/>
      <c r="AG127" s="139"/>
      <c r="AH127" s="185"/>
      <c r="AI127" s="5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</row>
    <row r="128" spans="1:57" s="1" customFormat="1" ht="15.75" hidden="1" outlineLevel="1" x14ac:dyDescent="0.25">
      <c r="A128" s="77"/>
      <c r="B128" s="78" t="s">
        <v>66</v>
      </c>
      <c r="C128" s="78"/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39"/>
      <c r="Z128" s="139"/>
      <c r="AA128" s="139"/>
      <c r="AB128" s="139"/>
      <c r="AC128" s="139"/>
      <c r="AD128" s="139"/>
      <c r="AE128" s="139"/>
      <c r="AF128" s="139"/>
      <c r="AG128" s="139"/>
      <c r="AH128" s="185"/>
      <c r="AI128" s="5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</row>
    <row r="129" spans="1:57" s="1" customFormat="1" ht="15.75" hidden="1" outlineLevel="1" x14ac:dyDescent="0.25">
      <c r="A129" s="77"/>
      <c r="B129" s="78" t="s">
        <v>66</v>
      </c>
      <c r="C129" s="78"/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/>
      <c r="AF129" s="139"/>
      <c r="AG129" s="139"/>
      <c r="AH129" s="185"/>
      <c r="AI129" s="5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</row>
    <row r="130" spans="1:57" s="1" customFormat="1" ht="15.75" hidden="1" outlineLevel="1" x14ac:dyDescent="0.25">
      <c r="A130" s="77"/>
      <c r="B130" s="78" t="s">
        <v>66</v>
      </c>
      <c r="C130" s="78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39"/>
      <c r="Z130" s="139"/>
      <c r="AA130" s="139"/>
      <c r="AB130" s="139"/>
      <c r="AC130" s="139"/>
      <c r="AD130" s="139"/>
      <c r="AE130" s="139"/>
      <c r="AF130" s="139"/>
      <c r="AG130" s="139"/>
      <c r="AH130" s="185"/>
      <c r="AI130" s="5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</row>
    <row r="131" spans="1:57" s="1" customFormat="1" ht="15.75" hidden="1" x14ac:dyDescent="0.25">
      <c r="A131" s="75"/>
      <c r="B131" s="76" t="s">
        <v>53</v>
      </c>
      <c r="C131" s="76"/>
      <c r="D131" s="138">
        <f>SUM(D115:D130)</f>
        <v>0</v>
      </c>
      <c r="E131" s="138">
        <f t="shared" ref="E131:AH131" si="17">SUM(E115:E130)</f>
        <v>0</v>
      </c>
      <c r="F131" s="138">
        <f t="shared" si="17"/>
        <v>0</v>
      </c>
      <c r="G131" s="138">
        <f t="shared" si="17"/>
        <v>0</v>
      </c>
      <c r="H131" s="138">
        <f t="shared" si="17"/>
        <v>0</v>
      </c>
      <c r="I131" s="138">
        <f t="shared" si="17"/>
        <v>0</v>
      </c>
      <c r="J131" s="138">
        <f t="shared" si="17"/>
        <v>0</v>
      </c>
      <c r="K131" s="138">
        <f t="shared" si="17"/>
        <v>0</v>
      </c>
      <c r="L131" s="138">
        <f t="shared" si="17"/>
        <v>0</v>
      </c>
      <c r="M131" s="138">
        <f t="shared" si="17"/>
        <v>0</v>
      </c>
      <c r="N131" s="138">
        <f t="shared" si="17"/>
        <v>0</v>
      </c>
      <c r="O131" s="138">
        <f t="shared" si="17"/>
        <v>0</v>
      </c>
      <c r="P131" s="138">
        <f t="shared" si="17"/>
        <v>0</v>
      </c>
      <c r="Q131" s="138">
        <f t="shared" si="17"/>
        <v>0</v>
      </c>
      <c r="R131" s="138">
        <f t="shared" si="17"/>
        <v>0</v>
      </c>
      <c r="S131" s="138">
        <f t="shared" si="17"/>
        <v>0</v>
      </c>
      <c r="T131" s="138">
        <f t="shared" si="17"/>
        <v>0</v>
      </c>
      <c r="U131" s="138">
        <f t="shared" si="17"/>
        <v>0</v>
      </c>
      <c r="V131" s="138">
        <f t="shared" si="17"/>
        <v>0</v>
      </c>
      <c r="W131" s="138">
        <f t="shared" si="17"/>
        <v>0</v>
      </c>
      <c r="X131" s="138">
        <f t="shared" si="17"/>
        <v>0</v>
      </c>
      <c r="Y131" s="138">
        <f t="shared" si="17"/>
        <v>0</v>
      </c>
      <c r="Z131" s="138">
        <f t="shared" si="17"/>
        <v>0</v>
      </c>
      <c r="AA131" s="138">
        <f t="shared" si="17"/>
        <v>0</v>
      </c>
      <c r="AB131" s="138">
        <f t="shared" si="17"/>
        <v>0</v>
      </c>
      <c r="AC131" s="138">
        <f t="shared" si="17"/>
        <v>0</v>
      </c>
      <c r="AD131" s="138">
        <f t="shared" si="17"/>
        <v>0</v>
      </c>
      <c r="AE131" s="138">
        <f t="shared" si="17"/>
        <v>0</v>
      </c>
      <c r="AF131" s="138">
        <f t="shared" si="17"/>
        <v>0</v>
      </c>
      <c r="AG131" s="138">
        <f t="shared" si="17"/>
        <v>0</v>
      </c>
      <c r="AH131" s="184">
        <f t="shared" si="17"/>
        <v>0</v>
      </c>
      <c r="AI131" s="5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</row>
    <row r="132" spans="1:57" ht="15.75" outlineLevel="1" x14ac:dyDescent="0.25">
      <c r="A132" s="79"/>
      <c r="B132" s="80" t="s">
        <v>13</v>
      </c>
      <c r="C132" s="80"/>
      <c r="D132" s="140"/>
      <c r="E132" s="140"/>
      <c r="F132" s="140"/>
      <c r="G132" s="140"/>
      <c r="H132" s="140"/>
      <c r="I132" s="140"/>
      <c r="J132" s="140"/>
      <c r="K132" s="140"/>
      <c r="L132" s="140"/>
      <c r="M132" s="140"/>
      <c r="N132" s="140"/>
      <c r="O132" s="140"/>
      <c r="P132" s="140"/>
      <c r="Q132" s="140"/>
      <c r="R132" s="140" t="s">
        <v>47</v>
      </c>
      <c r="S132" s="140" t="s">
        <v>47</v>
      </c>
      <c r="T132" s="140" t="s">
        <v>47</v>
      </c>
      <c r="U132" s="140" t="s">
        <v>47</v>
      </c>
      <c r="V132" s="140" t="s">
        <v>47</v>
      </c>
      <c r="W132" s="140"/>
      <c r="X132" s="140"/>
      <c r="Y132" s="140" t="s">
        <v>73</v>
      </c>
      <c r="Z132" s="140" t="s">
        <v>73</v>
      </c>
      <c r="AA132" s="140" t="s">
        <v>73</v>
      </c>
      <c r="AB132" s="140" t="s">
        <v>73</v>
      </c>
      <c r="AC132" s="140" t="s">
        <v>73</v>
      </c>
      <c r="AD132" s="140"/>
      <c r="AE132" s="140"/>
      <c r="AF132" s="140"/>
      <c r="AG132" s="140"/>
      <c r="AH132" s="186"/>
      <c r="AI132" s="7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</row>
    <row r="133" spans="1:57" ht="15.75" outlineLevel="1" x14ac:dyDescent="0.25">
      <c r="A133" s="81"/>
      <c r="B133" s="82" t="s">
        <v>13</v>
      </c>
      <c r="C133" s="82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  <c r="AA133" s="141"/>
      <c r="AB133" s="141"/>
      <c r="AC133" s="141"/>
      <c r="AD133" s="141"/>
      <c r="AE133" s="141"/>
      <c r="AF133" s="141"/>
      <c r="AG133" s="141"/>
      <c r="AH133" s="187"/>
      <c r="AI133" s="7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</row>
    <row r="134" spans="1:57" ht="15.75" outlineLevel="1" x14ac:dyDescent="0.25">
      <c r="A134" s="81"/>
      <c r="B134" s="82" t="s">
        <v>13</v>
      </c>
      <c r="C134" s="82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 t="s">
        <v>215</v>
      </c>
      <c r="T134" s="141" t="s">
        <v>215</v>
      </c>
      <c r="U134" s="141" t="s">
        <v>215</v>
      </c>
      <c r="V134" s="141"/>
      <c r="W134" s="141"/>
      <c r="X134" s="141"/>
      <c r="Y134" s="141"/>
      <c r="Z134" s="141"/>
      <c r="AA134" s="141"/>
      <c r="AB134" s="141"/>
      <c r="AC134" s="141"/>
      <c r="AD134" s="141"/>
      <c r="AE134" s="141"/>
      <c r="AF134" s="141"/>
      <c r="AG134" s="141"/>
      <c r="AH134" s="187"/>
      <c r="AI134" s="7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</row>
    <row r="135" spans="1:57" ht="18" hidden="1" customHeight="1" outlineLevel="1" x14ac:dyDescent="0.25">
      <c r="A135" s="81"/>
      <c r="B135" s="82" t="s">
        <v>13</v>
      </c>
      <c r="C135" s="82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  <c r="AA135" s="141"/>
      <c r="AB135" s="141"/>
      <c r="AC135" s="141"/>
      <c r="AD135" s="141"/>
      <c r="AE135" s="141"/>
      <c r="AF135" s="141"/>
      <c r="AG135" s="141"/>
      <c r="AH135" s="187"/>
      <c r="AI135" s="7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</row>
    <row r="136" spans="1:57" ht="15.75" hidden="1" outlineLevel="1" x14ac:dyDescent="0.25">
      <c r="A136" s="81"/>
      <c r="B136" s="82" t="s">
        <v>13</v>
      </c>
      <c r="C136" s="82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  <c r="AF136" s="141"/>
      <c r="AG136" s="141"/>
      <c r="AH136" s="187"/>
      <c r="AI136" s="7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</row>
    <row r="137" spans="1:57" ht="15.75" hidden="1" outlineLevel="1" x14ac:dyDescent="0.25">
      <c r="A137" s="81"/>
      <c r="B137" s="82" t="s">
        <v>13</v>
      </c>
      <c r="C137" s="82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  <c r="AF137" s="141"/>
      <c r="AG137" s="141"/>
      <c r="AH137" s="187"/>
      <c r="AI137" s="7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</row>
    <row r="138" spans="1:57" ht="15.75" hidden="1" outlineLevel="1" x14ac:dyDescent="0.25">
      <c r="A138" s="81"/>
      <c r="B138" s="82" t="s">
        <v>13</v>
      </c>
      <c r="C138" s="82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  <c r="AF138" s="141"/>
      <c r="AG138" s="141"/>
      <c r="AH138" s="187"/>
      <c r="AI138" s="7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</row>
    <row r="139" spans="1:57" ht="15.75" hidden="1" outlineLevel="1" x14ac:dyDescent="0.25">
      <c r="A139" s="81"/>
      <c r="B139" s="82" t="s">
        <v>13</v>
      </c>
      <c r="C139" s="82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87"/>
      <c r="AI139" s="7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</row>
    <row r="140" spans="1:57" ht="15.75" hidden="1" outlineLevel="1" x14ac:dyDescent="0.25">
      <c r="A140" s="81"/>
      <c r="B140" s="82" t="s">
        <v>13</v>
      </c>
      <c r="C140" s="82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  <c r="AG140" s="141"/>
      <c r="AH140" s="187"/>
      <c r="AI140" s="7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</row>
    <row r="141" spans="1:57" ht="15.75" hidden="1" outlineLevel="1" x14ac:dyDescent="0.25">
      <c r="A141" s="81"/>
      <c r="B141" s="82" t="s">
        <v>13</v>
      </c>
      <c r="C141" s="82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  <c r="AG141" s="141"/>
      <c r="AH141" s="187"/>
      <c r="AI141" s="7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</row>
    <row r="142" spans="1:57" ht="15.75" hidden="1" outlineLevel="1" x14ac:dyDescent="0.25">
      <c r="A142" s="81"/>
      <c r="B142" s="82" t="s">
        <v>13</v>
      </c>
      <c r="C142" s="82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87"/>
      <c r="AI142" s="7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</row>
    <row r="143" spans="1:57" ht="15.75" hidden="1" outlineLevel="1" x14ac:dyDescent="0.25">
      <c r="A143" s="81"/>
      <c r="B143" s="82" t="s">
        <v>13</v>
      </c>
      <c r="C143" s="82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  <c r="AG143" s="141"/>
      <c r="AH143" s="187"/>
      <c r="AI143" s="7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</row>
    <row r="144" spans="1:57" ht="15.75" hidden="1" outlineLevel="1" x14ac:dyDescent="0.25">
      <c r="A144" s="81"/>
      <c r="B144" s="82" t="s">
        <v>13</v>
      </c>
      <c r="C144" s="82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  <c r="AG144" s="141"/>
      <c r="AH144" s="187"/>
      <c r="AI144" s="7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</row>
    <row r="145" spans="1:57" ht="15.75" hidden="1" outlineLevel="1" x14ac:dyDescent="0.25">
      <c r="A145" s="81"/>
      <c r="B145" s="82" t="s">
        <v>13</v>
      </c>
      <c r="C145" s="82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  <c r="AG145" s="141"/>
      <c r="AH145" s="187"/>
      <c r="AI145" s="7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</row>
    <row r="146" spans="1:57" ht="15.75" hidden="1" outlineLevel="1" x14ac:dyDescent="0.25">
      <c r="A146" s="81"/>
      <c r="B146" s="82" t="s">
        <v>13</v>
      </c>
      <c r="C146" s="82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  <c r="AG146" s="141"/>
      <c r="AH146" s="187"/>
      <c r="AI146" s="7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</row>
    <row r="147" spans="1:57" ht="15.75" hidden="1" outlineLevel="1" x14ac:dyDescent="0.25">
      <c r="A147" s="83"/>
      <c r="B147" s="84" t="s">
        <v>13</v>
      </c>
      <c r="C147" s="84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42"/>
      <c r="S147" s="142"/>
      <c r="T147" s="142"/>
      <c r="U147" s="142"/>
      <c r="V147" s="142"/>
      <c r="W147" s="142"/>
      <c r="X147" s="142"/>
      <c r="Y147" s="142"/>
      <c r="Z147" s="142"/>
      <c r="AA147" s="142"/>
      <c r="AB147" s="142"/>
      <c r="AC147" s="142"/>
      <c r="AD147" s="142"/>
      <c r="AE147" s="142"/>
      <c r="AF147" s="142"/>
      <c r="AG147" s="142"/>
      <c r="AH147" s="188"/>
      <c r="AI147" s="7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</row>
    <row r="148" spans="1:57" s="1" customFormat="1" ht="15.75" collapsed="1" x14ac:dyDescent="0.25">
      <c r="A148" s="85"/>
      <c r="B148" s="86" t="s">
        <v>13</v>
      </c>
      <c r="C148" s="86"/>
      <c r="D148" s="143">
        <f>COUNTA(D132:D147)</f>
        <v>0</v>
      </c>
      <c r="E148" s="143">
        <f t="shared" ref="E148:AH148" si="18">COUNTA(E132:E147)</f>
        <v>0</v>
      </c>
      <c r="F148" s="143">
        <f t="shared" si="18"/>
        <v>0</v>
      </c>
      <c r="G148" s="143">
        <f t="shared" si="18"/>
        <v>0</v>
      </c>
      <c r="H148" s="143">
        <f t="shared" si="18"/>
        <v>0</v>
      </c>
      <c r="I148" s="143">
        <f t="shared" si="18"/>
        <v>0</v>
      </c>
      <c r="J148" s="143">
        <f t="shared" si="18"/>
        <v>0</v>
      </c>
      <c r="K148" s="143">
        <f t="shared" si="18"/>
        <v>0</v>
      </c>
      <c r="L148" s="143">
        <f t="shared" si="18"/>
        <v>0</v>
      </c>
      <c r="M148" s="143">
        <f t="shared" si="18"/>
        <v>0</v>
      </c>
      <c r="N148" s="143">
        <f t="shared" si="18"/>
        <v>0</v>
      </c>
      <c r="O148" s="143">
        <f t="shared" si="18"/>
        <v>0</v>
      </c>
      <c r="P148" s="143">
        <f t="shared" si="18"/>
        <v>0</v>
      </c>
      <c r="Q148" s="143">
        <f t="shared" si="18"/>
        <v>0</v>
      </c>
      <c r="R148" s="143">
        <f t="shared" si="18"/>
        <v>1</v>
      </c>
      <c r="S148" s="143">
        <f t="shared" si="18"/>
        <v>2</v>
      </c>
      <c r="T148" s="143">
        <f t="shared" si="18"/>
        <v>2</v>
      </c>
      <c r="U148" s="143">
        <f t="shared" si="18"/>
        <v>2</v>
      </c>
      <c r="V148" s="143">
        <f t="shared" si="18"/>
        <v>1</v>
      </c>
      <c r="W148" s="143">
        <f t="shared" si="18"/>
        <v>0</v>
      </c>
      <c r="X148" s="143">
        <f t="shared" si="18"/>
        <v>0</v>
      </c>
      <c r="Y148" s="143">
        <f t="shared" si="18"/>
        <v>1</v>
      </c>
      <c r="Z148" s="143">
        <f t="shared" si="18"/>
        <v>1</v>
      </c>
      <c r="AA148" s="143">
        <f t="shared" si="18"/>
        <v>1</v>
      </c>
      <c r="AB148" s="143">
        <f t="shared" si="18"/>
        <v>1</v>
      </c>
      <c r="AC148" s="143">
        <f t="shared" si="18"/>
        <v>1</v>
      </c>
      <c r="AD148" s="143">
        <f t="shared" si="18"/>
        <v>0</v>
      </c>
      <c r="AE148" s="143">
        <f t="shared" si="18"/>
        <v>0</v>
      </c>
      <c r="AF148" s="143">
        <f t="shared" si="18"/>
        <v>0</v>
      </c>
      <c r="AG148" s="143">
        <f t="shared" si="18"/>
        <v>0</v>
      </c>
      <c r="AH148" s="189">
        <f t="shared" si="18"/>
        <v>0</v>
      </c>
      <c r="AI148" s="5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</row>
    <row r="149" spans="1:57" ht="15.75" outlineLevel="1" x14ac:dyDescent="0.25">
      <c r="A149" s="79"/>
      <c r="B149" s="80" t="s">
        <v>65</v>
      </c>
      <c r="C149" s="80"/>
      <c r="D149" s="140" t="s">
        <v>60</v>
      </c>
      <c r="E149" s="140" t="s">
        <v>60</v>
      </c>
      <c r="F149" s="140" t="s">
        <v>60</v>
      </c>
      <c r="G149" s="140" t="s">
        <v>60</v>
      </c>
      <c r="H149" s="140" t="s">
        <v>60</v>
      </c>
      <c r="I149" s="140" t="s">
        <v>60</v>
      </c>
      <c r="J149" s="140" t="s">
        <v>60</v>
      </c>
      <c r="K149" s="140"/>
      <c r="L149" s="140"/>
      <c r="M149" s="140"/>
      <c r="N149" s="140"/>
      <c r="O149" s="140" t="s">
        <v>43</v>
      </c>
      <c r="P149" s="140"/>
      <c r="Q149" s="140"/>
      <c r="R149" s="140" t="s">
        <v>19</v>
      </c>
      <c r="S149" s="140" t="s">
        <v>19</v>
      </c>
      <c r="T149" s="140" t="s">
        <v>19</v>
      </c>
      <c r="U149" s="140" t="s">
        <v>19</v>
      </c>
      <c r="V149" s="140" t="s">
        <v>19</v>
      </c>
      <c r="W149" s="140" t="s">
        <v>19</v>
      </c>
      <c r="X149" s="140"/>
      <c r="Y149" s="140" t="s">
        <v>43</v>
      </c>
      <c r="Z149" s="140" t="s">
        <v>43</v>
      </c>
      <c r="AA149" s="140" t="s">
        <v>43</v>
      </c>
      <c r="AB149" s="140" t="s">
        <v>43</v>
      </c>
      <c r="AC149" s="140" t="s">
        <v>43</v>
      </c>
      <c r="AD149" s="140" t="s">
        <v>43</v>
      </c>
      <c r="AE149" s="140"/>
      <c r="AF149" s="140" t="s">
        <v>24</v>
      </c>
      <c r="AG149" s="140" t="s">
        <v>24</v>
      </c>
      <c r="AH149" s="186" t="s">
        <v>24</v>
      </c>
      <c r="AI149" s="7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</row>
    <row r="150" spans="1:57" ht="15.75" outlineLevel="1" x14ac:dyDescent="0.25">
      <c r="A150" s="81"/>
      <c r="B150" s="82" t="s">
        <v>65</v>
      </c>
      <c r="C150" s="82"/>
      <c r="D150" s="141" t="s">
        <v>73</v>
      </c>
      <c r="E150" s="141" t="s">
        <v>73</v>
      </c>
      <c r="F150" s="141" t="s">
        <v>73</v>
      </c>
      <c r="G150" s="141" t="s">
        <v>73</v>
      </c>
      <c r="H150" s="141" t="s">
        <v>73</v>
      </c>
      <c r="I150" s="141" t="s">
        <v>73</v>
      </c>
      <c r="J150" s="141" t="s">
        <v>73</v>
      </c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  <c r="AA150" s="141"/>
      <c r="AB150" s="141"/>
      <c r="AC150" s="141" t="s">
        <v>21</v>
      </c>
      <c r="AD150" s="141"/>
      <c r="AE150" s="141"/>
      <c r="AF150" s="141"/>
      <c r="AG150" s="141"/>
      <c r="AH150" s="187" t="s">
        <v>21</v>
      </c>
      <c r="AI150" s="7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</row>
    <row r="151" spans="1:57" ht="15.75" outlineLevel="1" x14ac:dyDescent="0.25">
      <c r="A151" s="81"/>
      <c r="B151" s="82" t="s">
        <v>65</v>
      </c>
      <c r="C151" s="82"/>
      <c r="D151" s="141" t="s">
        <v>25</v>
      </c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 t="s">
        <v>26</v>
      </c>
      <c r="P151" s="141" t="s">
        <v>26</v>
      </c>
      <c r="Q151" s="141" t="s">
        <v>26</v>
      </c>
      <c r="R151" s="141" t="s">
        <v>26</v>
      </c>
      <c r="S151" s="141" t="s">
        <v>26</v>
      </c>
      <c r="T151" s="141" t="s">
        <v>26</v>
      </c>
      <c r="U151" s="141" t="s">
        <v>26</v>
      </c>
      <c r="V151" s="141" t="s">
        <v>26</v>
      </c>
      <c r="W151" s="141" t="s">
        <v>26</v>
      </c>
      <c r="X151" s="141" t="s">
        <v>26</v>
      </c>
      <c r="Y151" s="141"/>
      <c r="Z151" s="141"/>
      <c r="AA151" s="141"/>
      <c r="AB151" s="141"/>
      <c r="AC151" s="141" t="s">
        <v>57</v>
      </c>
      <c r="AD151" s="141"/>
      <c r="AE151" s="141"/>
      <c r="AF151" s="141"/>
      <c r="AG151" s="141"/>
      <c r="AH151" s="187"/>
      <c r="AI151" s="7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</row>
    <row r="152" spans="1:57" ht="15.75" outlineLevel="1" x14ac:dyDescent="0.25">
      <c r="A152" s="81"/>
      <c r="B152" s="82" t="s">
        <v>65</v>
      </c>
      <c r="C152" s="82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  <c r="AA152" s="141"/>
      <c r="AB152" s="141"/>
      <c r="AC152" s="141"/>
      <c r="AD152" s="141"/>
      <c r="AE152" s="141"/>
      <c r="AF152" s="141" t="s">
        <v>52</v>
      </c>
      <c r="AG152" s="141" t="s">
        <v>52</v>
      </c>
      <c r="AH152" s="187" t="s">
        <v>52</v>
      </c>
      <c r="AI152" s="7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</row>
    <row r="153" spans="1:57" ht="15.75" outlineLevel="1" x14ac:dyDescent="0.25">
      <c r="A153" s="81"/>
      <c r="B153" s="82" t="s">
        <v>65</v>
      </c>
      <c r="C153" s="82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 t="s">
        <v>22</v>
      </c>
      <c r="V153" s="141"/>
      <c r="W153" s="141"/>
      <c r="X153" s="141"/>
      <c r="Y153" s="141" t="s">
        <v>10</v>
      </c>
      <c r="Z153" s="141" t="s">
        <v>10</v>
      </c>
      <c r="AA153" s="141" t="s">
        <v>10</v>
      </c>
      <c r="AB153" s="141" t="s">
        <v>10</v>
      </c>
      <c r="AC153" s="141" t="s">
        <v>10</v>
      </c>
      <c r="AD153" s="141" t="s">
        <v>10</v>
      </c>
      <c r="AE153" s="141"/>
      <c r="AF153" s="141" t="s">
        <v>62</v>
      </c>
      <c r="AG153" s="141"/>
      <c r="AH153" s="187"/>
      <c r="AI153" s="7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</row>
    <row r="154" spans="1:57" ht="15.75" outlineLevel="1" x14ac:dyDescent="0.25">
      <c r="A154" s="81"/>
      <c r="B154" s="82" t="s">
        <v>65</v>
      </c>
      <c r="C154" s="82"/>
      <c r="D154" s="141"/>
      <c r="E154" s="141" t="s">
        <v>11</v>
      </c>
      <c r="F154" s="141" t="s">
        <v>11</v>
      </c>
      <c r="G154" s="141" t="s">
        <v>11</v>
      </c>
      <c r="H154" s="141" t="s">
        <v>11</v>
      </c>
      <c r="I154" s="141" t="s">
        <v>11</v>
      </c>
      <c r="J154" s="141" t="s">
        <v>11</v>
      </c>
      <c r="K154" s="141" t="s">
        <v>11</v>
      </c>
      <c r="L154" s="141" t="s">
        <v>11</v>
      </c>
      <c r="M154" s="141" t="s">
        <v>11</v>
      </c>
      <c r="N154" s="141" t="s">
        <v>11</v>
      </c>
      <c r="O154" s="141" t="s">
        <v>11</v>
      </c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  <c r="AA154" s="141"/>
      <c r="AB154" s="141"/>
      <c r="AC154" s="141"/>
      <c r="AD154" s="141"/>
      <c r="AE154" s="141"/>
      <c r="AF154" s="141"/>
      <c r="AG154" s="141"/>
      <c r="AH154" s="187"/>
      <c r="AI154" s="7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</row>
    <row r="155" spans="1:57" ht="15.75" hidden="1" outlineLevel="1" x14ac:dyDescent="0.25">
      <c r="A155" s="81"/>
      <c r="B155" s="82" t="s">
        <v>65</v>
      </c>
      <c r="C155" s="82"/>
      <c r="D155" s="141"/>
      <c r="E155" s="141"/>
      <c r="F155" s="141"/>
      <c r="G155" s="141"/>
      <c r="H155" s="141"/>
      <c r="I155" s="141"/>
      <c r="J155" s="141"/>
      <c r="K155" s="141" t="s">
        <v>20</v>
      </c>
      <c r="L155" s="141" t="s">
        <v>20</v>
      </c>
      <c r="M155" s="141" t="s">
        <v>20</v>
      </c>
      <c r="N155" s="141" t="s">
        <v>20</v>
      </c>
      <c r="O155" s="141" t="s">
        <v>20</v>
      </c>
      <c r="P155" s="141" t="s">
        <v>20</v>
      </c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/>
      <c r="AD155" s="141"/>
      <c r="AE155" s="141"/>
      <c r="AF155" s="141"/>
      <c r="AG155" s="141"/>
      <c r="AH155" s="187"/>
      <c r="AI155" s="7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</row>
    <row r="156" spans="1:57" ht="15.75" hidden="1" outlineLevel="1" x14ac:dyDescent="0.25">
      <c r="A156" s="81"/>
      <c r="B156" s="82" t="s">
        <v>65</v>
      </c>
      <c r="C156" s="82"/>
      <c r="D156" s="141"/>
      <c r="E156" s="141"/>
      <c r="F156" s="141"/>
      <c r="G156" s="141"/>
      <c r="H156" s="141"/>
      <c r="I156" s="141"/>
      <c r="J156" s="141"/>
      <c r="K156" s="141" t="s">
        <v>48</v>
      </c>
      <c r="L156" s="141" t="s">
        <v>48</v>
      </c>
      <c r="M156" s="141" t="s">
        <v>48</v>
      </c>
      <c r="N156" s="141" t="s">
        <v>48</v>
      </c>
      <c r="O156" s="141" t="s">
        <v>48</v>
      </c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/>
      <c r="AD156" s="141"/>
      <c r="AE156" s="141"/>
      <c r="AF156" s="141"/>
      <c r="AG156" s="141"/>
      <c r="AH156" s="187"/>
      <c r="AI156" s="7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</row>
    <row r="157" spans="1:57" ht="15.75" hidden="1" outlineLevel="1" x14ac:dyDescent="0.25">
      <c r="A157" s="81"/>
      <c r="B157" s="82" t="s">
        <v>65</v>
      </c>
      <c r="C157" s="82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/>
      <c r="AD157" s="141"/>
      <c r="AE157" s="141"/>
      <c r="AF157" s="141"/>
      <c r="AG157" s="141"/>
      <c r="AH157" s="187"/>
      <c r="AI157" s="7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</row>
    <row r="158" spans="1:57" ht="15.75" hidden="1" outlineLevel="1" x14ac:dyDescent="0.25">
      <c r="A158" s="81"/>
      <c r="B158" s="82" t="s">
        <v>65</v>
      </c>
      <c r="C158" s="82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/>
      <c r="AF158" s="141"/>
      <c r="AG158" s="141"/>
      <c r="AH158" s="187"/>
      <c r="AI158" s="7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</row>
    <row r="159" spans="1:57" ht="15.75" hidden="1" outlineLevel="1" x14ac:dyDescent="0.25">
      <c r="A159" s="81"/>
      <c r="B159" s="82" t="s">
        <v>65</v>
      </c>
      <c r="C159" s="82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/>
      <c r="AD159" s="141"/>
      <c r="AE159" s="141"/>
      <c r="AF159" s="141"/>
      <c r="AG159" s="141"/>
      <c r="AH159" s="187"/>
      <c r="AI159" s="7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</row>
    <row r="160" spans="1:57" ht="15.75" hidden="1" outlineLevel="1" x14ac:dyDescent="0.25">
      <c r="A160" s="81"/>
      <c r="B160" s="82" t="s">
        <v>65</v>
      </c>
      <c r="C160" s="82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  <c r="AG160" s="141"/>
      <c r="AH160" s="187"/>
      <c r="AI160" s="7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</row>
    <row r="161" spans="1:57" ht="15.75" hidden="1" outlineLevel="1" x14ac:dyDescent="0.25">
      <c r="A161" s="81"/>
      <c r="B161" s="82" t="s">
        <v>65</v>
      </c>
      <c r="C161" s="82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  <c r="AG161" s="141"/>
      <c r="AH161" s="187"/>
      <c r="AI161" s="7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</row>
    <row r="162" spans="1:57" ht="15.75" hidden="1" outlineLevel="1" x14ac:dyDescent="0.25">
      <c r="A162" s="81"/>
      <c r="B162" s="82" t="s">
        <v>65</v>
      </c>
      <c r="C162" s="82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87"/>
      <c r="AI162" s="7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</row>
    <row r="163" spans="1:57" ht="15.75" hidden="1" outlineLevel="1" x14ac:dyDescent="0.25">
      <c r="A163" s="81"/>
      <c r="B163" s="82" t="s">
        <v>65</v>
      </c>
      <c r="C163" s="82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  <c r="AG163" s="141"/>
      <c r="AH163" s="187"/>
      <c r="AI163" s="7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</row>
    <row r="164" spans="1:57" ht="15.75" hidden="1" outlineLevel="1" x14ac:dyDescent="0.25">
      <c r="A164" s="81"/>
      <c r="B164" s="82" t="s">
        <v>65</v>
      </c>
      <c r="C164" s="82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  <c r="AG164" s="141"/>
      <c r="AH164" s="187"/>
      <c r="AI164" s="7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</row>
    <row r="165" spans="1:57" ht="15.75" hidden="1" outlineLevel="1" x14ac:dyDescent="0.25">
      <c r="A165" s="81"/>
      <c r="B165" s="82" t="s">
        <v>65</v>
      </c>
      <c r="C165" s="82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  <c r="AG165" s="141"/>
      <c r="AH165" s="187"/>
      <c r="AI165" s="7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</row>
    <row r="166" spans="1:57" ht="15.75" hidden="1" outlineLevel="1" x14ac:dyDescent="0.25">
      <c r="A166" s="81"/>
      <c r="B166" s="82" t="s">
        <v>65</v>
      </c>
      <c r="C166" s="82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  <c r="AG166" s="141"/>
      <c r="AH166" s="187"/>
      <c r="AI166" s="7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</row>
    <row r="167" spans="1:57" ht="15.75" hidden="1" outlineLevel="1" x14ac:dyDescent="0.25">
      <c r="A167" s="81"/>
      <c r="B167" s="82" t="s">
        <v>65</v>
      </c>
      <c r="C167" s="82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1"/>
      <c r="AH167" s="187"/>
      <c r="AI167" s="7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</row>
    <row r="168" spans="1:57" ht="15.75" hidden="1" outlineLevel="1" x14ac:dyDescent="0.25">
      <c r="A168" s="81"/>
      <c r="B168" s="82" t="s">
        <v>65</v>
      </c>
      <c r="C168" s="82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  <c r="AG168" s="141"/>
      <c r="AH168" s="187"/>
      <c r="AI168" s="7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</row>
    <row r="169" spans="1:57" ht="15.75" hidden="1" outlineLevel="1" x14ac:dyDescent="0.25">
      <c r="A169" s="81"/>
      <c r="B169" s="82" t="s">
        <v>65</v>
      </c>
      <c r="C169" s="82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  <c r="AG169" s="141"/>
      <c r="AH169" s="187"/>
      <c r="AI169" s="7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</row>
    <row r="170" spans="1:57" ht="15.75" hidden="1" outlineLevel="1" x14ac:dyDescent="0.25">
      <c r="A170" s="81"/>
      <c r="B170" s="82" t="s">
        <v>65</v>
      </c>
      <c r="C170" s="82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  <c r="AG170" s="141"/>
      <c r="AH170" s="187"/>
      <c r="AI170" s="7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</row>
    <row r="171" spans="1:57" ht="15.75" hidden="1" outlineLevel="1" x14ac:dyDescent="0.25">
      <c r="A171" s="81"/>
      <c r="B171" s="82" t="s">
        <v>65</v>
      </c>
      <c r="C171" s="82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  <c r="AG171" s="141"/>
      <c r="AH171" s="187"/>
      <c r="AI171" s="7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</row>
    <row r="172" spans="1:57" ht="15.75" hidden="1" outlineLevel="1" x14ac:dyDescent="0.25">
      <c r="A172" s="81"/>
      <c r="B172" s="82" t="s">
        <v>65</v>
      </c>
      <c r="C172" s="82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  <c r="AG172" s="141"/>
      <c r="AH172" s="187"/>
      <c r="AI172" s="7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</row>
    <row r="173" spans="1:57" ht="15.75" hidden="1" outlineLevel="1" x14ac:dyDescent="0.25">
      <c r="A173" s="81"/>
      <c r="B173" s="82" t="s">
        <v>65</v>
      </c>
      <c r="C173" s="82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  <c r="AG173" s="141"/>
      <c r="AH173" s="187"/>
      <c r="AI173" s="7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</row>
    <row r="174" spans="1:57" ht="15.75" hidden="1" outlineLevel="1" x14ac:dyDescent="0.25">
      <c r="A174" s="81"/>
      <c r="B174" s="82" t="s">
        <v>65</v>
      </c>
      <c r="C174" s="82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  <c r="AG174" s="141"/>
      <c r="AH174" s="187"/>
      <c r="AI174" s="7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</row>
    <row r="175" spans="1:57" ht="15.75" hidden="1" outlineLevel="1" x14ac:dyDescent="0.25">
      <c r="A175" s="81"/>
      <c r="B175" s="82" t="s">
        <v>65</v>
      </c>
      <c r="C175" s="82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  <c r="AG175" s="141"/>
      <c r="AH175" s="187"/>
      <c r="AI175" s="7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</row>
    <row r="176" spans="1:57" ht="15.75" hidden="1" outlineLevel="1" x14ac:dyDescent="0.25">
      <c r="A176" s="81"/>
      <c r="B176" s="82" t="s">
        <v>65</v>
      </c>
      <c r="C176" s="82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  <c r="AG176" s="141"/>
      <c r="AH176" s="187"/>
      <c r="AI176" s="7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</row>
    <row r="177" spans="1:57" ht="15.75" hidden="1" outlineLevel="1" x14ac:dyDescent="0.25">
      <c r="A177" s="81"/>
      <c r="B177" s="82" t="s">
        <v>65</v>
      </c>
      <c r="C177" s="82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  <c r="AG177" s="141"/>
      <c r="AH177" s="187"/>
      <c r="AI177" s="7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</row>
    <row r="178" spans="1:57" ht="15.75" hidden="1" outlineLevel="1" x14ac:dyDescent="0.25">
      <c r="A178" s="83"/>
      <c r="B178" s="84" t="s">
        <v>65</v>
      </c>
      <c r="C178" s="84"/>
      <c r="D178" s="142"/>
      <c r="E178" s="142"/>
      <c r="F178" s="142"/>
      <c r="G178" s="142"/>
      <c r="H178" s="142"/>
      <c r="I178" s="142"/>
      <c r="J178" s="142"/>
      <c r="K178" s="142"/>
      <c r="L178" s="142"/>
      <c r="M178" s="142"/>
      <c r="N178" s="142"/>
      <c r="O178" s="142"/>
      <c r="P178" s="142"/>
      <c r="Q178" s="142"/>
      <c r="R178" s="142"/>
      <c r="S178" s="142"/>
      <c r="T178" s="142"/>
      <c r="U178" s="142"/>
      <c r="V178" s="142"/>
      <c r="W178" s="142"/>
      <c r="X178" s="142"/>
      <c r="Y178" s="142"/>
      <c r="Z178" s="142"/>
      <c r="AA178" s="142"/>
      <c r="AB178" s="142"/>
      <c r="AC178" s="142"/>
      <c r="AD178" s="142"/>
      <c r="AE178" s="142"/>
      <c r="AF178" s="142"/>
      <c r="AG178" s="142"/>
      <c r="AH178" s="188"/>
      <c r="AI178" s="7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 spans="1:57" s="1" customFormat="1" ht="15.75" collapsed="1" x14ac:dyDescent="0.25">
      <c r="A179" s="85"/>
      <c r="B179" s="86" t="s">
        <v>41</v>
      </c>
      <c r="C179" s="86"/>
      <c r="D179" s="143">
        <f>COUNTA(D149:D178)</f>
        <v>3</v>
      </c>
      <c r="E179" s="143">
        <f t="shared" ref="E179:AH179" si="19">COUNTA(E149:E178)</f>
        <v>3</v>
      </c>
      <c r="F179" s="143">
        <f t="shared" si="19"/>
        <v>3</v>
      </c>
      <c r="G179" s="143">
        <f t="shared" si="19"/>
        <v>3</v>
      </c>
      <c r="H179" s="143">
        <f t="shared" si="19"/>
        <v>3</v>
      </c>
      <c r="I179" s="143">
        <f t="shared" si="19"/>
        <v>3</v>
      </c>
      <c r="J179" s="143">
        <f t="shared" si="19"/>
        <v>3</v>
      </c>
      <c r="K179" s="143">
        <f t="shared" si="19"/>
        <v>3</v>
      </c>
      <c r="L179" s="143">
        <f t="shared" si="19"/>
        <v>3</v>
      </c>
      <c r="M179" s="143">
        <f t="shared" si="19"/>
        <v>3</v>
      </c>
      <c r="N179" s="143">
        <f t="shared" si="19"/>
        <v>3</v>
      </c>
      <c r="O179" s="143">
        <f t="shared" si="19"/>
        <v>5</v>
      </c>
      <c r="P179" s="143">
        <f t="shared" si="19"/>
        <v>2</v>
      </c>
      <c r="Q179" s="143">
        <f t="shared" si="19"/>
        <v>1</v>
      </c>
      <c r="R179" s="143">
        <f t="shared" si="19"/>
        <v>2</v>
      </c>
      <c r="S179" s="143">
        <f t="shared" si="19"/>
        <v>2</v>
      </c>
      <c r="T179" s="143">
        <f t="shared" si="19"/>
        <v>2</v>
      </c>
      <c r="U179" s="143">
        <f t="shared" si="19"/>
        <v>3</v>
      </c>
      <c r="V179" s="143">
        <f t="shared" si="19"/>
        <v>2</v>
      </c>
      <c r="W179" s="143">
        <f t="shared" si="19"/>
        <v>2</v>
      </c>
      <c r="X179" s="143">
        <f t="shared" si="19"/>
        <v>1</v>
      </c>
      <c r="Y179" s="143">
        <f t="shared" si="19"/>
        <v>2</v>
      </c>
      <c r="Z179" s="143">
        <f t="shared" si="19"/>
        <v>2</v>
      </c>
      <c r="AA179" s="143">
        <f t="shared" si="19"/>
        <v>2</v>
      </c>
      <c r="AB179" s="143">
        <f t="shared" si="19"/>
        <v>2</v>
      </c>
      <c r="AC179" s="143">
        <f t="shared" si="19"/>
        <v>4</v>
      </c>
      <c r="AD179" s="143">
        <f t="shared" si="19"/>
        <v>2</v>
      </c>
      <c r="AE179" s="143">
        <f t="shared" si="19"/>
        <v>0</v>
      </c>
      <c r="AF179" s="143">
        <f t="shared" si="19"/>
        <v>3</v>
      </c>
      <c r="AG179" s="143">
        <f t="shared" si="19"/>
        <v>2</v>
      </c>
      <c r="AH179" s="189">
        <f t="shared" si="19"/>
        <v>3</v>
      </c>
      <c r="AI179" s="5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</row>
    <row r="180" spans="1:57" s="1" customFormat="1" ht="15.75" outlineLevel="1" x14ac:dyDescent="0.25">
      <c r="A180" s="87"/>
      <c r="B180" s="80" t="s">
        <v>64</v>
      </c>
      <c r="C180" s="88"/>
      <c r="D180" s="144"/>
      <c r="E180" s="144"/>
      <c r="F180" s="144"/>
      <c r="G180" s="144"/>
      <c r="H180" s="144"/>
      <c r="I180" s="144"/>
      <c r="J180" s="144"/>
      <c r="K180" s="144"/>
      <c r="L180" s="144" t="s">
        <v>45</v>
      </c>
      <c r="M180" s="144"/>
      <c r="N180" s="144" t="s">
        <v>45</v>
      </c>
      <c r="O180" s="144" t="s">
        <v>45</v>
      </c>
      <c r="P180" s="144"/>
      <c r="Q180" s="144"/>
      <c r="R180" s="144"/>
      <c r="S180" s="144"/>
      <c r="T180" s="144"/>
      <c r="U180" s="144"/>
      <c r="V180" s="144"/>
      <c r="W180" s="144"/>
      <c r="X180" s="144"/>
      <c r="Y180" s="144" t="s">
        <v>45</v>
      </c>
      <c r="Z180" s="144" t="s">
        <v>24</v>
      </c>
      <c r="AA180" s="144" t="s">
        <v>45</v>
      </c>
      <c r="AB180" s="144"/>
      <c r="AC180" s="144"/>
      <c r="AD180" s="144"/>
      <c r="AE180" s="144"/>
      <c r="AF180" s="144" t="s">
        <v>45</v>
      </c>
      <c r="AG180" s="144" t="s">
        <v>45</v>
      </c>
      <c r="AH180" s="190" t="s">
        <v>45</v>
      </c>
      <c r="AI180" s="5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</row>
    <row r="181" spans="1:57" s="1" customFormat="1" ht="15.75" outlineLevel="1" x14ac:dyDescent="0.25">
      <c r="A181" s="85"/>
      <c r="B181" s="82" t="s">
        <v>64</v>
      </c>
      <c r="C181" s="86"/>
      <c r="D181" s="143"/>
      <c r="E181" s="143"/>
      <c r="F181" s="143"/>
      <c r="G181" s="143"/>
      <c r="H181" s="143"/>
      <c r="I181" s="143"/>
      <c r="J181" s="143"/>
      <c r="K181" s="143"/>
      <c r="L181" s="143"/>
      <c r="M181" s="143"/>
      <c r="N181" s="143"/>
      <c r="O181" s="143"/>
      <c r="P181" s="143"/>
      <c r="Q181" s="143"/>
      <c r="R181" s="143"/>
      <c r="S181" s="143"/>
      <c r="T181" s="143"/>
      <c r="U181" s="143"/>
      <c r="V181" s="143"/>
      <c r="W181" s="143"/>
      <c r="X181" s="143"/>
      <c r="Y181" s="143"/>
      <c r="Z181" s="143" t="s">
        <v>23</v>
      </c>
      <c r="AA181" s="143"/>
      <c r="AB181" s="143"/>
      <c r="AC181" s="143"/>
      <c r="AD181" s="143"/>
      <c r="AE181" s="143"/>
      <c r="AF181" s="143"/>
      <c r="AG181" s="143"/>
      <c r="AH181" s="189"/>
      <c r="AI181" s="5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</row>
    <row r="182" spans="1:57" s="1" customFormat="1" ht="15.75" outlineLevel="1" x14ac:dyDescent="0.25">
      <c r="A182" s="85"/>
      <c r="B182" s="82" t="s">
        <v>64</v>
      </c>
      <c r="C182" s="86"/>
      <c r="D182" s="143"/>
      <c r="E182" s="143"/>
      <c r="F182" s="143"/>
      <c r="G182" s="143"/>
      <c r="H182" s="143"/>
      <c r="I182" s="143"/>
      <c r="J182" s="143"/>
      <c r="K182" s="143"/>
      <c r="L182" s="143"/>
      <c r="M182" s="143"/>
      <c r="N182" s="143"/>
      <c r="O182" s="143"/>
      <c r="P182" s="143"/>
      <c r="Q182" s="143"/>
      <c r="R182" s="143"/>
      <c r="S182" s="143"/>
      <c r="T182" s="143"/>
      <c r="U182" s="143"/>
      <c r="V182" s="143"/>
      <c r="W182" s="143"/>
      <c r="X182" s="143"/>
      <c r="Y182" s="143"/>
      <c r="Z182" s="143" t="s">
        <v>45</v>
      </c>
      <c r="AA182" s="143"/>
      <c r="AB182" s="143"/>
      <c r="AC182" s="143"/>
      <c r="AD182" s="143"/>
      <c r="AE182" s="143"/>
      <c r="AF182" s="143"/>
      <c r="AG182" s="143"/>
      <c r="AH182" s="189"/>
      <c r="AI182" s="5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</row>
    <row r="183" spans="1:57" s="1" customFormat="1" ht="15.75" outlineLevel="1" x14ac:dyDescent="0.25">
      <c r="A183" s="85"/>
      <c r="B183" s="82" t="s">
        <v>64</v>
      </c>
      <c r="C183" s="86"/>
      <c r="D183" s="143"/>
      <c r="E183" s="143"/>
      <c r="F183" s="143"/>
      <c r="G183" s="143"/>
      <c r="H183" s="143"/>
      <c r="I183" s="143"/>
      <c r="J183" s="143"/>
      <c r="K183" s="143"/>
      <c r="L183" s="143"/>
      <c r="M183" s="143"/>
      <c r="N183" s="143"/>
      <c r="O183" s="143"/>
      <c r="P183" s="143"/>
      <c r="Q183" s="143"/>
      <c r="R183" s="143"/>
      <c r="S183" s="143"/>
      <c r="T183" s="143"/>
      <c r="U183" s="143"/>
      <c r="V183" s="143"/>
      <c r="W183" s="143"/>
      <c r="X183" s="143"/>
      <c r="Y183" s="143"/>
      <c r="Z183" s="143" t="s">
        <v>15</v>
      </c>
      <c r="AA183" s="143"/>
      <c r="AB183" s="143"/>
      <c r="AC183" s="143"/>
      <c r="AD183" s="143"/>
      <c r="AE183" s="143"/>
      <c r="AF183" s="143"/>
      <c r="AG183" s="143"/>
      <c r="AH183" s="189"/>
      <c r="AI183" s="5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</row>
    <row r="184" spans="1:57" s="1" customFormat="1" ht="15.75" outlineLevel="1" x14ac:dyDescent="0.25">
      <c r="A184" s="85"/>
      <c r="B184" s="82" t="s">
        <v>64</v>
      </c>
      <c r="C184" s="86"/>
      <c r="D184" s="143"/>
      <c r="E184" s="143"/>
      <c r="F184" s="143"/>
      <c r="G184" s="143"/>
      <c r="H184" s="143"/>
      <c r="I184" s="143"/>
      <c r="J184" s="143"/>
      <c r="K184" s="143"/>
      <c r="L184" s="143"/>
      <c r="M184" s="143"/>
      <c r="N184" s="143"/>
      <c r="O184" s="143"/>
      <c r="P184" s="143"/>
      <c r="Q184" s="143"/>
      <c r="R184" s="143"/>
      <c r="S184" s="143"/>
      <c r="T184" s="143"/>
      <c r="U184" s="143"/>
      <c r="V184" s="143"/>
      <c r="W184" s="143"/>
      <c r="X184" s="143"/>
      <c r="Y184" s="143"/>
      <c r="Z184" s="143" t="s">
        <v>103</v>
      </c>
      <c r="AA184" s="143"/>
      <c r="AB184" s="143"/>
      <c r="AC184" s="143"/>
      <c r="AD184" s="143"/>
      <c r="AE184" s="143"/>
      <c r="AF184" s="143"/>
      <c r="AG184" s="143"/>
      <c r="AH184" s="189"/>
      <c r="AI184" s="5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</row>
    <row r="185" spans="1:57" s="1" customFormat="1" ht="15.75" hidden="1" outlineLevel="1" x14ac:dyDescent="0.25">
      <c r="A185" s="85"/>
      <c r="B185" s="82" t="s">
        <v>64</v>
      </c>
      <c r="C185" s="86"/>
      <c r="D185" s="143"/>
      <c r="E185" s="143"/>
      <c r="F185" s="143"/>
      <c r="G185" s="143"/>
      <c r="H185" s="143"/>
      <c r="I185" s="143"/>
      <c r="J185" s="143"/>
      <c r="K185" s="143"/>
      <c r="L185" s="143"/>
      <c r="M185" s="143"/>
      <c r="N185" s="143"/>
      <c r="O185" s="143"/>
      <c r="P185" s="143"/>
      <c r="Q185" s="143"/>
      <c r="R185" s="143"/>
      <c r="S185" s="143"/>
      <c r="T185" s="143"/>
      <c r="U185" s="143"/>
      <c r="V185" s="143"/>
      <c r="W185" s="143"/>
      <c r="X185" s="143"/>
      <c r="Y185" s="143"/>
      <c r="Z185" s="143"/>
      <c r="AA185" s="143"/>
      <c r="AB185" s="143"/>
      <c r="AC185" s="143"/>
      <c r="AD185" s="143"/>
      <c r="AE185" s="143"/>
      <c r="AF185" s="143"/>
      <c r="AG185" s="143"/>
      <c r="AH185" s="189"/>
      <c r="AI185" s="5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</row>
    <row r="186" spans="1:57" s="1" customFormat="1" ht="15.75" hidden="1" outlineLevel="1" x14ac:dyDescent="0.25">
      <c r="A186" s="85"/>
      <c r="B186" s="82" t="s">
        <v>64</v>
      </c>
      <c r="C186" s="86"/>
      <c r="D186" s="143"/>
      <c r="E186" s="143"/>
      <c r="F186" s="143"/>
      <c r="G186" s="143"/>
      <c r="H186" s="143"/>
      <c r="I186" s="143"/>
      <c r="J186" s="143"/>
      <c r="K186" s="143"/>
      <c r="L186" s="143"/>
      <c r="M186" s="143"/>
      <c r="N186" s="143"/>
      <c r="O186" s="143"/>
      <c r="P186" s="143"/>
      <c r="Q186" s="143"/>
      <c r="R186" s="143"/>
      <c r="S186" s="143"/>
      <c r="T186" s="143"/>
      <c r="U186" s="143"/>
      <c r="V186" s="143"/>
      <c r="W186" s="143"/>
      <c r="X186" s="143"/>
      <c r="Y186" s="143"/>
      <c r="Z186" s="143"/>
      <c r="AA186" s="143"/>
      <c r="AB186" s="143"/>
      <c r="AC186" s="143"/>
      <c r="AD186" s="143"/>
      <c r="AE186" s="143"/>
      <c r="AF186" s="143"/>
      <c r="AG186" s="143"/>
      <c r="AH186" s="189"/>
      <c r="AI186" s="5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</row>
    <row r="187" spans="1:57" s="1" customFormat="1" ht="15.75" hidden="1" outlineLevel="1" x14ac:dyDescent="0.25">
      <c r="A187" s="85"/>
      <c r="B187" s="82" t="s">
        <v>64</v>
      </c>
      <c r="C187" s="86"/>
      <c r="D187" s="143"/>
      <c r="E187" s="143"/>
      <c r="F187" s="143"/>
      <c r="G187" s="143"/>
      <c r="H187" s="143"/>
      <c r="I187" s="143"/>
      <c r="J187" s="143"/>
      <c r="K187" s="143"/>
      <c r="L187" s="143"/>
      <c r="M187" s="143"/>
      <c r="N187" s="143"/>
      <c r="O187" s="143"/>
      <c r="P187" s="143"/>
      <c r="Q187" s="143"/>
      <c r="R187" s="143"/>
      <c r="S187" s="143"/>
      <c r="T187" s="143"/>
      <c r="U187" s="143"/>
      <c r="V187" s="143"/>
      <c r="W187" s="143"/>
      <c r="X187" s="143"/>
      <c r="Y187" s="143"/>
      <c r="Z187" s="143"/>
      <c r="AA187" s="143"/>
      <c r="AB187" s="143"/>
      <c r="AC187" s="143"/>
      <c r="AD187" s="143"/>
      <c r="AE187" s="143"/>
      <c r="AF187" s="143"/>
      <c r="AG187" s="143"/>
      <c r="AH187" s="189"/>
      <c r="AI187" s="5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</row>
    <row r="188" spans="1:57" s="1" customFormat="1" ht="15.75" hidden="1" outlineLevel="1" x14ac:dyDescent="0.25">
      <c r="A188" s="85"/>
      <c r="B188" s="82" t="s">
        <v>64</v>
      </c>
      <c r="C188" s="86"/>
      <c r="D188" s="143"/>
      <c r="E188" s="143"/>
      <c r="F188" s="143"/>
      <c r="G188" s="143"/>
      <c r="H188" s="143"/>
      <c r="I188" s="143"/>
      <c r="J188" s="143"/>
      <c r="K188" s="143"/>
      <c r="L188" s="143"/>
      <c r="M188" s="143"/>
      <c r="N188" s="143"/>
      <c r="O188" s="143"/>
      <c r="P188" s="143"/>
      <c r="Q188" s="143"/>
      <c r="R188" s="143"/>
      <c r="S188" s="143"/>
      <c r="T188" s="143"/>
      <c r="U188" s="143"/>
      <c r="V188" s="143"/>
      <c r="W188" s="143"/>
      <c r="X188" s="143"/>
      <c r="Y188" s="143"/>
      <c r="Z188" s="143"/>
      <c r="AA188" s="143"/>
      <c r="AB188" s="143"/>
      <c r="AC188" s="143"/>
      <c r="AD188" s="143"/>
      <c r="AE188" s="143"/>
      <c r="AF188" s="143"/>
      <c r="AG188" s="143"/>
      <c r="AH188" s="189"/>
      <c r="AI188" s="5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</row>
    <row r="189" spans="1:57" s="1" customFormat="1" ht="15.75" hidden="1" outlineLevel="1" x14ac:dyDescent="0.25">
      <c r="A189" s="89"/>
      <c r="B189" s="84" t="s">
        <v>64</v>
      </c>
      <c r="C189" s="90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91"/>
      <c r="AI189" s="5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</row>
    <row r="190" spans="1:57" s="1" customFormat="1" ht="17.25" customHeight="1" collapsed="1" x14ac:dyDescent="0.25">
      <c r="A190" s="85"/>
      <c r="B190" s="86" t="s">
        <v>44</v>
      </c>
      <c r="C190" s="86"/>
      <c r="D190" s="143">
        <f>COUNTA(D180:D189)</f>
        <v>0</v>
      </c>
      <c r="E190" s="143">
        <f t="shared" ref="E190:AH190" si="20">COUNTA(E180:E189)</f>
        <v>0</v>
      </c>
      <c r="F190" s="143">
        <f t="shared" si="20"/>
        <v>0</v>
      </c>
      <c r="G190" s="143">
        <f t="shared" si="20"/>
        <v>0</v>
      </c>
      <c r="H190" s="143">
        <f t="shared" si="20"/>
        <v>0</v>
      </c>
      <c r="I190" s="143">
        <f t="shared" si="20"/>
        <v>0</v>
      </c>
      <c r="J190" s="143">
        <f t="shared" si="20"/>
        <v>0</v>
      </c>
      <c r="K190" s="143">
        <f t="shared" si="20"/>
        <v>0</v>
      </c>
      <c r="L190" s="143">
        <f t="shared" si="20"/>
        <v>1</v>
      </c>
      <c r="M190" s="143">
        <f t="shared" si="20"/>
        <v>0</v>
      </c>
      <c r="N190" s="143">
        <f t="shared" si="20"/>
        <v>1</v>
      </c>
      <c r="O190" s="143">
        <f t="shared" si="20"/>
        <v>1</v>
      </c>
      <c r="P190" s="143">
        <f t="shared" si="20"/>
        <v>0</v>
      </c>
      <c r="Q190" s="143">
        <f t="shared" si="20"/>
        <v>0</v>
      </c>
      <c r="R190" s="143">
        <f t="shared" si="20"/>
        <v>0</v>
      </c>
      <c r="S190" s="143">
        <f t="shared" si="20"/>
        <v>0</v>
      </c>
      <c r="T190" s="143">
        <f t="shared" si="20"/>
        <v>0</v>
      </c>
      <c r="U190" s="143">
        <f t="shared" si="20"/>
        <v>0</v>
      </c>
      <c r="V190" s="143">
        <f t="shared" si="20"/>
        <v>0</v>
      </c>
      <c r="W190" s="143">
        <f t="shared" si="20"/>
        <v>0</v>
      </c>
      <c r="X190" s="143">
        <f t="shared" si="20"/>
        <v>0</v>
      </c>
      <c r="Y190" s="143">
        <f t="shared" si="20"/>
        <v>1</v>
      </c>
      <c r="Z190" s="143">
        <f t="shared" si="20"/>
        <v>5</v>
      </c>
      <c r="AA190" s="143">
        <f t="shared" si="20"/>
        <v>1</v>
      </c>
      <c r="AB190" s="143">
        <f t="shared" si="20"/>
        <v>0</v>
      </c>
      <c r="AC190" s="143">
        <f t="shared" si="20"/>
        <v>0</v>
      </c>
      <c r="AD190" s="143">
        <f t="shared" si="20"/>
        <v>0</v>
      </c>
      <c r="AE190" s="143">
        <f t="shared" si="20"/>
        <v>0</v>
      </c>
      <c r="AF190" s="143">
        <f t="shared" si="20"/>
        <v>1</v>
      </c>
      <c r="AG190" s="143">
        <f t="shared" si="20"/>
        <v>1</v>
      </c>
      <c r="AH190" s="189">
        <f t="shared" si="20"/>
        <v>1</v>
      </c>
      <c r="AI190" s="5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</row>
    <row r="191" spans="1:57" s="2" customFormat="1" ht="13.5" hidden="1" customHeight="1" outlineLevel="1" x14ac:dyDescent="0.25">
      <c r="A191" s="79"/>
      <c r="B191" s="80" t="s">
        <v>36</v>
      </c>
      <c r="C191" s="80"/>
      <c r="D191" s="140" t="s">
        <v>23</v>
      </c>
      <c r="E191" s="140" t="s">
        <v>23</v>
      </c>
      <c r="F191" s="140" t="s">
        <v>23</v>
      </c>
      <c r="G191" s="140" t="s">
        <v>23</v>
      </c>
      <c r="H191" s="140" t="s">
        <v>23</v>
      </c>
      <c r="I191" s="140"/>
      <c r="J191" s="140"/>
      <c r="K191" s="140"/>
      <c r="L191" s="140"/>
      <c r="M191" s="140"/>
      <c r="N191" s="140"/>
      <c r="O191" s="140"/>
      <c r="P191" s="140"/>
      <c r="Q191" s="140"/>
      <c r="R191" s="140"/>
      <c r="S191" s="140"/>
      <c r="T191" s="140"/>
      <c r="U191" s="140"/>
      <c r="V191" s="140"/>
      <c r="W191" s="140"/>
      <c r="X191" s="140"/>
      <c r="Y191" s="140"/>
      <c r="Z191" s="140"/>
      <c r="AA191" s="140"/>
      <c r="AB191" s="140"/>
      <c r="AC191" s="140"/>
      <c r="AD191" s="140"/>
      <c r="AE191" s="140"/>
      <c r="AF191" s="140"/>
      <c r="AG191" s="140"/>
      <c r="AH191" s="186"/>
      <c r="AI191" s="7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</row>
    <row r="192" spans="1:57" s="3" customFormat="1" ht="16.5" hidden="1" customHeight="1" outlineLevel="1" x14ac:dyDescent="0.25">
      <c r="A192" s="81"/>
      <c r="B192" s="82" t="s">
        <v>36</v>
      </c>
      <c r="C192" s="82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  <c r="AA192" s="141"/>
      <c r="AB192" s="141"/>
      <c r="AC192" s="141"/>
      <c r="AD192" s="141"/>
      <c r="AE192" s="141"/>
      <c r="AF192" s="141"/>
      <c r="AG192" s="141"/>
      <c r="AH192" s="187"/>
      <c r="AI192" s="7"/>
    </row>
    <row r="193" spans="1:57" s="3" customFormat="1" ht="16.5" hidden="1" customHeight="1" outlineLevel="1" x14ac:dyDescent="0.25">
      <c r="A193" s="81"/>
      <c r="B193" s="82" t="s">
        <v>36</v>
      </c>
      <c r="C193" s="82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1"/>
      <c r="AD193" s="141"/>
      <c r="AE193" s="141"/>
      <c r="AF193" s="141"/>
      <c r="AG193" s="141"/>
      <c r="AH193" s="187"/>
      <c r="AI193" s="7"/>
    </row>
    <row r="194" spans="1:57" s="3" customFormat="1" ht="15.75" hidden="1" outlineLevel="1" x14ac:dyDescent="0.25">
      <c r="A194" s="81"/>
      <c r="B194" s="82" t="s">
        <v>36</v>
      </c>
      <c r="C194" s="82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41"/>
      <c r="AE194" s="141"/>
      <c r="AF194" s="141"/>
      <c r="AG194" s="141"/>
      <c r="AH194" s="187"/>
      <c r="AI194" s="7"/>
    </row>
    <row r="195" spans="1:57" s="3" customFormat="1" ht="15.75" hidden="1" outlineLevel="1" x14ac:dyDescent="0.25">
      <c r="A195" s="81"/>
      <c r="B195" s="82" t="s">
        <v>36</v>
      </c>
      <c r="C195" s="82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1"/>
      <c r="AD195" s="141"/>
      <c r="AE195" s="141"/>
      <c r="AF195" s="141"/>
      <c r="AG195" s="141"/>
      <c r="AH195" s="187"/>
      <c r="AI195" s="7"/>
    </row>
    <row r="196" spans="1:57" s="3" customFormat="1" ht="15.75" hidden="1" outlineLevel="1" x14ac:dyDescent="0.25">
      <c r="A196" s="81"/>
      <c r="B196" s="82" t="s">
        <v>36</v>
      </c>
      <c r="C196" s="82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1"/>
      <c r="AD196" s="141"/>
      <c r="AE196" s="141"/>
      <c r="AF196" s="141"/>
      <c r="AG196" s="141"/>
      <c r="AH196" s="187"/>
      <c r="AI196" s="7"/>
    </row>
    <row r="197" spans="1:57" s="3" customFormat="1" ht="15.75" hidden="1" outlineLevel="1" x14ac:dyDescent="0.25">
      <c r="A197" s="81"/>
      <c r="B197" s="82" t="s">
        <v>36</v>
      </c>
      <c r="C197" s="82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1"/>
      <c r="AD197" s="141"/>
      <c r="AE197" s="141"/>
      <c r="AF197" s="141"/>
      <c r="AG197" s="141"/>
      <c r="AH197" s="187"/>
      <c r="AI197" s="7"/>
    </row>
    <row r="198" spans="1:57" s="3" customFormat="1" ht="15.75" hidden="1" outlineLevel="1" x14ac:dyDescent="0.25">
      <c r="A198" s="81"/>
      <c r="B198" s="82" t="s">
        <v>36</v>
      </c>
      <c r="C198" s="82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41"/>
      <c r="AE198" s="141"/>
      <c r="AF198" s="141"/>
      <c r="AG198" s="141"/>
      <c r="AH198" s="187"/>
      <c r="AI198" s="7"/>
    </row>
    <row r="199" spans="1:57" s="3" customFormat="1" ht="15.75" hidden="1" outlineLevel="1" x14ac:dyDescent="0.25">
      <c r="A199" s="81"/>
      <c r="B199" s="82" t="s">
        <v>36</v>
      </c>
      <c r="C199" s="82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1"/>
      <c r="AD199" s="141"/>
      <c r="AE199" s="141"/>
      <c r="AF199" s="141"/>
      <c r="AG199" s="141"/>
      <c r="AH199" s="187"/>
      <c r="AI199" s="7"/>
    </row>
    <row r="200" spans="1:57" s="4" customFormat="1" ht="15.75" hidden="1" outlineLevel="1" x14ac:dyDescent="0.25">
      <c r="A200" s="83"/>
      <c r="B200" s="82" t="s">
        <v>36</v>
      </c>
      <c r="C200" s="84"/>
      <c r="D200" s="142"/>
      <c r="E200" s="142"/>
      <c r="F200" s="142"/>
      <c r="G200" s="142"/>
      <c r="H200" s="142"/>
      <c r="I200" s="142"/>
      <c r="J200" s="142"/>
      <c r="K200" s="142"/>
      <c r="L200" s="142"/>
      <c r="M200" s="142"/>
      <c r="N200" s="142"/>
      <c r="O200" s="142"/>
      <c r="P200" s="142"/>
      <c r="Q200" s="142"/>
      <c r="R200" s="142"/>
      <c r="S200" s="142"/>
      <c r="T200" s="142"/>
      <c r="U200" s="142"/>
      <c r="V200" s="142"/>
      <c r="W200" s="142"/>
      <c r="X200" s="142"/>
      <c r="Y200" s="142"/>
      <c r="Z200" s="142"/>
      <c r="AA200" s="142"/>
      <c r="AB200" s="142"/>
      <c r="AC200" s="142"/>
      <c r="AD200" s="142"/>
      <c r="AE200" s="142"/>
      <c r="AF200" s="142"/>
      <c r="AG200" s="142"/>
      <c r="AH200" s="188"/>
      <c r="AI200" s="7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</row>
    <row r="201" spans="1:57" s="1" customFormat="1" ht="15.75" collapsed="1" x14ac:dyDescent="0.25">
      <c r="A201" s="91"/>
      <c r="B201" s="92" t="s">
        <v>40</v>
      </c>
      <c r="C201" s="92"/>
      <c r="D201" s="146">
        <f>COUNTA(D191:D200)</f>
        <v>1</v>
      </c>
      <c r="E201" s="146">
        <f t="shared" ref="E201:AH201" si="21">COUNTA(E191:E200)</f>
        <v>1</v>
      </c>
      <c r="F201" s="146">
        <f t="shared" si="21"/>
        <v>1</v>
      </c>
      <c r="G201" s="146">
        <f t="shared" si="21"/>
        <v>1</v>
      </c>
      <c r="H201" s="146">
        <f t="shared" si="21"/>
        <v>1</v>
      </c>
      <c r="I201" s="146">
        <f t="shared" si="21"/>
        <v>0</v>
      </c>
      <c r="J201" s="146">
        <f t="shared" si="21"/>
        <v>0</v>
      </c>
      <c r="K201" s="146">
        <f t="shared" si="21"/>
        <v>0</v>
      </c>
      <c r="L201" s="146">
        <f t="shared" si="21"/>
        <v>0</v>
      </c>
      <c r="M201" s="146">
        <f t="shared" si="21"/>
        <v>0</v>
      </c>
      <c r="N201" s="146">
        <f t="shared" si="21"/>
        <v>0</v>
      </c>
      <c r="O201" s="146">
        <f t="shared" si="21"/>
        <v>0</v>
      </c>
      <c r="P201" s="146">
        <f t="shared" si="21"/>
        <v>0</v>
      </c>
      <c r="Q201" s="146">
        <f t="shared" si="21"/>
        <v>0</v>
      </c>
      <c r="R201" s="146">
        <f t="shared" si="21"/>
        <v>0</v>
      </c>
      <c r="S201" s="146">
        <f t="shared" si="21"/>
        <v>0</v>
      </c>
      <c r="T201" s="146">
        <f t="shared" si="21"/>
        <v>0</v>
      </c>
      <c r="U201" s="146">
        <f t="shared" si="21"/>
        <v>0</v>
      </c>
      <c r="V201" s="146">
        <f t="shared" si="21"/>
        <v>0</v>
      </c>
      <c r="W201" s="146">
        <f t="shared" si="21"/>
        <v>0</v>
      </c>
      <c r="X201" s="146">
        <f t="shared" si="21"/>
        <v>0</v>
      </c>
      <c r="Y201" s="146">
        <f t="shared" si="21"/>
        <v>0</v>
      </c>
      <c r="Z201" s="146">
        <f t="shared" si="21"/>
        <v>0</v>
      </c>
      <c r="AA201" s="146">
        <f t="shared" si="21"/>
        <v>0</v>
      </c>
      <c r="AB201" s="146">
        <f t="shared" si="21"/>
        <v>0</v>
      </c>
      <c r="AC201" s="146">
        <f t="shared" si="21"/>
        <v>0</v>
      </c>
      <c r="AD201" s="146">
        <f t="shared" si="21"/>
        <v>0</v>
      </c>
      <c r="AE201" s="146">
        <f t="shared" si="21"/>
        <v>0</v>
      </c>
      <c r="AF201" s="146">
        <f t="shared" si="21"/>
        <v>0</v>
      </c>
      <c r="AG201" s="146">
        <f t="shared" si="21"/>
        <v>0</v>
      </c>
      <c r="AH201" s="192">
        <f t="shared" si="21"/>
        <v>0</v>
      </c>
    </row>
    <row r="202" spans="1:57" ht="15.75" outlineLevel="1" x14ac:dyDescent="0.25">
      <c r="A202" s="81"/>
      <c r="B202" s="82" t="s">
        <v>37</v>
      </c>
      <c r="C202" s="82"/>
      <c r="D202" s="141" t="s">
        <v>58</v>
      </c>
      <c r="E202" s="141" t="s">
        <v>58</v>
      </c>
      <c r="F202" s="141" t="s">
        <v>58</v>
      </c>
      <c r="G202" s="141" t="s">
        <v>58</v>
      </c>
      <c r="H202" s="141" t="s">
        <v>58</v>
      </c>
      <c r="I202" s="141" t="s">
        <v>58</v>
      </c>
      <c r="J202" s="141" t="s">
        <v>58</v>
      </c>
      <c r="K202" s="141" t="s">
        <v>58</v>
      </c>
      <c r="L202" s="141" t="s">
        <v>58</v>
      </c>
      <c r="M202" s="141" t="s">
        <v>58</v>
      </c>
      <c r="N202" s="141" t="s">
        <v>58</v>
      </c>
      <c r="O202" s="141" t="s">
        <v>58</v>
      </c>
      <c r="P202" s="141" t="s">
        <v>58</v>
      </c>
      <c r="Q202" s="141" t="s">
        <v>58</v>
      </c>
      <c r="R202" s="141" t="s">
        <v>58</v>
      </c>
      <c r="S202" s="141" t="s">
        <v>58</v>
      </c>
      <c r="T202" s="141" t="s">
        <v>58</v>
      </c>
      <c r="U202" s="141" t="s">
        <v>58</v>
      </c>
      <c r="V202" s="141" t="s">
        <v>58</v>
      </c>
      <c r="W202" s="141" t="s">
        <v>58</v>
      </c>
      <c r="X202" s="141" t="s">
        <v>58</v>
      </c>
      <c r="Y202" s="141" t="s">
        <v>58</v>
      </c>
      <c r="Z202" s="141" t="s">
        <v>58</v>
      </c>
      <c r="AA202" s="141" t="s">
        <v>58</v>
      </c>
      <c r="AB202" s="141" t="s">
        <v>58</v>
      </c>
      <c r="AC202" s="141" t="s">
        <v>58</v>
      </c>
      <c r="AD202" s="141" t="s">
        <v>58</v>
      </c>
      <c r="AE202" s="141" t="s">
        <v>58</v>
      </c>
      <c r="AF202" s="141" t="s">
        <v>58</v>
      </c>
      <c r="AG202" s="141" t="s">
        <v>58</v>
      </c>
      <c r="AH202" s="187" t="s">
        <v>58</v>
      </c>
    </row>
    <row r="203" spans="1:57" ht="15.75" outlineLevel="1" x14ac:dyDescent="0.25">
      <c r="A203" s="81"/>
      <c r="B203" s="82" t="s">
        <v>37</v>
      </c>
      <c r="C203" s="82"/>
      <c r="D203" s="141"/>
      <c r="E203" s="141"/>
      <c r="F203" s="141"/>
      <c r="G203" s="141"/>
      <c r="H203" s="141"/>
      <c r="I203" s="141"/>
      <c r="J203" s="141"/>
      <c r="K203" s="141"/>
      <c r="L203" s="141" t="s">
        <v>60</v>
      </c>
      <c r="M203" s="141" t="s">
        <v>60</v>
      </c>
      <c r="N203" s="141" t="s">
        <v>60</v>
      </c>
      <c r="O203" s="141" t="s">
        <v>60</v>
      </c>
      <c r="P203" s="141" t="s">
        <v>60</v>
      </c>
      <c r="Q203" s="141" t="s">
        <v>60</v>
      </c>
      <c r="R203" s="141" t="s">
        <v>60</v>
      </c>
      <c r="S203" s="141" t="s">
        <v>60</v>
      </c>
      <c r="T203" s="141" t="s">
        <v>60</v>
      </c>
      <c r="U203" s="141" t="s">
        <v>60</v>
      </c>
      <c r="V203" s="141" t="s">
        <v>60</v>
      </c>
      <c r="W203" s="141" t="s">
        <v>60</v>
      </c>
      <c r="X203" s="141" t="s">
        <v>60</v>
      </c>
      <c r="Y203" s="141" t="s">
        <v>60</v>
      </c>
      <c r="Z203" s="141" t="s">
        <v>60</v>
      </c>
      <c r="AA203" s="141" t="s">
        <v>60</v>
      </c>
      <c r="AB203" s="141" t="s">
        <v>60</v>
      </c>
      <c r="AC203" s="141" t="s">
        <v>60</v>
      </c>
      <c r="AD203" s="141" t="s">
        <v>60</v>
      </c>
      <c r="AE203" s="141" t="s">
        <v>60</v>
      </c>
      <c r="AF203" s="141" t="s">
        <v>60</v>
      </c>
      <c r="AG203" s="141" t="s">
        <v>60</v>
      </c>
      <c r="AH203" s="187" t="s">
        <v>60</v>
      </c>
    </row>
    <row r="204" spans="1:57" ht="15.75" hidden="1" outlineLevel="1" x14ac:dyDescent="0.25">
      <c r="A204" s="81"/>
      <c r="B204" s="82" t="s">
        <v>37</v>
      </c>
      <c r="C204" s="82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  <c r="AA204" s="141"/>
      <c r="AB204" s="141"/>
      <c r="AC204" s="141"/>
      <c r="AD204" s="141"/>
      <c r="AE204" s="141"/>
      <c r="AF204" s="141"/>
      <c r="AG204" s="141"/>
      <c r="AH204" s="187"/>
    </row>
    <row r="205" spans="1:57" ht="15.75" hidden="1" outlineLevel="1" x14ac:dyDescent="0.25">
      <c r="A205" s="81"/>
      <c r="B205" s="82" t="s">
        <v>37</v>
      </c>
      <c r="C205" s="82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  <c r="AA205" s="141"/>
      <c r="AB205" s="141"/>
      <c r="AC205" s="141"/>
      <c r="AD205" s="141"/>
      <c r="AE205" s="141"/>
      <c r="AF205" s="141"/>
      <c r="AG205" s="141"/>
      <c r="AH205" s="187"/>
    </row>
    <row r="206" spans="1:57" ht="15.75" hidden="1" outlineLevel="1" x14ac:dyDescent="0.25">
      <c r="A206" s="81"/>
      <c r="B206" s="82" t="s">
        <v>37</v>
      </c>
      <c r="C206" s="82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  <c r="AA206" s="141"/>
      <c r="AB206" s="141"/>
      <c r="AC206" s="141"/>
      <c r="AD206" s="141"/>
      <c r="AE206" s="141"/>
      <c r="AF206" s="141"/>
      <c r="AG206" s="141"/>
      <c r="AH206" s="187"/>
    </row>
    <row r="207" spans="1:57" ht="15.75" hidden="1" outlineLevel="1" x14ac:dyDescent="0.25">
      <c r="A207" s="81"/>
      <c r="B207" s="82" t="s">
        <v>37</v>
      </c>
      <c r="C207" s="82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  <c r="AA207" s="141"/>
      <c r="AB207" s="141"/>
      <c r="AC207" s="141"/>
      <c r="AD207" s="141"/>
      <c r="AE207" s="141"/>
      <c r="AF207" s="141"/>
      <c r="AG207" s="141"/>
      <c r="AH207" s="187"/>
    </row>
    <row r="208" spans="1:57" ht="15.75" hidden="1" outlineLevel="1" x14ac:dyDescent="0.25">
      <c r="A208" s="81"/>
      <c r="B208" s="82" t="s">
        <v>37</v>
      </c>
      <c r="C208" s="82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  <c r="AB208" s="141"/>
      <c r="AC208" s="141"/>
      <c r="AD208" s="141"/>
      <c r="AE208" s="141"/>
      <c r="AF208" s="141"/>
      <c r="AG208" s="141"/>
      <c r="AH208" s="187"/>
    </row>
    <row r="209" spans="1:34" ht="15.75" hidden="1" outlineLevel="1" x14ac:dyDescent="0.25">
      <c r="A209" s="81"/>
      <c r="B209" s="82" t="s">
        <v>37</v>
      </c>
      <c r="C209" s="82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  <c r="AA209" s="141"/>
      <c r="AB209" s="141"/>
      <c r="AC209" s="141"/>
      <c r="AD209" s="141"/>
      <c r="AE209" s="141"/>
      <c r="AF209" s="141"/>
      <c r="AG209" s="141"/>
      <c r="AH209" s="187"/>
    </row>
    <row r="210" spans="1:34" ht="15.75" hidden="1" outlineLevel="1" x14ac:dyDescent="0.25">
      <c r="A210" s="81"/>
      <c r="B210" s="82" t="s">
        <v>37</v>
      </c>
      <c r="C210" s="82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  <c r="AA210" s="141"/>
      <c r="AB210" s="141"/>
      <c r="AC210" s="141"/>
      <c r="AD210" s="141"/>
      <c r="AE210" s="141"/>
      <c r="AF210" s="141"/>
      <c r="AG210" s="141"/>
      <c r="AH210" s="187"/>
    </row>
    <row r="211" spans="1:34" ht="15.75" hidden="1" outlineLevel="1" x14ac:dyDescent="0.25">
      <c r="A211" s="81"/>
      <c r="B211" s="82" t="s">
        <v>37</v>
      </c>
      <c r="C211" s="82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  <c r="AA211" s="141"/>
      <c r="AB211" s="141"/>
      <c r="AC211" s="141"/>
      <c r="AD211" s="141"/>
      <c r="AE211" s="141"/>
      <c r="AF211" s="141"/>
      <c r="AG211" s="141"/>
      <c r="AH211" s="187"/>
    </row>
    <row r="212" spans="1:34" s="1" customFormat="1" ht="15.75" collapsed="1" x14ac:dyDescent="0.25">
      <c r="A212" s="79"/>
      <c r="B212" s="80" t="s">
        <v>37</v>
      </c>
      <c r="C212" s="80"/>
      <c r="D212" s="140">
        <f>COUNTA(D202:D211)</f>
        <v>1</v>
      </c>
      <c r="E212" s="140">
        <f t="shared" ref="E212:AH212" si="22">COUNTA(E202:E211)</f>
        <v>1</v>
      </c>
      <c r="F212" s="140">
        <f t="shared" si="22"/>
        <v>1</v>
      </c>
      <c r="G212" s="140">
        <f t="shared" si="22"/>
        <v>1</v>
      </c>
      <c r="H212" s="140">
        <f t="shared" si="22"/>
        <v>1</v>
      </c>
      <c r="I212" s="140">
        <f t="shared" si="22"/>
        <v>1</v>
      </c>
      <c r="J212" s="140">
        <f t="shared" si="22"/>
        <v>1</v>
      </c>
      <c r="K212" s="140">
        <f t="shared" si="22"/>
        <v>1</v>
      </c>
      <c r="L212" s="140">
        <f t="shared" si="22"/>
        <v>2</v>
      </c>
      <c r="M212" s="140">
        <f t="shared" si="22"/>
        <v>2</v>
      </c>
      <c r="N212" s="140">
        <f t="shared" si="22"/>
        <v>2</v>
      </c>
      <c r="O212" s="140">
        <f t="shared" si="22"/>
        <v>2</v>
      </c>
      <c r="P212" s="140">
        <f t="shared" si="22"/>
        <v>2</v>
      </c>
      <c r="Q212" s="140">
        <f t="shared" si="22"/>
        <v>2</v>
      </c>
      <c r="R212" s="140">
        <f t="shared" si="22"/>
        <v>2</v>
      </c>
      <c r="S212" s="140">
        <f t="shared" si="22"/>
        <v>2</v>
      </c>
      <c r="T212" s="140">
        <f t="shared" si="22"/>
        <v>2</v>
      </c>
      <c r="U212" s="140">
        <f t="shared" si="22"/>
        <v>2</v>
      </c>
      <c r="V212" s="140">
        <f t="shared" si="22"/>
        <v>2</v>
      </c>
      <c r="W212" s="140">
        <f t="shared" si="22"/>
        <v>2</v>
      </c>
      <c r="X212" s="140">
        <f t="shared" si="22"/>
        <v>2</v>
      </c>
      <c r="Y212" s="140">
        <f t="shared" si="22"/>
        <v>2</v>
      </c>
      <c r="Z212" s="140">
        <f t="shared" si="22"/>
        <v>2</v>
      </c>
      <c r="AA212" s="140">
        <f t="shared" si="22"/>
        <v>2</v>
      </c>
      <c r="AB212" s="140">
        <f t="shared" si="22"/>
        <v>2</v>
      </c>
      <c r="AC212" s="140">
        <f t="shared" si="22"/>
        <v>2</v>
      </c>
      <c r="AD212" s="140">
        <f t="shared" si="22"/>
        <v>2</v>
      </c>
      <c r="AE212" s="140">
        <f t="shared" si="22"/>
        <v>2</v>
      </c>
      <c r="AF212" s="140">
        <f t="shared" si="22"/>
        <v>2</v>
      </c>
      <c r="AG212" s="140">
        <f t="shared" si="22"/>
        <v>2</v>
      </c>
      <c r="AH212" s="186">
        <f t="shared" si="22"/>
        <v>2</v>
      </c>
    </row>
    <row r="213" spans="1:34" x14ac:dyDescent="0.25">
      <c r="D213" s="8">
        <f t="shared" ref="D213:AH213" si="23">SUM(D7:D212)</f>
        <v>18</v>
      </c>
      <c r="E213" s="8">
        <f t="shared" si="23"/>
        <v>35</v>
      </c>
      <c r="F213" s="8">
        <f t="shared" si="23"/>
        <v>37</v>
      </c>
      <c r="G213" s="8">
        <f t="shared" si="23"/>
        <v>36</v>
      </c>
      <c r="H213" s="8">
        <f t="shared" si="23"/>
        <v>36</v>
      </c>
      <c r="I213" s="8">
        <f t="shared" si="23"/>
        <v>10</v>
      </c>
      <c r="J213" s="8">
        <f t="shared" si="23"/>
        <v>4</v>
      </c>
      <c r="K213" s="8">
        <f t="shared" si="23"/>
        <v>22</v>
      </c>
      <c r="L213" s="8">
        <f t="shared" si="23"/>
        <v>35</v>
      </c>
      <c r="M213" s="8">
        <f t="shared" si="23"/>
        <v>34</v>
      </c>
      <c r="N213" s="8">
        <f t="shared" si="23"/>
        <v>36</v>
      </c>
      <c r="O213" s="8">
        <f t="shared" si="23"/>
        <v>35</v>
      </c>
      <c r="P213" s="8">
        <f t="shared" si="23"/>
        <v>12</v>
      </c>
      <c r="Q213" s="8">
        <f t="shared" si="23"/>
        <v>3</v>
      </c>
      <c r="R213" s="8">
        <f t="shared" si="23"/>
        <v>34</v>
      </c>
      <c r="S213" s="8">
        <f t="shared" si="23"/>
        <v>34</v>
      </c>
      <c r="T213" s="8">
        <f t="shared" si="23"/>
        <v>36</v>
      </c>
      <c r="U213" s="8">
        <f t="shared" si="23"/>
        <v>37</v>
      </c>
      <c r="V213" s="8">
        <f t="shared" si="23"/>
        <v>35</v>
      </c>
      <c r="W213" s="8">
        <f t="shared" si="23"/>
        <v>13</v>
      </c>
      <c r="X213" s="8">
        <f t="shared" si="23"/>
        <v>3</v>
      </c>
      <c r="Y213" s="8">
        <f t="shared" si="23"/>
        <v>34</v>
      </c>
      <c r="Z213" s="8">
        <f t="shared" si="23"/>
        <v>34</v>
      </c>
      <c r="AA213" s="8">
        <f t="shared" si="23"/>
        <v>34</v>
      </c>
      <c r="AB213" s="8">
        <f t="shared" si="23"/>
        <v>22</v>
      </c>
      <c r="AC213" s="8">
        <f t="shared" si="23"/>
        <v>34</v>
      </c>
      <c r="AD213" s="8">
        <f t="shared" si="23"/>
        <v>10</v>
      </c>
      <c r="AE213" s="8">
        <f t="shared" si="23"/>
        <v>2</v>
      </c>
      <c r="AF213" s="8">
        <f t="shared" si="23"/>
        <v>34</v>
      </c>
      <c r="AG213" s="8">
        <f t="shared" si="23"/>
        <v>35</v>
      </c>
      <c r="AH213" s="8">
        <f t="shared" si="23"/>
        <v>36</v>
      </c>
    </row>
  </sheetData>
  <sheetProtection formatCells="0" selectLockedCells="1" selectUnlockedCells="1"/>
  <conditionalFormatting sqref="AI28:AI30">
    <cfRule type="duplicateValues" dxfId="284" priority="1710"/>
  </conditionalFormatting>
  <conditionalFormatting sqref="AJ28:AJ30 AK28">
    <cfRule type="duplicateValues" dxfId="283" priority="1709"/>
  </conditionalFormatting>
  <conditionalFormatting sqref="AK29:AK30">
    <cfRule type="duplicateValues" dxfId="282" priority="1708"/>
  </conditionalFormatting>
  <conditionalFormatting sqref="D3:D6 D8 D10:D17 D19:D26 D28:D31 D33:D47 D49:D61 D63:D68 D70:D71 D73:D78 D80:D84 D86:D88 D90:D91 D93:D95 D97:D113 D115:D130 D132:D147 D149:D178 D180:D189 D191:D200 D202:D211">
    <cfRule type="duplicateValues" dxfId="281" priority="31"/>
  </conditionalFormatting>
  <conditionalFormatting sqref="E3:E6 E8 E10:E17 E19:E26 E28:E31 E33:E47 E49:E61 E63:E68 E70:E71 E73:E78 E80:E84 E86:E88 E90:E91 E93:E95 E97:E113 E115:E130 E132:E147 E149:E178 E180:E189 E191:E200 E202:E211">
    <cfRule type="duplicateValues" dxfId="280" priority="30"/>
  </conditionalFormatting>
  <conditionalFormatting sqref="F3:F6 F8 F10:F17 F19:F26 F28:F31 F33:F47 F49:F61 F63:F68 F70:F71 F73:F78 F80:F84 F86:F88 F90:F91 F93:F95 F97:F113 F115:F130 F132:F147 F149:F178 F180:F189 F191:F200 F202:F211">
    <cfRule type="duplicateValues" dxfId="279" priority="29"/>
  </conditionalFormatting>
  <conditionalFormatting sqref="G3:G6 G8 G10:G17 G19:G26 G28:G31 G33:G47 G49:G61 G63:G68 G70:G71 G73:G78 G80:G84 G86:G88 G90:G91 G93:G95 G97:G113 G115:G130 G132:G147 G149:G178 G180:G189 G191:G200 G202:G211">
    <cfRule type="duplicateValues" dxfId="278" priority="28"/>
  </conditionalFormatting>
  <conditionalFormatting sqref="H3:H6 H8 H10:H17 H19:H26 H28:H31 H33:H47 H49:H61 H63:H68 H70:H71 H73:H78 H80:H84 H86:H88 H90:H91 H93:H95 H97:H113 H115:H130 H132:H147 H149:H178 H180:H189 H191:H200 H202:H211">
    <cfRule type="duplicateValues" dxfId="277" priority="27"/>
  </conditionalFormatting>
  <conditionalFormatting sqref="I3:I6 I8 I10:I17 I19:I26 I28:I31 I33:I47 I49:I61 I63:I68 I70:I71 I73:I78 I80:I84 I86:I88 I90:I91 I93:I95 I97:I113 I115:I130 I132:I147 I149:I178 I180:I189 I191:I200 I202:I211">
    <cfRule type="duplicateValues" dxfId="276" priority="26"/>
  </conditionalFormatting>
  <conditionalFormatting sqref="J3:J6 J8 J10:J17 J19:J26 J28:J31 J33:J47 J49:J61 J63:J68 J70:J71 J73:J78 J80:J84 J86:J88 J90:J91 J93:J95 J97:J113 J115:J130 J132:J147 J149:J178 J180:J189 J191:J200 J202:J211">
    <cfRule type="duplicateValues" dxfId="275" priority="25"/>
  </conditionalFormatting>
  <conditionalFormatting sqref="K3:K6 K8 K10:K17 K19:K26 K28:K31 K33:K47 K49:K61 K63:K68 K70:K71 K73:K78 K80:K84 K86:K88 K90:K91 K93:K95 K97:K113 K115:K130 K132:K147 K149:K178 K180:K189 K191:K200 K202:K211">
    <cfRule type="duplicateValues" dxfId="274" priority="24"/>
  </conditionalFormatting>
  <conditionalFormatting sqref="L3:L6 L8 L10:L17 L19:L26 L28:L31 L33:L47 L49:L61 L63:L68 L70:L71 L73:L78 L80:L84 L86:L88 L90:L91 L93:L95 L97:L113 L115:L130 L132:L147 L149:L178 L180:L189 L191:L200 L202:L211">
    <cfRule type="duplicateValues" dxfId="273" priority="23"/>
  </conditionalFormatting>
  <conditionalFormatting sqref="M3:M6 M8 M10:M17 M19:M26 M28:M31 M33:M47 M49:M61 M63:M68 M70:M71 M73:M78 M80:M84 M86:M88 M90:M91 M93:M95 M97:M113 M115:M130 M132:M147 M149:M178 M180:M189 M191:M200 M202:M211">
    <cfRule type="duplicateValues" dxfId="272" priority="22"/>
  </conditionalFormatting>
  <conditionalFormatting sqref="N3:N6 N8 N10:N17 N19:N26 N28:N31 N33:N47 N49:N61 N63:N68 N70:N71 N73:N78 N80:N84 N86:N88 N90:N91 N93:N95 N97:N113 N115:N130 N132:N147 N149:N178 N180:N189 N191:N200 N202:N211">
    <cfRule type="duplicateValues" dxfId="271" priority="21"/>
  </conditionalFormatting>
  <conditionalFormatting sqref="O3:O6 O8 O10:O17 O19:O26 O28:O31 O33:O47 O49:O61 O63:O68 O70:O71 O73:O78 O80:O84 O86:O88 O90:O91 O93:O95 O97:O113 O115:O130 O132:O147 O149:O178 O180:O189 O191:O200 O202:O211">
    <cfRule type="duplicateValues" dxfId="270" priority="20"/>
  </conditionalFormatting>
  <conditionalFormatting sqref="P3:P6 P8 P10:P17 P19:P26 P28:P31 P33:P47 P49:P61 P63:P68 P70:P71 P73:P78 P80:P84 P86:P88 P90:P91 P93:P95 P97:P113 P115:P130 P132:P147 P149:P178 P180:P189 P191:P200 P202:P211">
    <cfRule type="duplicateValues" dxfId="269" priority="19"/>
  </conditionalFormatting>
  <conditionalFormatting sqref="Q3:Q6 Q8 Q10:Q17 Q19:Q26 Q28:Q31 Q33:Q47 Q49:Q61 Q63:Q68 Q70:Q71 Q73:Q78 Q80:Q84 Q86:Q88 Q90:Q91 Q93:Q95 Q97:Q113 Q115:Q130 Q132:Q147 Q149:Q178 Q180:Q189 Q191:Q200 Q202:Q211">
    <cfRule type="duplicateValues" dxfId="268" priority="18"/>
  </conditionalFormatting>
  <conditionalFormatting sqref="R3:R6 R8 R10:R17 R19:R26 R28:R31 R33:R47 R49:R61 R63:R68 R70:R71 R73:R78 R80:R84 R86:R88 R90:R91 R93:R95 R97:R113 R115:R130 R132:R147 R149:R178 R180:R189 R191:R200 R202:R211">
    <cfRule type="duplicateValues" dxfId="267" priority="17"/>
  </conditionalFormatting>
  <conditionalFormatting sqref="S3:S6 S8 S10:S17 S19:S26 S28:S31 S33:S47 S49:S61 S63:S68 S70:S71 S73:S78 S80:S84 S86:S88 S90:S91 S93:S95 S97:S113 S115:S130 S132:S147 S149:S178 S180:S189 S191:S200 S202:S211">
    <cfRule type="duplicateValues" dxfId="266" priority="16"/>
  </conditionalFormatting>
  <conditionalFormatting sqref="T3:T6 T8 T10:T17 T19:T26 T28:T31 T33:T47 T49:T61 T63:T68 T70:T71 T73:T78 T80:T84 T86:T88 T90:T91 T93:T95 T97:T113 T115:T130 T132:T147 T149:T178 T180:T189 T191:T200 T202:T211">
    <cfRule type="duplicateValues" dxfId="265" priority="15"/>
  </conditionalFormatting>
  <conditionalFormatting sqref="U3:U6 U8 U10:U17 U19:U26 U28:U31 U33:U47 U49:U61 U63:U68 U70:U71 U73:U78 U80:U84 U86:U88 U90:U91 U93:U95 U97:U113 U115:U130 U132:U147 U149:U178 U180:U189 U191:U200 U202:U211">
    <cfRule type="duplicateValues" dxfId="264" priority="14"/>
  </conditionalFormatting>
  <conditionalFormatting sqref="V3:V6 V8 V10:V17 V19:V26 V28:V31 V33:V47 V49:V61 V63:V68 V70:V71 V73:V78 V80:V84 V86:V88 V90:V91 V93:V95 V97:V113 V115:V130 V132:V147 V149:V178 V180:V189 V191:V200 V202:V211">
    <cfRule type="duplicateValues" dxfId="263" priority="13"/>
  </conditionalFormatting>
  <conditionalFormatting sqref="W3:W6 W8 W10:W17 W19:W26 W28:W31 W33:W47 W49:W61 W63:W68 W70:W71 W73:W78 W80:W84 W86:W88 W90:W91 W93:W95 W97:W113 W115:W130 W132:W147 W149:W178 W180:W189 W191:W200 W202:W211">
    <cfRule type="duplicateValues" dxfId="262" priority="12"/>
  </conditionalFormatting>
  <conditionalFormatting sqref="X3:X6 X8 X10:X17 X19:X26 X28:X31 X33:X47 X49:X61 X63:X68 X70:X71 X73:X78 X80:X84 X86:X88 X90:X91 X93:X95 X97:X113 X115:X130 X132:X147 X149:X178 X180:X189 X191:X200 X202:X211">
    <cfRule type="duplicateValues" dxfId="261" priority="11"/>
  </conditionalFormatting>
  <conditionalFormatting sqref="Y3:Y6 Y8 Y10:Y17 Y19:Y26 Y28:Y31 Y33:Y47 Y49:Y61 Y63:Y68 Y70:Y71 Y73:Y78 Y80:Y84 Y86:Y88 Y90:Y91 Y93:Y95 Y97:Y113 Y115:Y130 Y132:Y147 Y149:Y178 Y180:Y189 Y191:Y200 Y202:Y211">
    <cfRule type="duplicateValues" dxfId="260" priority="10"/>
  </conditionalFormatting>
  <conditionalFormatting sqref="Z3:Z6 Z8 Z10:Z17 Z19:Z26 Z28:Z31 Z33:Z47 Z49:Z61 Z63:Z68 Z70:Z71 Z73:Z78 Z80:Z84 Z86:Z88 Z90:Z91 Z93:Z95 Z97:Z113 Z115:Z130 Z132:Z147 Z149:Z178 Z180:Z189 Z191:Z200 Z202:Z211">
    <cfRule type="duplicateValues" dxfId="259" priority="9"/>
  </conditionalFormatting>
  <conditionalFormatting sqref="AA3:AA6 AA8 AA10:AA17 AA19:AA26 AA28:AA31 AA33:AA47 AA49:AA61 AA63:AA68 AA70:AA71 AA73:AA78 AA80:AA84 AA86:AA88 AA90:AA91 AA93:AA95 AA97:AA113 AA115:AA130 AA132:AA147 AA149:AA178 AA180:AA189 AA191:AA200 AA202:AA211">
    <cfRule type="duplicateValues" dxfId="258" priority="8"/>
  </conditionalFormatting>
  <conditionalFormatting sqref="AB3:AB6 AB8 AB10:AB17 AB19:AB26 AB28:AB31 AB33:AB47 AB49:AB61 AB63:AB68 AB70:AB71 AB73:AB78 AB80:AB84 AB86:AB88 AB90:AB91 AB93:AB95 AB97:AB113 AB115:AB130 AB132:AB147 AB149:AB178 AB180:AB189 AB191:AB200 AB202:AB211">
    <cfRule type="duplicateValues" dxfId="257" priority="7"/>
  </conditionalFormatting>
  <conditionalFormatting sqref="AC3:AC6 AC8 AC10:AC17 AC19:AC26 AC28:AC31 AC33:AC47 AC49:AC61 AC63:AC68 AC70:AC71 AC73:AC78 AC80:AC84 AC86:AC88 AC90:AC91 AC93:AC95 AC97:AC113 AC115:AC130 AC132:AC147 AC149:AC178 AC180:AC189 AC191:AC200 AC202:AC211">
    <cfRule type="duplicateValues" dxfId="256" priority="6"/>
  </conditionalFormatting>
  <conditionalFormatting sqref="AD3:AD6 AD8 AD10:AD17 AD19:AD26 AD28:AD31 AD33:AD47 AD49:AD61 AD63:AD68 AD70:AD71 AD73:AD78 AD80:AD84 AD86:AD88 AD90:AD91 AD93:AD95 AD97:AD113 AD115:AD130 AD132:AD147 AD149:AD178 AD180:AD189 AD191:AD200 AD202:AD211">
    <cfRule type="duplicateValues" dxfId="255" priority="5"/>
  </conditionalFormatting>
  <conditionalFormatting sqref="AE3:AE6 AE8 AE10:AE17 AE19:AE26 AE28:AE31 AE33:AE47 AE49:AE61 AE63:AE68 AE70:AE71 AE73:AE78 AE80:AE84 AE86:AE88 AE90:AE91 AE93:AE95 AE97:AE113 AE115:AE130 AE132:AE147 AE149:AE178 AE180:AE189 AE191:AE200 AE202:AE211">
    <cfRule type="duplicateValues" dxfId="254" priority="4"/>
  </conditionalFormatting>
  <conditionalFormatting sqref="AF3:AF6 AF8 AF10:AF17 AF19:AF26 AF28:AF31 AF33:AF47 AF49:AF61 AF63:AF68 AF70:AF71 AF73:AF78 AF80:AF84 AF86:AF88 AF90:AF91 AF93:AF95 AF97:AF113 AF115:AF130 AF132:AF147 AF149:AF178 AF180:AF189 AF191:AF200 AF202:AF211">
    <cfRule type="duplicateValues" dxfId="253" priority="3"/>
  </conditionalFormatting>
  <conditionalFormatting sqref="AG3:AG6 AG8 AG10:AG17 AG19:AG26 AG28:AG31 AG33:AG47 AG49:AG61 AG63:AG68 AG70:AG71 AG73:AG78 AG80:AG84 AG86:AG88 AG90:AG91 AG93:AG95 AG97:AG113 AG115:AG130 AG132:AG147 AG149:AG178 AG180:AG189 AG191:AG200 AG202:AG211">
    <cfRule type="duplicateValues" dxfId="252" priority="2"/>
  </conditionalFormatting>
  <conditionalFormatting sqref="AH3:AH6 AH8 AH10:AH17 AH19:AH26 AH28:AH31 AH33:AH47 AH49:AH61 AH63:AH68 AH70:AH71 AH73:AH78 AH80:AH84 AH86:AH88 AH90:AH91 AH93:AH95 AH97:AH113 AH115:AH130 AH132:AH147 AH149:AH178 AH180:AH189 AH191:AH200 AH202:AH211">
    <cfRule type="duplicateValues" dxfId="251" priority="1"/>
  </conditionalFormatting>
  <pageMargins left="0.11811023622047245" right="0.11811023622047245" top="0.74803149606299213" bottom="0.74803149606299213" header="0.31496062992125984" footer="0.31496062992125984"/>
  <pageSetup paperSize="8" scale="65" fitToWidth="2" orientation="landscape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Mai">
                <anchor moveWithCells="1">
                  <from>
                    <xdr:col>34</xdr:col>
                    <xdr:colOff>504825</xdr:colOff>
                    <xdr:row>2</xdr:row>
                    <xdr:rowOff>0</xdr:rowOff>
                  </from>
                  <to>
                    <xdr:col>36</xdr:col>
                    <xdr:colOff>571500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pageSetUpPr fitToPage="1"/>
  </sheetPr>
  <dimension ref="A1:BE213"/>
  <sheetViews>
    <sheetView zoomScale="90" zoomScaleNormal="90" workbookViewId="0">
      <pane ySplit="2" topLeftCell="A187" activePane="bottomLeft" state="frozen"/>
      <selection activeCell="H1" sqref="H1"/>
      <selection pane="bottomLeft" sqref="A1:AH212"/>
    </sheetView>
  </sheetViews>
  <sheetFormatPr baseColWidth="10" defaultRowHeight="15" outlineLevelRow="1" x14ac:dyDescent="0.25"/>
  <cols>
    <col min="1" max="1" width="11.42578125" style="8"/>
    <col min="2" max="2" width="18" style="8" bestFit="1" customWidth="1"/>
    <col min="3" max="3" width="12.5703125" style="8" customWidth="1"/>
    <col min="4" max="33" width="16.140625" style="8" customWidth="1"/>
    <col min="34" max="34" width="16.140625" style="8" hidden="1" customWidth="1"/>
    <col min="35" max="16384" width="11.42578125" style="8"/>
  </cols>
  <sheetData>
    <row r="1" spans="1:34" ht="15.75" x14ac:dyDescent="0.25">
      <c r="A1" s="9"/>
      <c r="B1" s="10"/>
      <c r="C1" s="10"/>
      <c r="D1" s="101">
        <f>D2</f>
        <v>42887</v>
      </c>
      <c r="E1" s="101">
        <f>E2</f>
        <v>42888</v>
      </c>
      <c r="F1" s="101">
        <f t="shared" ref="F1:AG1" si="0">F2</f>
        <v>42889</v>
      </c>
      <c r="G1" s="101">
        <f t="shared" si="0"/>
        <v>42890</v>
      </c>
      <c r="H1" s="101">
        <f t="shared" si="0"/>
        <v>42891</v>
      </c>
      <c r="I1" s="101">
        <f t="shared" si="0"/>
        <v>42892</v>
      </c>
      <c r="J1" s="101">
        <f t="shared" si="0"/>
        <v>42893</v>
      </c>
      <c r="K1" s="101">
        <f t="shared" si="0"/>
        <v>42894</v>
      </c>
      <c r="L1" s="101">
        <f t="shared" si="0"/>
        <v>42895</v>
      </c>
      <c r="M1" s="101">
        <f t="shared" si="0"/>
        <v>42896</v>
      </c>
      <c r="N1" s="101">
        <f t="shared" si="0"/>
        <v>42897</v>
      </c>
      <c r="O1" s="101">
        <f t="shared" si="0"/>
        <v>42898</v>
      </c>
      <c r="P1" s="101">
        <f t="shared" si="0"/>
        <v>42899</v>
      </c>
      <c r="Q1" s="101">
        <f t="shared" si="0"/>
        <v>42900</v>
      </c>
      <c r="R1" s="101">
        <f t="shared" si="0"/>
        <v>42901</v>
      </c>
      <c r="S1" s="101">
        <f t="shared" si="0"/>
        <v>42902</v>
      </c>
      <c r="T1" s="101">
        <f t="shared" si="0"/>
        <v>42903</v>
      </c>
      <c r="U1" s="101">
        <f t="shared" si="0"/>
        <v>42904</v>
      </c>
      <c r="V1" s="101">
        <f t="shared" si="0"/>
        <v>42905</v>
      </c>
      <c r="W1" s="101">
        <f t="shared" si="0"/>
        <v>42906</v>
      </c>
      <c r="X1" s="101">
        <f t="shared" si="0"/>
        <v>42907</v>
      </c>
      <c r="Y1" s="101">
        <f t="shared" si="0"/>
        <v>42908</v>
      </c>
      <c r="Z1" s="101">
        <f t="shared" si="0"/>
        <v>42909</v>
      </c>
      <c r="AA1" s="101">
        <f t="shared" si="0"/>
        <v>42910</v>
      </c>
      <c r="AB1" s="101">
        <f t="shared" si="0"/>
        <v>42911</v>
      </c>
      <c r="AC1" s="101">
        <f t="shared" si="0"/>
        <v>42912</v>
      </c>
      <c r="AD1" s="101">
        <f t="shared" si="0"/>
        <v>42913</v>
      </c>
      <c r="AE1" s="101">
        <f t="shared" si="0"/>
        <v>42914</v>
      </c>
      <c r="AF1" s="101">
        <f t="shared" si="0"/>
        <v>42915</v>
      </c>
      <c r="AG1" s="101">
        <f t="shared" si="0"/>
        <v>42916</v>
      </c>
      <c r="AH1" s="147">
        <f>AH2</f>
        <v>42917</v>
      </c>
    </row>
    <row r="2" spans="1:34" ht="16.5" thickBot="1" x14ac:dyDescent="0.3">
      <c r="A2" s="11" t="s">
        <v>0</v>
      </c>
      <c r="B2" s="12" t="s">
        <v>1</v>
      </c>
      <c r="C2" s="12"/>
      <c r="D2" s="102">
        <v>42887</v>
      </c>
      <c r="E2" s="102">
        <f>D2+1</f>
        <v>42888</v>
      </c>
      <c r="F2" s="102">
        <f t="shared" ref="F2:AH2" si="1">E2+1</f>
        <v>42889</v>
      </c>
      <c r="G2" s="102">
        <f t="shared" si="1"/>
        <v>42890</v>
      </c>
      <c r="H2" s="102">
        <f t="shared" si="1"/>
        <v>42891</v>
      </c>
      <c r="I2" s="102">
        <f t="shared" si="1"/>
        <v>42892</v>
      </c>
      <c r="J2" s="102">
        <f t="shared" si="1"/>
        <v>42893</v>
      </c>
      <c r="K2" s="102">
        <f t="shared" si="1"/>
        <v>42894</v>
      </c>
      <c r="L2" s="102">
        <f t="shared" si="1"/>
        <v>42895</v>
      </c>
      <c r="M2" s="102">
        <f t="shared" si="1"/>
        <v>42896</v>
      </c>
      <c r="N2" s="102">
        <f t="shared" si="1"/>
        <v>42897</v>
      </c>
      <c r="O2" s="102">
        <f t="shared" si="1"/>
        <v>42898</v>
      </c>
      <c r="P2" s="102">
        <f t="shared" si="1"/>
        <v>42899</v>
      </c>
      <c r="Q2" s="102">
        <f t="shared" si="1"/>
        <v>42900</v>
      </c>
      <c r="R2" s="102">
        <f t="shared" si="1"/>
        <v>42901</v>
      </c>
      <c r="S2" s="102">
        <f t="shared" si="1"/>
        <v>42902</v>
      </c>
      <c r="T2" s="102">
        <f>S2+1</f>
        <v>42903</v>
      </c>
      <c r="U2" s="102">
        <f t="shared" si="1"/>
        <v>42904</v>
      </c>
      <c r="V2" s="102">
        <f t="shared" si="1"/>
        <v>42905</v>
      </c>
      <c r="W2" s="102">
        <f t="shared" si="1"/>
        <v>42906</v>
      </c>
      <c r="X2" s="102">
        <f t="shared" si="1"/>
        <v>42907</v>
      </c>
      <c r="Y2" s="102">
        <f t="shared" si="1"/>
        <v>42908</v>
      </c>
      <c r="Z2" s="102">
        <f t="shared" si="1"/>
        <v>42909</v>
      </c>
      <c r="AA2" s="102">
        <f t="shared" si="1"/>
        <v>42910</v>
      </c>
      <c r="AB2" s="102">
        <f t="shared" si="1"/>
        <v>42911</v>
      </c>
      <c r="AC2" s="102">
        <f>AB2+1</f>
        <v>42912</v>
      </c>
      <c r="AD2" s="102">
        <f t="shared" si="1"/>
        <v>42913</v>
      </c>
      <c r="AE2" s="102">
        <f t="shared" si="1"/>
        <v>42914</v>
      </c>
      <c r="AF2" s="102">
        <f>AE2+1</f>
        <v>42915</v>
      </c>
      <c r="AG2" s="102">
        <f t="shared" si="1"/>
        <v>42916</v>
      </c>
      <c r="AH2" s="148">
        <f t="shared" si="1"/>
        <v>42917</v>
      </c>
    </row>
    <row r="3" spans="1:34" ht="17.25" hidden="1" customHeight="1" x14ac:dyDescent="0.25">
      <c r="A3" s="13" t="s">
        <v>2</v>
      </c>
      <c r="B3" s="14" t="s">
        <v>3</v>
      </c>
      <c r="C3" s="14" t="s">
        <v>70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49"/>
    </row>
    <row r="4" spans="1:34" ht="15.75" hidden="1" x14ac:dyDescent="0.25">
      <c r="A4" s="99" t="s">
        <v>2</v>
      </c>
      <c r="B4" s="100" t="s">
        <v>3</v>
      </c>
      <c r="C4" s="100" t="s">
        <v>28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50"/>
    </row>
    <row r="5" spans="1:34" ht="15.75" x14ac:dyDescent="0.25">
      <c r="A5" s="99" t="s">
        <v>2</v>
      </c>
      <c r="B5" s="100" t="s">
        <v>3</v>
      </c>
      <c r="C5" s="100" t="s">
        <v>70</v>
      </c>
      <c r="D5" s="104" t="s">
        <v>99</v>
      </c>
      <c r="E5" s="104"/>
      <c r="F5" s="104"/>
      <c r="G5" s="104"/>
      <c r="H5" s="104"/>
      <c r="I5" s="104"/>
      <c r="J5" s="104"/>
      <c r="K5" s="104" t="s">
        <v>99</v>
      </c>
      <c r="L5" s="104"/>
      <c r="M5" s="104"/>
      <c r="N5" s="104"/>
      <c r="O5" s="104"/>
      <c r="P5" s="104"/>
      <c r="Q5" s="104"/>
      <c r="R5" s="104" t="s">
        <v>21</v>
      </c>
      <c r="S5" s="104"/>
      <c r="T5" s="104"/>
      <c r="U5" s="104"/>
      <c r="V5" s="104" t="s">
        <v>99</v>
      </c>
      <c r="W5" s="104" t="s">
        <v>99</v>
      </c>
      <c r="X5" s="104" t="s">
        <v>99</v>
      </c>
      <c r="Y5" s="104" t="s">
        <v>99</v>
      </c>
      <c r="Z5" s="104" t="s">
        <v>99</v>
      </c>
      <c r="AA5" s="104"/>
      <c r="AB5" s="104"/>
      <c r="AC5" s="104" t="s">
        <v>99</v>
      </c>
      <c r="AD5" s="104" t="s">
        <v>99</v>
      </c>
      <c r="AE5" s="104" t="s">
        <v>99</v>
      </c>
      <c r="AF5" s="104" t="s">
        <v>52</v>
      </c>
      <c r="AG5" s="104" t="s">
        <v>99</v>
      </c>
      <c r="AH5" s="150"/>
    </row>
    <row r="6" spans="1:34" ht="15.75" outlineLevel="1" x14ac:dyDescent="0.25">
      <c r="A6" s="15" t="s">
        <v>2</v>
      </c>
      <c r="B6" s="16" t="s">
        <v>3</v>
      </c>
      <c r="C6" s="16" t="s">
        <v>28</v>
      </c>
      <c r="D6" s="105" t="s">
        <v>62</v>
      </c>
      <c r="E6" s="105" t="s">
        <v>62</v>
      </c>
      <c r="F6" s="105" t="s">
        <v>21</v>
      </c>
      <c r="G6" s="105"/>
      <c r="H6" s="105" t="s">
        <v>62</v>
      </c>
      <c r="I6" s="105" t="s">
        <v>21</v>
      </c>
      <c r="J6" s="105" t="s">
        <v>21</v>
      </c>
      <c r="K6" s="105" t="s">
        <v>21</v>
      </c>
      <c r="L6" s="105" t="s">
        <v>21</v>
      </c>
      <c r="M6" s="105" t="s">
        <v>10</v>
      </c>
      <c r="N6" s="105"/>
      <c r="O6" s="105" t="s">
        <v>21</v>
      </c>
      <c r="P6" s="105" t="s">
        <v>62</v>
      </c>
      <c r="Q6" s="105" t="s">
        <v>62</v>
      </c>
      <c r="R6" s="105" t="s">
        <v>62</v>
      </c>
      <c r="S6" s="105" t="s">
        <v>62</v>
      </c>
      <c r="T6" s="105" t="s">
        <v>26</v>
      </c>
      <c r="U6" s="105"/>
      <c r="V6" s="105" t="s">
        <v>62</v>
      </c>
      <c r="W6" s="105" t="s">
        <v>62</v>
      </c>
      <c r="X6" s="105" t="s">
        <v>62</v>
      </c>
      <c r="Y6" s="105" t="s">
        <v>62</v>
      </c>
      <c r="Z6" s="105" t="s">
        <v>62</v>
      </c>
      <c r="AA6" s="105" t="s">
        <v>50</v>
      </c>
      <c r="AB6" s="105"/>
      <c r="AC6" s="105" t="s">
        <v>62</v>
      </c>
      <c r="AD6" s="105" t="s">
        <v>62</v>
      </c>
      <c r="AE6" s="105" t="s">
        <v>62</v>
      </c>
      <c r="AF6" s="105" t="s">
        <v>62</v>
      </c>
      <c r="AG6" s="105" t="s">
        <v>62</v>
      </c>
      <c r="AH6" s="151"/>
    </row>
    <row r="7" spans="1:34" s="1" customFormat="1" ht="15.75" x14ac:dyDescent="0.25">
      <c r="A7" s="17" t="s">
        <v>2</v>
      </c>
      <c r="B7" s="18" t="s">
        <v>3</v>
      </c>
      <c r="C7" s="18"/>
      <c r="D7" s="106">
        <f>COUNTA(D3:D6)</f>
        <v>2</v>
      </c>
      <c r="E7" s="106">
        <f t="shared" ref="E7:AH7" si="2">COUNTA(E3:E6)</f>
        <v>1</v>
      </c>
      <c r="F7" s="106">
        <f t="shared" si="2"/>
        <v>1</v>
      </c>
      <c r="G7" s="106">
        <f t="shared" si="2"/>
        <v>0</v>
      </c>
      <c r="H7" s="106">
        <f t="shared" si="2"/>
        <v>1</v>
      </c>
      <c r="I7" s="106">
        <f>COUNTA(I3:I6)</f>
        <v>1</v>
      </c>
      <c r="J7" s="106">
        <f t="shared" si="2"/>
        <v>1</v>
      </c>
      <c r="K7" s="106">
        <f t="shared" si="2"/>
        <v>2</v>
      </c>
      <c r="L7" s="106">
        <f t="shared" si="2"/>
        <v>1</v>
      </c>
      <c r="M7" s="106">
        <f t="shared" si="2"/>
        <v>1</v>
      </c>
      <c r="N7" s="106">
        <f t="shared" si="2"/>
        <v>0</v>
      </c>
      <c r="O7" s="106">
        <f t="shared" si="2"/>
        <v>1</v>
      </c>
      <c r="P7" s="106">
        <f t="shared" si="2"/>
        <v>1</v>
      </c>
      <c r="Q7" s="106">
        <f t="shared" si="2"/>
        <v>1</v>
      </c>
      <c r="R7" s="106">
        <f t="shared" si="2"/>
        <v>2</v>
      </c>
      <c r="S7" s="106">
        <f t="shared" si="2"/>
        <v>1</v>
      </c>
      <c r="T7" s="106">
        <f t="shared" si="2"/>
        <v>1</v>
      </c>
      <c r="U7" s="106">
        <f t="shared" si="2"/>
        <v>0</v>
      </c>
      <c r="V7" s="106">
        <f t="shared" si="2"/>
        <v>2</v>
      </c>
      <c r="W7" s="106">
        <f t="shared" si="2"/>
        <v>2</v>
      </c>
      <c r="X7" s="106">
        <f t="shared" si="2"/>
        <v>2</v>
      </c>
      <c r="Y7" s="106">
        <f t="shared" si="2"/>
        <v>2</v>
      </c>
      <c r="Z7" s="106">
        <f t="shared" si="2"/>
        <v>2</v>
      </c>
      <c r="AA7" s="106">
        <f t="shared" si="2"/>
        <v>1</v>
      </c>
      <c r="AB7" s="106">
        <f t="shared" si="2"/>
        <v>0</v>
      </c>
      <c r="AC7" s="106">
        <f t="shared" si="2"/>
        <v>2</v>
      </c>
      <c r="AD7" s="106">
        <f t="shared" si="2"/>
        <v>2</v>
      </c>
      <c r="AE7" s="106">
        <f t="shared" si="2"/>
        <v>2</v>
      </c>
      <c r="AF7" s="106">
        <f t="shared" si="2"/>
        <v>2</v>
      </c>
      <c r="AG7" s="106">
        <f t="shared" si="2"/>
        <v>2</v>
      </c>
      <c r="AH7" s="152">
        <f t="shared" si="2"/>
        <v>0</v>
      </c>
    </row>
    <row r="8" spans="1:34" ht="15.75" outlineLevel="1" collapsed="1" x14ac:dyDescent="0.25">
      <c r="A8" s="19" t="s">
        <v>2</v>
      </c>
      <c r="B8" s="20" t="s">
        <v>14</v>
      </c>
      <c r="C8" s="20"/>
      <c r="D8" s="107"/>
      <c r="E8" s="107"/>
      <c r="F8" s="107"/>
      <c r="G8" s="107"/>
      <c r="H8" s="107"/>
      <c r="I8" s="107"/>
      <c r="J8" s="107" t="s">
        <v>15</v>
      </c>
      <c r="K8" s="107"/>
      <c r="L8" s="107"/>
      <c r="M8" s="107"/>
      <c r="N8" s="107"/>
      <c r="O8" s="107" t="s">
        <v>15</v>
      </c>
      <c r="P8" s="107"/>
      <c r="Q8" s="107"/>
      <c r="R8" s="107"/>
      <c r="S8" s="107"/>
      <c r="T8" s="107"/>
      <c r="U8" s="107"/>
      <c r="V8" s="107"/>
      <c r="W8" s="107"/>
      <c r="X8" s="107" t="s">
        <v>15</v>
      </c>
      <c r="Y8" s="107"/>
      <c r="Z8" s="107"/>
      <c r="AA8" s="107"/>
      <c r="AB8" s="107"/>
      <c r="AC8" s="107"/>
      <c r="AD8" s="107"/>
      <c r="AE8" s="107" t="s">
        <v>15</v>
      </c>
      <c r="AF8" s="107"/>
      <c r="AG8" s="107"/>
      <c r="AH8" s="153"/>
    </row>
    <row r="9" spans="1:34" s="1" customFormat="1" ht="15.75" x14ac:dyDescent="0.25">
      <c r="A9" s="21" t="s">
        <v>2</v>
      </c>
      <c r="B9" s="22" t="s">
        <v>14</v>
      </c>
      <c r="C9" s="22"/>
      <c r="D9" s="108">
        <f>COUNTA(D8)</f>
        <v>0</v>
      </c>
      <c r="E9" s="108">
        <f t="shared" ref="E9:AH9" si="3">COUNTA(E8)</f>
        <v>0</v>
      </c>
      <c r="F9" s="108">
        <f t="shared" si="3"/>
        <v>0</v>
      </c>
      <c r="G9" s="108">
        <f t="shared" si="3"/>
        <v>0</v>
      </c>
      <c r="H9" s="108">
        <f t="shared" si="3"/>
        <v>0</v>
      </c>
      <c r="I9" s="108">
        <f t="shared" si="3"/>
        <v>0</v>
      </c>
      <c r="J9" s="108">
        <f t="shared" si="3"/>
        <v>1</v>
      </c>
      <c r="K9" s="108">
        <f t="shared" si="3"/>
        <v>0</v>
      </c>
      <c r="L9" s="108">
        <f t="shared" si="3"/>
        <v>0</v>
      </c>
      <c r="M9" s="108">
        <f t="shared" si="3"/>
        <v>0</v>
      </c>
      <c r="N9" s="108">
        <f t="shared" si="3"/>
        <v>0</v>
      </c>
      <c r="O9" s="108">
        <f t="shared" si="3"/>
        <v>1</v>
      </c>
      <c r="P9" s="108">
        <f t="shared" si="3"/>
        <v>0</v>
      </c>
      <c r="Q9" s="108">
        <f t="shared" si="3"/>
        <v>0</v>
      </c>
      <c r="R9" s="108">
        <f t="shared" si="3"/>
        <v>0</v>
      </c>
      <c r="S9" s="108">
        <f t="shared" si="3"/>
        <v>0</v>
      </c>
      <c r="T9" s="108">
        <f t="shared" si="3"/>
        <v>0</v>
      </c>
      <c r="U9" s="108">
        <f t="shared" si="3"/>
        <v>0</v>
      </c>
      <c r="V9" s="108">
        <f t="shared" si="3"/>
        <v>0</v>
      </c>
      <c r="W9" s="108">
        <f t="shared" si="3"/>
        <v>0</v>
      </c>
      <c r="X9" s="108">
        <f t="shared" si="3"/>
        <v>1</v>
      </c>
      <c r="Y9" s="108">
        <f t="shared" si="3"/>
        <v>0</v>
      </c>
      <c r="Z9" s="108">
        <f t="shared" si="3"/>
        <v>0</v>
      </c>
      <c r="AA9" s="108">
        <f t="shared" si="3"/>
        <v>0</v>
      </c>
      <c r="AB9" s="108">
        <f t="shared" si="3"/>
        <v>0</v>
      </c>
      <c r="AC9" s="108">
        <f t="shared" si="3"/>
        <v>0</v>
      </c>
      <c r="AD9" s="108">
        <f t="shared" si="3"/>
        <v>0</v>
      </c>
      <c r="AE9" s="108">
        <f t="shared" si="3"/>
        <v>1</v>
      </c>
      <c r="AF9" s="108">
        <f t="shared" si="3"/>
        <v>0</v>
      </c>
      <c r="AG9" s="108">
        <f t="shared" si="3"/>
        <v>0</v>
      </c>
      <c r="AH9" s="154">
        <f t="shared" si="3"/>
        <v>0</v>
      </c>
    </row>
    <row r="10" spans="1:34" ht="15.75" outlineLevel="1" x14ac:dyDescent="0.25">
      <c r="A10" s="23" t="s">
        <v>2</v>
      </c>
      <c r="B10" s="24" t="s">
        <v>4</v>
      </c>
      <c r="C10" s="24" t="s">
        <v>7</v>
      </c>
      <c r="D10" s="109" t="s">
        <v>10</v>
      </c>
      <c r="E10" s="109" t="s">
        <v>10</v>
      </c>
      <c r="F10" s="109"/>
      <c r="G10" s="109"/>
      <c r="H10" s="109"/>
      <c r="I10" s="109" t="s">
        <v>10</v>
      </c>
      <c r="J10" s="109" t="s">
        <v>10</v>
      </c>
      <c r="K10" s="109" t="s">
        <v>10</v>
      </c>
      <c r="L10" s="109" t="s">
        <v>10</v>
      </c>
      <c r="M10" s="109"/>
      <c r="N10" s="109"/>
      <c r="O10" s="109" t="s">
        <v>10</v>
      </c>
      <c r="P10" s="109" t="s">
        <v>10</v>
      </c>
      <c r="Q10" s="109" t="s">
        <v>10</v>
      </c>
      <c r="R10" s="109" t="s">
        <v>10</v>
      </c>
      <c r="S10" s="109" t="s">
        <v>10</v>
      </c>
      <c r="T10" s="109"/>
      <c r="U10" s="109"/>
      <c r="V10" s="109" t="s">
        <v>10</v>
      </c>
      <c r="W10" s="109" t="s">
        <v>10</v>
      </c>
      <c r="X10" s="109" t="s">
        <v>10</v>
      </c>
      <c r="Y10" s="109" t="s">
        <v>10</v>
      </c>
      <c r="Z10" s="109" t="s">
        <v>10</v>
      </c>
      <c r="AA10" s="109"/>
      <c r="AB10" s="109"/>
      <c r="AC10" s="109" t="s">
        <v>10</v>
      </c>
      <c r="AD10" s="109" t="s">
        <v>10</v>
      </c>
      <c r="AE10" s="109" t="s">
        <v>10</v>
      </c>
      <c r="AF10" s="109" t="s">
        <v>10</v>
      </c>
      <c r="AG10" s="109" t="s">
        <v>10</v>
      </c>
      <c r="AH10" s="155"/>
    </row>
    <row r="11" spans="1:34" ht="15.75" outlineLevel="1" x14ac:dyDescent="0.25">
      <c r="A11" s="25" t="s">
        <v>2</v>
      </c>
      <c r="B11" s="26" t="s">
        <v>4</v>
      </c>
      <c r="C11" s="26" t="s">
        <v>7</v>
      </c>
      <c r="D11" s="110" t="s">
        <v>26</v>
      </c>
      <c r="E11" s="110" t="s">
        <v>26</v>
      </c>
      <c r="F11" s="110"/>
      <c r="G11" s="110"/>
      <c r="H11" s="110"/>
      <c r="I11" s="110" t="s">
        <v>26</v>
      </c>
      <c r="J11" s="110" t="s">
        <v>26</v>
      </c>
      <c r="K11" s="110" t="s">
        <v>26</v>
      </c>
      <c r="L11" s="110" t="s">
        <v>26</v>
      </c>
      <c r="M11" s="110"/>
      <c r="N11" s="110"/>
      <c r="O11" s="110" t="s">
        <v>26</v>
      </c>
      <c r="P11" s="110" t="s">
        <v>26</v>
      </c>
      <c r="Q11" s="110" t="s">
        <v>26</v>
      </c>
      <c r="R11" s="110" t="s">
        <v>26</v>
      </c>
      <c r="S11" s="110" t="s">
        <v>26</v>
      </c>
      <c r="T11" s="110"/>
      <c r="U11" s="110"/>
      <c r="V11" s="110" t="s">
        <v>26</v>
      </c>
      <c r="W11" s="110" t="s">
        <v>26</v>
      </c>
      <c r="X11" s="110" t="s">
        <v>26</v>
      </c>
      <c r="Y11" s="110" t="s">
        <v>26</v>
      </c>
      <c r="Z11" s="110" t="s">
        <v>26</v>
      </c>
      <c r="AA11" s="110"/>
      <c r="AB11" s="110"/>
      <c r="AC11" s="110" t="s">
        <v>212</v>
      </c>
      <c r="AD11" s="110" t="s">
        <v>212</v>
      </c>
      <c r="AE11" s="110" t="s">
        <v>212</v>
      </c>
      <c r="AF11" s="110" t="s">
        <v>212</v>
      </c>
      <c r="AG11" s="110" t="s">
        <v>212</v>
      </c>
      <c r="AH11" s="156"/>
    </row>
    <row r="12" spans="1:34" ht="15.75" outlineLevel="1" x14ac:dyDescent="0.25">
      <c r="A12" s="25" t="s">
        <v>2</v>
      </c>
      <c r="B12" s="26" t="s">
        <v>4</v>
      </c>
      <c r="C12" s="26" t="s">
        <v>7</v>
      </c>
      <c r="D12" s="110" t="s">
        <v>21</v>
      </c>
      <c r="E12" s="110" t="s">
        <v>21</v>
      </c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 t="s">
        <v>21</v>
      </c>
      <c r="Q12" s="110" t="s">
        <v>21</v>
      </c>
      <c r="R12" s="110"/>
      <c r="S12" s="110" t="s">
        <v>21</v>
      </c>
      <c r="T12" s="110" t="s">
        <v>15</v>
      </c>
      <c r="U12" s="110"/>
      <c r="V12" s="110" t="s">
        <v>21</v>
      </c>
      <c r="W12" s="110" t="s">
        <v>21</v>
      </c>
      <c r="X12" s="110" t="s">
        <v>21</v>
      </c>
      <c r="Y12" s="110" t="s">
        <v>21</v>
      </c>
      <c r="Z12" s="110" t="s">
        <v>21</v>
      </c>
      <c r="AA12" s="110" t="s">
        <v>21</v>
      </c>
      <c r="AB12" s="110"/>
      <c r="AC12" s="110" t="s">
        <v>21</v>
      </c>
      <c r="AD12" s="110" t="s">
        <v>21</v>
      </c>
      <c r="AE12" s="110" t="s">
        <v>21</v>
      </c>
      <c r="AF12" s="110"/>
      <c r="AG12" s="110"/>
      <c r="AH12" s="156"/>
    </row>
    <row r="13" spans="1:34" ht="15.75" outlineLevel="1" x14ac:dyDescent="0.25">
      <c r="A13" s="25" t="s">
        <v>2</v>
      </c>
      <c r="B13" s="26" t="s">
        <v>4</v>
      </c>
      <c r="C13" s="26" t="s">
        <v>7</v>
      </c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 t="s">
        <v>52</v>
      </c>
      <c r="P13" s="110" t="s">
        <v>52</v>
      </c>
      <c r="Q13" s="110" t="s">
        <v>52</v>
      </c>
      <c r="R13" s="110"/>
      <c r="S13" s="110"/>
      <c r="T13" s="110"/>
      <c r="U13" s="110"/>
      <c r="V13" s="110"/>
      <c r="W13" s="110"/>
      <c r="X13" s="110"/>
      <c r="Y13" s="110" t="s">
        <v>52</v>
      </c>
      <c r="Z13" s="110" t="s">
        <v>52</v>
      </c>
      <c r="AA13" s="110"/>
      <c r="AB13" s="110"/>
      <c r="AC13" s="110"/>
      <c r="AD13" s="110" t="s">
        <v>52</v>
      </c>
      <c r="AE13" s="110" t="s">
        <v>52</v>
      </c>
      <c r="AF13" s="110"/>
      <c r="AG13" s="110"/>
      <c r="AH13" s="156"/>
    </row>
    <row r="14" spans="1:34" ht="15.75" outlineLevel="1" x14ac:dyDescent="0.25">
      <c r="A14" s="25" t="s">
        <v>2</v>
      </c>
      <c r="B14" s="26" t="s">
        <v>4</v>
      </c>
      <c r="C14" s="26" t="s">
        <v>7</v>
      </c>
      <c r="D14" s="110" t="s">
        <v>50</v>
      </c>
      <c r="E14" s="110" t="s">
        <v>50</v>
      </c>
      <c r="F14" s="110"/>
      <c r="G14" s="110"/>
      <c r="H14" s="110" t="s">
        <v>12</v>
      </c>
      <c r="I14" s="110" t="s">
        <v>50</v>
      </c>
      <c r="J14" s="110" t="s">
        <v>50</v>
      </c>
      <c r="K14" s="110" t="s">
        <v>50</v>
      </c>
      <c r="L14" s="110" t="s">
        <v>50</v>
      </c>
      <c r="M14" s="110"/>
      <c r="N14" s="110"/>
      <c r="O14" s="110" t="s">
        <v>50</v>
      </c>
      <c r="P14" s="110" t="s">
        <v>50</v>
      </c>
      <c r="Q14" s="110" t="s">
        <v>50</v>
      </c>
      <c r="R14" s="110" t="s">
        <v>50</v>
      </c>
      <c r="S14" s="110" t="s">
        <v>50</v>
      </c>
      <c r="T14" s="110"/>
      <c r="U14" s="110"/>
      <c r="V14" s="110" t="s">
        <v>50</v>
      </c>
      <c r="W14" s="110" t="s">
        <v>50</v>
      </c>
      <c r="X14" s="110" t="s">
        <v>50</v>
      </c>
      <c r="Y14" s="110" t="s">
        <v>50</v>
      </c>
      <c r="Z14" s="110" t="s">
        <v>50</v>
      </c>
      <c r="AA14" s="110"/>
      <c r="AB14" s="110"/>
      <c r="AC14" s="110" t="s">
        <v>50</v>
      </c>
      <c r="AD14" s="110" t="s">
        <v>50</v>
      </c>
      <c r="AE14" s="110" t="s">
        <v>50</v>
      </c>
      <c r="AF14" s="110" t="s">
        <v>50</v>
      </c>
      <c r="AG14" s="110" t="s">
        <v>50</v>
      </c>
      <c r="AH14" s="156"/>
    </row>
    <row r="15" spans="1:34" ht="15.75" outlineLevel="1" x14ac:dyDescent="0.25">
      <c r="A15" s="25" t="s">
        <v>2</v>
      </c>
      <c r="B15" s="26" t="s">
        <v>4</v>
      </c>
      <c r="C15" s="26" t="s">
        <v>7</v>
      </c>
      <c r="D15" s="110"/>
      <c r="E15" s="110"/>
      <c r="F15" s="110"/>
      <c r="G15" s="110"/>
      <c r="H15" s="110"/>
      <c r="I15" s="110" t="s">
        <v>57</v>
      </c>
      <c r="J15" s="110" t="s">
        <v>57</v>
      </c>
      <c r="K15" s="110" t="s">
        <v>57</v>
      </c>
      <c r="L15" s="110" t="s">
        <v>57</v>
      </c>
      <c r="M15" s="110"/>
      <c r="N15" s="110"/>
      <c r="O15" s="110" t="s">
        <v>57</v>
      </c>
      <c r="P15" s="110" t="s">
        <v>57</v>
      </c>
      <c r="Q15" s="110" t="s">
        <v>57</v>
      </c>
      <c r="R15" s="110" t="s">
        <v>57</v>
      </c>
      <c r="S15" s="110" t="s">
        <v>57</v>
      </c>
      <c r="T15" s="110"/>
      <c r="U15" s="110"/>
      <c r="V15" s="110" t="s">
        <v>57</v>
      </c>
      <c r="W15" s="110" t="s">
        <v>57</v>
      </c>
      <c r="X15" s="110" t="s">
        <v>57</v>
      </c>
      <c r="Y15" s="110" t="s">
        <v>57</v>
      </c>
      <c r="Z15" s="110" t="s">
        <v>57</v>
      </c>
      <c r="AA15" s="110"/>
      <c r="AB15" s="110"/>
      <c r="AC15" s="110" t="s">
        <v>57</v>
      </c>
      <c r="AD15" s="110" t="s">
        <v>57</v>
      </c>
      <c r="AE15" s="110" t="s">
        <v>57</v>
      </c>
      <c r="AF15" s="110" t="s">
        <v>57</v>
      </c>
      <c r="AG15" s="110" t="s">
        <v>57</v>
      </c>
      <c r="AH15" s="156"/>
    </row>
    <row r="16" spans="1:34" ht="15.75" outlineLevel="1" x14ac:dyDescent="0.25">
      <c r="A16" s="25" t="s">
        <v>2</v>
      </c>
      <c r="B16" s="26" t="s">
        <v>4</v>
      </c>
      <c r="C16" s="26" t="s">
        <v>7</v>
      </c>
      <c r="D16" s="110" t="s">
        <v>11</v>
      </c>
      <c r="E16" s="110" t="s">
        <v>11</v>
      </c>
      <c r="F16" s="110"/>
      <c r="G16" s="110"/>
      <c r="H16" s="110"/>
      <c r="I16" s="110" t="s">
        <v>11</v>
      </c>
      <c r="J16" s="110" t="s">
        <v>11</v>
      </c>
      <c r="K16" s="110" t="s">
        <v>11</v>
      </c>
      <c r="L16" s="110" t="s">
        <v>11</v>
      </c>
      <c r="M16" s="110"/>
      <c r="N16" s="110"/>
      <c r="O16" s="110" t="s">
        <v>11</v>
      </c>
      <c r="P16" s="110" t="s">
        <v>11</v>
      </c>
      <c r="Q16" s="110" t="s">
        <v>11</v>
      </c>
      <c r="R16" s="110" t="s">
        <v>11</v>
      </c>
      <c r="S16" s="110" t="s">
        <v>11</v>
      </c>
      <c r="T16" s="110"/>
      <c r="U16" s="110"/>
      <c r="V16" s="110" t="s">
        <v>11</v>
      </c>
      <c r="W16" s="110" t="s">
        <v>11</v>
      </c>
      <c r="X16" s="110" t="s">
        <v>11</v>
      </c>
      <c r="Y16" s="110" t="s">
        <v>11</v>
      </c>
      <c r="Z16" s="110" t="s">
        <v>11</v>
      </c>
      <c r="AA16" s="110"/>
      <c r="AB16" s="110"/>
      <c r="AC16" s="110"/>
      <c r="AD16" s="110"/>
      <c r="AE16" s="110"/>
      <c r="AF16" s="110"/>
      <c r="AG16" s="110"/>
      <c r="AH16" s="156"/>
    </row>
    <row r="17" spans="1:34" ht="15.75" hidden="1" outlineLevel="1" x14ac:dyDescent="0.25">
      <c r="A17" s="27" t="s">
        <v>2</v>
      </c>
      <c r="B17" s="28" t="s">
        <v>4</v>
      </c>
      <c r="C17" s="28" t="s">
        <v>7</v>
      </c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57"/>
    </row>
    <row r="18" spans="1:34" s="1" customFormat="1" ht="15.75" customHeight="1" collapsed="1" x14ac:dyDescent="0.25">
      <c r="A18" s="29" t="s">
        <v>2</v>
      </c>
      <c r="B18" s="30" t="s">
        <v>4</v>
      </c>
      <c r="C18" s="30" t="s">
        <v>7</v>
      </c>
      <c r="D18" s="112">
        <f>COUNTA(D10:D17)</f>
        <v>5</v>
      </c>
      <c r="E18" s="112">
        <f t="shared" ref="E18:AH18" si="4">COUNTA(E10:E17)</f>
        <v>5</v>
      </c>
      <c r="F18" s="112">
        <f t="shared" si="4"/>
        <v>0</v>
      </c>
      <c r="G18" s="112">
        <f t="shared" si="4"/>
        <v>0</v>
      </c>
      <c r="H18" s="112">
        <f t="shared" si="4"/>
        <v>1</v>
      </c>
      <c r="I18" s="112">
        <f t="shared" si="4"/>
        <v>5</v>
      </c>
      <c r="J18" s="112">
        <f t="shared" si="4"/>
        <v>5</v>
      </c>
      <c r="K18" s="112">
        <f t="shared" si="4"/>
        <v>5</v>
      </c>
      <c r="L18" s="112">
        <f t="shared" si="4"/>
        <v>5</v>
      </c>
      <c r="M18" s="112">
        <f t="shared" si="4"/>
        <v>0</v>
      </c>
      <c r="N18" s="112">
        <f t="shared" si="4"/>
        <v>0</v>
      </c>
      <c r="O18" s="112">
        <f t="shared" si="4"/>
        <v>6</v>
      </c>
      <c r="P18" s="112">
        <f t="shared" si="4"/>
        <v>7</v>
      </c>
      <c r="Q18" s="112">
        <f t="shared" si="4"/>
        <v>7</v>
      </c>
      <c r="R18" s="112">
        <f t="shared" si="4"/>
        <v>5</v>
      </c>
      <c r="S18" s="112">
        <f t="shared" si="4"/>
        <v>6</v>
      </c>
      <c r="T18" s="112">
        <f t="shared" si="4"/>
        <v>1</v>
      </c>
      <c r="U18" s="112">
        <f t="shared" si="4"/>
        <v>0</v>
      </c>
      <c r="V18" s="112">
        <f t="shared" si="4"/>
        <v>6</v>
      </c>
      <c r="W18" s="112">
        <f t="shared" si="4"/>
        <v>6</v>
      </c>
      <c r="X18" s="112">
        <f t="shared" si="4"/>
        <v>6</v>
      </c>
      <c r="Y18" s="112">
        <f t="shared" si="4"/>
        <v>7</v>
      </c>
      <c r="Z18" s="112">
        <f t="shared" si="4"/>
        <v>7</v>
      </c>
      <c r="AA18" s="112">
        <f t="shared" si="4"/>
        <v>1</v>
      </c>
      <c r="AB18" s="112">
        <f t="shared" si="4"/>
        <v>0</v>
      </c>
      <c r="AC18" s="112">
        <f t="shared" si="4"/>
        <v>5</v>
      </c>
      <c r="AD18" s="112">
        <f t="shared" si="4"/>
        <v>6</v>
      </c>
      <c r="AE18" s="112">
        <f t="shared" si="4"/>
        <v>6</v>
      </c>
      <c r="AF18" s="112">
        <f t="shared" si="4"/>
        <v>4</v>
      </c>
      <c r="AG18" s="112">
        <f t="shared" si="4"/>
        <v>4</v>
      </c>
      <c r="AH18" s="158">
        <f t="shared" si="4"/>
        <v>0</v>
      </c>
    </row>
    <row r="19" spans="1:34" ht="15.75" outlineLevel="1" x14ac:dyDescent="0.25">
      <c r="A19" s="31" t="s">
        <v>2</v>
      </c>
      <c r="B19" s="32" t="s">
        <v>4</v>
      </c>
      <c r="C19" s="32" t="s">
        <v>8</v>
      </c>
      <c r="D19" s="113" t="s">
        <v>42</v>
      </c>
      <c r="E19" s="113" t="s">
        <v>42</v>
      </c>
      <c r="F19" s="113"/>
      <c r="G19" s="113"/>
      <c r="H19" s="113"/>
      <c r="I19" s="113" t="s">
        <v>42</v>
      </c>
      <c r="J19" s="113" t="s">
        <v>42</v>
      </c>
      <c r="K19" s="113" t="s">
        <v>42</v>
      </c>
      <c r="L19" s="113" t="s">
        <v>42</v>
      </c>
      <c r="M19" s="113"/>
      <c r="N19" s="113"/>
      <c r="O19" s="113" t="s">
        <v>42</v>
      </c>
      <c r="P19" s="113" t="s">
        <v>42</v>
      </c>
      <c r="Q19" s="113" t="s">
        <v>42</v>
      </c>
      <c r="R19" s="113" t="s">
        <v>42</v>
      </c>
      <c r="S19" s="113"/>
      <c r="T19" s="113"/>
      <c r="U19" s="113"/>
      <c r="V19" s="113" t="s">
        <v>42</v>
      </c>
      <c r="W19" s="113" t="s">
        <v>42</v>
      </c>
      <c r="X19" s="113" t="s">
        <v>42</v>
      </c>
      <c r="Y19" s="113" t="s">
        <v>42</v>
      </c>
      <c r="Z19" s="113" t="s">
        <v>42</v>
      </c>
      <c r="AA19" s="113"/>
      <c r="AB19" s="113"/>
      <c r="AC19" s="113" t="s">
        <v>42</v>
      </c>
      <c r="AD19" s="113" t="s">
        <v>42</v>
      </c>
      <c r="AE19" s="113" t="s">
        <v>42</v>
      </c>
      <c r="AF19" s="113" t="s">
        <v>42</v>
      </c>
      <c r="AG19" s="113" t="s">
        <v>42</v>
      </c>
      <c r="AH19" s="159"/>
    </row>
    <row r="20" spans="1:34" ht="15.75" outlineLevel="1" x14ac:dyDescent="0.25">
      <c r="A20" s="33" t="s">
        <v>2</v>
      </c>
      <c r="B20" s="34" t="s">
        <v>4</v>
      </c>
      <c r="C20" s="34" t="s">
        <v>8</v>
      </c>
      <c r="D20" s="114" t="s">
        <v>12</v>
      </c>
      <c r="E20" s="114" t="s">
        <v>12</v>
      </c>
      <c r="F20" s="114"/>
      <c r="G20" s="114"/>
      <c r="H20" s="114"/>
      <c r="I20" s="114" t="s">
        <v>12</v>
      </c>
      <c r="J20" s="114" t="s">
        <v>12</v>
      </c>
      <c r="K20" s="114" t="s">
        <v>12</v>
      </c>
      <c r="L20" s="114" t="s">
        <v>12</v>
      </c>
      <c r="M20" s="114"/>
      <c r="N20" s="114"/>
      <c r="O20" s="114" t="s">
        <v>12</v>
      </c>
      <c r="P20" s="114" t="s">
        <v>12</v>
      </c>
      <c r="Q20" s="114" t="s">
        <v>12</v>
      </c>
      <c r="R20" s="114" t="s">
        <v>12</v>
      </c>
      <c r="S20" s="114" t="s">
        <v>12</v>
      </c>
      <c r="T20" s="114"/>
      <c r="U20" s="114"/>
      <c r="V20" s="114" t="s">
        <v>12</v>
      </c>
      <c r="W20" s="114" t="s">
        <v>12</v>
      </c>
      <c r="X20" s="114" t="s">
        <v>12</v>
      </c>
      <c r="Y20" s="114" t="s">
        <v>12</v>
      </c>
      <c r="Z20" s="114" t="s">
        <v>12</v>
      </c>
      <c r="AA20" s="114"/>
      <c r="AB20" s="114"/>
      <c r="AC20" s="114" t="s">
        <v>12</v>
      </c>
      <c r="AD20" s="114" t="s">
        <v>12</v>
      </c>
      <c r="AE20" s="114" t="s">
        <v>12</v>
      </c>
      <c r="AF20" s="114" t="s">
        <v>12</v>
      </c>
      <c r="AG20" s="114" t="s">
        <v>12</v>
      </c>
      <c r="AH20" s="160"/>
    </row>
    <row r="21" spans="1:34" ht="15.75" outlineLevel="1" x14ac:dyDescent="0.25">
      <c r="A21" s="33" t="s">
        <v>2</v>
      </c>
      <c r="B21" s="34" t="s">
        <v>4</v>
      </c>
      <c r="C21" s="34" t="s">
        <v>8</v>
      </c>
      <c r="D21" s="114" t="s">
        <v>15</v>
      </c>
      <c r="E21" s="114" t="s">
        <v>15</v>
      </c>
      <c r="F21" s="114"/>
      <c r="G21" s="114"/>
      <c r="H21" s="114"/>
      <c r="I21" s="114"/>
      <c r="J21" s="114" t="s">
        <v>15</v>
      </c>
      <c r="K21" s="114" t="s">
        <v>15</v>
      </c>
      <c r="L21" s="114" t="s">
        <v>15</v>
      </c>
      <c r="M21" s="114"/>
      <c r="N21" s="114"/>
      <c r="O21" s="114" t="s">
        <v>15</v>
      </c>
      <c r="P21" s="114" t="s">
        <v>15</v>
      </c>
      <c r="Q21" s="114" t="s">
        <v>15</v>
      </c>
      <c r="R21" s="114" t="s">
        <v>15</v>
      </c>
      <c r="S21" s="114" t="s">
        <v>15</v>
      </c>
      <c r="T21" s="114"/>
      <c r="U21" s="114"/>
      <c r="V21" s="114" t="s">
        <v>15</v>
      </c>
      <c r="W21" s="114" t="s">
        <v>15</v>
      </c>
      <c r="X21" s="114" t="s">
        <v>15</v>
      </c>
      <c r="Y21" s="114" t="s">
        <v>15</v>
      </c>
      <c r="Z21" s="114" t="s">
        <v>15</v>
      </c>
      <c r="AA21" s="114"/>
      <c r="AB21" s="114"/>
      <c r="AC21" s="114" t="s">
        <v>15</v>
      </c>
      <c r="AD21" s="114" t="s">
        <v>15</v>
      </c>
      <c r="AE21" s="114" t="s">
        <v>15</v>
      </c>
      <c r="AF21" s="114" t="s">
        <v>15</v>
      </c>
      <c r="AG21" s="114" t="s">
        <v>15</v>
      </c>
      <c r="AH21" s="160"/>
    </row>
    <row r="22" spans="1:34" ht="15.75" outlineLevel="1" x14ac:dyDescent="0.25">
      <c r="A22" s="33" t="s">
        <v>2</v>
      </c>
      <c r="B22" s="34" t="s">
        <v>4</v>
      </c>
      <c r="C22" s="34" t="s">
        <v>8</v>
      </c>
      <c r="D22" s="114" t="s">
        <v>45</v>
      </c>
      <c r="E22" s="114" t="s">
        <v>45</v>
      </c>
      <c r="F22" s="114"/>
      <c r="G22" s="114"/>
      <c r="H22" s="114"/>
      <c r="I22" s="114"/>
      <c r="J22" s="114" t="s">
        <v>45</v>
      </c>
      <c r="K22" s="114" t="s">
        <v>45</v>
      </c>
      <c r="L22" s="114" t="s">
        <v>45</v>
      </c>
      <c r="M22" s="114"/>
      <c r="N22" s="114"/>
      <c r="O22" s="114"/>
      <c r="P22" s="114"/>
      <c r="Q22" s="114"/>
      <c r="R22" s="114"/>
      <c r="S22" s="114"/>
      <c r="T22" s="114"/>
      <c r="U22" s="114"/>
      <c r="V22" s="114" t="s">
        <v>45</v>
      </c>
      <c r="W22" s="114"/>
      <c r="X22" s="114" t="s">
        <v>45</v>
      </c>
      <c r="Y22" s="114" t="s">
        <v>45</v>
      </c>
      <c r="Z22" s="114"/>
      <c r="AA22" s="114"/>
      <c r="AB22" s="114"/>
      <c r="AC22" s="114" t="s">
        <v>45</v>
      </c>
      <c r="AD22" s="114" t="s">
        <v>45</v>
      </c>
      <c r="AE22" s="114" t="s">
        <v>45</v>
      </c>
      <c r="AF22" s="114" t="s">
        <v>45</v>
      </c>
      <c r="AG22" s="114" t="s">
        <v>45</v>
      </c>
      <c r="AH22" s="160"/>
    </row>
    <row r="23" spans="1:34" ht="15.75" outlineLevel="1" x14ac:dyDescent="0.25">
      <c r="A23" s="33" t="s">
        <v>2</v>
      </c>
      <c r="B23" s="34" t="s">
        <v>38</v>
      </c>
      <c r="C23" s="34" t="s">
        <v>8</v>
      </c>
      <c r="D23" s="114" t="s">
        <v>212</v>
      </c>
      <c r="E23" s="114" t="s">
        <v>212</v>
      </c>
      <c r="F23" s="114"/>
      <c r="G23" s="114"/>
      <c r="H23" s="114"/>
      <c r="I23" s="114" t="s">
        <v>212</v>
      </c>
      <c r="J23" s="114" t="s">
        <v>212</v>
      </c>
      <c r="K23" s="114" t="s">
        <v>212</v>
      </c>
      <c r="L23" s="114" t="s">
        <v>212</v>
      </c>
      <c r="M23" s="114"/>
      <c r="N23" s="114"/>
      <c r="O23" s="114" t="s">
        <v>212</v>
      </c>
      <c r="P23" s="114" t="s">
        <v>212</v>
      </c>
      <c r="Q23" s="114" t="s">
        <v>212</v>
      </c>
      <c r="R23" s="114" t="s">
        <v>212</v>
      </c>
      <c r="S23" s="114" t="s">
        <v>212</v>
      </c>
      <c r="T23" s="114"/>
      <c r="U23" s="114"/>
      <c r="V23" s="114" t="s">
        <v>212</v>
      </c>
      <c r="W23" s="114" t="s">
        <v>212</v>
      </c>
      <c r="X23" s="114" t="s">
        <v>212</v>
      </c>
      <c r="Y23" s="114" t="s">
        <v>212</v>
      </c>
      <c r="Z23" s="114" t="s">
        <v>212</v>
      </c>
      <c r="AA23" s="114"/>
      <c r="AB23" s="114"/>
      <c r="AC23" s="114" t="s">
        <v>52</v>
      </c>
      <c r="AD23" s="114"/>
      <c r="AE23" s="114"/>
      <c r="AF23" s="114"/>
      <c r="AG23" s="114"/>
      <c r="AH23" s="160"/>
    </row>
    <row r="24" spans="1:34" ht="15.75" outlineLevel="1" x14ac:dyDescent="0.25">
      <c r="A24" s="33"/>
      <c r="B24" s="34"/>
      <c r="C24" s="3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4"/>
      <c r="AG24" s="114"/>
      <c r="AH24" s="160"/>
    </row>
    <row r="25" spans="1:34" ht="15.75" outlineLevel="1" x14ac:dyDescent="0.25">
      <c r="A25" s="33"/>
      <c r="B25" s="34"/>
      <c r="C25" s="3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60"/>
    </row>
    <row r="26" spans="1:34" ht="15" customHeight="1" outlineLevel="1" x14ac:dyDescent="0.25">
      <c r="A26" s="35" t="s">
        <v>2</v>
      </c>
      <c r="B26" s="36" t="s">
        <v>4</v>
      </c>
      <c r="C26" s="36" t="s">
        <v>8</v>
      </c>
      <c r="D26" s="115" t="s">
        <v>228</v>
      </c>
      <c r="E26" s="115" t="s">
        <v>228</v>
      </c>
      <c r="F26" s="115"/>
      <c r="G26" s="115"/>
      <c r="H26" s="115"/>
      <c r="I26" s="115" t="s">
        <v>228</v>
      </c>
      <c r="J26" s="115" t="s">
        <v>228</v>
      </c>
      <c r="K26" s="115" t="s">
        <v>228</v>
      </c>
      <c r="L26" s="115" t="s">
        <v>228</v>
      </c>
      <c r="M26" s="115"/>
      <c r="N26" s="115"/>
      <c r="O26" s="115" t="s">
        <v>228</v>
      </c>
      <c r="P26" s="115" t="s">
        <v>228</v>
      </c>
      <c r="Q26" s="115" t="s">
        <v>228</v>
      </c>
      <c r="R26" s="115" t="s">
        <v>228</v>
      </c>
      <c r="S26" s="115" t="s">
        <v>228</v>
      </c>
      <c r="T26" s="115"/>
      <c r="U26" s="115"/>
      <c r="V26" s="115" t="s">
        <v>228</v>
      </c>
      <c r="W26" s="115" t="s">
        <v>228</v>
      </c>
      <c r="X26" s="115" t="s">
        <v>228</v>
      </c>
      <c r="Y26" s="115" t="s">
        <v>228</v>
      </c>
      <c r="Z26" s="115" t="s">
        <v>228</v>
      </c>
      <c r="AA26" s="115"/>
      <c r="AB26" s="115"/>
      <c r="AC26" s="115" t="s">
        <v>228</v>
      </c>
      <c r="AD26" s="115" t="s">
        <v>228</v>
      </c>
      <c r="AE26" s="115" t="s">
        <v>228</v>
      </c>
      <c r="AF26" s="115" t="s">
        <v>228</v>
      </c>
      <c r="AG26" s="115" t="s">
        <v>228</v>
      </c>
      <c r="AH26" s="161"/>
    </row>
    <row r="27" spans="1:34" s="1" customFormat="1" ht="15.75" x14ac:dyDescent="0.25">
      <c r="A27" s="37" t="s">
        <v>2</v>
      </c>
      <c r="B27" s="38" t="s">
        <v>4</v>
      </c>
      <c r="C27" s="38" t="s">
        <v>8</v>
      </c>
      <c r="D27" s="116">
        <f>COUNTA(D19:D26)</f>
        <v>6</v>
      </c>
      <c r="E27" s="116">
        <f t="shared" ref="E27:AH27" si="5">COUNTA(E19:E26)</f>
        <v>6</v>
      </c>
      <c r="F27" s="116">
        <f t="shared" si="5"/>
        <v>0</v>
      </c>
      <c r="G27" s="116">
        <f t="shared" si="5"/>
        <v>0</v>
      </c>
      <c r="H27" s="116">
        <f t="shared" si="5"/>
        <v>0</v>
      </c>
      <c r="I27" s="116">
        <f t="shared" si="5"/>
        <v>4</v>
      </c>
      <c r="J27" s="116">
        <f t="shared" si="5"/>
        <v>6</v>
      </c>
      <c r="K27" s="116">
        <f t="shared" si="5"/>
        <v>6</v>
      </c>
      <c r="L27" s="116">
        <f t="shared" si="5"/>
        <v>6</v>
      </c>
      <c r="M27" s="116">
        <f t="shared" si="5"/>
        <v>0</v>
      </c>
      <c r="N27" s="116">
        <f t="shared" si="5"/>
        <v>0</v>
      </c>
      <c r="O27" s="116">
        <f t="shared" si="5"/>
        <v>5</v>
      </c>
      <c r="P27" s="116">
        <f t="shared" si="5"/>
        <v>5</v>
      </c>
      <c r="Q27" s="116">
        <f t="shared" si="5"/>
        <v>5</v>
      </c>
      <c r="R27" s="116">
        <f t="shared" si="5"/>
        <v>5</v>
      </c>
      <c r="S27" s="116">
        <f>COUNTA(S19:S26)</f>
        <v>4</v>
      </c>
      <c r="T27" s="116">
        <f t="shared" si="5"/>
        <v>0</v>
      </c>
      <c r="U27" s="116">
        <f t="shared" si="5"/>
        <v>0</v>
      </c>
      <c r="V27" s="116">
        <f t="shared" si="5"/>
        <v>6</v>
      </c>
      <c r="W27" s="116">
        <f t="shared" si="5"/>
        <v>5</v>
      </c>
      <c r="X27" s="116">
        <f t="shared" si="5"/>
        <v>6</v>
      </c>
      <c r="Y27" s="116">
        <f t="shared" si="5"/>
        <v>6</v>
      </c>
      <c r="Z27" s="116">
        <f t="shared" si="5"/>
        <v>5</v>
      </c>
      <c r="AA27" s="116">
        <f t="shared" si="5"/>
        <v>0</v>
      </c>
      <c r="AB27" s="116">
        <f t="shared" si="5"/>
        <v>0</v>
      </c>
      <c r="AC27" s="116">
        <f t="shared" si="5"/>
        <v>6</v>
      </c>
      <c r="AD27" s="116">
        <f t="shared" si="5"/>
        <v>5</v>
      </c>
      <c r="AE27" s="116">
        <f t="shared" si="5"/>
        <v>5</v>
      </c>
      <c r="AF27" s="116">
        <f t="shared" si="5"/>
        <v>5</v>
      </c>
      <c r="AG27" s="116">
        <f t="shared" si="5"/>
        <v>5</v>
      </c>
      <c r="AH27" s="162">
        <f t="shared" si="5"/>
        <v>0</v>
      </c>
    </row>
    <row r="28" spans="1:34" ht="15.75" outlineLevel="1" x14ac:dyDescent="0.25">
      <c r="A28" s="39" t="s">
        <v>2</v>
      </c>
      <c r="B28" s="40" t="s">
        <v>16</v>
      </c>
      <c r="C28" s="40" t="s">
        <v>59</v>
      </c>
      <c r="D28" s="117" t="s">
        <v>20</v>
      </c>
      <c r="E28" s="117" t="s">
        <v>20</v>
      </c>
      <c r="F28" s="117" t="s">
        <v>20</v>
      </c>
      <c r="G28" s="117"/>
      <c r="H28" s="117" t="s">
        <v>20</v>
      </c>
      <c r="I28" s="117" t="s">
        <v>20</v>
      </c>
      <c r="J28" s="117" t="s">
        <v>20</v>
      </c>
      <c r="K28" s="117" t="s">
        <v>46</v>
      </c>
      <c r="L28" s="117" t="s">
        <v>46</v>
      </c>
      <c r="M28" s="117" t="s">
        <v>46</v>
      </c>
      <c r="N28" s="117"/>
      <c r="O28" s="117" t="s">
        <v>20</v>
      </c>
      <c r="P28" s="117" t="s">
        <v>20</v>
      </c>
      <c r="Q28" s="117" t="s">
        <v>20</v>
      </c>
      <c r="R28" s="117" t="s">
        <v>52</v>
      </c>
      <c r="S28" s="117" t="s">
        <v>52</v>
      </c>
      <c r="T28" s="117" t="s">
        <v>19</v>
      </c>
      <c r="U28" s="117"/>
      <c r="V28" s="117" t="s">
        <v>20</v>
      </c>
      <c r="W28" s="117" t="s">
        <v>20</v>
      </c>
      <c r="X28" s="117" t="s">
        <v>19</v>
      </c>
      <c r="Y28" s="117" t="s">
        <v>19</v>
      </c>
      <c r="Z28" s="117" t="s">
        <v>19</v>
      </c>
      <c r="AA28" s="117" t="s">
        <v>46</v>
      </c>
      <c r="AB28" s="117"/>
      <c r="AC28" s="117" t="s">
        <v>20</v>
      </c>
      <c r="AD28" s="117" t="s">
        <v>20</v>
      </c>
      <c r="AE28" s="117" t="s">
        <v>20</v>
      </c>
      <c r="AF28" s="117" t="s">
        <v>20</v>
      </c>
      <c r="AG28" s="117" t="s">
        <v>52</v>
      </c>
      <c r="AH28" s="163" t="s">
        <v>52</v>
      </c>
    </row>
    <row r="29" spans="1:34" ht="15.75" outlineLevel="1" x14ac:dyDescent="0.25">
      <c r="A29" s="41" t="s">
        <v>2</v>
      </c>
      <c r="B29" s="42" t="s">
        <v>16</v>
      </c>
      <c r="C29" s="42" t="s">
        <v>2</v>
      </c>
      <c r="D29" s="118" t="s">
        <v>19</v>
      </c>
      <c r="E29" s="118" t="s">
        <v>46</v>
      </c>
      <c r="F29" s="118" t="s">
        <v>46</v>
      </c>
      <c r="G29" s="118"/>
      <c r="H29" s="118" t="s">
        <v>46</v>
      </c>
      <c r="I29" s="118" t="s">
        <v>46</v>
      </c>
      <c r="J29" s="118" t="s">
        <v>19</v>
      </c>
      <c r="K29" s="118" t="s">
        <v>19</v>
      </c>
      <c r="L29" s="118" t="s">
        <v>19</v>
      </c>
      <c r="M29" s="118" t="s">
        <v>19</v>
      </c>
      <c r="N29" s="118"/>
      <c r="O29" s="118" t="s">
        <v>19</v>
      </c>
      <c r="P29" s="118" t="s">
        <v>19</v>
      </c>
      <c r="Q29" s="118" t="s">
        <v>46</v>
      </c>
      <c r="R29" s="118" t="s">
        <v>46</v>
      </c>
      <c r="S29" s="118" t="s">
        <v>46</v>
      </c>
      <c r="T29" s="118"/>
      <c r="U29" s="118"/>
      <c r="V29" s="118" t="s">
        <v>52</v>
      </c>
      <c r="W29" s="118" t="s">
        <v>52</v>
      </c>
      <c r="X29" s="118" t="s">
        <v>46</v>
      </c>
      <c r="Y29" s="118" t="s">
        <v>46</v>
      </c>
      <c r="Z29" s="118" t="s">
        <v>20</v>
      </c>
      <c r="AA29" s="118"/>
      <c r="AB29" s="118"/>
      <c r="AC29" s="118" t="s">
        <v>19</v>
      </c>
      <c r="AD29" s="118" t="s">
        <v>19</v>
      </c>
      <c r="AE29" s="118" t="s">
        <v>19</v>
      </c>
      <c r="AF29" s="118" t="s">
        <v>19</v>
      </c>
      <c r="AG29" s="118" t="s">
        <v>19</v>
      </c>
      <c r="AH29" s="164" t="s">
        <v>19</v>
      </c>
    </row>
    <row r="30" spans="1:34" ht="15.75" outlineLevel="1" x14ac:dyDescent="0.25">
      <c r="A30" s="41"/>
      <c r="B30" s="42"/>
      <c r="C30" s="42" t="s">
        <v>18</v>
      </c>
      <c r="D30" s="118"/>
      <c r="E30" s="118" t="s">
        <v>19</v>
      </c>
      <c r="F30" s="118"/>
      <c r="G30" s="118"/>
      <c r="H30" s="118"/>
      <c r="I30" s="118" t="s">
        <v>19</v>
      </c>
      <c r="J30" s="118" t="s">
        <v>46</v>
      </c>
      <c r="K30" s="118"/>
      <c r="L30" s="118" t="s">
        <v>20</v>
      </c>
      <c r="M30" s="118"/>
      <c r="N30" s="118"/>
      <c r="O30" s="118"/>
      <c r="P30" s="118" t="s">
        <v>46</v>
      </c>
      <c r="Q30" s="118" t="s">
        <v>19</v>
      </c>
      <c r="R30" s="118"/>
      <c r="S30" s="118" t="s">
        <v>229</v>
      </c>
      <c r="T30" s="118"/>
      <c r="U30" s="118"/>
      <c r="V30" s="118"/>
      <c r="W30" s="118" t="s">
        <v>19</v>
      </c>
      <c r="X30" s="118" t="s">
        <v>20</v>
      </c>
      <c r="Y30" s="118"/>
      <c r="Z30" s="118" t="s">
        <v>46</v>
      </c>
      <c r="AA30" s="118"/>
      <c r="AB30" s="118"/>
      <c r="AC30" s="118"/>
      <c r="AD30" s="118"/>
      <c r="AE30" s="118"/>
      <c r="AF30" s="118"/>
      <c r="AG30" s="118"/>
      <c r="AH30" s="164"/>
    </row>
    <row r="31" spans="1:34" ht="15.75" outlineLevel="1" x14ac:dyDescent="0.25">
      <c r="A31" s="43" t="s">
        <v>2</v>
      </c>
      <c r="B31" s="44" t="s">
        <v>17</v>
      </c>
      <c r="C31" s="44" t="s">
        <v>17</v>
      </c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 t="s">
        <v>46</v>
      </c>
      <c r="AD31" s="119" t="s">
        <v>46</v>
      </c>
      <c r="AE31" s="119" t="s">
        <v>46</v>
      </c>
      <c r="AF31" s="119" t="s">
        <v>46</v>
      </c>
      <c r="AG31" s="119" t="s">
        <v>46</v>
      </c>
      <c r="AH31" s="165"/>
    </row>
    <row r="32" spans="1:34" s="1" customFormat="1" ht="15.75" x14ac:dyDescent="0.25">
      <c r="A32" s="45" t="s">
        <v>2</v>
      </c>
      <c r="B32" s="46" t="s">
        <v>16</v>
      </c>
      <c r="C32" s="46"/>
      <c r="D32" s="120">
        <f>COUNTA(D28:D31)</f>
        <v>2</v>
      </c>
      <c r="E32" s="120">
        <f t="shared" ref="E32:AH32" si="6">COUNTA(E28:E31)</f>
        <v>3</v>
      </c>
      <c r="F32" s="120">
        <f t="shared" si="6"/>
        <v>2</v>
      </c>
      <c r="G32" s="120">
        <f t="shared" si="6"/>
        <v>0</v>
      </c>
      <c r="H32" s="120">
        <f t="shared" si="6"/>
        <v>2</v>
      </c>
      <c r="I32" s="120">
        <f t="shared" si="6"/>
        <v>3</v>
      </c>
      <c r="J32" s="120">
        <f t="shared" si="6"/>
        <v>3</v>
      </c>
      <c r="K32" s="120">
        <f t="shared" si="6"/>
        <v>2</v>
      </c>
      <c r="L32" s="120">
        <f t="shared" si="6"/>
        <v>3</v>
      </c>
      <c r="M32" s="120">
        <f t="shared" si="6"/>
        <v>2</v>
      </c>
      <c r="N32" s="120">
        <f t="shared" si="6"/>
        <v>0</v>
      </c>
      <c r="O32" s="120">
        <f t="shared" si="6"/>
        <v>2</v>
      </c>
      <c r="P32" s="120">
        <f t="shared" si="6"/>
        <v>3</v>
      </c>
      <c r="Q32" s="120">
        <f t="shared" si="6"/>
        <v>3</v>
      </c>
      <c r="R32" s="120">
        <f t="shared" si="6"/>
        <v>2</v>
      </c>
      <c r="S32" s="120">
        <f t="shared" si="6"/>
        <v>3</v>
      </c>
      <c r="T32" s="120">
        <f t="shared" si="6"/>
        <v>1</v>
      </c>
      <c r="U32" s="120">
        <f t="shared" si="6"/>
        <v>0</v>
      </c>
      <c r="V32" s="120">
        <f t="shared" si="6"/>
        <v>2</v>
      </c>
      <c r="W32" s="120">
        <f t="shared" si="6"/>
        <v>3</v>
      </c>
      <c r="X32" s="120">
        <f t="shared" si="6"/>
        <v>3</v>
      </c>
      <c r="Y32" s="120">
        <f t="shared" si="6"/>
        <v>2</v>
      </c>
      <c r="Z32" s="120">
        <f t="shared" si="6"/>
        <v>3</v>
      </c>
      <c r="AA32" s="120">
        <f t="shared" si="6"/>
        <v>1</v>
      </c>
      <c r="AB32" s="120">
        <f t="shared" si="6"/>
        <v>0</v>
      </c>
      <c r="AC32" s="120">
        <f t="shared" si="6"/>
        <v>3</v>
      </c>
      <c r="AD32" s="120">
        <f t="shared" si="6"/>
        <v>3</v>
      </c>
      <c r="AE32" s="120">
        <f t="shared" si="6"/>
        <v>3</v>
      </c>
      <c r="AF32" s="120">
        <f t="shared" si="6"/>
        <v>3</v>
      </c>
      <c r="AG32" s="120">
        <f t="shared" si="6"/>
        <v>3</v>
      </c>
      <c r="AH32" s="166">
        <f t="shared" si="6"/>
        <v>2</v>
      </c>
    </row>
    <row r="33" spans="1:34" ht="15.75" outlineLevel="1" x14ac:dyDescent="0.25">
      <c r="A33" s="23" t="s">
        <v>2</v>
      </c>
      <c r="B33" s="24" t="s">
        <v>5</v>
      </c>
      <c r="C33" s="24" t="s">
        <v>7</v>
      </c>
      <c r="D33" s="109" t="s">
        <v>73</v>
      </c>
      <c r="E33" s="109" t="s">
        <v>73</v>
      </c>
      <c r="F33" s="109" t="s">
        <v>94</v>
      </c>
      <c r="G33" s="109"/>
      <c r="H33" s="109" t="s">
        <v>73</v>
      </c>
      <c r="I33" s="109" t="s">
        <v>73</v>
      </c>
      <c r="J33" s="109" t="s">
        <v>73</v>
      </c>
      <c r="K33" s="109" t="s">
        <v>73</v>
      </c>
      <c r="L33" s="109" t="s">
        <v>73</v>
      </c>
      <c r="M33" s="109" t="s">
        <v>92</v>
      </c>
      <c r="N33" s="109"/>
      <c r="O33" s="109" t="s">
        <v>73</v>
      </c>
      <c r="P33" s="109" t="s">
        <v>73</v>
      </c>
      <c r="Q33" s="109" t="s">
        <v>73</v>
      </c>
      <c r="R33" s="109" t="s">
        <v>73</v>
      </c>
      <c r="S33" s="109" t="s">
        <v>73</v>
      </c>
      <c r="T33" s="109" t="s">
        <v>226</v>
      </c>
      <c r="U33" s="109"/>
      <c r="V33" s="109" t="s">
        <v>73</v>
      </c>
      <c r="W33" s="109" t="s">
        <v>73</v>
      </c>
      <c r="X33" s="109" t="s">
        <v>73</v>
      </c>
      <c r="Y33" s="109" t="s">
        <v>73</v>
      </c>
      <c r="Z33" s="109" t="s">
        <v>73</v>
      </c>
      <c r="AA33" s="109" t="s">
        <v>227</v>
      </c>
      <c r="AB33" s="109"/>
      <c r="AC33" s="109"/>
      <c r="AD33" s="109"/>
      <c r="AE33" s="109"/>
      <c r="AF33" s="109"/>
      <c r="AG33" s="109"/>
      <c r="AH33" s="155"/>
    </row>
    <row r="34" spans="1:34" ht="15.75" outlineLevel="1" x14ac:dyDescent="0.25">
      <c r="A34" s="25" t="s">
        <v>2</v>
      </c>
      <c r="B34" s="26" t="s">
        <v>5</v>
      </c>
      <c r="C34" s="26" t="s">
        <v>7</v>
      </c>
      <c r="D34" s="110" t="s">
        <v>22</v>
      </c>
      <c r="E34" s="110" t="s">
        <v>22</v>
      </c>
      <c r="F34" s="110" t="s">
        <v>22</v>
      </c>
      <c r="G34" s="110"/>
      <c r="H34" s="110" t="s">
        <v>22</v>
      </c>
      <c r="I34" s="110" t="s">
        <v>22</v>
      </c>
      <c r="J34" s="110" t="s">
        <v>22</v>
      </c>
      <c r="K34" s="110"/>
      <c r="L34" s="110" t="s">
        <v>22</v>
      </c>
      <c r="M34" s="110" t="s">
        <v>55</v>
      </c>
      <c r="N34" s="110"/>
      <c r="O34" s="110" t="s">
        <v>22</v>
      </c>
      <c r="P34" s="110" t="s">
        <v>22</v>
      </c>
      <c r="Q34" s="110" t="s">
        <v>22</v>
      </c>
      <c r="R34" s="110"/>
      <c r="S34" s="110" t="s">
        <v>22</v>
      </c>
      <c r="T34" s="110" t="s">
        <v>226</v>
      </c>
      <c r="U34" s="110"/>
      <c r="V34" s="110" t="s">
        <v>22</v>
      </c>
      <c r="W34" s="110" t="s">
        <v>22</v>
      </c>
      <c r="X34" s="110" t="s">
        <v>22</v>
      </c>
      <c r="Y34" s="110"/>
      <c r="Z34" s="110" t="s">
        <v>22</v>
      </c>
      <c r="AA34" s="110" t="s">
        <v>227</v>
      </c>
      <c r="AB34" s="110"/>
      <c r="AC34" s="110" t="s">
        <v>22</v>
      </c>
      <c r="AD34" s="110" t="s">
        <v>22</v>
      </c>
      <c r="AE34" s="110" t="s">
        <v>22</v>
      </c>
      <c r="AF34" s="110"/>
      <c r="AG34" s="110" t="s">
        <v>22</v>
      </c>
      <c r="AH34" s="156"/>
    </row>
    <row r="35" spans="1:34" ht="15.75" outlineLevel="1" x14ac:dyDescent="0.25">
      <c r="A35" s="25" t="s">
        <v>2</v>
      </c>
      <c r="B35" s="26" t="s">
        <v>5</v>
      </c>
      <c r="C35" s="26" t="s">
        <v>7</v>
      </c>
      <c r="D35" s="110" t="s">
        <v>48</v>
      </c>
      <c r="E35" s="110" t="s">
        <v>48</v>
      </c>
      <c r="F35" s="110"/>
      <c r="G35" s="110"/>
      <c r="H35" s="110" t="s">
        <v>48</v>
      </c>
      <c r="I35" s="110" t="s">
        <v>48</v>
      </c>
      <c r="J35" s="110" t="s">
        <v>48</v>
      </c>
      <c r="K35" s="110" t="s">
        <v>48</v>
      </c>
      <c r="L35" s="110" t="s">
        <v>48</v>
      </c>
      <c r="M35" s="110" t="s">
        <v>22</v>
      </c>
      <c r="N35" s="110"/>
      <c r="O35" s="110" t="s">
        <v>48</v>
      </c>
      <c r="P35" s="110" t="s">
        <v>48</v>
      </c>
      <c r="Q35" s="110" t="s">
        <v>48</v>
      </c>
      <c r="R35" s="110" t="s">
        <v>48</v>
      </c>
      <c r="S35" s="110" t="s">
        <v>48</v>
      </c>
      <c r="T35" s="110" t="s">
        <v>226</v>
      </c>
      <c r="U35" s="110"/>
      <c r="V35" s="110" t="s">
        <v>48</v>
      </c>
      <c r="W35" s="110" t="s">
        <v>48</v>
      </c>
      <c r="X35" s="110" t="s">
        <v>48</v>
      </c>
      <c r="Y35" s="110" t="s">
        <v>48</v>
      </c>
      <c r="Z35" s="110" t="s">
        <v>48</v>
      </c>
      <c r="AA35" s="110" t="s">
        <v>227</v>
      </c>
      <c r="AB35" s="110"/>
      <c r="AC35" s="110" t="s">
        <v>48</v>
      </c>
      <c r="AD35" s="110" t="s">
        <v>48</v>
      </c>
      <c r="AE35" s="110" t="s">
        <v>48</v>
      </c>
      <c r="AF35" s="110" t="s">
        <v>48</v>
      </c>
      <c r="AG35" s="110" t="s">
        <v>48</v>
      </c>
      <c r="AH35" s="156"/>
    </row>
    <row r="36" spans="1:34" ht="15.75" outlineLevel="1" x14ac:dyDescent="0.25">
      <c r="A36" s="25" t="s">
        <v>2</v>
      </c>
      <c r="B36" s="26" t="s">
        <v>5</v>
      </c>
      <c r="C36" s="26" t="s">
        <v>7</v>
      </c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 t="s">
        <v>24</v>
      </c>
      <c r="P36" s="110" t="s">
        <v>24</v>
      </c>
      <c r="Q36" s="110" t="s">
        <v>24</v>
      </c>
      <c r="R36" s="110" t="s">
        <v>24</v>
      </c>
      <c r="S36" s="110" t="s">
        <v>24</v>
      </c>
      <c r="T36" s="110"/>
      <c r="U36" s="110"/>
      <c r="V36" s="110" t="s">
        <v>24</v>
      </c>
      <c r="W36" s="110" t="s">
        <v>24</v>
      </c>
      <c r="X36" s="110" t="s">
        <v>24</v>
      </c>
      <c r="Y36" s="110" t="s">
        <v>24</v>
      </c>
      <c r="Z36" s="110" t="s">
        <v>24</v>
      </c>
      <c r="AA36" s="110"/>
      <c r="AB36" s="110"/>
      <c r="AC36" s="110" t="s">
        <v>24</v>
      </c>
      <c r="AD36" s="110" t="s">
        <v>24</v>
      </c>
      <c r="AE36" s="110" t="s">
        <v>24</v>
      </c>
      <c r="AF36" s="110" t="s">
        <v>24</v>
      </c>
      <c r="AG36" s="110" t="s">
        <v>24</v>
      </c>
      <c r="AH36" s="156"/>
    </row>
    <row r="37" spans="1:34" ht="15.75" outlineLevel="1" x14ac:dyDescent="0.25">
      <c r="A37" s="25" t="s">
        <v>2</v>
      </c>
      <c r="B37" s="26" t="s">
        <v>5</v>
      </c>
      <c r="C37" s="26" t="s">
        <v>7</v>
      </c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56"/>
    </row>
    <row r="38" spans="1:34" ht="15.75" outlineLevel="1" x14ac:dyDescent="0.25">
      <c r="A38" s="25" t="s">
        <v>2</v>
      </c>
      <c r="B38" s="26" t="s">
        <v>5</v>
      </c>
      <c r="C38" s="26" t="s">
        <v>7</v>
      </c>
      <c r="D38" s="110" t="s">
        <v>218</v>
      </c>
      <c r="E38" s="110" t="s">
        <v>218</v>
      </c>
      <c r="F38" s="110"/>
      <c r="G38" s="110"/>
      <c r="H38" s="110" t="s">
        <v>218</v>
      </c>
      <c r="I38" s="110" t="s">
        <v>218</v>
      </c>
      <c r="J38" s="110" t="s">
        <v>218</v>
      </c>
      <c r="K38" s="110" t="s">
        <v>218</v>
      </c>
      <c r="L38" s="110" t="s">
        <v>218</v>
      </c>
      <c r="M38" s="110"/>
      <c r="N38" s="110"/>
      <c r="O38" s="110" t="s">
        <v>218</v>
      </c>
      <c r="P38" s="110" t="s">
        <v>218</v>
      </c>
      <c r="Q38" s="110" t="s">
        <v>218</v>
      </c>
      <c r="R38" s="110" t="s">
        <v>218</v>
      </c>
      <c r="S38" s="110" t="s">
        <v>218</v>
      </c>
      <c r="T38" s="110"/>
      <c r="U38" s="110"/>
      <c r="V38" s="110" t="s">
        <v>218</v>
      </c>
      <c r="W38" s="110" t="s">
        <v>218</v>
      </c>
      <c r="X38" s="110" t="s">
        <v>218</v>
      </c>
      <c r="Y38" s="110" t="s">
        <v>218</v>
      </c>
      <c r="Z38" s="110" t="s">
        <v>218</v>
      </c>
      <c r="AA38" s="110"/>
      <c r="AB38" s="110"/>
      <c r="AC38" s="110" t="s">
        <v>218</v>
      </c>
      <c r="AD38" s="110" t="s">
        <v>218</v>
      </c>
      <c r="AE38" s="110" t="s">
        <v>218</v>
      </c>
      <c r="AF38" s="110" t="s">
        <v>218</v>
      </c>
      <c r="AG38" s="110" t="s">
        <v>218</v>
      </c>
      <c r="AH38" s="156"/>
    </row>
    <row r="39" spans="1:34" ht="15.75" outlineLevel="1" x14ac:dyDescent="0.25">
      <c r="A39" s="25" t="s">
        <v>2</v>
      </c>
      <c r="B39" s="26" t="s">
        <v>5</v>
      </c>
      <c r="C39" s="26" t="s">
        <v>7</v>
      </c>
      <c r="D39" s="110" t="s">
        <v>55</v>
      </c>
      <c r="E39" s="110" t="s">
        <v>55</v>
      </c>
      <c r="F39" s="110"/>
      <c r="G39" s="110"/>
      <c r="H39" s="110" t="s">
        <v>55</v>
      </c>
      <c r="I39" s="110" t="s">
        <v>55</v>
      </c>
      <c r="J39" s="110" t="s">
        <v>55</v>
      </c>
      <c r="K39" s="110" t="s">
        <v>55</v>
      </c>
      <c r="L39" s="110" t="s">
        <v>55</v>
      </c>
      <c r="M39" s="110"/>
      <c r="N39" s="110"/>
      <c r="O39" s="110" t="s">
        <v>55</v>
      </c>
      <c r="P39" s="110" t="s">
        <v>55</v>
      </c>
      <c r="Q39" s="110" t="s">
        <v>55</v>
      </c>
      <c r="R39" s="110" t="s">
        <v>55</v>
      </c>
      <c r="S39" s="110" t="s">
        <v>55</v>
      </c>
      <c r="T39" s="110"/>
      <c r="U39" s="110"/>
      <c r="V39" s="110" t="s">
        <v>55</v>
      </c>
      <c r="W39" s="110" t="s">
        <v>55</v>
      </c>
      <c r="X39" s="110" t="s">
        <v>55</v>
      </c>
      <c r="Y39" s="110" t="s">
        <v>55</v>
      </c>
      <c r="Z39" s="110" t="s">
        <v>55</v>
      </c>
      <c r="AA39" s="110"/>
      <c r="AB39" s="110"/>
      <c r="AC39" s="110" t="s">
        <v>55</v>
      </c>
      <c r="AD39" s="110" t="s">
        <v>55</v>
      </c>
      <c r="AE39" s="110" t="s">
        <v>55</v>
      </c>
      <c r="AF39" s="110" t="s">
        <v>55</v>
      </c>
      <c r="AG39" s="110" t="s">
        <v>55</v>
      </c>
      <c r="AH39" s="156"/>
    </row>
    <row r="40" spans="1:34" ht="15.75" outlineLevel="1" x14ac:dyDescent="0.25">
      <c r="A40" s="25" t="s">
        <v>2</v>
      </c>
      <c r="B40" s="26" t="s">
        <v>5</v>
      </c>
      <c r="C40" s="26" t="s">
        <v>7</v>
      </c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56"/>
    </row>
    <row r="41" spans="1:34" ht="15.75" outlineLevel="1" x14ac:dyDescent="0.25">
      <c r="A41" s="25" t="s">
        <v>2</v>
      </c>
      <c r="B41" s="26" t="s">
        <v>5</v>
      </c>
      <c r="C41" s="26" t="s">
        <v>7</v>
      </c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56"/>
    </row>
    <row r="42" spans="1:34" ht="15.75" outlineLevel="1" x14ac:dyDescent="0.25">
      <c r="A42" s="25" t="s">
        <v>2</v>
      </c>
      <c r="B42" s="26" t="s">
        <v>5</v>
      </c>
      <c r="C42" s="26" t="s">
        <v>7</v>
      </c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56"/>
    </row>
    <row r="43" spans="1:34" ht="15.75" outlineLevel="1" x14ac:dyDescent="0.25">
      <c r="A43" s="25" t="s">
        <v>2</v>
      </c>
      <c r="B43" s="26" t="s">
        <v>5</v>
      </c>
      <c r="C43" s="26" t="s">
        <v>7</v>
      </c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56"/>
    </row>
    <row r="44" spans="1:34" ht="15.75" outlineLevel="1" x14ac:dyDescent="0.25">
      <c r="A44" s="25" t="s">
        <v>2</v>
      </c>
      <c r="B44" s="26" t="s">
        <v>5</v>
      </c>
      <c r="C44" s="26" t="s">
        <v>7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56"/>
    </row>
    <row r="45" spans="1:34" ht="15.75" outlineLevel="1" x14ac:dyDescent="0.25">
      <c r="A45" s="25" t="s">
        <v>2</v>
      </c>
      <c r="B45" s="26" t="s">
        <v>5</v>
      </c>
      <c r="C45" s="26" t="s">
        <v>7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56"/>
    </row>
    <row r="46" spans="1:34" ht="15.75" outlineLevel="1" x14ac:dyDescent="0.25">
      <c r="A46" s="25" t="s">
        <v>2</v>
      </c>
      <c r="B46" s="26" t="s">
        <v>5</v>
      </c>
      <c r="C46" s="26" t="s">
        <v>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56"/>
    </row>
    <row r="47" spans="1:34" ht="16.5" customHeight="1" outlineLevel="1" x14ac:dyDescent="0.25">
      <c r="A47" s="27" t="s">
        <v>2</v>
      </c>
      <c r="B47" s="28" t="s">
        <v>5</v>
      </c>
      <c r="C47" s="28" t="s">
        <v>61</v>
      </c>
      <c r="D47" s="111" t="s">
        <v>210</v>
      </c>
      <c r="E47" s="111" t="s">
        <v>210</v>
      </c>
      <c r="F47" s="111"/>
      <c r="G47" s="111"/>
      <c r="H47" s="111" t="s">
        <v>210</v>
      </c>
      <c r="I47" s="111" t="s">
        <v>210</v>
      </c>
      <c r="J47" s="111" t="s">
        <v>210</v>
      </c>
      <c r="K47" s="111" t="s">
        <v>210</v>
      </c>
      <c r="L47" s="111" t="s">
        <v>210</v>
      </c>
      <c r="M47" s="111"/>
      <c r="N47" s="111"/>
      <c r="O47" s="111" t="s">
        <v>210</v>
      </c>
      <c r="P47" s="111" t="s">
        <v>210</v>
      </c>
      <c r="Q47" s="111" t="s">
        <v>210</v>
      </c>
      <c r="R47" s="111" t="s">
        <v>210</v>
      </c>
      <c r="S47" s="111" t="s">
        <v>210</v>
      </c>
      <c r="T47" s="111"/>
      <c r="U47" s="111"/>
      <c r="V47" s="111" t="s">
        <v>210</v>
      </c>
      <c r="W47" s="111" t="s">
        <v>210</v>
      </c>
      <c r="X47" s="111" t="s">
        <v>210</v>
      </c>
      <c r="Y47" s="111" t="s">
        <v>210</v>
      </c>
      <c r="Z47" s="111" t="s">
        <v>210</v>
      </c>
      <c r="AA47" s="111"/>
      <c r="AB47" s="111"/>
      <c r="AC47" s="111" t="s">
        <v>210</v>
      </c>
      <c r="AD47" s="111" t="s">
        <v>210</v>
      </c>
      <c r="AE47" s="111" t="s">
        <v>210</v>
      </c>
      <c r="AF47" s="111" t="s">
        <v>210</v>
      </c>
      <c r="AG47" s="111" t="s">
        <v>210</v>
      </c>
      <c r="AH47" s="157"/>
    </row>
    <row r="48" spans="1:34" s="1" customFormat="1" ht="15.75" x14ac:dyDescent="0.25">
      <c r="A48" s="29" t="s">
        <v>2</v>
      </c>
      <c r="B48" s="30" t="s">
        <v>5</v>
      </c>
      <c r="C48" s="30" t="s">
        <v>7</v>
      </c>
      <c r="D48" s="112">
        <f>COUNTA(D33:D47)</f>
        <v>6</v>
      </c>
      <c r="E48" s="112">
        <f t="shared" ref="E48:AH48" si="7">COUNTA(E33:E47)</f>
        <v>6</v>
      </c>
      <c r="F48" s="112">
        <f t="shared" si="7"/>
        <v>2</v>
      </c>
      <c r="G48" s="112">
        <f t="shared" si="7"/>
        <v>0</v>
      </c>
      <c r="H48" s="112">
        <f t="shared" si="7"/>
        <v>6</v>
      </c>
      <c r="I48" s="112">
        <f t="shared" si="7"/>
        <v>6</v>
      </c>
      <c r="J48" s="112">
        <f t="shared" si="7"/>
        <v>6</v>
      </c>
      <c r="K48" s="112">
        <f t="shared" si="7"/>
        <v>5</v>
      </c>
      <c r="L48" s="112">
        <f t="shared" si="7"/>
        <v>6</v>
      </c>
      <c r="M48" s="112">
        <f t="shared" si="7"/>
        <v>3</v>
      </c>
      <c r="N48" s="112">
        <f t="shared" si="7"/>
        <v>0</v>
      </c>
      <c r="O48" s="112">
        <f t="shared" si="7"/>
        <v>7</v>
      </c>
      <c r="P48" s="112">
        <f t="shared" si="7"/>
        <v>7</v>
      </c>
      <c r="Q48" s="112">
        <f t="shared" si="7"/>
        <v>7</v>
      </c>
      <c r="R48" s="112">
        <f t="shared" si="7"/>
        <v>6</v>
      </c>
      <c r="S48" s="112">
        <f t="shared" si="7"/>
        <v>7</v>
      </c>
      <c r="T48" s="112">
        <f t="shared" si="7"/>
        <v>3</v>
      </c>
      <c r="U48" s="112">
        <f t="shared" si="7"/>
        <v>0</v>
      </c>
      <c r="V48" s="112">
        <f t="shared" si="7"/>
        <v>7</v>
      </c>
      <c r="W48" s="112">
        <f t="shared" si="7"/>
        <v>7</v>
      </c>
      <c r="X48" s="112">
        <f t="shared" si="7"/>
        <v>7</v>
      </c>
      <c r="Y48" s="112">
        <f t="shared" si="7"/>
        <v>6</v>
      </c>
      <c r="Z48" s="112">
        <f t="shared" si="7"/>
        <v>7</v>
      </c>
      <c r="AA48" s="112">
        <f t="shared" si="7"/>
        <v>3</v>
      </c>
      <c r="AB48" s="112">
        <f t="shared" si="7"/>
        <v>0</v>
      </c>
      <c r="AC48" s="112">
        <f t="shared" si="7"/>
        <v>6</v>
      </c>
      <c r="AD48" s="112">
        <f t="shared" si="7"/>
        <v>6</v>
      </c>
      <c r="AE48" s="112">
        <f t="shared" si="7"/>
        <v>6</v>
      </c>
      <c r="AF48" s="112">
        <f t="shared" si="7"/>
        <v>5</v>
      </c>
      <c r="AG48" s="112">
        <f t="shared" si="7"/>
        <v>6</v>
      </c>
      <c r="AH48" s="158">
        <f t="shared" si="7"/>
        <v>0</v>
      </c>
    </row>
    <row r="49" spans="1:34" ht="15.75" outlineLevel="1" x14ac:dyDescent="0.25">
      <c r="A49" s="31" t="s">
        <v>2</v>
      </c>
      <c r="B49" s="32" t="s">
        <v>9</v>
      </c>
      <c r="C49" s="32" t="s">
        <v>8</v>
      </c>
      <c r="D49" s="113" t="s">
        <v>43</v>
      </c>
      <c r="E49" s="113" t="s">
        <v>43</v>
      </c>
      <c r="F49" s="113"/>
      <c r="G49" s="113"/>
      <c r="H49" s="113" t="s">
        <v>43</v>
      </c>
      <c r="I49" s="113" t="s">
        <v>43</v>
      </c>
      <c r="J49" s="113" t="s">
        <v>43</v>
      </c>
      <c r="K49" s="113" t="s">
        <v>43</v>
      </c>
      <c r="L49" s="113" t="s">
        <v>43</v>
      </c>
      <c r="M49" s="113"/>
      <c r="N49" s="113"/>
      <c r="O49" s="113" t="s">
        <v>43</v>
      </c>
      <c r="P49" s="113" t="s">
        <v>43</v>
      </c>
      <c r="Q49" s="113" t="s">
        <v>43</v>
      </c>
      <c r="R49" s="113" t="s">
        <v>43</v>
      </c>
      <c r="S49" s="113" t="s">
        <v>43</v>
      </c>
      <c r="T49" s="113"/>
      <c r="U49" s="113"/>
      <c r="V49" s="113" t="s">
        <v>43</v>
      </c>
      <c r="W49" s="113" t="s">
        <v>43</v>
      </c>
      <c r="X49" s="113" t="s">
        <v>43</v>
      </c>
      <c r="Y49" s="113" t="s">
        <v>43</v>
      </c>
      <c r="Z49" s="113" t="s">
        <v>43</v>
      </c>
      <c r="AA49" s="113"/>
      <c r="AB49" s="113"/>
      <c r="AC49" s="113" t="s">
        <v>43</v>
      </c>
      <c r="AD49" s="113" t="s">
        <v>43</v>
      </c>
      <c r="AE49" s="113" t="s">
        <v>43</v>
      </c>
      <c r="AF49" s="113" t="s">
        <v>43</v>
      </c>
      <c r="AG49" s="113" t="s">
        <v>43</v>
      </c>
      <c r="AH49" s="159"/>
    </row>
    <row r="50" spans="1:34" ht="15.75" outlineLevel="1" x14ac:dyDescent="0.25">
      <c r="A50" s="33" t="s">
        <v>2</v>
      </c>
      <c r="B50" s="34" t="s">
        <v>9</v>
      </c>
      <c r="C50" s="34" t="s">
        <v>8</v>
      </c>
      <c r="D50" s="114" t="s">
        <v>93</v>
      </c>
      <c r="E50" s="114" t="s">
        <v>93</v>
      </c>
      <c r="F50" s="114"/>
      <c r="G50" s="114"/>
      <c r="H50" s="114" t="s">
        <v>93</v>
      </c>
      <c r="I50" s="114" t="s">
        <v>93</v>
      </c>
      <c r="J50" s="114" t="s">
        <v>93</v>
      </c>
      <c r="K50" s="114" t="s">
        <v>93</v>
      </c>
      <c r="L50" s="114" t="s">
        <v>93</v>
      </c>
      <c r="M50" s="114"/>
      <c r="N50" s="114"/>
      <c r="O50" s="114" t="s">
        <v>93</v>
      </c>
      <c r="P50" s="114" t="s">
        <v>93</v>
      </c>
      <c r="Q50" s="114" t="s">
        <v>93</v>
      </c>
      <c r="R50" s="114" t="s">
        <v>93</v>
      </c>
      <c r="S50" s="114" t="s">
        <v>93</v>
      </c>
      <c r="T50" s="114"/>
      <c r="U50" s="114"/>
      <c r="V50" s="114" t="s">
        <v>93</v>
      </c>
      <c r="W50" s="114" t="s">
        <v>93</v>
      </c>
      <c r="X50" s="114" t="s">
        <v>93</v>
      </c>
      <c r="Y50" s="114" t="s">
        <v>93</v>
      </c>
      <c r="Z50" s="114" t="s">
        <v>93</v>
      </c>
      <c r="AA50" s="114"/>
      <c r="AB50" s="114"/>
      <c r="AC50" s="114" t="s">
        <v>93</v>
      </c>
      <c r="AD50" s="114" t="s">
        <v>93</v>
      </c>
      <c r="AE50" s="114" t="s">
        <v>93</v>
      </c>
      <c r="AF50" s="114" t="s">
        <v>93</v>
      </c>
      <c r="AG50" s="114" t="s">
        <v>93</v>
      </c>
      <c r="AH50" s="160"/>
    </row>
    <row r="51" spans="1:34" ht="15.75" outlineLevel="1" x14ac:dyDescent="0.25">
      <c r="A51" s="33" t="s">
        <v>2</v>
      </c>
      <c r="B51" s="34" t="s">
        <v>9</v>
      </c>
      <c r="C51" s="34" t="s">
        <v>8</v>
      </c>
      <c r="D51" s="114" t="s">
        <v>94</v>
      </c>
      <c r="E51" s="114" t="s">
        <v>94</v>
      </c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/>
      <c r="AG51" s="114"/>
      <c r="AH51" s="160"/>
    </row>
    <row r="52" spans="1:34" ht="15.75" outlineLevel="1" x14ac:dyDescent="0.25">
      <c r="A52" s="33" t="s">
        <v>2</v>
      </c>
      <c r="B52" s="34" t="s">
        <v>9</v>
      </c>
      <c r="C52" s="34" t="s">
        <v>8</v>
      </c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14"/>
      <c r="AF52" s="114"/>
      <c r="AG52" s="114"/>
      <c r="AH52" s="160"/>
    </row>
    <row r="53" spans="1:34" ht="15.75" outlineLevel="1" x14ac:dyDescent="0.25">
      <c r="A53" s="33" t="s">
        <v>2</v>
      </c>
      <c r="B53" s="34" t="s">
        <v>9</v>
      </c>
      <c r="C53" s="34" t="s">
        <v>8</v>
      </c>
      <c r="D53" s="114" t="s">
        <v>217</v>
      </c>
      <c r="E53" s="114" t="s">
        <v>217</v>
      </c>
      <c r="F53" s="114"/>
      <c r="G53" s="114"/>
      <c r="H53" s="114" t="s">
        <v>217</v>
      </c>
      <c r="I53" s="114" t="s">
        <v>217</v>
      </c>
      <c r="J53" s="114" t="s">
        <v>217</v>
      </c>
      <c r="K53" s="114" t="s">
        <v>217</v>
      </c>
      <c r="L53" s="114" t="s">
        <v>217</v>
      </c>
      <c r="M53" s="114"/>
      <c r="N53" s="114"/>
      <c r="O53" s="114" t="s">
        <v>217</v>
      </c>
      <c r="P53" s="114" t="s">
        <v>217</v>
      </c>
      <c r="Q53" s="114" t="s">
        <v>217</v>
      </c>
      <c r="R53" s="114" t="s">
        <v>217</v>
      </c>
      <c r="S53" s="114" t="s">
        <v>217</v>
      </c>
      <c r="T53" s="114"/>
      <c r="U53" s="114"/>
      <c r="V53" s="114" t="s">
        <v>217</v>
      </c>
      <c r="W53" s="114" t="s">
        <v>217</v>
      </c>
      <c r="X53" s="114" t="s">
        <v>217</v>
      </c>
      <c r="Y53" s="114" t="s">
        <v>217</v>
      </c>
      <c r="Z53" s="114" t="s">
        <v>217</v>
      </c>
      <c r="AA53" s="114"/>
      <c r="AB53" s="114"/>
      <c r="AC53" s="114" t="s">
        <v>217</v>
      </c>
      <c r="AD53" s="114" t="s">
        <v>217</v>
      </c>
      <c r="AE53" s="114" t="s">
        <v>217</v>
      </c>
      <c r="AF53" s="114" t="s">
        <v>217</v>
      </c>
      <c r="AG53" s="114" t="s">
        <v>217</v>
      </c>
      <c r="AH53" s="160"/>
    </row>
    <row r="54" spans="1:34" ht="15.75" outlineLevel="1" x14ac:dyDescent="0.25">
      <c r="A54" s="33" t="s">
        <v>2</v>
      </c>
      <c r="B54" s="34" t="s">
        <v>9</v>
      </c>
      <c r="C54" s="34" t="s">
        <v>8</v>
      </c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/>
      <c r="AG54" s="114"/>
      <c r="AH54" s="160"/>
    </row>
    <row r="55" spans="1:34" ht="15.75" outlineLevel="1" x14ac:dyDescent="0.25">
      <c r="A55" s="33" t="s">
        <v>2</v>
      </c>
      <c r="B55" s="34" t="s">
        <v>9</v>
      </c>
      <c r="C55" s="34" t="s">
        <v>8</v>
      </c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60"/>
    </row>
    <row r="56" spans="1:34" ht="15.75" outlineLevel="1" x14ac:dyDescent="0.25">
      <c r="A56" s="33" t="s">
        <v>2</v>
      </c>
      <c r="B56" s="34" t="s">
        <v>9</v>
      </c>
      <c r="C56" s="34" t="s">
        <v>8</v>
      </c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60"/>
    </row>
    <row r="57" spans="1:34" ht="15.75" outlineLevel="1" x14ac:dyDescent="0.25">
      <c r="A57" s="33" t="s">
        <v>2</v>
      </c>
      <c r="B57" s="34" t="s">
        <v>9</v>
      </c>
      <c r="C57" s="34" t="s">
        <v>8</v>
      </c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60"/>
    </row>
    <row r="58" spans="1:34" ht="15.75" outlineLevel="1" x14ac:dyDescent="0.25">
      <c r="A58" s="33" t="s">
        <v>2</v>
      </c>
      <c r="B58" s="34" t="s">
        <v>9</v>
      </c>
      <c r="C58" s="34" t="s">
        <v>8</v>
      </c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60"/>
    </row>
    <row r="59" spans="1:34" ht="15.75" outlineLevel="1" x14ac:dyDescent="0.25">
      <c r="A59" s="33" t="s">
        <v>2</v>
      </c>
      <c r="B59" s="34" t="s">
        <v>9</v>
      </c>
      <c r="C59" s="34" t="s">
        <v>8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60"/>
    </row>
    <row r="60" spans="1:34" ht="15.75" outlineLevel="1" x14ac:dyDescent="0.25">
      <c r="A60" s="33" t="s">
        <v>2</v>
      </c>
      <c r="B60" s="34" t="s">
        <v>9</v>
      </c>
      <c r="C60" s="34" t="s">
        <v>8</v>
      </c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60"/>
    </row>
    <row r="61" spans="1:34" ht="15.75" outlineLevel="1" x14ac:dyDescent="0.25">
      <c r="A61" s="35" t="s">
        <v>2</v>
      </c>
      <c r="B61" s="36" t="s">
        <v>9</v>
      </c>
      <c r="C61" s="36" t="s">
        <v>8</v>
      </c>
      <c r="D61" s="115" t="s">
        <v>23</v>
      </c>
      <c r="E61" s="115" t="s">
        <v>23</v>
      </c>
      <c r="F61" s="115"/>
      <c r="G61" s="115"/>
      <c r="H61" s="115" t="s">
        <v>23</v>
      </c>
      <c r="I61" s="115" t="s">
        <v>23</v>
      </c>
      <c r="J61" s="115" t="s">
        <v>23</v>
      </c>
      <c r="K61" s="115" t="s">
        <v>23</v>
      </c>
      <c r="L61" s="115" t="s">
        <v>23</v>
      </c>
      <c r="M61" s="115"/>
      <c r="N61" s="115"/>
      <c r="O61" s="115" t="s">
        <v>23</v>
      </c>
      <c r="P61" s="115" t="s">
        <v>23</v>
      </c>
      <c r="Q61" s="115" t="s">
        <v>23</v>
      </c>
      <c r="R61" s="115" t="s">
        <v>23</v>
      </c>
      <c r="S61" s="115" t="s">
        <v>23</v>
      </c>
      <c r="T61" s="115"/>
      <c r="U61" s="115"/>
      <c r="V61" s="115" t="s">
        <v>23</v>
      </c>
      <c r="W61" s="115" t="s">
        <v>23</v>
      </c>
      <c r="X61" s="115" t="s">
        <v>23</v>
      </c>
      <c r="Y61" s="115" t="s">
        <v>23</v>
      </c>
      <c r="Z61" s="115" t="s">
        <v>23</v>
      </c>
      <c r="AA61" s="115"/>
      <c r="AB61" s="115"/>
      <c r="AC61" s="115" t="s">
        <v>23</v>
      </c>
      <c r="AD61" s="115" t="s">
        <v>23</v>
      </c>
      <c r="AE61" s="115" t="s">
        <v>23</v>
      </c>
      <c r="AF61" s="115" t="s">
        <v>23</v>
      </c>
      <c r="AG61" s="115" t="s">
        <v>23</v>
      </c>
      <c r="AH61" s="161"/>
    </row>
    <row r="62" spans="1:34" s="1" customFormat="1" ht="15.75" x14ac:dyDescent="0.25">
      <c r="A62" s="37" t="s">
        <v>2</v>
      </c>
      <c r="B62" s="38" t="s">
        <v>5</v>
      </c>
      <c r="C62" s="38" t="s">
        <v>8</v>
      </c>
      <c r="D62" s="116">
        <f>COUNTA(D49:D61)</f>
        <v>5</v>
      </c>
      <c r="E62" s="116">
        <f t="shared" ref="E62:AH62" si="8">COUNTA(E49:E61)</f>
        <v>5</v>
      </c>
      <c r="F62" s="116">
        <f t="shared" si="8"/>
        <v>0</v>
      </c>
      <c r="G62" s="116">
        <f t="shared" si="8"/>
        <v>0</v>
      </c>
      <c r="H62" s="116">
        <f t="shared" si="8"/>
        <v>4</v>
      </c>
      <c r="I62" s="116">
        <f t="shared" si="8"/>
        <v>4</v>
      </c>
      <c r="J62" s="116">
        <f t="shared" si="8"/>
        <v>4</v>
      </c>
      <c r="K62" s="116">
        <f t="shared" si="8"/>
        <v>4</v>
      </c>
      <c r="L62" s="116">
        <f t="shared" si="8"/>
        <v>4</v>
      </c>
      <c r="M62" s="116">
        <f t="shared" si="8"/>
        <v>0</v>
      </c>
      <c r="N62" s="116">
        <f t="shared" si="8"/>
        <v>0</v>
      </c>
      <c r="O62" s="116">
        <f t="shared" si="8"/>
        <v>4</v>
      </c>
      <c r="P62" s="116">
        <f t="shared" si="8"/>
        <v>4</v>
      </c>
      <c r="Q62" s="116">
        <f t="shared" si="8"/>
        <v>4</v>
      </c>
      <c r="R62" s="116">
        <f t="shared" si="8"/>
        <v>4</v>
      </c>
      <c r="S62" s="116">
        <f t="shared" si="8"/>
        <v>4</v>
      </c>
      <c r="T62" s="116">
        <f t="shared" si="8"/>
        <v>0</v>
      </c>
      <c r="U62" s="116">
        <f t="shared" si="8"/>
        <v>0</v>
      </c>
      <c r="V62" s="116">
        <f t="shared" si="8"/>
        <v>4</v>
      </c>
      <c r="W62" s="116">
        <f t="shared" si="8"/>
        <v>4</v>
      </c>
      <c r="X62" s="116">
        <f t="shared" si="8"/>
        <v>4</v>
      </c>
      <c r="Y62" s="116">
        <f t="shared" si="8"/>
        <v>4</v>
      </c>
      <c r="Z62" s="116">
        <f t="shared" si="8"/>
        <v>4</v>
      </c>
      <c r="AA62" s="116">
        <f t="shared" si="8"/>
        <v>0</v>
      </c>
      <c r="AB62" s="116">
        <f t="shared" si="8"/>
        <v>0</v>
      </c>
      <c r="AC62" s="116">
        <f t="shared" si="8"/>
        <v>4</v>
      </c>
      <c r="AD62" s="116">
        <f t="shared" si="8"/>
        <v>4</v>
      </c>
      <c r="AE62" s="116">
        <f t="shared" si="8"/>
        <v>4</v>
      </c>
      <c r="AF62" s="116">
        <f t="shared" si="8"/>
        <v>4</v>
      </c>
      <c r="AG62" s="116">
        <f t="shared" si="8"/>
        <v>4</v>
      </c>
      <c r="AH62" s="162">
        <f t="shared" si="8"/>
        <v>0</v>
      </c>
    </row>
    <row r="63" spans="1:34" ht="15.75" outlineLevel="1" x14ac:dyDescent="0.25">
      <c r="A63" s="47" t="s">
        <v>2</v>
      </c>
      <c r="B63" s="48" t="s">
        <v>6</v>
      </c>
      <c r="C63" s="48" t="s">
        <v>28</v>
      </c>
      <c r="D63" s="121" t="s">
        <v>222</v>
      </c>
      <c r="E63" s="121" t="s">
        <v>222</v>
      </c>
      <c r="F63" s="121"/>
      <c r="G63" s="121"/>
      <c r="H63" s="121" t="s">
        <v>222</v>
      </c>
      <c r="I63" s="121" t="s">
        <v>222</v>
      </c>
      <c r="J63" s="121" t="s">
        <v>222</v>
      </c>
      <c r="K63" s="121" t="s">
        <v>222</v>
      </c>
      <c r="L63" s="121" t="s">
        <v>222</v>
      </c>
      <c r="M63" s="121"/>
      <c r="N63" s="121"/>
      <c r="O63" s="121" t="s">
        <v>222</v>
      </c>
      <c r="P63" s="121" t="s">
        <v>222</v>
      </c>
      <c r="Q63" s="121" t="s">
        <v>222</v>
      </c>
      <c r="R63" s="121" t="s">
        <v>222</v>
      </c>
      <c r="S63" s="121" t="s">
        <v>222</v>
      </c>
      <c r="T63" s="121"/>
      <c r="U63" s="121"/>
      <c r="V63" s="121" t="s">
        <v>222</v>
      </c>
      <c r="W63" s="121" t="s">
        <v>222</v>
      </c>
      <c r="X63" s="121" t="s">
        <v>222</v>
      </c>
      <c r="Y63" s="121" t="s">
        <v>222</v>
      </c>
      <c r="Z63" s="121" t="s">
        <v>222</v>
      </c>
      <c r="AA63" s="121"/>
      <c r="AB63" s="121"/>
      <c r="AC63" s="121" t="s">
        <v>222</v>
      </c>
      <c r="AD63" s="121" t="s">
        <v>222</v>
      </c>
      <c r="AE63" s="121" t="s">
        <v>222</v>
      </c>
      <c r="AF63" s="121" t="s">
        <v>222</v>
      </c>
      <c r="AG63" s="121" t="s">
        <v>222</v>
      </c>
      <c r="AH63" s="167"/>
    </row>
    <row r="64" spans="1:34" ht="15.75" outlineLevel="1" x14ac:dyDescent="0.25">
      <c r="A64" s="49" t="s">
        <v>2</v>
      </c>
      <c r="B64" s="50" t="s">
        <v>6</v>
      </c>
      <c r="C64" s="50" t="s">
        <v>54</v>
      </c>
      <c r="D64" s="122" t="s">
        <v>51</v>
      </c>
      <c r="E64" s="122" t="s">
        <v>51</v>
      </c>
      <c r="F64" s="122"/>
      <c r="G64" s="122"/>
      <c r="H64" s="122" t="s">
        <v>51</v>
      </c>
      <c r="I64" s="122" t="s">
        <v>51</v>
      </c>
      <c r="J64" s="122" t="s">
        <v>51</v>
      </c>
      <c r="K64" s="122" t="s">
        <v>51</v>
      </c>
      <c r="L64" s="122" t="s">
        <v>51</v>
      </c>
      <c r="M64" s="122"/>
      <c r="N64" s="122"/>
      <c r="O64" s="122"/>
      <c r="P64" s="122"/>
      <c r="Q64" s="122"/>
      <c r="R64" s="122"/>
      <c r="S64" s="122"/>
      <c r="T64" s="122"/>
      <c r="U64" s="122"/>
      <c r="V64" s="122" t="s">
        <v>51</v>
      </c>
      <c r="W64" s="122" t="s">
        <v>51</v>
      </c>
      <c r="X64" s="122" t="s">
        <v>51</v>
      </c>
      <c r="Y64" s="122" t="s">
        <v>51</v>
      </c>
      <c r="Z64" s="122" t="s">
        <v>51</v>
      </c>
      <c r="AA64" s="122"/>
      <c r="AB64" s="122"/>
      <c r="AC64" s="122" t="s">
        <v>51</v>
      </c>
      <c r="AD64" s="122" t="s">
        <v>51</v>
      </c>
      <c r="AE64" s="122" t="s">
        <v>51</v>
      </c>
      <c r="AF64" s="122" t="s">
        <v>51</v>
      </c>
      <c r="AG64" s="122" t="s">
        <v>51</v>
      </c>
      <c r="AH64" s="168"/>
    </row>
    <row r="65" spans="1:34" ht="15.75" hidden="1" outlineLevel="1" x14ac:dyDescent="0.25">
      <c r="A65" s="49" t="s">
        <v>2</v>
      </c>
      <c r="B65" s="50" t="s">
        <v>6</v>
      </c>
      <c r="C65" s="50" t="s">
        <v>28</v>
      </c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68"/>
    </row>
    <row r="66" spans="1:34" ht="15.75" hidden="1" outlineLevel="1" x14ac:dyDescent="0.25">
      <c r="A66" s="49" t="s">
        <v>2</v>
      </c>
      <c r="B66" s="50" t="s">
        <v>6</v>
      </c>
      <c r="C66" s="50" t="s">
        <v>54</v>
      </c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68"/>
    </row>
    <row r="67" spans="1:34" ht="15.75" hidden="1" outlineLevel="1" x14ac:dyDescent="0.25">
      <c r="A67" s="49" t="s">
        <v>2</v>
      </c>
      <c r="B67" s="50" t="s">
        <v>6</v>
      </c>
      <c r="C67" s="50" t="s">
        <v>28</v>
      </c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68"/>
    </row>
    <row r="68" spans="1:34" ht="15.75" hidden="1" outlineLevel="1" x14ac:dyDescent="0.25">
      <c r="A68" s="51" t="s">
        <v>2</v>
      </c>
      <c r="B68" s="52" t="s">
        <v>6</v>
      </c>
      <c r="C68" s="52" t="s">
        <v>54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69"/>
    </row>
    <row r="69" spans="1:34" s="1" customFormat="1" ht="15.75" hidden="1" x14ac:dyDescent="0.25">
      <c r="A69" s="21" t="s">
        <v>2</v>
      </c>
      <c r="B69" s="22" t="s">
        <v>6</v>
      </c>
      <c r="C69" s="22"/>
      <c r="D69" s="108">
        <f>COUNTA(D63:D68)</f>
        <v>2</v>
      </c>
      <c r="E69" s="108">
        <f t="shared" ref="E69:AH69" si="9">COUNTA(E63:E68)</f>
        <v>2</v>
      </c>
      <c r="F69" s="108">
        <f t="shared" si="9"/>
        <v>0</v>
      </c>
      <c r="G69" s="108">
        <f t="shared" si="9"/>
        <v>0</v>
      </c>
      <c r="H69" s="108">
        <f t="shared" si="9"/>
        <v>2</v>
      </c>
      <c r="I69" s="108">
        <f t="shared" si="9"/>
        <v>2</v>
      </c>
      <c r="J69" s="108">
        <f t="shared" si="9"/>
        <v>2</v>
      </c>
      <c r="K69" s="108">
        <f t="shared" si="9"/>
        <v>2</v>
      </c>
      <c r="L69" s="108">
        <f t="shared" si="9"/>
        <v>2</v>
      </c>
      <c r="M69" s="108">
        <f t="shared" si="9"/>
        <v>0</v>
      </c>
      <c r="N69" s="108">
        <f t="shared" si="9"/>
        <v>0</v>
      </c>
      <c r="O69" s="108">
        <f t="shared" si="9"/>
        <v>1</v>
      </c>
      <c r="P69" s="108">
        <f t="shared" si="9"/>
        <v>1</v>
      </c>
      <c r="Q69" s="108">
        <f t="shared" si="9"/>
        <v>1</v>
      </c>
      <c r="R69" s="108">
        <f t="shared" si="9"/>
        <v>1</v>
      </c>
      <c r="S69" s="108">
        <f t="shared" si="9"/>
        <v>1</v>
      </c>
      <c r="T69" s="108">
        <f t="shared" si="9"/>
        <v>0</v>
      </c>
      <c r="U69" s="108">
        <f t="shared" si="9"/>
        <v>0</v>
      </c>
      <c r="V69" s="108">
        <f t="shared" si="9"/>
        <v>2</v>
      </c>
      <c r="W69" s="108">
        <f t="shared" si="9"/>
        <v>2</v>
      </c>
      <c r="X69" s="108">
        <f t="shared" si="9"/>
        <v>2</v>
      </c>
      <c r="Y69" s="108">
        <f t="shared" si="9"/>
        <v>2</v>
      </c>
      <c r="Z69" s="108">
        <f t="shared" si="9"/>
        <v>2</v>
      </c>
      <c r="AA69" s="108">
        <f t="shared" si="9"/>
        <v>0</v>
      </c>
      <c r="AB69" s="108">
        <f t="shared" si="9"/>
        <v>0</v>
      </c>
      <c r="AC69" s="108">
        <f t="shared" si="9"/>
        <v>2</v>
      </c>
      <c r="AD69" s="108">
        <f t="shared" si="9"/>
        <v>2</v>
      </c>
      <c r="AE69" s="108">
        <f t="shared" si="9"/>
        <v>2</v>
      </c>
      <c r="AF69" s="108">
        <f t="shared" si="9"/>
        <v>2</v>
      </c>
      <c r="AG69" s="108">
        <f t="shared" si="9"/>
        <v>2</v>
      </c>
      <c r="AH69" s="154">
        <f t="shared" si="9"/>
        <v>0</v>
      </c>
    </row>
    <row r="70" spans="1:34" ht="15.75" hidden="1" outlineLevel="1" x14ac:dyDescent="0.25">
      <c r="A70" s="96" t="s">
        <v>2</v>
      </c>
      <c r="B70" s="95" t="s">
        <v>69</v>
      </c>
      <c r="C70" s="95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  <c r="Z70" s="124"/>
      <c r="AA70" s="124"/>
      <c r="AB70" s="124"/>
      <c r="AC70" s="124"/>
      <c r="AD70" s="124"/>
      <c r="AE70" s="124"/>
      <c r="AF70" s="124"/>
      <c r="AG70" s="124"/>
      <c r="AH70" s="170"/>
    </row>
    <row r="71" spans="1:34" ht="15.75" hidden="1" outlineLevel="1" x14ac:dyDescent="0.25">
      <c r="A71" s="93"/>
      <c r="B71" s="94" t="s">
        <v>69</v>
      </c>
      <c r="C71" s="9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71"/>
    </row>
    <row r="72" spans="1:34" s="1" customFormat="1" ht="15.75" hidden="1" x14ac:dyDescent="0.25">
      <c r="A72" s="97" t="s">
        <v>2</v>
      </c>
      <c r="B72" s="98" t="s">
        <v>27</v>
      </c>
      <c r="C72" s="98"/>
      <c r="D72" s="126">
        <f>COUNTA(D70:D71)</f>
        <v>0</v>
      </c>
      <c r="E72" s="126">
        <f t="shared" ref="E72:AH72" si="10">COUNTA(E70:E71)</f>
        <v>0</v>
      </c>
      <c r="F72" s="126">
        <f t="shared" si="10"/>
        <v>0</v>
      </c>
      <c r="G72" s="126">
        <f t="shared" si="10"/>
        <v>0</v>
      </c>
      <c r="H72" s="126">
        <f t="shared" si="10"/>
        <v>0</v>
      </c>
      <c r="I72" s="126">
        <f t="shared" si="10"/>
        <v>0</v>
      </c>
      <c r="J72" s="126">
        <f t="shared" si="10"/>
        <v>0</v>
      </c>
      <c r="K72" s="126">
        <f t="shared" si="10"/>
        <v>0</v>
      </c>
      <c r="L72" s="126">
        <f t="shared" si="10"/>
        <v>0</v>
      </c>
      <c r="M72" s="126">
        <f t="shared" si="10"/>
        <v>0</v>
      </c>
      <c r="N72" s="126">
        <f t="shared" si="10"/>
        <v>0</v>
      </c>
      <c r="O72" s="126">
        <f t="shared" si="10"/>
        <v>0</v>
      </c>
      <c r="P72" s="126">
        <f t="shared" si="10"/>
        <v>0</v>
      </c>
      <c r="Q72" s="126">
        <f t="shared" si="10"/>
        <v>0</v>
      </c>
      <c r="R72" s="126">
        <f t="shared" si="10"/>
        <v>0</v>
      </c>
      <c r="S72" s="126">
        <f t="shared" si="10"/>
        <v>0</v>
      </c>
      <c r="T72" s="126">
        <f t="shared" si="10"/>
        <v>0</v>
      </c>
      <c r="U72" s="126">
        <f t="shared" si="10"/>
        <v>0</v>
      </c>
      <c r="V72" s="126">
        <f>COUNTA(V70:V71)</f>
        <v>0</v>
      </c>
      <c r="W72" s="126">
        <f t="shared" si="10"/>
        <v>0</v>
      </c>
      <c r="X72" s="126">
        <f t="shared" si="10"/>
        <v>0</v>
      </c>
      <c r="Y72" s="126">
        <f t="shared" si="10"/>
        <v>0</v>
      </c>
      <c r="Z72" s="126">
        <f t="shared" si="10"/>
        <v>0</v>
      </c>
      <c r="AA72" s="126">
        <f t="shared" si="10"/>
        <v>0</v>
      </c>
      <c r="AB72" s="126">
        <f t="shared" si="10"/>
        <v>0</v>
      </c>
      <c r="AC72" s="126">
        <f t="shared" si="10"/>
        <v>0</v>
      </c>
      <c r="AD72" s="126">
        <f t="shared" si="10"/>
        <v>0</v>
      </c>
      <c r="AE72" s="126">
        <f t="shared" si="10"/>
        <v>0</v>
      </c>
      <c r="AF72" s="126">
        <f t="shared" si="10"/>
        <v>0</v>
      </c>
      <c r="AG72" s="126">
        <f t="shared" si="10"/>
        <v>0</v>
      </c>
      <c r="AH72" s="172">
        <f t="shared" si="10"/>
        <v>0</v>
      </c>
    </row>
    <row r="73" spans="1:34" s="1" customFormat="1" ht="15.75" hidden="1" outlineLevel="1" x14ac:dyDescent="0.25">
      <c r="A73" s="53"/>
      <c r="B73" s="54" t="s">
        <v>68</v>
      </c>
      <c r="C73" s="54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73"/>
    </row>
    <row r="74" spans="1:34" s="1" customFormat="1" ht="15.75" hidden="1" outlineLevel="1" x14ac:dyDescent="0.25">
      <c r="A74" s="55"/>
      <c r="B74" s="56" t="s">
        <v>68</v>
      </c>
      <c r="C74" s="56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74"/>
    </row>
    <row r="75" spans="1:34" s="1" customFormat="1" ht="15.75" hidden="1" outlineLevel="1" x14ac:dyDescent="0.25">
      <c r="A75" s="55"/>
      <c r="B75" s="56" t="s">
        <v>68</v>
      </c>
      <c r="C75" s="56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74"/>
    </row>
    <row r="76" spans="1:34" s="1" customFormat="1" ht="15.75" hidden="1" outlineLevel="1" x14ac:dyDescent="0.25">
      <c r="A76" s="55"/>
      <c r="B76" s="56" t="s">
        <v>68</v>
      </c>
      <c r="C76" s="56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74"/>
    </row>
    <row r="77" spans="1:34" s="1" customFormat="1" ht="15.75" hidden="1" outlineLevel="1" x14ac:dyDescent="0.25">
      <c r="A77" s="55"/>
      <c r="B77" s="56" t="s">
        <v>68</v>
      </c>
      <c r="C77" s="56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74"/>
    </row>
    <row r="78" spans="1:34" s="1" customFormat="1" ht="15.75" hidden="1" outlineLevel="1" x14ac:dyDescent="0.25">
      <c r="A78" s="57"/>
      <c r="B78" s="58" t="s">
        <v>68</v>
      </c>
      <c r="C78" s="58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129"/>
      <c r="AC78" s="129"/>
      <c r="AD78" s="129"/>
      <c r="AE78" s="129"/>
      <c r="AF78" s="129"/>
      <c r="AG78" s="129"/>
      <c r="AH78" s="175"/>
    </row>
    <row r="79" spans="1:34" s="1" customFormat="1" ht="15.75" hidden="1" x14ac:dyDescent="0.25">
      <c r="A79" s="55"/>
      <c r="B79" s="56" t="s">
        <v>68</v>
      </c>
      <c r="C79" s="56"/>
      <c r="D79" s="129">
        <f>COUNTA(D73:D78)</f>
        <v>0</v>
      </c>
      <c r="E79" s="129">
        <f t="shared" ref="E79:AH79" si="11">COUNTA(E73:E78)</f>
        <v>0</v>
      </c>
      <c r="F79" s="129">
        <f t="shared" si="11"/>
        <v>0</v>
      </c>
      <c r="G79" s="129">
        <f t="shared" si="11"/>
        <v>0</v>
      </c>
      <c r="H79" s="129">
        <f t="shared" si="11"/>
        <v>0</v>
      </c>
      <c r="I79" s="129">
        <f t="shared" si="11"/>
        <v>0</v>
      </c>
      <c r="J79" s="129">
        <f t="shared" si="11"/>
        <v>0</v>
      </c>
      <c r="K79" s="129">
        <f t="shared" si="11"/>
        <v>0</v>
      </c>
      <c r="L79" s="129">
        <f t="shared" si="11"/>
        <v>0</v>
      </c>
      <c r="M79" s="129">
        <f t="shared" si="11"/>
        <v>0</v>
      </c>
      <c r="N79" s="129">
        <f t="shared" si="11"/>
        <v>0</v>
      </c>
      <c r="O79" s="129">
        <f t="shared" si="11"/>
        <v>0</v>
      </c>
      <c r="P79" s="129">
        <f t="shared" si="11"/>
        <v>0</v>
      </c>
      <c r="Q79" s="129">
        <f t="shared" si="11"/>
        <v>0</v>
      </c>
      <c r="R79" s="129">
        <f t="shared" si="11"/>
        <v>0</v>
      </c>
      <c r="S79" s="129">
        <f t="shared" si="11"/>
        <v>0</v>
      </c>
      <c r="T79" s="129">
        <f t="shared" si="11"/>
        <v>0</v>
      </c>
      <c r="U79" s="129">
        <f t="shared" si="11"/>
        <v>0</v>
      </c>
      <c r="V79" s="129">
        <f t="shared" si="11"/>
        <v>0</v>
      </c>
      <c r="W79" s="129">
        <f t="shared" si="11"/>
        <v>0</v>
      </c>
      <c r="X79" s="129">
        <f t="shared" si="11"/>
        <v>0</v>
      </c>
      <c r="Y79" s="129">
        <f t="shared" si="11"/>
        <v>0</v>
      </c>
      <c r="Z79" s="129">
        <f t="shared" si="11"/>
        <v>0</v>
      </c>
      <c r="AA79" s="129">
        <f t="shared" si="11"/>
        <v>0</v>
      </c>
      <c r="AB79" s="129">
        <f t="shared" si="11"/>
        <v>0</v>
      </c>
      <c r="AC79" s="129">
        <f t="shared" si="11"/>
        <v>0</v>
      </c>
      <c r="AD79" s="129">
        <f t="shared" si="11"/>
        <v>0</v>
      </c>
      <c r="AE79" s="129">
        <f t="shared" si="11"/>
        <v>0</v>
      </c>
      <c r="AF79" s="129">
        <f t="shared" si="11"/>
        <v>0</v>
      </c>
      <c r="AG79" s="129">
        <f t="shared" si="11"/>
        <v>0</v>
      </c>
      <c r="AH79" s="175">
        <f t="shared" si="11"/>
        <v>0</v>
      </c>
    </row>
    <row r="80" spans="1:34" ht="15.75" hidden="1" outlineLevel="1" x14ac:dyDescent="0.25">
      <c r="A80" s="59" t="s">
        <v>29</v>
      </c>
      <c r="B80" s="60" t="s">
        <v>4</v>
      </c>
      <c r="C80" s="60" t="s">
        <v>30</v>
      </c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  <c r="AA80" s="130"/>
      <c r="AB80" s="130"/>
      <c r="AC80" s="130"/>
      <c r="AD80" s="130"/>
      <c r="AE80" s="130"/>
      <c r="AF80" s="130"/>
      <c r="AG80" s="130"/>
      <c r="AH80" s="176"/>
    </row>
    <row r="81" spans="1:34" ht="15.75" hidden="1" outlineLevel="1" x14ac:dyDescent="0.25">
      <c r="A81" s="61"/>
      <c r="B81" s="62" t="s">
        <v>4</v>
      </c>
      <c r="C81" s="62" t="s">
        <v>31</v>
      </c>
      <c r="D81" s="131"/>
      <c r="E81" s="131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  <c r="R81" s="131"/>
      <c r="S81" s="131"/>
      <c r="T81" s="131"/>
      <c r="U81" s="131"/>
      <c r="V81" s="131"/>
      <c r="W81" s="131"/>
      <c r="X81" s="131"/>
      <c r="Y81" s="131"/>
      <c r="Z81" s="131"/>
      <c r="AA81" s="131"/>
      <c r="AB81" s="131"/>
      <c r="AC81" s="131"/>
      <c r="AD81" s="131"/>
      <c r="AE81" s="131"/>
      <c r="AF81" s="131"/>
      <c r="AG81" s="131"/>
      <c r="AH81" s="177"/>
    </row>
    <row r="82" spans="1:34" ht="15.75" hidden="1" outlineLevel="1" x14ac:dyDescent="0.25">
      <c r="A82" s="61"/>
      <c r="B82" s="62" t="s">
        <v>56</v>
      </c>
      <c r="C82" s="62"/>
      <c r="D82" s="131"/>
      <c r="E82" s="131"/>
      <c r="F82" s="131"/>
      <c r="G82" s="131"/>
      <c r="H82" s="131"/>
      <c r="I82" s="131"/>
      <c r="J82" s="131"/>
      <c r="K82" s="131"/>
      <c r="L82" s="131"/>
      <c r="M82" s="131"/>
      <c r="N82" s="131"/>
      <c r="O82" s="131"/>
      <c r="P82" s="131"/>
      <c r="Q82" s="131"/>
      <c r="R82" s="131"/>
      <c r="S82" s="131"/>
      <c r="T82" s="131"/>
      <c r="U82" s="131"/>
      <c r="V82" s="131"/>
      <c r="W82" s="131"/>
      <c r="X82" s="131"/>
      <c r="Y82" s="131"/>
      <c r="Z82" s="131"/>
      <c r="AA82" s="131"/>
      <c r="AB82" s="131"/>
      <c r="AC82" s="131"/>
      <c r="AD82" s="131"/>
      <c r="AE82" s="131"/>
      <c r="AF82" s="131"/>
      <c r="AG82" s="131"/>
      <c r="AH82" s="177"/>
    </row>
    <row r="83" spans="1:34" ht="15.75" hidden="1" outlineLevel="1" x14ac:dyDescent="0.25">
      <c r="A83" s="61"/>
      <c r="B83" s="62" t="s">
        <v>5</v>
      </c>
      <c r="C83" s="62" t="s">
        <v>30</v>
      </c>
      <c r="D83" s="131"/>
      <c r="E83" s="131"/>
      <c r="F83" s="131"/>
      <c r="G83" s="131"/>
      <c r="H83" s="131"/>
      <c r="I83" s="131"/>
      <c r="J83" s="131"/>
      <c r="K83" s="131"/>
      <c r="L83" s="131"/>
      <c r="M83" s="131"/>
      <c r="N83" s="131"/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  <c r="Z83" s="131"/>
      <c r="AA83" s="131"/>
      <c r="AB83" s="131"/>
      <c r="AC83" s="131"/>
      <c r="AD83" s="131"/>
      <c r="AE83" s="131"/>
      <c r="AF83" s="131"/>
      <c r="AG83" s="131"/>
      <c r="AH83" s="177"/>
    </row>
    <row r="84" spans="1:34" ht="15.75" hidden="1" outlineLevel="1" x14ac:dyDescent="0.25">
      <c r="A84" s="61"/>
      <c r="B84" s="62" t="s">
        <v>5</v>
      </c>
      <c r="C84" s="62" t="s">
        <v>31</v>
      </c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  <c r="Z84" s="131"/>
      <c r="AA84" s="131"/>
      <c r="AB84" s="131"/>
      <c r="AC84" s="131"/>
      <c r="AD84" s="131"/>
      <c r="AE84" s="131"/>
      <c r="AF84" s="131"/>
      <c r="AG84" s="131"/>
      <c r="AH84" s="177"/>
    </row>
    <row r="85" spans="1:34" s="1" customFormat="1" ht="15.75" hidden="1" x14ac:dyDescent="0.25">
      <c r="A85" s="63" t="s">
        <v>29</v>
      </c>
      <c r="B85" s="64" t="s">
        <v>38</v>
      </c>
      <c r="C85" s="64"/>
      <c r="D85" s="132">
        <f>COUNTA(D80:D84)</f>
        <v>0</v>
      </c>
      <c r="E85" s="132">
        <f t="shared" ref="E85:AH85" si="12">COUNTA(E80:E84)</f>
        <v>0</v>
      </c>
      <c r="F85" s="132">
        <f t="shared" si="12"/>
        <v>0</v>
      </c>
      <c r="G85" s="132">
        <f t="shared" si="12"/>
        <v>0</v>
      </c>
      <c r="H85" s="132">
        <f t="shared" si="12"/>
        <v>0</v>
      </c>
      <c r="I85" s="132">
        <f t="shared" si="12"/>
        <v>0</v>
      </c>
      <c r="J85" s="132">
        <f t="shared" si="12"/>
        <v>0</v>
      </c>
      <c r="K85" s="132">
        <f t="shared" si="12"/>
        <v>0</v>
      </c>
      <c r="L85" s="132">
        <f t="shared" si="12"/>
        <v>0</v>
      </c>
      <c r="M85" s="132">
        <f t="shared" si="12"/>
        <v>0</v>
      </c>
      <c r="N85" s="132">
        <f t="shared" si="12"/>
        <v>0</v>
      </c>
      <c r="O85" s="132">
        <f t="shared" si="12"/>
        <v>0</v>
      </c>
      <c r="P85" s="132">
        <f t="shared" si="12"/>
        <v>0</v>
      </c>
      <c r="Q85" s="132">
        <f t="shared" si="12"/>
        <v>0</v>
      </c>
      <c r="R85" s="132">
        <f t="shared" si="12"/>
        <v>0</v>
      </c>
      <c r="S85" s="132">
        <f t="shared" si="12"/>
        <v>0</v>
      </c>
      <c r="T85" s="132">
        <f t="shared" si="12"/>
        <v>0</v>
      </c>
      <c r="U85" s="132">
        <f t="shared" si="12"/>
        <v>0</v>
      </c>
      <c r="V85" s="132">
        <f t="shared" si="12"/>
        <v>0</v>
      </c>
      <c r="W85" s="132">
        <f t="shared" si="12"/>
        <v>0</v>
      </c>
      <c r="X85" s="132">
        <f t="shared" si="12"/>
        <v>0</v>
      </c>
      <c r="Y85" s="132">
        <f t="shared" si="12"/>
        <v>0</v>
      </c>
      <c r="Z85" s="132">
        <f t="shared" si="12"/>
        <v>0</v>
      </c>
      <c r="AA85" s="132">
        <f t="shared" si="12"/>
        <v>0</v>
      </c>
      <c r="AB85" s="132">
        <f t="shared" si="12"/>
        <v>0</v>
      </c>
      <c r="AC85" s="132">
        <f t="shared" si="12"/>
        <v>0</v>
      </c>
      <c r="AD85" s="132">
        <f t="shared" si="12"/>
        <v>0</v>
      </c>
      <c r="AE85" s="132">
        <f t="shared" si="12"/>
        <v>0</v>
      </c>
      <c r="AF85" s="132">
        <f t="shared" si="12"/>
        <v>0</v>
      </c>
      <c r="AG85" s="132">
        <f t="shared" si="12"/>
        <v>0</v>
      </c>
      <c r="AH85" s="178">
        <f t="shared" si="12"/>
        <v>0</v>
      </c>
    </row>
    <row r="86" spans="1:34" ht="15.75" hidden="1" outlineLevel="1" x14ac:dyDescent="0.25">
      <c r="A86" s="59"/>
      <c r="B86" s="60" t="s">
        <v>33</v>
      </c>
      <c r="C86" s="60"/>
      <c r="D86" s="130"/>
      <c r="E86" s="130"/>
      <c r="F86" s="130"/>
      <c r="G86" s="130"/>
      <c r="H86" s="130"/>
      <c r="I86" s="130"/>
      <c r="J86" s="130"/>
      <c r="K86" s="130"/>
      <c r="L86" s="130"/>
      <c r="M86" s="130"/>
      <c r="N86" s="130"/>
      <c r="O86" s="130"/>
      <c r="P86" s="130"/>
      <c r="Q86" s="130"/>
      <c r="R86" s="130"/>
      <c r="S86" s="130"/>
      <c r="T86" s="130"/>
      <c r="U86" s="130"/>
      <c r="V86" s="130"/>
      <c r="W86" s="130"/>
      <c r="X86" s="130"/>
      <c r="Y86" s="130"/>
      <c r="Z86" s="130"/>
      <c r="AA86" s="130"/>
      <c r="AB86" s="130"/>
      <c r="AC86" s="130"/>
      <c r="AD86" s="130"/>
      <c r="AE86" s="130"/>
      <c r="AF86" s="130"/>
      <c r="AG86" s="130"/>
      <c r="AH86" s="176"/>
    </row>
    <row r="87" spans="1:34" ht="15.75" hidden="1" outlineLevel="1" x14ac:dyDescent="0.25">
      <c r="A87" s="61"/>
      <c r="B87" s="62" t="s">
        <v>33</v>
      </c>
      <c r="C87" s="62"/>
      <c r="D87" s="131"/>
      <c r="E87" s="131"/>
      <c r="F87" s="131"/>
      <c r="G87" s="131"/>
      <c r="H87" s="131"/>
      <c r="I87" s="131"/>
      <c r="J87" s="131"/>
      <c r="K87" s="131"/>
      <c r="L87" s="131"/>
      <c r="M87" s="131"/>
      <c r="N87" s="131"/>
      <c r="O87" s="131"/>
      <c r="P87" s="131"/>
      <c r="Q87" s="131"/>
      <c r="R87" s="131"/>
      <c r="S87" s="131"/>
      <c r="T87" s="131"/>
      <c r="U87" s="131"/>
      <c r="V87" s="131"/>
      <c r="W87" s="131"/>
      <c r="X87" s="131"/>
      <c r="Y87" s="131"/>
      <c r="Z87" s="131"/>
      <c r="AA87" s="131"/>
      <c r="AB87" s="131"/>
      <c r="AC87" s="131"/>
      <c r="AD87" s="131"/>
      <c r="AE87" s="131"/>
      <c r="AF87" s="131"/>
      <c r="AG87" s="131"/>
      <c r="AH87" s="177"/>
    </row>
    <row r="88" spans="1:34" ht="15.75" hidden="1" outlineLevel="1" x14ac:dyDescent="0.25">
      <c r="A88" s="65"/>
      <c r="B88" s="66" t="s">
        <v>33</v>
      </c>
      <c r="C88" s="66"/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79"/>
    </row>
    <row r="89" spans="1:34" s="1" customFormat="1" ht="16.5" hidden="1" customHeight="1" x14ac:dyDescent="0.25">
      <c r="A89" s="67" t="s">
        <v>49</v>
      </c>
      <c r="B89" s="68" t="s">
        <v>39</v>
      </c>
      <c r="C89" s="68"/>
      <c r="D89" s="134">
        <f>COUNTA(D86:D88)</f>
        <v>0</v>
      </c>
      <c r="E89" s="134">
        <f t="shared" ref="E89:AH89" si="13">COUNTA(E86:E88)</f>
        <v>0</v>
      </c>
      <c r="F89" s="134">
        <f t="shared" si="13"/>
        <v>0</v>
      </c>
      <c r="G89" s="134">
        <f t="shared" si="13"/>
        <v>0</v>
      </c>
      <c r="H89" s="134">
        <f t="shared" si="13"/>
        <v>0</v>
      </c>
      <c r="I89" s="134">
        <f t="shared" si="13"/>
        <v>0</v>
      </c>
      <c r="J89" s="134">
        <f t="shared" si="13"/>
        <v>0</v>
      </c>
      <c r="K89" s="134">
        <f t="shared" si="13"/>
        <v>0</v>
      </c>
      <c r="L89" s="134">
        <f t="shared" si="13"/>
        <v>0</v>
      </c>
      <c r="M89" s="134">
        <f t="shared" si="13"/>
        <v>0</v>
      </c>
      <c r="N89" s="134">
        <f t="shared" si="13"/>
        <v>0</v>
      </c>
      <c r="O89" s="134">
        <f t="shared" si="13"/>
        <v>0</v>
      </c>
      <c r="P89" s="134">
        <f t="shared" si="13"/>
        <v>0</v>
      </c>
      <c r="Q89" s="134">
        <f t="shared" si="13"/>
        <v>0</v>
      </c>
      <c r="R89" s="134">
        <f t="shared" si="13"/>
        <v>0</v>
      </c>
      <c r="S89" s="134">
        <f t="shared" si="13"/>
        <v>0</v>
      </c>
      <c r="T89" s="134">
        <f t="shared" si="13"/>
        <v>0</v>
      </c>
      <c r="U89" s="134">
        <f t="shared" si="13"/>
        <v>0</v>
      </c>
      <c r="V89" s="134">
        <f t="shared" si="13"/>
        <v>0</v>
      </c>
      <c r="W89" s="134">
        <f t="shared" si="13"/>
        <v>0</v>
      </c>
      <c r="X89" s="134">
        <f t="shared" si="13"/>
        <v>0</v>
      </c>
      <c r="Y89" s="134">
        <f t="shared" si="13"/>
        <v>0</v>
      </c>
      <c r="Z89" s="134">
        <f t="shared" si="13"/>
        <v>0</v>
      </c>
      <c r="AA89" s="134">
        <f t="shared" si="13"/>
        <v>0</v>
      </c>
      <c r="AB89" s="134">
        <f t="shared" si="13"/>
        <v>0</v>
      </c>
      <c r="AC89" s="134">
        <f t="shared" si="13"/>
        <v>0</v>
      </c>
      <c r="AD89" s="134">
        <f t="shared" si="13"/>
        <v>0</v>
      </c>
      <c r="AE89" s="134">
        <f t="shared" si="13"/>
        <v>0</v>
      </c>
      <c r="AF89" s="134">
        <f t="shared" si="13"/>
        <v>0</v>
      </c>
      <c r="AG89" s="134">
        <f t="shared" si="13"/>
        <v>0</v>
      </c>
      <c r="AH89" s="180">
        <f t="shared" si="13"/>
        <v>0</v>
      </c>
    </row>
    <row r="90" spans="1:34" ht="15.75" hidden="1" outlineLevel="1" x14ac:dyDescent="0.25">
      <c r="A90" s="59"/>
      <c r="B90" s="60" t="s">
        <v>32</v>
      </c>
      <c r="C90" s="60"/>
      <c r="D90" s="130"/>
      <c r="E90" s="130"/>
      <c r="F90" s="130"/>
      <c r="G90" s="130"/>
      <c r="H90" s="130"/>
      <c r="I90" s="130"/>
      <c r="J90" s="130"/>
      <c r="K90" s="130"/>
      <c r="L90" s="130"/>
      <c r="M90" s="130"/>
      <c r="N90" s="130"/>
      <c r="O90" s="130"/>
      <c r="P90" s="130"/>
      <c r="Q90" s="130"/>
      <c r="R90" s="130"/>
      <c r="S90" s="130"/>
      <c r="T90" s="130"/>
      <c r="U90" s="130"/>
      <c r="V90" s="130"/>
      <c r="W90" s="130"/>
      <c r="X90" s="130"/>
      <c r="Y90" s="130"/>
      <c r="Z90" s="130"/>
      <c r="AA90" s="130"/>
      <c r="AB90" s="130"/>
      <c r="AC90" s="130"/>
      <c r="AD90" s="130"/>
      <c r="AE90" s="130"/>
      <c r="AF90" s="130"/>
      <c r="AG90" s="130"/>
      <c r="AH90" s="176"/>
    </row>
    <row r="91" spans="1:34" ht="15.75" hidden="1" outlineLevel="1" x14ac:dyDescent="0.25">
      <c r="A91" s="65"/>
      <c r="B91" s="66" t="s">
        <v>32</v>
      </c>
      <c r="C91" s="66"/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79"/>
    </row>
    <row r="92" spans="1:34" s="1" customFormat="1" ht="15.75" hidden="1" x14ac:dyDescent="0.25">
      <c r="A92" s="67" t="s">
        <v>29</v>
      </c>
      <c r="B92" s="68" t="s">
        <v>32</v>
      </c>
      <c r="C92" s="68"/>
      <c r="D92" s="134">
        <f>COUNTA(D90:D91)</f>
        <v>0</v>
      </c>
      <c r="E92" s="134">
        <f t="shared" ref="E92:AH92" si="14">COUNTA(E90:E91)</f>
        <v>0</v>
      </c>
      <c r="F92" s="134">
        <f t="shared" si="14"/>
        <v>0</v>
      </c>
      <c r="G92" s="134">
        <f t="shared" si="14"/>
        <v>0</v>
      </c>
      <c r="H92" s="134">
        <f t="shared" si="14"/>
        <v>0</v>
      </c>
      <c r="I92" s="134">
        <f t="shared" si="14"/>
        <v>0</v>
      </c>
      <c r="J92" s="134">
        <f t="shared" si="14"/>
        <v>0</v>
      </c>
      <c r="K92" s="134">
        <f t="shared" si="14"/>
        <v>0</v>
      </c>
      <c r="L92" s="134">
        <f t="shared" si="14"/>
        <v>0</v>
      </c>
      <c r="M92" s="134">
        <f t="shared" si="14"/>
        <v>0</v>
      </c>
      <c r="N92" s="134">
        <f t="shared" si="14"/>
        <v>0</v>
      </c>
      <c r="O92" s="134">
        <f t="shared" si="14"/>
        <v>0</v>
      </c>
      <c r="P92" s="134">
        <f t="shared" si="14"/>
        <v>0</v>
      </c>
      <c r="Q92" s="134">
        <f t="shared" si="14"/>
        <v>0</v>
      </c>
      <c r="R92" s="134">
        <f t="shared" si="14"/>
        <v>0</v>
      </c>
      <c r="S92" s="134">
        <f t="shared" si="14"/>
        <v>0</v>
      </c>
      <c r="T92" s="134">
        <f t="shared" si="14"/>
        <v>0</v>
      </c>
      <c r="U92" s="134">
        <f t="shared" si="14"/>
        <v>0</v>
      </c>
      <c r="V92" s="134">
        <f t="shared" si="14"/>
        <v>0</v>
      </c>
      <c r="W92" s="134">
        <f t="shared" si="14"/>
        <v>0</v>
      </c>
      <c r="X92" s="134">
        <f t="shared" si="14"/>
        <v>0</v>
      </c>
      <c r="Y92" s="134">
        <f t="shared" si="14"/>
        <v>0</v>
      </c>
      <c r="Z92" s="134">
        <f t="shared" si="14"/>
        <v>0</v>
      </c>
      <c r="AA92" s="134">
        <f t="shared" si="14"/>
        <v>0</v>
      </c>
      <c r="AB92" s="134">
        <f t="shared" si="14"/>
        <v>0</v>
      </c>
      <c r="AC92" s="134">
        <f t="shared" si="14"/>
        <v>0</v>
      </c>
      <c r="AD92" s="134">
        <f t="shared" si="14"/>
        <v>0</v>
      </c>
      <c r="AE92" s="134">
        <f t="shared" si="14"/>
        <v>0</v>
      </c>
      <c r="AF92" s="134">
        <f t="shared" si="14"/>
        <v>0</v>
      </c>
      <c r="AG92" s="134">
        <f t="shared" si="14"/>
        <v>0</v>
      </c>
      <c r="AH92" s="180">
        <f t="shared" si="14"/>
        <v>0</v>
      </c>
    </row>
    <row r="93" spans="1:34" ht="15.75" hidden="1" outlineLevel="1" x14ac:dyDescent="0.25">
      <c r="A93" s="59"/>
      <c r="B93" s="60" t="s">
        <v>34</v>
      </c>
      <c r="C93" s="60"/>
      <c r="D93" s="130"/>
      <c r="E93" s="130"/>
      <c r="F93" s="130"/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/>
      <c r="AA93" s="130"/>
      <c r="AB93" s="130"/>
      <c r="AC93" s="130"/>
      <c r="AD93" s="130"/>
      <c r="AE93" s="130"/>
      <c r="AF93" s="130"/>
      <c r="AG93" s="130"/>
      <c r="AH93" s="176"/>
    </row>
    <row r="94" spans="1:34" ht="15.75" hidden="1" outlineLevel="1" x14ac:dyDescent="0.25">
      <c r="A94" s="61"/>
      <c r="B94" s="62" t="s">
        <v>34</v>
      </c>
      <c r="C94" s="62"/>
      <c r="D94" s="131"/>
      <c r="E94" s="131"/>
      <c r="F94" s="131"/>
      <c r="G94" s="131"/>
      <c r="H94" s="131"/>
      <c r="I94" s="131"/>
      <c r="J94" s="131"/>
      <c r="K94" s="131"/>
      <c r="L94" s="131"/>
      <c r="M94" s="131"/>
      <c r="N94" s="131"/>
      <c r="O94" s="131"/>
      <c r="P94" s="131"/>
      <c r="Q94" s="131"/>
      <c r="R94" s="131"/>
      <c r="S94" s="131"/>
      <c r="T94" s="131"/>
      <c r="U94" s="131"/>
      <c r="V94" s="131"/>
      <c r="W94" s="131"/>
      <c r="X94" s="131"/>
      <c r="Y94" s="131"/>
      <c r="Z94" s="131"/>
      <c r="AA94" s="131"/>
      <c r="AB94" s="131"/>
      <c r="AC94" s="131"/>
      <c r="AD94" s="131"/>
      <c r="AE94" s="131"/>
      <c r="AF94" s="131"/>
      <c r="AG94" s="131"/>
      <c r="AH94" s="177"/>
    </row>
    <row r="95" spans="1:34" ht="15.75" hidden="1" outlineLevel="1" x14ac:dyDescent="0.25">
      <c r="A95" s="65"/>
      <c r="B95" s="66" t="s">
        <v>34</v>
      </c>
      <c r="C95" s="66"/>
      <c r="D95" s="133"/>
      <c r="E95" s="133"/>
      <c r="F95" s="133"/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79"/>
    </row>
    <row r="96" spans="1:34" s="1" customFormat="1" ht="15.75" hidden="1" x14ac:dyDescent="0.25">
      <c r="A96" s="67" t="s">
        <v>29</v>
      </c>
      <c r="B96" s="68" t="s">
        <v>34</v>
      </c>
      <c r="C96" s="68"/>
      <c r="D96" s="134">
        <f>COUNTA(D93:D95)</f>
        <v>0</v>
      </c>
      <c r="E96" s="134">
        <f t="shared" ref="E96:AH96" si="15">COUNTA(E93:E95)</f>
        <v>0</v>
      </c>
      <c r="F96" s="134">
        <f t="shared" si="15"/>
        <v>0</v>
      </c>
      <c r="G96" s="134">
        <f t="shared" si="15"/>
        <v>0</v>
      </c>
      <c r="H96" s="134">
        <f t="shared" si="15"/>
        <v>0</v>
      </c>
      <c r="I96" s="134">
        <f t="shared" si="15"/>
        <v>0</v>
      </c>
      <c r="J96" s="134">
        <f t="shared" si="15"/>
        <v>0</v>
      </c>
      <c r="K96" s="134">
        <f t="shared" si="15"/>
        <v>0</v>
      </c>
      <c r="L96" s="134">
        <f t="shared" si="15"/>
        <v>0</v>
      </c>
      <c r="M96" s="134">
        <f t="shared" si="15"/>
        <v>0</v>
      </c>
      <c r="N96" s="134">
        <f t="shared" si="15"/>
        <v>0</v>
      </c>
      <c r="O96" s="134">
        <f t="shared" si="15"/>
        <v>0</v>
      </c>
      <c r="P96" s="134">
        <f t="shared" si="15"/>
        <v>0</v>
      </c>
      <c r="Q96" s="134">
        <f t="shared" si="15"/>
        <v>0</v>
      </c>
      <c r="R96" s="134">
        <f t="shared" si="15"/>
        <v>0</v>
      </c>
      <c r="S96" s="134">
        <f t="shared" si="15"/>
        <v>0</v>
      </c>
      <c r="T96" s="134">
        <f t="shared" si="15"/>
        <v>0</v>
      </c>
      <c r="U96" s="134">
        <f t="shared" si="15"/>
        <v>0</v>
      </c>
      <c r="V96" s="134">
        <f t="shared" si="15"/>
        <v>0</v>
      </c>
      <c r="W96" s="134">
        <f t="shared" si="15"/>
        <v>0</v>
      </c>
      <c r="X96" s="134">
        <f t="shared" si="15"/>
        <v>0</v>
      </c>
      <c r="Y96" s="134">
        <f t="shared" si="15"/>
        <v>0</v>
      </c>
      <c r="Z96" s="134">
        <f t="shared" si="15"/>
        <v>0</v>
      </c>
      <c r="AA96" s="134">
        <f t="shared" si="15"/>
        <v>0</v>
      </c>
      <c r="AB96" s="134">
        <f t="shared" si="15"/>
        <v>0</v>
      </c>
      <c r="AC96" s="134">
        <f t="shared" si="15"/>
        <v>0</v>
      </c>
      <c r="AD96" s="134">
        <f t="shared" si="15"/>
        <v>0</v>
      </c>
      <c r="AE96" s="134">
        <f t="shared" si="15"/>
        <v>0</v>
      </c>
      <c r="AF96" s="134">
        <f t="shared" si="15"/>
        <v>0</v>
      </c>
      <c r="AG96" s="134">
        <f t="shared" si="15"/>
        <v>0</v>
      </c>
      <c r="AH96" s="180">
        <f t="shared" si="15"/>
        <v>0</v>
      </c>
    </row>
    <row r="97" spans="1:34" ht="15.75" hidden="1" outlineLevel="1" x14ac:dyDescent="0.25">
      <c r="A97" s="69"/>
      <c r="B97" s="70" t="s">
        <v>67</v>
      </c>
      <c r="C97" s="70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  <c r="AB97" s="135"/>
      <c r="AC97" s="135"/>
      <c r="AD97" s="135"/>
      <c r="AE97" s="135"/>
      <c r="AF97" s="135"/>
      <c r="AG97" s="135"/>
      <c r="AH97" s="181"/>
    </row>
    <row r="98" spans="1:34" ht="15.75" hidden="1" outlineLevel="1" x14ac:dyDescent="0.25">
      <c r="A98" s="71"/>
      <c r="B98" s="72" t="s">
        <v>67</v>
      </c>
      <c r="C98" s="72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136"/>
      <c r="AA98" s="136"/>
      <c r="AB98" s="136"/>
      <c r="AC98" s="136"/>
      <c r="AD98" s="136"/>
      <c r="AE98" s="136"/>
      <c r="AF98" s="136"/>
      <c r="AG98" s="136"/>
      <c r="AH98" s="182"/>
    </row>
    <row r="99" spans="1:34" ht="15.75" hidden="1" outlineLevel="1" x14ac:dyDescent="0.25">
      <c r="A99" s="71"/>
      <c r="B99" s="72" t="s">
        <v>67</v>
      </c>
      <c r="C99" s="72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/>
      <c r="U99" s="136"/>
      <c r="V99" s="136"/>
      <c r="W99" s="136"/>
      <c r="X99" s="136"/>
      <c r="Y99" s="136"/>
      <c r="Z99" s="136"/>
      <c r="AA99" s="136"/>
      <c r="AB99" s="136"/>
      <c r="AC99" s="136"/>
      <c r="AD99" s="136"/>
      <c r="AE99" s="136"/>
      <c r="AF99" s="136"/>
      <c r="AG99" s="136"/>
      <c r="AH99" s="182"/>
    </row>
    <row r="100" spans="1:34" ht="15.75" hidden="1" outlineLevel="1" x14ac:dyDescent="0.25">
      <c r="A100" s="71"/>
      <c r="B100" s="72" t="s">
        <v>67</v>
      </c>
      <c r="C100" s="72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36"/>
      <c r="U100" s="136"/>
      <c r="V100" s="136"/>
      <c r="W100" s="136"/>
      <c r="X100" s="136"/>
      <c r="Y100" s="136"/>
      <c r="Z100" s="136"/>
      <c r="AA100" s="136"/>
      <c r="AB100" s="136"/>
      <c r="AC100" s="136"/>
      <c r="AD100" s="136"/>
      <c r="AE100" s="136"/>
      <c r="AF100" s="136"/>
      <c r="AG100" s="136"/>
      <c r="AH100" s="182"/>
    </row>
    <row r="101" spans="1:34" ht="15.75" hidden="1" outlineLevel="1" x14ac:dyDescent="0.25">
      <c r="A101" s="71"/>
      <c r="B101" s="72" t="s">
        <v>67</v>
      </c>
      <c r="C101" s="72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82"/>
    </row>
    <row r="102" spans="1:34" ht="15.75" hidden="1" outlineLevel="1" x14ac:dyDescent="0.25">
      <c r="A102" s="71"/>
      <c r="B102" s="72" t="s">
        <v>67</v>
      </c>
      <c r="C102" s="72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82"/>
    </row>
    <row r="103" spans="1:34" ht="15.75" hidden="1" outlineLevel="1" x14ac:dyDescent="0.25">
      <c r="A103" s="71"/>
      <c r="B103" s="72" t="s">
        <v>67</v>
      </c>
      <c r="C103" s="72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136"/>
      <c r="P103" s="136"/>
      <c r="Q103" s="136"/>
      <c r="R103" s="136"/>
      <c r="S103" s="136"/>
      <c r="T103" s="136"/>
      <c r="U103" s="136"/>
      <c r="V103" s="136"/>
      <c r="W103" s="136"/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82"/>
    </row>
    <row r="104" spans="1:34" ht="15.75" hidden="1" outlineLevel="1" x14ac:dyDescent="0.25">
      <c r="A104" s="71"/>
      <c r="B104" s="72" t="s">
        <v>67</v>
      </c>
      <c r="C104" s="72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36"/>
      <c r="Z104" s="136"/>
      <c r="AA104" s="136"/>
      <c r="AB104" s="136"/>
      <c r="AC104" s="136"/>
      <c r="AD104" s="136"/>
      <c r="AE104" s="136"/>
      <c r="AF104" s="136"/>
      <c r="AG104" s="136"/>
      <c r="AH104" s="182"/>
    </row>
    <row r="105" spans="1:34" ht="15.75" hidden="1" outlineLevel="1" x14ac:dyDescent="0.25">
      <c r="A105" s="71"/>
      <c r="B105" s="72" t="s">
        <v>67</v>
      </c>
      <c r="C105" s="72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36"/>
      <c r="Z105" s="136"/>
      <c r="AA105" s="136"/>
      <c r="AB105" s="136"/>
      <c r="AC105" s="136"/>
      <c r="AD105" s="136"/>
      <c r="AE105" s="136"/>
      <c r="AF105" s="136"/>
      <c r="AG105" s="136"/>
      <c r="AH105" s="182"/>
    </row>
    <row r="106" spans="1:34" ht="15.75" hidden="1" outlineLevel="1" x14ac:dyDescent="0.25">
      <c r="A106" s="71"/>
      <c r="B106" s="72" t="s">
        <v>67</v>
      </c>
      <c r="C106" s="72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6"/>
      <c r="V106" s="136"/>
      <c r="W106" s="136"/>
      <c r="X106" s="136"/>
      <c r="Y106" s="136"/>
      <c r="Z106" s="136"/>
      <c r="AA106" s="136"/>
      <c r="AB106" s="136"/>
      <c r="AC106" s="136"/>
      <c r="AD106" s="136"/>
      <c r="AE106" s="136"/>
      <c r="AF106" s="136"/>
      <c r="AG106" s="136"/>
      <c r="AH106" s="182"/>
    </row>
    <row r="107" spans="1:34" ht="15.75" hidden="1" outlineLevel="1" x14ac:dyDescent="0.25">
      <c r="A107" s="71"/>
      <c r="B107" s="72" t="s">
        <v>67</v>
      </c>
      <c r="C107" s="72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36"/>
      <c r="U107" s="136"/>
      <c r="V107" s="136"/>
      <c r="W107" s="136"/>
      <c r="X107" s="136"/>
      <c r="Y107" s="136"/>
      <c r="Z107" s="136"/>
      <c r="AA107" s="136"/>
      <c r="AB107" s="136"/>
      <c r="AC107" s="136"/>
      <c r="AD107" s="136"/>
      <c r="AE107" s="136"/>
      <c r="AF107" s="136"/>
      <c r="AG107" s="136"/>
      <c r="AH107" s="182"/>
    </row>
    <row r="108" spans="1:34" ht="15.75" hidden="1" outlineLevel="1" x14ac:dyDescent="0.25">
      <c r="A108" s="71"/>
      <c r="B108" s="72" t="s">
        <v>67</v>
      </c>
      <c r="C108" s="72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136"/>
      <c r="V108" s="136"/>
      <c r="W108" s="136"/>
      <c r="X108" s="136"/>
      <c r="Y108" s="136"/>
      <c r="Z108" s="136"/>
      <c r="AA108" s="136"/>
      <c r="AB108" s="136"/>
      <c r="AC108" s="136"/>
      <c r="AD108" s="136"/>
      <c r="AE108" s="136"/>
      <c r="AF108" s="136"/>
      <c r="AG108" s="136"/>
      <c r="AH108" s="182"/>
    </row>
    <row r="109" spans="1:34" ht="15.75" hidden="1" outlineLevel="1" x14ac:dyDescent="0.25">
      <c r="A109" s="71"/>
      <c r="B109" s="72" t="s">
        <v>67</v>
      </c>
      <c r="C109" s="72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36"/>
      <c r="U109" s="136"/>
      <c r="V109" s="136"/>
      <c r="W109" s="136"/>
      <c r="X109" s="136"/>
      <c r="Y109" s="136"/>
      <c r="Z109" s="136"/>
      <c r="AA109" s="136"/>
      <c r="AB109" s="136"/>
      <c r="AC109" s="136"/>
      <c r="AD109" s="136"/>
      <c r="AE109" s="136"/>
      <c r="AF109" s="136"/>
      <c r="AG109" s="136"/>
      <c r="AH109" s="182"/>
    </row>
    <row r="110" spans="1:34" ht="15.75" hidden="1" outlineLevel="1" x14ac:dyDescent="0.25">
      <c r="A110" s="71"/>
      <c r="B110" s="72" t="s">
        <v>67</v>
      </c>
      <c r="C110" s="72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36"/>
      <c r="U110" s="136"/>
      <c r="V110" s="136"/>
      <c r="W110" s="136"/>
      <c r="X110" s="136"/>
      <c r="Y110" s="136"/>
      <c r="Z110" s="136"/>
      <c r="AA110" s="136"/>
      <c r="AB110" s="136"/>
      <c r="AC110" s="136"/>
      <c r="AD110" s="136"/>
      <c r="AE110" s="136"/>
      <c r="AF110" s="136"/>
      <c r="AG110" s="136"/>
      <c r="AH110" s="182"/>
    </row>
    <row r="111" spans="1:34" ht="15.75" hidden="1" outlineLevel="1" x14ac:dyDescent="0.25">
      <c r="A111" s="71"/>
      <c r="B111" s="72" t="s">
        <v>67</v>
      </c>
      <c r="C111" s="72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6"/>
      <c r="S111" s="136"/>
      <c r="T111" s="136"/>
      <c r="U111" s="136"/>
      <c r="V111" s="136"/>
      <c r="W111" s="136"/>
      <c r="X111" s="136"/>
      <c r="Y111" s="136"/>
      <c r="Z111" s="136"/>
      <c r="AA111" s="136"/>
      <c r="AB111" s="136"/>
      <c r="AC111" s="136"/>
      <c r="AD111" s="136"/>
      <c r="AE111" s="136"/>
      <c r="AF111" s="136"/>
      <c r="AG111" s="136"/>
      <c r="AH111" s="182"/>
    </row>
    <row r="112" spans="1:34" ht="15.75" hidden="1" outlineLevel="1" x14ac:dyDescent="0.25">
      <c r="A112" s="71"/>
      <c r="B112" s="72" t="s">
        <v>67</v>
      </c>
      <c r="C112" s="72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  <c r="AA112" s="136"/>
      <c r="AB112" s="136"/>
      <c r="AC112" s="136"/>
      <c r="AD112" s="136"/>
      <c r="AE112" s="136"/>
      <c r="AF112" s="136"/>
      <c r="AG112" s="136"/>
      <c r="AH112" s="182"/>
    </row>
    <row r="113" spans="1:57" ht="15.75" hidden="1" outlineLevel="1" x14ac:dyDescent="0.25">
      <c r="A113" s="73"/>
      <c r="B113" s="72" t="s">
        <v>67</v>
      </c>
      <c r="C113" s="74"/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7"/>
      <c r="AH113" s="183"/>
    </row>
    <row r="114" spans="1:57" s="1" customFormat="1" ht="15.75" hidden="1" x14ac:dyDescent="0.25">
      <c r="A114" s="75"/>
      <c r="B114" s="76" t="s">
        <v>68</v>
      </c>
      <c r="C114" s="76"/>
      <c r="D114" s="138">
        <f>COUNTA(D97:D113)</f>
        <v>0</v>
      </c>
      <c r="E114" s="138">
        <f t="shared" ref="E114:AH114" si="16">COUNTA(E97:E113)</f>
        <v>0</v>
      </c>
      <c r="F114" s="138">
        <f t="shared" si="16"/>
        <v>0</v>
      </c>
      <c r="G114" s="138">
        <f t="shared" si="16"/>
        <v>0</v>
      </c>
      <c r="H114" s="138">
        <f t="shared" si="16"/>
        <v>0</v>
      </c>
      <c r="I114" s="138">
        <f t="shared" si="16"/>
        <v>0</v>
      </c>
      <c r="J114" s="138">
        <f t="shared" si="16"/>
        <v>0</v>
      </c>
      <c r="K114" s="138">
        <f t="shared" si="16"/>
        <v>0</v>
      </c>
      <c r="L114" s="138">
        <f t="shared" si="16"/>
        <v>0</v>
      </c>
      <c r="M114" s="138">
        <f t="shared" si="16"/>
        <v>0</v>
      </c>
      <c r="N114" s="138">
        <f t="shared" si="16"/>
        <v>0</v>
      </c>
      <c r="O114" s="138">
        <f t="shared" si="16"/>
        <v>0</v>
      </c>
      <c r="P114" s="138">
        <f t="shared" si="16"/>
        <v>0</v>
      </c>
      <c r="Q114" s="138">
        <f t="shared" si="16"/>
        <v>0</v>
      </c>
      <c r="R114" s="138">
        <f t="shared" si="16"/>
        <v>0</v>
      </c>
      <c r="S114" s="138">
        <f t="shared" si="16"/>
        <v>0</v>
      </c>
      <c r="T114" s="138">
        <f t="shared" si="16"/>
        <v>0</v>
      </c>
      <c r="U114" s="138">
        <f t="shared" si="16"/>
        <v>0</v>
      </c>
      <c r="V114" s="138">
        <f t="shared" si="16"/>
        <v>0</v>
      </c>
      <c r="W114" s="138">
        <f t="shared" si="16"/>
        <v>0</v>
      </c>
      <c r="X114" s="138">
        <f t="shared" si="16"/>
        <v>0</v>
      </c>
      <c r="Y114" s="138">
        <f t="shared" si="16"/>
        <v>0</v>
      </c>
      <c r="Z114" s="138">
        <f t="shared" si="16"/>
        <v>0</v>
      </c>
      <c r="AA114" s="138">
        <f t="shared" si="16"/>
        <v>0</v>
      </c>
      <c r="AB114" s="138">
        <f t="shared" si="16"/>
        <v>0</v>
      </c>
      <c r="AC114" s="138">
        <f t="shared" si="16"/>
        <v>0</v>
      </c>
      <c r="AD114" s="138">
        <f t="shared" si="16"/>
        <v>0</v>
      </c>
      <c r="AE114" s="138">
        <f t="shared" si="16"/>
        <v>0</v>
      </c>
      <c r="AF114" s="138">
        <f t="shared" si="16"/>
        <v>0</v>
      </c>
      <c r="AG114" s="138">
        <f t="shared" si="16"/>
        <v>0</v>
      </c>
      <c r="AH114" s="184">
        <f t="shared" si="16"/>
        <v>0</v>
      </c>
      <c r="AI114" s="5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</row>
    <row r="115" spans="1:57" s="1" customFormat="1" ht="15.75" hidden="1" outlineLevel="1" x14ac:dyDescent="0.25">
      <c r="A115" s="77"/>
      <c r="B115" s="78" t="s">
        <v>66</v>
      </c>
      <c r="C115" s="78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/>
      <c r="AF115" s="139"/>
      <c r="AG115" s="139"/>
      <c r="AH115" s="185"/>
      <c r="AI115" s="5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</row>
    <row r="116" spans="1:57" s="1" customFormat="1" ht="15.75" hidden="1" outlineLevel="1" x14ac:dyDescent="0.25">
      <c r="A116" s="77"/>
      <c r="B116" s="78" t="s">
        <v>66</v>
      </c>
      <c r="C116" s="78"/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/>
      <c r="AF116" s="139"/>
      <c r="AG116" s="139"/>
      <c r="AH116" s="185"/>
      <c r="AI116" s="5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</row>
    <row r="117" spans="1:57" s="1" customFormat="1" ht="15.75" hidden="1" outlineLevel="1" x14ac:dyDescent="0.25">
      <c r="A117" s="77"/>
      <c r="B117" s="78" t="s">
        <v>66</v>
      </c>
      <c r="C117" s="78"/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/>
      <c r="AF117" s="139"/>
      <c r="AG117" s="139"/>
      <c r="AH117" s="185"/>
      <c r="AI117" s="5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</row>
    <row r="118" spans="1:57" s="1" customFormat="1" ht="15.75" hidden="1" outlineLevel="1" x14ac:dyDescent="0.25">
      <c r="A118" s="77"/>
      <c r="B118" s="78" t="s">
        <v>66</v>
      </c>
      <c r="C118" s="78"/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  <c r="AF118" s="139"/>
      <c r="AG118" s="139"/>
      <c r="AH118" s="185"/>
      <c r="AI118" s="5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</row>
    <row r="119" spans="1:57" s="1" customFormat="1" ht="15.75" hidden="1" outlineLevel="1" x14ac:dyDescent="0.25">
      <c r="A119" s="77"/>
      <c r="B119" s="78" t="s">
        <v>66</v>
      </c>
      <c r="C119" s="78"/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85"/>
      <c r="AI119" s="5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</row>
    <row r="120" spans="1:57" s="1" customFormat="1" ht="15.75" hidden="1" outlineLevel="1" x14ac:dyDescent="0.25">
      <c r="A120" s="77"/>
      <c r="B120" s="78" t="s">
        <v>66</v>
      </c>
      <c r="C120" s="78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85"/>
      <c r="AI120" s="5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</row>
    <row r="121" spans="1:57" s="1" customFormat="1" ht="15.75" hidden="1" outlineLevel="1" x14ac:dyDescent="0.25">
      <c r="A121" s="77"/>
      <c r="B121" s="78" t="s">
        <v>66</v>
      </c>
      <c r="C121" s="78"/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/>
      <c r="AF121" s="139"/>
      <c r="AG121" s="139"/>
      <c r="AH121" s="185"/>
      <c r="AI121" s="5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</row>
    <row r="122" spans="1:57" s="1" customFormat="1" ht="15.75" hidden="1" outlineLevel="1" x14ac:dyDescent="0.25">
      <c r="A122" s="77"/>
      <c r="B122" s="78" t="s">
        <v>66</v>
      </c>
      <c r="C122" s="78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85"/>
      <c r="AI122" s="5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</row>
    <row r="123" spans="1:57" s="1" customFormat="1" ht="15.75" hidden="1" outlineLevel="1" x14ac:dyDescent="0.25">
      <c r="A123" s="77"/>
      <c r="B123" s="78" t="s">
        <v>66</v>
      </c>
      <c r="C123" s="78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39"/>
      <c r="Z123" s="139"/>
      <c r="AA123" s="139"/>
      <c r="AB123" s="139"/>
      <c r="AC123" s="139"/>
      <c r="AD123" s="139"/>
      <c r="AE123" s="139"/>
      <c r="AF123" s="139"/>
      <c r="AG123" s="139"/>
      <c r="AH123" s="185"/>
      <c r="AI123" s="5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</row>
    <row r="124" spans="1:57" s="1" customFormat="1" ht="15.75" hidden="1" outlineLevel="1" x14ac:dyDescent="0.25">
      <c r="A124" s="77"/>
      <c r="B124" s="78" t="s">
        <v>66</v>
      </c>
      <c r="C124" s="78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/>
      <c r="AF124" s="139"/>
      <c r="AG124" s="139"/>
      <c r="AH124" s="185"/>
      <c r="AI124" s="5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</row>
    <row r="125" spans="1:57" s="1" customFormat="1" ht="15.75" hidden="1" outlineLevel="1" x14ac:dyDescent="0.25">
      <c r="A125" s="77"/>
      <c r="B125" s="78" t="s">
        <v>66</v>
      </c>
      <c r="C125" s="78"/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/>
      <c r="AF125" s="139"/>
      <c r="AG125" s="139"/>
      <c r="AH125" s="185"/>
      <c r="AI125" s="5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1:57" s="1" customFormat="1" ht="15.75" hidden="1" outlineLevel="1" x14ac:dyDescent="0.25">
      <c r="A126" s="77"/>
      <c r="B126" s="78" t="s">
        <v>66</v>
      </c>
      <c r="C126" s="78"/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/>
      <c r="AF126" s="139"/>
      <c r="AG126" s="139"/>
      <c r="AH126" s="185"/>
      <c r="AI126" s="5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7" spans="1:57" s="1" customFormat="1" ht="15.75" hidden="1" outlineLevel="1" x14ac:dyDescent="0.25">
      <c r="A127" s="77"/>
      <c r="B127" s="78" t="s">
        <v>66</v>
      </c>
      <c r="C127" s="78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39"/>
      <c r="Z127" s="139"/>
      <c r="AA127" s="139"/>
      <c r="AB127" s="139"/>
      <c r="AC127" s="139"/>
      <c r="AD127" s="139"/>
      <c r="AE127" s="139"/>
      <c r="AF127" s="139"/>
      <c r="AG127" s="139"/>
      <c r="AH127" s="185"/>
      <c r="AI127" s="5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</row>
    <row r="128" spans="1:57" s="1" customFormat="1" ht="15.75" hidden="1" outlineLevel="1" x14ac:dyDescent="0.25">
      <c r="A128" s="77"/>
      <c r="B128" s="78" t="s">
        <v>66</v>
      </c>
      <c r="C128" s="78"/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39"/>
      <c r="Z128" s="139"/>
      <c r="AA128" s="139"/>
      <c r="AB128" s="139"/>
      <c r="AC128" s="139"/>
      <c r="AD128" s="139"/>
      <c r="AE128" s="139"/>
      <c r="AF128" s="139"/>
      <c r="AG128" s="139"/>
      <c r="AH128" s="185"/>
      <c r="AI128" s="5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</row>
    <row r="129" spans="1:57" s="1" customFormat="1" ht="15.75" hidden="1" outlineLevel="1" x14ac:dyDescent="0.25">
      <c r="A129" s="77"/>
      <c r="B129" s="78" t="s">
        <v>66</v>
      </c>
      <c r="C129" s="78"/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/>
      <c r="AF129" s="139"/>
      <c r="AG129" s="139"/>
      <c r="AH129" s="185"/>
      <c r="AI129" s="5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</row>
    <row r="130" spans="1:57" s="1" customFormat="1" ht="15.75" hidden="1" outlineLevel="1" x14ac:dyDescent="0.25">
      <c r="A130" s="77"/>
      <c r="B130" s="78" t="s">
        <v>66</v>
      </c>
      <c r="C130" s="78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39"/>
      <c r="Z130" s="139"/>
      <c r="AA130" s="139"/>
      <c r="AB130" s="139"/>
      <c r="AC130" s="139"/>
      <c r="AD130" s="139"/>
      <c r="AE130" s="139"/>
      <c r="AF130" s="139"/>
      <c r="AG130" s="139"/>
      <c r="AH130" s="185"/>
      <c r="AI130" s="5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</row>
    <row r="131" spans="1:57" s="1" customFormat="1" ht="15.75" hidden="1" x14ac:dyDescent="0.25">
      <c r="A131" s="75"/>
      <c r="B131" s="76" t="s">
        <v>53</v>
      </c>
      <c r="C131" s="76"/>
      <c r="D131" s="138">
        <f>SUM(D115:D130)</f>
        <v>0</v>
      </c>
      <c r="E131" s="138">
        <f t="shared" ref="E131:AH131" si="17">SUM(E115:E130)</f>
        <v>0</v>
      </c>
      <c r="F131" s="138">
        <f t="shared" si="17"/>
        <v>0</v>
      </c>
      <c r="G131" s="138">
        <f t="shared" si="17"/>
        <v>0</v>
      </c>
      <c r="H131" s="138">
        <f t="shared" si="17"/>
        <v>0</v>
      </c>
      <c r="I131" s="138">
        <f t="shared" si="17"/>
        <v>0</v>
      </c>
      <c r="J131" s="138">
        <f t="shared" si="17"/>
        <v>0</v>
      </c>
      <c r="K131" s="138">
        <f t="shared" si="17"/>
        <v>0</v>
      </c>
      <c r="L131" s="138">
        <f t="shared" si="17"/>
        <v>0</v>
      </c>
      <c r="M131" s="138">
        <f t="shared" si="17"/>
        <v>0</v>
      </c>
      <c r="N131" s="138">
        <f t="shared" si="17"/>
        <v>0</v>
      </c>
      <c r="O131" s="138">
        <f t="shared" si="17"/>
        <v>0</v>
      </c>
      <c r="P131" s="138">
        <f t="shared" si="17"/>
        <v>0</v>
      </c>
      <c r="Q131" s="138">
        <f t="shared" si="17"/>
        <v>0</v>
      </c>
      <c r="R131" s="138">
        <f t="shared" si="17"/>
        <v>0</v>
      </c>
      <c r="S131" s="138">
        <f t="shared" si="17"/>
        <v>0</v>
      </c>
      <c r="T131" s="138">
        <f t="shared" si="17"/>
        <v>0</v>
      </c>
      <c r="U131" s="138">
        <f t="shared" si="17"/>
        <v>0</v>
      </c>
      <c r="V131" s="138">
        <f t="shared" si="17"/>
        <v>0</v>
      </c>
      <c r="W131" s="138">
        <f t="shared" si="17"/>
        <v>0</v>
      </c>
      <c r="X131" s="138">
        <f t="shared" si="17"/>
        <v>0</v>
      </c>
      <c r="Y131" s="138">
        <f t="shared" si="17"/>
        <v>0</v>
      </c>
      <c r="Z131" s="138">
        <f t="shared" si="17"/>
        <v>0</v>
      </c>
      <c r="AA131" s="138">
        <f t="shared" si="17"/>
        <v>0</v>
      </c>
      <c r="AB131" s="138">
        <f t="shared" si="17"/>
        <v>0</v>
      </c>
      <c r="AC131" s="138">
        <f t="shared" si="17"/>
        <v>0</v>
      </c>
      <c r="AD131" s="138">
        <f t="shared" si="17"/>
        <v>0</v>
      </c>
      <c r="AE131" s="138">
        <f t="shared" si="17"/>
        <v>0</v>
      </c>
      <c r="AF131" s="138">
        <f t="shared" si="17"/>
        <v>0</v>
      </c>
      <c r="AG131" s="138">
        <f t="shared" si="17"/>
        <v>0</v>
      </c>
      <c r="AH131" s="184">
        <f t="shared" si="17"/>
        <v>0</v>
      </c>
      <c r="AI131" s="5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</row>
    <row r="132" spans="1:57" ht="15.75" outlineLevel="1" x14ac:dyDescent="0.25">
      <c r="A132" s="79"/>
      <c r="B132" s="80" t="s">
        <v>13</v>
      </c>
      <c r="C132" s="80"/>
      <c r="D132" s="140" t="s">
        <v>57</v>
      </c>
      <c r="E132" s="140" t="s">
        <v>57</v>
      </c>
      <c r="F132" s="140"/>
      <c r="G132" s="140"/>
      <c r="H132" s="140"/>
      <c r="I132" s="140"/>
      <c r="J132" s="140"/>
      <c r="K132" s="140"/>
      <c r="L132" s="140"/>
      <c r="M132" s="140"/>
      <c r="N132" s="140"/>
      <c r="O132" s="140"/>
      <c r="P132" s="140"/>
      <c r="Q132" s="140"/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/>
      <c r="AC132" s="140"/>
      <c r="AD132" s="140"/>
      <c r="AE132" s="140"/>
      <c r="AF132" s="140"/>
      <c r="AG132" s="140"/>
      <c r="AH132" s="186"/>
      <c r="AI132" s="7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</row>
    <row r="133" spans="1:57" ht="15.75" hidden="1" outlineLevel="1" x14ac:dyDescent="0.25">
      <c r="A133" s="81"/>
      <c r="B133" s="82" t="s">
        <v>13</v>
      </c>
      <c r="C133" s="82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  <c r="AA133" s="141"/>
      <c r="AB133" s="141"/>
      <c r="AC133" s="141"/>
      <c r="AD133" s="141"/>
      <c r="AE133" s="141"/>
      <c r="AF133" s="141"/>
      <c r="AG133" s="141"/>
      <c r="AH133" s="187"/>
      <c r="AI133" s="7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</row>
    <row r="134" spans="1:57" ht="15.75" outlineLevel="1" x14ac:dyDescent="0.25">
      <c r="A134" s="81"/>
      <c r="B134" s="82" t="s">
        <v>13</v>
      </c>
      <c r="C134" s="82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 t="s">
        <v>111</v>
      </c>
      <c r="T134" s="141"/>
      <c r="U134" s="141"/>
      <c r="V134" s="141"/>
      <c r="W134" s="141"/>
      <c r="X134" s="141"/>
      <c r="Y134" s="141"/>
      <c r="Z134" s="141"/>
      <c r="AA134" s="141"/>
      <c r="AB134" s="141"/>
      <c r="AC134" s="141"/>
      <c r="AD134" s="141"/>
      <c r="AE134" s="141"/>
      <c r="AF134" s="141"/>
      <c r="AG134" s="141"/>
      <c r="AH134" s="187"/>
      <c r="AI134" s="7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</row>
    <row r="135" spans="1:57" ht="15.75" outlineLevel="1" x14ac:dyDescent="0.25">
      <c r="A135" s="81"/>
      <c r="B135" s="82" t="s">
        <v>13</v>
      </c>
      <c r="C135" s="82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 t="s">
        <v>99</v>
      </c>
      <c r="T135" s="141"/>
      <c r="U135" s="141"/>
      <c r="V135" s="141"/>
      <c r="W135" s="141"/>
      <c r="X135" s="141"/>
      <c r="Y135" s="141"/>
      <c r="Z135" s="141"/>
      <c r="AA135" s="141"/>
      <c r="AB135" s="141"/>
      <c r="AC135" s="141"/>
      <c r="AD135" s="141"/>
      <c r="AE135" s="141"/>
      <c r="AF135" s="141"/>
      <c r="AG135" s="141"/>
      <c r="AH135" s="187"/>
      <c r="AI135" s="7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</row>
    <row r="136" spans="1:57" ht="19.5" customHeight="1" outlineLevel="1" x14ac:dyDescent="0.25">
      <c r="A136" s="81"/>
      <c r="B136" s="82" t="s">
        <v>13</v>
      </c>
      <c r="C136" s="82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 t="s">
        <v>221</v>
      </c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  <c r="AF136" s="141"/>
      <c r="AG136" s="141"/>
      <c r="AH136" s="187"/>
      <c r="AI136" s="7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</row>
    <row r="137" spans="1:57" ht="15.75" hidden="1" outlineLevel="1" x14ac:dyDescent="0.25">
      <c r="A137" s="81"/>
      <c r="B137" s="82" t="s">
        <v>13</v>
      </c>
      <c r="C137" s="82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  <c r="AF137" s="141"/>
      <c r="AG137" s="141"/>
      <c r="AH137" s="187"/>
      <c r="AI137" s="7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</row>
    <row r="138" spans="1:57" ht="15.75" hidden="1" outlineLevel="1" x14ac:dyDescent="0.25">
      <c r="A138" s="81"/>
      <c r="B138" s="82" t="s">
        <v>13</v>
      </c>
      <c r="C138" s="82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  <c r="AF138" s="141"/>
      <c r="AG138" s="141"/>
      <c r="AH138" s="187"/>
      <c r="AI138" s="7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</row>
    <row r="139" spans="1:57" ht="15.75" hidden="1" outlineLevel="1" x14ac:dyDescent="0.25">
      <c r="A139" s="81"/>
      <c r="B139" s="82" t="s">
        <v>13</v>
      </c>
      <c r="C139" s="82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87"/>
      <c r="AI139" s="7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</row>
    <row r="140" spans="1:57" ht="15.75" hidden="1" outlineLevel="1" x14ac:dyDescent="0.25">
      <c r="A140" s="81"/>
      <c r="B140" s="82" t="s">
        <v>13</v>
      </c>
      <c r="C140" s="82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  <c r="AG140" s="141"/>
      <c r="AH140" s="187"/>
      <c r="AI140" s="7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</row>
    <row r="141" spans="1:57" ht="15.75" hidden="1" outlineLevel="1" x14ac:dyDescent="0.25">
      <c r="A141" s="81"/>
      <c r="B141" s="82" t="s">
        <v>13</v>
      </c>
      <c r="C141" s="82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  <c r="AG141" s="141"/>
      <c r="AH141" s="187"/>
      <c r="AI141" s="7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</row>
    <row r="142" spans="1:57" ht="15.75" hidden="1" outlineLevel="1" x14ac:dyDescent="0.25">
      <c r="A142" s="81"/>
      <c r="B142" s="82" t="s">
        <v>13</v>
      </c>
      <c r="C142" s="82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87"/>
      <c r="AI142" s="7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</row>
    <row r="143" spans="1:57" ht="15.75" hidden="1" outlineLevel="1" x14ac:dyDescent="0.25">
      <c r="A143" s="81"/>
      <c r="B143" s="82" t="s">
        <v>13</v>
      </c>
      <c r="C143" s="82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  <c r="AG143" s="141"/>
      <c r="AH143" s="187"/>
      <c r="AI143" s="7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</row>
    <row r="144" spans="1:57" ht="15.75" hidden="1" outlineLevel="1" x14ac:dyDescent="0.25">
      <c r="A144" s="81"/>
      <c r="B144" s="82" t="s">
        <v>13</v>
      </c>
      <c r="C144" s="82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  <c r="AG144" s="141"/>
      <c r="AH144" s="187"/>
      <c r="AI144" s="7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</row>
    <row r="145" spans="1:57" ht="15.75" hidden="1" outlineLevel="1" x14ac:dyDescent="0.25">
      <c r="A145" s="81"/>
      <c r="B145" s="82" t="s">
        <v>13</v>
      </c>
      <c r="C145" s="82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  <c r="AG145" s="141"/>
      <c r="AH145" s="187"/>
      <c r="AI145" s="7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</row>
    <row r="146" spans="1:57" ht="15.75" hidden="1" outlineLevel="1" x14ac:dyDescent="0.25">
      <c r="A146" s="81"/>
      <c r="B146" s="82" t="s">
        <v>13</v>
      </c>
      <c r="C146" s="82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  <c r="AG146" s="141"/>
      <c r="AH146" s="187"/>
      <c r="AI146" s="7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</row>
    <row r="147" spans="1:57" ht="15.75" hidden="1" outlineLevel="1" x14ac:dyDescent="0.25">
      <c r="A147" s="83"/>
      <c r="B147" s="84" t="s">
        <v>13</v>
      </c>
      <c r="C147" s="84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42"/>
      <c r="S147" s="142"/>
      <c r="T147" s="142"/>
      <c r="U147" s="142"/>
      <c r="V147" s="142"/>
      <c r="W147" s="142"/>
      <c r="X147" s="142"/>
      <c r="Y147" s="142"/>
      <c r="Z147" s="142"/>
      <c r="AA147" s="142"/>
      <c r="AB147" s="142"/>
      <c r="AC147" s="142"/>
      <c r="AD147" s="142"/>
      <c r="AE147" s="142"/>
      <c r="AF147" s="142"/>
      <c r="AG147" s="142"/>
      <c r="AH147" s="188"/>
      <c r="AI147" s="7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</row>
    <row r="148" spans="1:57" s="1" customFormat="1" ht="15.75" collapsed="1" x14ac:dyDescent="0.25">
      <c r="A148" s="85"/>
      <c r="B148" s="86" t="s">
        <v>13</v>
      </c>
      <c r="C148" s="86"/>
      <c r="D148" s="143">
        <f>COUNTA(D132:D147)</f>
        <v>1</v>
      </c>
      <c r="E148" s="143">
        <f t="shared" ref="E148:AH148" si="18">COUNTA(E132:E147)</f>
        <v>1</v>
      </c>
      <c r="F148" s="143">
        <f t="shared" si="18"/>
        <v>0</v>
      </c>
      <c r="G148" s="143">
        <f t="shared" si="18"/>
        <v>0</v>
      </c>
      <c r="H148" s="143">
        <f t="shared" si="18"/>
        <v>0</v>
      </c>
      <c r="I148" s="143">
        <f t="shared" si="18"/>
        <v>0</v>
      </c>
      <c r="J148" s="143">
        <f t="shared" si="18"/>
        <v>0</v>
      </c>
      <c r="K148" s="143">
        <f t="shared" si="18"/>
        <v>0</v>
      </c>
      <c r="L148" s="143">
        <f t="shared" si="18"/>
        <v>0</v>
      </c>
      <c r="M148" s="143">
        <f t="shared" si="18"/>
        <v>0</v>
      </c>
      <c r="N148" s="143">
        <f t="shared" si="18"/>
        <v>0</v>
      </c>
      <c r="O148" s="143">
        <f t="shared" si="18"/>
        <v>0</v>
      </c>
      <c r="P148" s="143">
        <f t="shared" si="18"/>
        <v>0</v>
      </c>
      <c r="Q148" s="143">
        <f t="shared" si="18"/>
        <v>0</v>
      </c>
      <c r="R148" s="143">
        <f t="shared" si="18"/>
        <v>0</v>
      </c>
      <c r="S148" s="143">
        <f t="shared" si="18"/>
        <v>3</v>
      </c>
      <c r="T148" s="143">
        <f t="shared" si="18"/>
        <v>0</v>
      </c>
      <c r="U148" s="143">
        <f t="shared" si="18"/>
        <v>0</v>
      </c>
      <c r="V148" s="143">
        <f t="shared" si="18"/>
        <v>0</v>
      </c>
      <c r="W148" s="143">
        <f t="shared" si="18"/>
        <v>0</v>
      </c>
      <c r="X148" s="143">
        <f t="shared" si="18"/>
        <v>0</v>
      </c>
      <c r="Y148" s="143">
        <f t="shared" si="18"/>
        <v>0</v>
      </c>
      <c r="Z148" s="143">
        <f t="shared" si="18"/>
        <v>0</v>
      </c>
      <c r="AA148" s="143">
        <f t="shared" si="18"/>
        <v>0</v>
      </c>
      <c r="AB148" s="143">
        <f t="shared" si="18"/>
        <v>0</v>
      </c>
      <c r="AC148" s="143">
        <f t="shared" si="18"/>
        <v>0</v>
      </c>
      <c r="AD148" s="143">
        <f t="shared" si="18"/>
        <v>0</v>
      </c>
      <c r="AE148" s="143">
        <f t="shared" si="18"/>
        <v>0</v>
      </c>
      <c r="AF148" s="143">
        <f t="shared" si="18"/>
        <v>0</v>
      </c>
      <c r="AG148" s="143">
        <f t="shared" si="18"/>
        <v>0</v>
      </c>
      <c r="AH148" s="189">
        <f t="shared" si="18"/>
        <v>0</v>
      </c>
      <c r="AI148" s="5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</row>
    <row r="149" spans="1:57" ht="15.75" outlineLevel="1" x14ac:dyDescent="0.25">
      <c r="A149" s="79"/>
      <c r="B149" s="80" t="s">
        <v>65</v>
      </c>
      <c r="C149" s="80"/>
      <c r="D149" s="140" t="s">
        <v>24</v>
      </c>
      <c r="E149" s="140" t="s">
        <v>24</v>
      </c>
      <c r="F149" s="140" t="s">
        <v>24</v>
      </c>
      <c r="G149" s="140" t="s">
        <v>24</v>
      </c>
      <c r="H149" s="140" t="s">
        <v>24</v>
      </c>
      <c r="I149" s="140" t="s">
        <v>24</v>
      </c>
      <c r="J149" s="140" t="s">
        <v>24</v>
      </c>
      <c r="K149" s="140" t="s">
        <v>24</v>
      </c>
      <c r="L149" s="140" t="s">
        <v>24</v>
      </c>
      <c r="M149" s="140" t="s">
        <v>24</v>
      </c>
      <c r="N149" s="140" t="s">
        <v>24</v>
      </c>
      <c r="O149" s="140"/>
      <c r="P149" s="140"/>
      <c r="Q149" s="140"/>
      <c r="R149" s="140"/>
      <c r="S149" s="140" t="s">
        <v>42</v>
      </c>
      <c r="T149" s="140"/>
      <c r="U149" s="140"/>
      <c r="V149" s="140"/>
      <c r="W149" s="140"/>
      <c r="X149" s="140" t="s">
        <v>52</v>
      </c>
      <c r="Y149" s="140"/>
      <c r="Z149" s="140"/>
      <c r="AA149" s="140"/>
      <c r="AB149" s="140"/>
      <c r="AC149" s="140" t="s">
        <v>73</v>
      </c>
      <c r="AD149" s="140" t="s">
        <v>73</v>
      </c>
      <c r="AE149" s="140" t="s">
        <v>73</v>
      </c>
      <c r="AF149" s="140" t="s">
        <v>73</v>
      </c>
      <c r="AG149" s="140" t="s">
        <v>73</v>
      </c>
      <c r="AH149" s="186" t="s">
        <v>73</v>
      </c>
      <c r="AI149" s="7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</row>
    <row r="150" spans="1:57" ht="15.75" outlineLevel="1" x14ac:dyDescent="0.25">
      <c r="A150" s="81"/>
      <c r="B150" s="82" t="s">
        <v>65</v>
      </c>
      <c r="C150" s="82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 t="s">
        <v>51</v>
      </c>
      <c r="P150" s="141" t="s">
        <v>51</v>
      </c>
      <c r="Q150" s="141" t="s">
        <v>51</v>
      </c>
      <c r="R150" s="141" t="s">
        <v>51</v>
      </c>
      <c r="S150" s="141" t="s">
        <v>51</v>
      </c>
      <c r="T150" s="141" t="s">
        <v>51</v>
      </c>
      <c r="U150" s="141" t="s">
        <v>51</v>
      </c>
      <c r="V150" s="141"/>
      <c r="W150" s="141"/>
      <c r="X150" s="141"/>
      <c r="Y150" s="141"/>
      <c r="Z150" s="141"/>
      <c r="AA150" s="141"/>
      <c r="AB150" s="141"/>
      <c r="AC150" s="141"/>
      <c r="AD150" s="141"/>
      <c r="AE150" s="141"/>
      <c r="AF150" s="141" t="s">
        <v>21</v>
      </c>
      <c r="AG150" s="141" t="s">
        <v>21</v>
      </c>
      <c r="AH150" s="187" t="s">
        <v>21</v>
      </c>
      <c r="AI150" s="7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</row>
    <row r="151" spans="1:57" ht="15.75" outlineLevel="1" x14ac:dyDescent="0.25">
      <c r="A151" s="81"/>
      <c r="B151" s="82" t="s">
        <v>65</v>
      </c>
      <c r="C151" s="82"/>
      <c r="D151" s="141" t="s">
        <v>52</v>
      </c>
      <c r="E151" s="141" t="s">
        <v>52</v>
      </c>
      <c r="F151" s="141" t="s">
        <v>52</v>
      </c>
      <c r="G151" s="141" t="s">
        <v>52</v>
      </c>
      <c r="H151" s="141" t="s">
        <v>52</v>
      </c>
      <c r="I151" s="141" t="s">
        <v>52</v>
      </c>
      <c r="J151" s="141" t="s">
        <v>52</v>
      </c>
      <c r="K151" s="141" t="s">
        <v>52</v>
      </c>
      <c r="L151" s="141" t="s">
        <v>52</v>
      </c>
      <c r="M151" s="141" t="s">
        <v>52</v>
      </c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  <c r="AA151" s="141"/>
      <c r="AB151" s="141"/>
      <c r="AC151" s="141"/>
      <c r="AD151" s="141"/>
      <c r="AE151" s="141"/>
      <c r="AF151" s="141"/>
      <c r="AG151" s="141"/>
      <c r="AH151" s="187"/>
      <c r="AI151" s="7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</row>
    <row r="152" spans="1:57" ht="15.75" outlineLevel="1" x14ac:dyDescent="0.25">
      <c r="A152" s="81"/>
      <c r="B152" s="82" t="s">
        <v>65</v>
      </c>
      <c r="C152" s="82"/>
      <c r="D152" s="141"/>
      <c r="E152" s="141"/>
      <c r="F152" s="141"/>
      <c r="G152" s="141"/>
      <c r="H152" s="141"/>
      <c r="I152" s="141" t="s">
        <v>15</v>
      </c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  <c r="AA152" s="141"/>
      <c r="AB152" s="141"/>
      <c r="AC152" s="141" t="s">
        <v>11</v>
      </c>
      <c r="AD152" s="141" t="s">
        <v>11</v>
      </c>
      <c r="AE152" s="141" t="s">
        <v>11</v>
      </c>
      <c r="AF152" s="141" t="s">
        <v>11</v>
      </c>
      <c r="AG152" s="141" t="s">
        <v>11</v>
      </c>
      <c r="AH152" s="187"/>
      <c r="AI152" s="7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</row>
    <row r="153" spans="1:57" ht="15.75" outlineLevel="1" x14ac:dyDescent="0.25">
      <c r="A153" s="81"/>
      <c r="B153" s="82" t="s">
        <v>65</v>
      </c>
      <c r="C153" s="82"/>
      <c r="D153" s="141"/>
      <c r="E153" s="141"/>
      <c r="F153" s="141"/>
      <c r="G153" s="141"/>
      <c r="H153" s="141"/>
      <c r="I153" s="141" t="s">
        <v>62</v>
      </c>
      <c r="J153" s="141" t="s">
        <v>62</v>
      </c>
      <c r="K153" s="141" t="s">
        <v>62</v>
      </c>
      <c r="L153" s="141" t="s">
        <v>62</v>
      </c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  <c r="AA153" s="141"/>
      <c r="AB153" s="141"/>
      <c r="AC153" s="141" t="s">
        <v>26</v>
      </c>
      <c r="AD153" s="141" t="s">
        <v>26</v>
      </c>
      <c r="AE153" s="141" t="s">
        <v>26</v>
      </c>
      <c r="AF153" s="141" t="s">
        <v>26</v>
      </c>
      <c r="AG153" s="141" t="s">
        <v>26</v>
      </c>
      <c r="AH153" s="187"/>
      <c r="AI153" s="7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</row>
    <row r="154" spans="1:57" ht="15.75" outlineLevel="1" x14ac:dyDescent="0.25">
      <c r="A154" s="81"/>
      <c r="B154" s="82" t="s">
        <v>65</v>
      </c>
      <c r="C154" s="82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  <c r="AA154" s="141"/>
      <c r="AB154" s="141"/>
      <c r="AC154" s="141"/>
      <c r="AD154" s="141"/>
      <c r="AE154" s="141"/>
      <c r="AF154" s="141"/>
      <c r="AG154" s="141"/>
      <c r="AH154" s="187"/>
      <c r="AI154" s="7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</row>
    <row r="155" spans="1:57" ht="15.75" outlineLevel="1" x14ac:dyDescent="0.25">
      <c r="A155" s="81"/>
      <c r="B155" s="82" t="s">
        <v>65</v>
      </c>
      <c r="C155" s="82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/>
      <c r="AD155" s="141"/>
      <c r="AE155" s="141"/>
      <c r="AF155" s="141"/>
      <c r="AG155" s="141"/>
      <c r="AH155" s="187"/>
      <c r="AI155" s="7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</row>
    <row r="156" spans="1:57" ht="15.75" outlineLevel="1" x14ac:dyDescent="0.25">
      <c r="A156" s="81"/>
      <c r="B156" s="82" t="s">
        <v>65</v>
      </c>
      <c r="C156" s="82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/>
      <c r="AD156" s="141"/>
      <c r="AE156" s="141"/>
      <c r="AF156" s="141"/>
      <c r="AG156" s="141"/>
      <c r="AH156" s="187"/>
      <c r="AI156" s="7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</row>
    <row r="157" spans="1:57" ht="15.75" outlineLevel="1" x14ac:dyDescent="0.25">
      <c r="A157" s="81"/>
      <c r="B157" s="82" t="s">
        <v>65</v>
      </c>
      <c r="C157" s="82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/>
      <c r="AD157" s="141"/>
      <c r="AE157" s="141"/>
      <c r="AF157" s="141"/>
      <c r="AG157" s="141"/>
      <c r="AH157" s="187"/>
      <c r="AI157" s="7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</row>
    <row r="158" spans="1:57" ht="15.75" outlineLevel="1" x14ac:dyDescent="0.25">
      <c r="A158" s="81"/>
      <c r="B158" s="82" t="s">
        <v>65</v>
      </c>
      <c r="C158" s="82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/>
      <c r="AF158" s="141"/>
      <c r="AG158" s="141"/>
      <c r="AH158" s="187"/>
      <c r="AI158" s="7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</row>
    <row r="159" spans="1:57" ht="15.75" outlineLevel="1" x14ac:dyDescent="0.25">
      <c r="A159" s="81"/>
      <c r="B159" s="82" t="s">
        <v>65</v>
      </c>
      <c r="C159" s="82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/>
      <c r="AD159" s="141"/>
      <c r="AE159" s="141"/>
      <c r="AF159" s="141"/>
      <c r="AG159" s="141"/>
      <c r="AH159" s="187"/>
      <c r="AI159" s="7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</row>
    <row r="160" spans="1:57" ht="15.75" outlineLevel="1" x14ac:dyDescent="0.25">
      <c r="A160" s="81"/>
      <c r="B160" s="82" t="s">
        <v>65</v>
      </c>
      <c r="C160" s="82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  <c r="AG160" s="141"/>
      <c r="AH160" s="187"/>
      <c r="AI160" s="7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</row>
    <row r="161" spans="1:57" ht="15.75" outlineLevel="1" x14ac:dyDescent="0.25">
      <c r="A161" s="81"/>
      <c r="B161" s="82" t="s">
        <v>65</v>
      </c>
      <c r="C161" s="82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  <c r="AG161" s="141"/>
      <c r="AH161" s="187"/>
      <c r="AI161" s="7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</row>
    <row r="162" spans="1:57" ht="15.75" outlineLevel="1" x14ac:dyDescent="0.25">
      <c r="A162" s="81"/>
      <c r="B162" s="82" t="s">
        <v>65</v>
      </c>
      <c r="C162" s="82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87"/>
      <c r="AI162" s="7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</row>
    <row r="163" spans="1:57" ht="15.75" outlineLevel="1" x14ac:dyDescent="0.25">
      <c r="A163" s="81"/>
      <c r="B163" s="82" t="s">
        <v>65</v>
      </c>
      <c r="C163" s="82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  <c r="AG163" s="141"/>
      <c r="AH163" s="187"/>
      <c r="AI163" s="7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</row>
    <row r="164" spans="1:57" ht="15.75" outlineLevel="1" x14ac:dyDescent="0.25">
      <c r="A164" s="81"/>
      <c r="B164" s="82" t="s">
        <v>65</v>
      </c>
      <c r="C164" s="82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  <c r="AG164" s="141"/>
      <c r="AH164" s="187"/>
      <c r="AI164" s="7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</row>
    <row r="165" spans="1:57" ht="15.75" outlineLevel="1" x14ac:dyDescent="0.25">
      <c r="A165" s="81"/>
      <c r="B165" s="82" t="s">
        <v>65</v>
      </c>
      <c r="C165" s="82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  <c r="AG165" s="141"/>
      <c r="AH165" s="187"/>
      <c r="AI165" s="7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</row>
    <row r="166" spans="1:57" ht="15.75" outlineLevel="1" x14ac:dyDescent="0.25">
      <c r="A166" s="81"/>
      <c r="B166" s="82" t="s">
        <v>65</v>
      </c>
      <c r="C166" s="82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  <c r="AG166" s="141"/>
      <c r="AH166" s="187"/>
      <c r="AI166" s="7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</row>
    <row r="167" spans="1:57" ht="15.75" outlineLevel="1" x14ac:dyDescent="0.25">
      <c r="A167" s="81"/>
      <c r="B167" s="82" t="s">
        <v>65</v>
      </c>
      <c r="C167" s="82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1"/>
      <c r="AH167" s="187"/>
      <c r="AI167" s="7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</row>
    <row r="168" spans="1:57" ht="15.75" outlineLevel="1" x14ac:dyDescent="0.25">
      <c r="A168" s="81"/>
      <c r="B168" s="82" t="s">
        <v>65</v>
      </c>
      <c r="C168" s="82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  <c r="AG168" s="141"/>
      <c r="AH168" s="187"/>
      <c r="AI168" s="7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</row>
    <row r="169" spans="1:57" ht="15.75" outlineLevel="1" x14ac:dyDescent="0.25">
      <c r="A169" s="81"/>
      <c r="B169" s="82" t="s">
        <v>65</v>
      </c>
      <c r="C169" s="82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  <c r="AG169" s="141"/>
      <c r="AH169" s="187"/>
      <c r="AI169" s="7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</row>
    <row r="170" spans="1:57" ht="15.75" outlineLevel="1" x14ac:dyDescent="0.25">
      <c r="A170" s="81"/>
      <c r="B170" s="82" t="s">
        <v>65</v>
      </c>
      <c r="C170" s="82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  <c r="AG170" s="141"/>
      <c r="AH170" s="187"/>
      <c r="AI170" s="7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</row>
    <row r="171" spans="1:57" ht="15.75" outlineLevel="1" x14ac:dyDescent="0.25">
      <c r="A171" s="81"/>
      <c r="B171" s="82" t="s">
        <v>65</v>
      </c>
      <c r="C171" s="82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  <c r="AG171" s="141"/>
      <c r="AH171" s="187"/>
      <c r="AI171" s="7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</row>
    <row r="172" spans="1:57" ht="15.75" outlineLevel="1" x14ac:dyDescent="0.25">
      <c r="A172" s="81"/>
      <c r="B172" s="82" t="s">
        <v>65</v>
      </c>
      <c r="C172" s="82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  <c r="AG172" s="141"/>
      <c r="AH172" s="187"/>
      <c r="AI172" s="7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</row>
    <row r="173" spans="1:57" ht="15.75" outlineLevel="1" x14ac:dyDescent="0.25">
      <c r="A173" s="81"/>
      <c r="B173" s="82" t="s">
        <v>65</v>
      </c>
      <c r="C173" s="82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  <c r="AG173" s="141"/>
      <c r="AH173" s="187"/>
      <c r="AI173" s="7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</row>
    <row r="174" spans="1:57" ht="15.75" outlineLevel="1" x14ac:dyDescent="0.25">
      <c r="A174" s="81"/>
      <c r="B174" s="82" t="s">
        <v>65</v>
      </c>
      <c r="C174" s="82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  <c r="AG174" s="141"/>
      <c r="AH174" s="187"/>
      <c r="AI174" s="7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</row>
    <row r="175" spans="1:57" ht="15.75" outlineLevel="1" x14ac:dyDescent="0.25">
      <c r="A175" s="81"/>
      <c r="B175" s="82" t="s">
        <v>65</v>
      </c>
      <c r="C175" s="82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  <c r="AG175" s="141"/>
      <c r="AH175" s="187"/>
      <c r="AI175" s="7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</row>
    <row r="176" spans="1:57" ht="15.75" outlineLevel="1" x14ac:dyDescent="0.25">
      <c r="A176" s="81"/>
      <c r="B176" s="82" t="s">
        <v>65</v>
      </c>
      <c r="C176" s="82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  <c r="AG176" s="141"/>
      <c r="AH176" s="187"/>
      <c r="AI176" s="7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</row>
    <row r="177" spans="1:57" ht="15.75" outlineLevel="1" x14ac:dyDescent="0.25">
      <c r="A177" s="81"/>
      <c r="B177" s="82" t="s">
        <v>65</v>
      </c>
      <c r="C177" s="82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  <c r="AG177" s="141"/>
      <c r="AH177" s="187"/>
      <c r="AI177" s="7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</row>
    <row r="178" spans="1:57" ht="15.75" outlineLevel="1" x14ac:dyDescent="0.25">
      <c r="A178" s="83"/>
      <c r="B178" s="84" t="s">
        <v>65</v>
      </c>
      <c r="C178" s="84"/>
      <c r="D178" s="142"/>
      <c r="E178" s="142"/>
      <c r="F178" s="142"/>
      <c r="G178" s="142"/>
      <c r="H178" s="142"/>
      <c r="I178" s="142"/>
      <c r="J178" s="142"/>
      <c r="K178" s="142"/>
      <c r="L178" s="142"/>
      <c r="M178" s="142"/>
      <c r="N178" s="142"/>
      <c r="O178" s="142"/>
      <c r="P178" s="142"/>
      <c r="Q178" s="142"/>
      <c r="R178" s="142"/>
      <c r="S178" s="142"/>
      <c r="T178" s="142"/>
      <c r="U178" s="142"/>
      <c r="V178" s="142"/>
      <c r="W178" s="142"/>
      <c r="X178" s="142"/>
      <c r="Y178" s="142"/>
      <c r="Z178" s="142"/>
      <c r="AA178" s="142"/>
      <c r="AB178" s="142"/>
      <c r="AC178" s="142"/>
      <c r="AD178" s="142"/>
      <c r="AE178" s="142"/>
      <c r="AF178" s="142"/>
      <c r="AG178" s="142"/>
      <c r="AH178" s="188"/>
      <c r="AI178" s="7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 spans="1:57" s="1" customFormat="1" ht="15.75" x14ac:dyDescent="0.25">
      <c r="A179" s="85"/>
      <c r="B179" s="86" t="s">
        <v>41</v>
      </c>
      <c r="C179" s="86"/>
      <c r="D179" s="143">
        <f>COUNTA(D149:D178)</f>
        <v>2</v>
      </c>
      <c r="E179" s="143">
        <f t="shared" ref="E179:AH179" si="19">COUNTA(E149:E178)</f>
        <v>2</v>
      </c>
      <c r="F179" s="143">
        <f t="shared" si="19"/>
        <v>2</v>
      </c>
      <c r="G179" s="143">
        <f t="shared" si="19"/>
        <v>2</v>
      </c>
      <c r="H179" s="143">
        <f t="shared" si="19"/>
        <v>2</v>
      </c>
      <c r="I179" s="143">
        <f t="shared" si="19"/>
        <v>4</v>
      </c>
      <c r="J179" s="143">
        <f t="shared" si="19"/>
        <v>3</v>
      </c>
      <c r="K179" s="143">
        <f t="shared" si="19"/>
        <v>3</v>
      </c>
      <c r="L179" s="143">
        <f t="shared" si="19"/>
        <v>3</v>
      </c>
      <c r="M179" s="143">
        <f t="shared" si="19"/>
        <v>2</v>
      </c>
      <c r="N179" s="143">
        <f t="shared" si="19"/>
        <v>1</v>
      </c>
      <c r="O179" s="143">
        <f t="shared" si="19"/>
        <v>1</v>
      </c>
      <c r="P179" s="143">
        <f t="shared" si="19"/>
        <v>1</v>
      </c>
      <c r="Q179" s="143">
        <f t="shared" si="19"/>
        <v>1</v>
      </c>
      <c r="R179" s="143">
        <f t="shared" si="19"/>
        <v>1</v>
      </c>
      <c r="S179" s="143">
        <f t="shared" si="19"/>
        <v>2</v>
      </c>
      <c r="T179" s="143">
        <f t="shared" si="19"/>
        <v>1</v>
      </c>
      <c r="U179" s="143">
        <f t="shared" si="19"/>
        <v>1</v>
      </c>
      <c r="V179" s="143">
        <f t="shared" si="19"/>
        <v>0</v>
      </c>
      <c r="W179" s="143">
        <f t="shared" si="19"/>
        <v>0</v>
      </c>
      <c r="X179" s="143">
        <f t="shared" si="19"/>
        <v>1</v>
      </c>
      <c r="Y179" s="143">
        <f t="shared" si="19"/>
        <v>0</v>
      </c>
      <c r="Z179" s="143">
        <f t="shared" si="19"/>
        <v>0</v>
      </c>
      <c r="AA179" s="143">
        <f t="shared" si="19"/>
        <v>0</v>
      </c>
      <c r="AB179" s="143">
        <f t="shared" si="19"/>
        <v>0</v>
      </c>
      <c r="AC179" s="143">
        <f t="shared" si="19"/>
        <v>3</v>
      </c>
      <c r="AD179" s="143">
        <f t="shared" si="19"/>
        <v>3</v>
      </c>
      <c r="AE179" s="143">
        <f t="shared" si="19"/>
        <v>3</v>
      </c>
      <c r="AF179" s="143">
        <f t="shared" si="19"/>
        <v>4</v>
      </c>
      <c r="AG179" s="143">
        <f t="shared" si="19"/>
        <v>4</v>
      </c>
      <c r="AH179" s="189">
        <f t="shared" si="19"/>
        <v>2</v>
      </c>
      <c r="AI179" s="5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</row>
    <row r="180" spans="1:57" s="1" customFormat="1" ht="15.75" outlineLevel="1" x14ac:dyDescent="0.25">
      <c r="A180" s="87"/>
      <c r="B180" s="80" t="s">
        <v>64</v>
      </c>
      <c r="C180" s="88"/>
      <c r="D180" s="144"/>
      <c r="E180" s="144"/>
      <c r="F180" s="144"/>
      <c r="G180" s="144"/>
      <c r="H180" s="144"/>
      <c r="I180" s="144" t="s">
        <v>45</v>
      </c>
      <c r="J180" s="144" t="s">
        <v>45</v>
      </c>
      <c r="K180" s="144"/>
      <c r="L180" s="144"/>
      <c r="M180" s="144"/>
      <c r="N180" s="144"/>
      <c r="O180" s="144" t="s">
        <v>45</v>
      </c>
      <c r="P180" s="144" t="s">
        <v>45</v>
      </c>
      <c r="Q180" s="144" t="s">
        <v>45</v>
      </c>
      <c r="R180" s="144" t="s">
        <v>45</v>
      </c>
      <c r="S180" s="144" t="s">
        <v>45</v>
      </c>
      <c r="T180" s="144"/>
      <c r="U180" s="144"/>
      <c r="V180" s="144" t="s">
        <v>45</v>
      </c>
      <c r="W180" s="144" t="s">
        <v>45</v>
      </c>
      <c r="X180" s="144" t="s">
        <v>45</v>
      </c>
      <c r="Y180" s="144" t="s">
        <v>45</v>
      </c>
      <c r="Z180" s="144" t="s">
        <v>45</v>
      </c>
      <c r="AA180" s="144"/>
      <c r="AB180" s="144"/>
      <c r="AC180" s="144" t="s">
        <v>45</v>
      </c>
      <c r="AD180" s="144" t="s">
        <v>45</v>
      </c>
      <c r="AE180" s="144" t="s">
        <v>45</v>
      </c>
      <c r="AF180" s="144" t="s">
        <v>45</v>
      </c>
      <c r="AG180" s="144" t="s">
        <v>45</v>
      </c>
      <c r="AH180" s="190"/>
      <c r="AI180" s="5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</row>
    <row r="181" spans="1:57" s="1" customFormat="1" ht="15.75" outlineLevel="1" x14ac:dyDescent="0.25">
      <c r="A181" s="85"/>
      <c r="B181" s="82" t="s">
        <v>64</v>
      </c>
      <c r="C181" s="86"/>
      <c r="D181" s="143"/>
      <c r="E181" s="143"/>
      <c r="F181" s="143"/>
      <c r="G181" s="143"/>
      <c r="H181" s="143"/>
      <c r="I181" s="143"/>
      <c r="J181" s="143"/>
      <c r="K181" s="143"/>
      <c r="L181" s="143"/>
      <c r="M181" s="143"/>
      <c r="N181" s="143"/>
      <c r="O181" s="143"/>
      <c r="P181" s="143"/>
      <c r="Q181" s="143"/>
      <c r="R181" s="143"/>
      <c r="S181" s="143"/>
      <c r="T181" s="143"/>
      <c r="U181" s="143"/>
      <c r="V181" s="143"/>
      <c r="W181" s="143"/>
      <c r="X181" s="143"/>
      <c r="Y181" s="143"/>
      <c r="Z181" s="143"/>
      <c r="AA181" s="143"/>
      <c r="AB181" s="143"/>
      <c r="AC181" s="143"/>
      <c r="AD181" s="143"/>
      <c r="AE181" s="143"/>
      <c r="AF181" s="143"/>
      <c r="AG181" s="143"/>
      <c r="AH181" s="189"/>
      <c r="AI181" s="5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</row>
    <row r="182" spans="1:57" s="1" customFormat="1" ht="15.75" outlineLevel="1" x14ac:dyDescent="0.25">
      <c r="A182" s="85"/>
      <c r="B182" s="82" t="s">
        <v>64</v>
      </c>
      <c r="C182" s="86"/>
      <c r="D182" s="143"/>
      <c r="E182" s="143"/>
      <c r="F182" s="143"/>
      <c r="G182" s="143"/>
      <c r="H182" s="143"/>
      <c r="I182" s="143"/>
      <c r="J182" s="143"/>
      <c r="K182" s="143"/>
      <c r="L182" s="143"/>
      <c r="M182" s="143"/>
      <c r="N182" s="143"/>
      <c r="O182" s="143"/>
      <c r="P182" s="143"/>
      <c r="Q182" s="143"/>
      <c r="R182" s="143"/>
      <c r="S182" s="143"/>
      <c r="T182" s="143"/>
      <c r="U182" s="143"/>
      <c r="V182" s="143"/>
      <c r="W182" s="143"/>
      <c r="X182" s="143"/>
      <c r="Y182" s="143"/>
      <c r="Z182" s="143"/>
      <c r="AA182" s="143"/>
      <c r="AB182" s="143"/>
      <c r="AC182" s="143"/>
      <c r="AD182" s="143"/>
      <c r="AE182" s="143"/>
      <c r="AF182" s="143"/>
      <c r="AG182" s="143"/>
      <c r="AH182" s="189"/>
      <c r="AI182" s="5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</row>
    <row r="183" spans="1:57" s="1" customFormat="1" ht="15.75" outlineLevel="1" x14ac:dyDescent="0.25">
      <c r="A183" s="85"/>
      <c r="B183" s="82" t="s">
        <v>64</v>
      </c>
      <c r="C183" s="86"/>
      <c r="D183" s="143"/>
      <c r="E183" s="143"/>
      <c r="F183" s="143"/>
      <c r="G183" s="143"/>
      <c r="H183" s="143"/>
      <c r="I183" s="143"/>
      <c r="J183" s="143"/>
      <c r="K183" s="143"/>
      <c r="L183" s="143"/>
      <c r="M183" s="143"/>
      <c r="N183" s="143"/>
      <c r="O183" s="143"/>
      <c r="P183" s="143"/>
      <c r="Q183" s="143"/>
      <c r="R183" s="143"/>
      <c r="S183" s="143"/>
      <c r="T183" s="143"/>
      <c r="U183" s="143"/>
      <c r="V183" s="143"/>
      <c r="W183" s="143"/>
      <c r="X183" s="143"/>
      <c r="Y183" s="143"/>
      <c r="Z183" s="143"/>
      <c r="AA183" s="143"/>
      <c r="AB183" s="143"/>
      <c r="AC183" s="143"/>
      <c r="AD183" s="143"/>
      <c r="AE183" s="143"/>
      <c r="AF183" s="143"/>
      <c r="AG183" s="143"/>
      <c r="AH183" s="189"/>
      <c r="AI183" s="5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</row>
    <row r="184" spans="1:57" s="1" customFormat="1" ht="15.75" outlineLevel="1" x14ac:dyDescent="0.25">
      <c r="A184" s="85"/>
      <c r="B184" s="82" t="s">
        <v>64</v>
      </c>
      <c r="C184" s="86"/>
      <c r="D184" s="143"/>
      <c r="E184" s="143"/>
      <c r="F184" s="143"/>
      <c r="G184" s="143"/>
      <c r="H184" s="143"/>
      <c r="I184" s="143"/>
      <c r="J184" s="143"/>
      <c r="K184" s="143"/>
      <c r="L184" s="143"/>
      <c r="M184" s="143"/>
      <c r="N184" s="143"/>
      <c r="O184" s="143"/>
      <c r="P184" s="143"/>
      <c r="Q184" s="143"/>
      <c r="R184" s="143"/>
      <c r="S184" s="143"/>
      <c r="T184" s="143"/>
      <c r="U184" s="143"/>
      <c r="V184" s="143"/>
      <c r="W184" s="143"/>
      <c r="X184" s="143"/>
      <c r="Y184" s="143"/>
      <c r="Z184" s="143"/>
      <c r="AA184" s="143"/>
      <c r="AB184" s="143"/>
      <c r="AC184" s="143"/>
      <c r="AD184" s="143"/>
      <c r="AE184" s="143"/>
      <c r="AF184" s="143"/>
      <c r="AG184" s="143"/>
      <c r="AH184" s="189"/>
      <c r="AI184" s="5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</row>
    <row r="185" spans="1:57" s="1" customFormat="1" ht="15.75" outlineLevel="1" x14ac:dyDescent="0.25">
      <c r="A185" s="85"/>
      <c r="B185" s="82" t="s">
        <v>64</v>
      </c>
      <c r="C185" s="86"/>
      <c r="D185" s="143"/>
      <c r="E185" s="143"/>
      <c r="F185" s="143"/>
      <c r="G185" s="143"/>
      <c r="H185" s="143"/>
      <c r="I185" s="143"/>
      <c r="J185" s="143"/>
      <c r="K185" s="143"/>
      <c r="L185" s="143"/>
      <c r="M185" s="143"/>
      <c r="N185" s="143"/>
      <c r="O185" s="143"/>
      <c r="P185" s="143"/>
      <c r="Q185" s="143"/>
      <c r="R185" s="143"/>
      <c r="S185" s="143"/>
      <c r="T185" s="143"/>
      <c r="U185" s="143"/>
      <c r="V185" s="143"/>
      <c r="W185" s="143"/>
      <c r="X185" s="143"/>
      <c r="Y185" s="143"/>
      <c r="Z185" s="143"/>
      <c r="AA185" s="143"/>
      <c r="AB185" s="143"/>
      <c r="AC185" s="143"/>
      <c r="AD185" s="143"/>
      <c r="AE185" s="143"/>
      <c r="AF185" s="143"/>
      <c r="AG185" s="143"/>
      <c r="AH185" s="189"/>
      <c r="AI185" s="5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</row>
    <row r="186" spans="1:57" s="1" customFormat="1" ht="15.75" outlineLevel="1" x14ac:dyDescent="0.25">
      <c r="A186" s="85"/>
      <c r="B186" s="82" t="s">
        <v>64</v>
      </c>
      <c r="C186" s="86"/>
      <c r="D186" s="143"/>
      <c r="E186" s="143"/>
      <c r="F186" s="143"/>
      <c r="G186" s="143"/>
      <c r="H186" s="143"/>
      <c r="I186" s="143"/>
      <c r="J186" s="143"/>
      <c r="K186" s="143"/>
      <c r="L186" s="143"/>
      <c r="M186" s="143"/>
      <c r="N186" s="143"/>
      <c r="O186" s="143"/>
      <c r="P186" s="143"/>
      <c r="Q186" s="143"/>
      <c r="R186" s="143"/>
      <c r="S186" s="143"/>
      <c r="T186" s="143"/>
      <c r="U186" s="143"/>
      <c r="V186" s="143"/>
      <c r="W186" s="143"/>
      <c r="X186" s="143"/>
      <c r="Y186" s="143"/>
      <c r="Z186" s="143"/>
      <c r="AA186" s="143"/>
      <c r="AB186" s="143"/>
      <c r="AC186" s="143"/>
      <c r="AD186" s="143"/>
      <c r="AE186" s="143"/>
      <c r="AF186" s="143"/>
      <c r="AG186" s="143"/>
      <c r="AH186" s="189"/>
      <c r="AI186" s="5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</row>
    <row r="187" spans="1:57" s="1" customFormat="1" ht="15.75" outlineLevel="1" x14ac:dyDescent="0.25">
      <c r="A187" s="85"/>
      <c r="B187" s="82" t="s">
        <v>64</v>
      </c>
      <c r="C187" s="86"/>
      <c r="D187" s="143"/>
      <c r="E187" s="143"/>
      <c r="F187" s="143"/>
      <c r="G187" s="143"/>
      <c r="H187" s="143"/>
      <c r="I187" s="143"/>
      <c r="J187" s="143"/>
      <c r="K187" s="143"/>
      <c r="L187" s="143"/>
      <c r="M187" s="143"/>
      <c r="N187" s="143"/>
      <c r="O187" s="143"/>
      <c r="P187" s="143"/>
      <c r="Q187" s="143"/>
      <c r="R187" s="143"/>
      <c r="S187" s="143"/>
      <c r="T187" s="143"/>
      <c r="U187" s="143"/>
      <c r="V187" s="143"/>
      <c r="W187" s="143"/>
      <c r="X187" s="143"/>
      <c r="Y187" s="143"/>
      <c r="Z187" s="143"/>
      <c r="AA187" s="143"/>
      <c r="AB187" s="143"/>
      <c r="AC187" s="143"/>
      <c r="AD187" s="143"/>
      <c r="AE187" s="143"/>
      <c r="AF187" s="143"/>
      <c r="AG187" s="143"/>
      <c r="AH187" s="189"/>
      <c r="AI187" s="5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</row>
    <row r="188" spans="1:57" s="1" customFormat="1" ht="15.75" outlineLevel="1" x14ac:dyDescent="0.25">
      <c r="A188" s="85"/>
      <c r="B188" s="82" t="s">
        <v>64</v>
      </c>
      <c r="C188" s="86"/>
      <c r="D188" s="143"/>
      <c r="E188" s="143"/>
      <c r="F188" s="143"/>
      <c r="G188" s="143"/>
      <c r="H188" s="143"/>
      <c r="I188" s="143"/>
      <c r="J188" s="143"/>
      <c r="K188" s="143"/>
      <c r="L188" s="143"/>
      <c r="M188" s="143"/>
      <c r="N188" s="143"/>
      <c r="O188" s="143"/>
      <c r="P188" s="143"/>
      <c r="Q188" s="143"/>
      <c r="R188" s="143"/>
      <c r="S188" s="143"/>
      <c r="T188" s="143"/>
      <c r="U188" s="143"/>
      <c r="V188" s="143"/>
      <c r="W188" s="143"/>
      <c r="X188" s="143"/>
      <c r="Y188" s="143"/>
      <c r="Z188" s="143"/>
      <c r="AA188" s="143"/>
      <c r="AB188" s="143"/>
      <c r="AC188" s="143"/>
      <c r="AD188" s="143"/>
      <c r="AE188" s="143"/>
      <c r="AF188" s="143"/>
      <c r="AG188" s="143"/>
      <c r="AH188" s="189"/>
      <c r="AI188" s="5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</row>
    <row r="189" spans="1:57" s="1" customFormat="1" ht="15.75" outlineLevel="1" x14ac:dyDescent="0.25">
      <c r="A189" s="89"/>
      <c r="B189" s="84" t="s">
        <v>64</v>
      </c>
      <c r="C189" s="90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91"/>
      <c r="AI189" s="5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</row>
    <row r="190" spans="1:57" s="1" customFormat="1" ht="17.25" customHeight="1" x14ac:dyDescent="0.25">
      <c r="A190" s="85"/>
      <c r="B190" s="86" t="s">
        <v>44</v>
      </c>
      <c r="C190" s="86"/>
      <c r="D190" s="143">
        <f>COUNTA(D180:D189)</f>
        <v>0</v>
      </c>
      <c r="E190" s="143">
        <f t="shared" ref="E190:AH190" si="20">COUNTA(E180:E189)</f>
        <v>0</v>
      </c>
      <c r="F190" s="143">
        <f t="shared" si="20"/>
        <v>0</v>
      </c>
      <c r="G190" s="143">
        <f t="shared" si="20"/>
        <v>0</v>
      </c>
      <c r="H190" s="143">
        <f t="shared" si="20"/>
        <v>0</v>
      </c>
      <c r="I190" s="143">
        <f t="shared" si="20"/>
        <v>1</v>
      </c>
      <c r="J190" s="143">
        <f t="shared" si="20"/>
        <v>1</v>
      </c>
      <c r="K190" s="143">
        <f t="shared" si="20"/>
        <v>0</v>
      </c>
      <c r="L190" s="143">
        <f t="shared" si="20"/>
        <v>0</v>
      </c>
      <c r="M190" s="143">
        <f t="shared" si="20"/>
        <v>0</v>
      </c>
      <c r="N190" s="143">
        <f t="shared" si="20"/>
        <v>0</v>
      </c>
      <c r="O190" s="143">
        <f t="shared" si="20"/>
        <v>1</v>
      </c>
      <c r="P190" s="143">
        <f t="shared" si="20"/>
        <v>1</v>
      </c>
      <c r="Q190" s="143">
        <f t="shared" si="20"/>
        <v>1</v>
      </c>
      <c r="R190" s="143">
        <f t="shared" si="20"/>
        <v>1</v>
      </c>
      <c r="S190" s="143">
        <f t="shared" si="20"/>
        <v>1</v>
      </c>
      <c r="T190" s="143">
        <f t="shared" si="20"/>
        <v>0</v>
      </c>
      <c r="U190" s="143">
        <f t="shared" si="20"/>
        <v>0</v>
      </c>
      <c r="V190" s="143">
        <f t="shared" si="20"/>
        <v>1</v>
      </c>
      <c r="W190" s="143">
        <f t="shared" si="20"/>
        <v>1</v>
      </c>
      <c r="X190" s="143">
        <f t="shared" si="20"/>
        <v>1</v>
      </c>
      <c r="Y190" s="143">
        <f t="shared" si="20"/>
        <v>1</v>
      </c>
      <c r="Z190" s="143">
        <f t="shared" si="20"/>
        <v>1</v>
      </c>
      <c r="AA190" s="143">
        <f t="shared" si="20"/>
        <v>0</v>
      </c>
      <c r="AB190" s="143">
        <f t="shared" si="20"/>
        <v>0</v>
      </c>
      <c r="AC190" s="143">
        <f t="shared" si="20"/>
        <v>1</v>
      </c>
      <c r="AD190" s="143">
        <f t="shared" si="20"/>
        <v>1</v>
      </c>
      <c r="AE190" s="143">
        <f t="shared" si="20"/>
        <v>1</v>
      </c>
      <c r="AF190" s="143">
        <f t="shared" si="20"/>
        <v>1</v>
      </c>
      <c r="AG190" s="143">
        <f t="shared" si="20"/>
        <v>1</v>
      </c>
      <c r="AH190" s="189">
        <f t="shared" si="20"/>
        <v>0</v>
      </c>
      <c r="AI190" s="5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</row>
    <row r="191" spans="1:57" s="2" customFormat="1" ht="13.5" customHeight="1" outlineLevel="1" x14ac:dyDescent="0.25">
      <c r="A191" s="79"/>
      <c r="B191" s="80" t="s">
        <v>36</v>
      </c>
      <c r="C191" s="80"/>
      <c r="D191" s="140"/>
      <c r="E191" s="140"/>
      <c r="F191" s="140"/>
      <c r="G191" s="140"/>
      <c r="H191" s="140"/>
      <c r="I191" s="140"/>
      <c r="J191" s="140"/>
      <c r="K191" s="140"/>
      <c r="L191" s="140"/>
      <c r="M191" s="140"/>
      <c r="N191" s="140"/>
      <c r="O191" s="140"/>
      <c r="P191" s="140"/>
      <c r="Q191" s="140"/>
      <c r="R191" s="140"/>
      <c r="S191" s="140"/>
      <c r="T191" s="140"/>
      <c r="U191" s="140"/>
      <c r="V191" s="140"/>
      <c r="W191" s="140"/>
      <c r="X191" s="140"/>
      <c r="Y191" s="140"/>
      <c r="Z191" s="140"/>
      <c r="AA191" s="140"/>
      <c r="AB191" s="140"/>
      <c r="AC191" s="140"/>
      <c r="AD191" s="140"/>
      <c r="AE191" s="140"/>
      <c r="AF191" s="140"/>
      <c r="AG191" s="140"/>
      <c r="AH191" s="186"/>
      <c r="AI191" s="7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</row>
    <row r="192" spans="1:57" s="3" customFormat="1" ht="16.5" customHeight="1" outlineLevel="1" x14ac:dyDescent="0.25">
      <c r="A192" s="81"/>
      <c r="B192" s="82" t="s">
        <v>36</v>
      </c>
      <c r="C192" s="82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  <c r="AA192" s="141"/>
      <c r="AB192" s="141"/>
      <c r="AC192" s="141"/>
      <c r="AD192" s="141"/>
      <c r="AE192" s="141"/>
      <c r="AF192" s="141"/>
      <c r="AG192" s="141"/>
      <c r="AH192" s="187"/>
      <c r="AI192" s="7"/>
    </row>
    <row r="193" spans="1:57" s="3" customFormat="1" ht="16.5" customHeight="1" outlineLevel="1" x14ac:dyDescent="0.25">
      <c r="A193" s="81"/>
      <c r="B193" s="82" t="s">
        <v>36</v>
      </c>
      <c r="C193" s="82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1"/>
      <c r="AD193" s="141"/>
      <c r="AE193" s="141"/>
      <c r="AF193" s="141"/>
      <c r="AG193" s="141"/>
      <c r="AH193" s="187"/>
      <c r="AI193" s="7"/>
    </row>
    <row r="194" spans="1:57" s="3" customFormat="1" ht="15.75" outlineLevel="1" x14ac:dyDescent="0.25">
      <c r="A194" s="81"/>
      <c r="B194" s="82" t="s">
        <v>36</v>
      </c>
      <c r="C194" s="82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41"/>
      <c r="AE194" s="141"/>
      <c r="AF194" s="141"/>
      <c r="AG194" s="141"/>
      <c r="AH194" s="187"/>
      <c r="AI194" s="7"/>
    </row>
    <row r="195" spans="1:57" s="3" customFormat="1" ht="15.75" outlineLevel="1" x14ac:dyDescent="0.25">
      <c r="A195" s="81"/>
      <c r="B195" s="82" t="s">
        <v>36</v>
      </c>
      <c r="C195" s="82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1"/>
      <c r="AD195" s="141"/>
      <c r="AE195" s="141"/>
      <c r="AF195" s="141"/>
      <c r="AG195" s="141"/>
      <c r="AH195" s="187"/>
      <c r="AI195" s="7"/>
    </row>
    <row r="196" spans="1:57" s="3" customFormat="1" ht="15.75" outlineLevel="1" x14ac:dyDescent="0.25">
      <c r="A196" s="81"/>
      <c r="B196" s="82" t="s">
        <v>36</v>
      </c>
      <c r="C196" s="82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1"/>
      <c r="AD196" s="141"/>
      <c r="AE196" s="141"/>
      <c r="AF196" s="141"/>
      <c r="AG196" s="141"/>
      <c r="AH196" s="187"/>
      <c r="AI196" s="7"/>
    </row>
    <row r="197" spans="1:57" s="3" customFormat="1" ht="15.75" outlineLevel="1" x14ac:dyDescent="0.25">
      <c r="A197" s="81"/>
      <c r="B197" s="82" t="s">
        <v>36</v>
      </c>
      <c r="C197" s="82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1"/>
      <c r="AD197" s="141"/>
      <c r="AE197" s="141"/>
      <c r="AF197" s="141"/>
      <c r="AG197" s="141"/>
      <c r="AH197" s="187"/>
      <c r="AI197" s="7"/>
    </row>
    <row r="198" spans="1:57" s="3" customFormat="1" ht="15.75" outlineLevel="1" x14ac:dyDescent="0.25">
      <c r="A198" s="81"/>
      <c r="B198" s="82" t="s">
        <v>36</v>
      </c>
      <c r="C198" s="82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41"/>
      <c r="AE198" s="141"/>
      <c r="AF198" s="141"/>
      <c r="AG198" s="141"/>
      <c r="AH198" s="187"/>
      <c r="AI198" s="7"/>
    </row>
    <row r="199" spans="1:57" s="3" customFormat="1" ht="15.75" outlineLevel="1" x14ac:dyDescent="0.25">
      <c r="A199" s="81"/>
      <c r="B199" s="82" t="s">
        <v>36</v>
      </c>
      <c r="C199" s="82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1"/>
      <c r="AD199" s="141"/>
      <c r="AE199" s="141"/>
      <c r="AF199" s="141"/>
      <c r="AG199" s="141"/>
      <c r="AH199" s="187"/>
      <c r="AI199" s="7"/>
    </row>
    <row r="200" spans="1:57" s="4" customFormat="1" ht="15.75" outlineLevel="1" x14ac:dyDescent="0.25">
      <c r="A200" s="83"/>
      <c r="B200" s="82" t="s">
        <v>36</v>
      </c>
      <c r="C200" s="84"/>
      <c r="D200" s="142"/>
      <c r="E200" s="142"/>
      <c r="F200" s="142"/>
      <c r="G200" s="142"/>
      <c r="H200" s="142"/>
      <c r="I200" s="142"/>
      <c r="J200" s="142"/>
      <c r="K200" s="142"/>
      <c r="L200" s="142"/>
      <c r="M200" s="142"/>
      <c r="N200" s="142"/>
      <c r="O200" s="142"/>
      <c r="P200" s="142"/>
      <c r="Q200" s="142"/>
      <c r="R200" s="142"/>
      <c r="S200" s="142"/>
      <c r="T200" s="142"/>
      <c r="U200" s="142"/>
      <c r="V200" s="142"/>
      <c r="W200" s="142"/>
      <c r="X200" s="142"/>
      <c r="Y200" s="142"/>
      <c r="Z200" s="142"/>
      <c r="AA200" s="142"/>
      <c r="AB200" s="142"/>
      <c r="AC200" s="142"/>
      <c r="AD200" s="142"/>
      <c r="AE200" s="142"/>
      <c r="AF200" s="142"/>
      <c r="AG200" s="142"/>
      <c r="AH200" s="188"/>
      <c r="AI200" s="7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</row>
    <row r="201" spans="1:57" s="1" customFormat="1" ht="15.75" x14ac:dyDescent="0.25">
      <c r="A201" s="91"/>
      <c r="B201" s="92" t="s">
        <v>40</v>
      </c>
      <c r="C201" s="92"/>
      <c r="D201" s="146">
        <f>COUNTA(D191:D200)</f>
        <v>0</v>
      </c>
      <c r="E201" s="146">
        <f t="shared" ref="E201:AH201" si="21">COUNTA(E191:E200)</f>
        <v>0</v>
      </c>
      <c r="F201" s="146">
        <f t="shared" si="21"/>
        <v>0</v>
      </c>
      <c r="G201" s="146">
        <f t="shared" si="21"/>
        <v>0</v>
      </c>
      <c r="H201" s="146">
        <f t="shared" si="21"/>
        <v>0</v>
      </c>
      <c r="I201" s="146">
        <f t="shared" si="21"/>
        <v>0</v>
      </c>
      <c r="J201" s="146">
        <f t="shared" si="21"/>
        <v>0</v>
      </c>
      <c r="K201" s="146">
        <f t="shared" si="21"/>
        <v>0</v>
      </c>
      <c r="L201" s="146">
        <f t="shared" si="21"/>
        <v>0</v>
      </c>
      <c r="M201" s="146">
        <f t="shared" si="21"/>
        <v>0</v>
      </c>
      <c r="N201" s="146">
        <f t="shared" si="21"/>
        <v>0</v>
      </c>
      <c r="O201" s="146">
        <f t="shared" si="21"/>
        <v>0</v>
      </c>
      <c r="P201" s="146">
        <f t="shared" si="21"/>
        <v>0</v>
      </c>
      <c r="Q201" s="146">
        <f t="shared" si="21"/>
        <v>0</v>
      </c>
      <c r="R201" s="146">
        <f t="shared" si="21"/>
        <v>0</v>
      </c>
      <c r="S201" s="146">
        <f t="shared" si="21"/>
        <v>0</v>
      </c>
      <c r="T201" s="146">
        <f t="shared" si="21"/>
        <v>0</v>
      </c>
      <c r="U201" s="146">
        <f t="shared" si="21"/>
        <v>0</v>
      </c>
      <c r="V201" s="146">
        <f t="shared" si="21"/>
        <v>0</v>
      </c>
      <c r="W201" s="146">
        <f t="shared" si="21"/>
        <v>0</v>
      </c>
      <c r="X201" s="146">
        <f t="shared" si="21"/>
        <v>0</v>
      </c>
      <c r="Y201" s="146">
        <f t="shared" si="21"/>
        <v>0</v>
      </c>
      <c r="Z201" s="146">
        <f t="shared" si="21"/>
        <v>0</v>
      </c>
      <c r="AA201" s="146">
        <f t="shared" si="21"/>
        <v>0</v>
      </c>
      <c r="AB201" s="146">
        <f t="shared" si="21"/>
        <v>0</v>
      </c>
      <c r="AC201" s="146">
        <f t="shared" si="21"/>
        <v>0</v>
      </c>
      <c r="AD201" s="146">
        <f t="shared" si="21"/>
        <v>0</v>
      </c>
      <c r="AE201" s="146">
        <f t="shared" si="21"/>
        <v>0</v>
      </c>
      <c r="AF201" s="146">
        <f t="shared" si="21"/>
        <v>0</v>
      </c>
      <c r="AG201" s="146">
        <f t="shared" si="21"/>
        <v>0</v>
      </c>
      <c r="AH201" s="192">
        <f t="shared" si="21"/>
        <v>0</v>
      </c>
    </row>
    <row r="202" spans="1:57" ht="15.75" outlineLevel="1" x14ac:dyDescent="0.25">
      <c r="A202" s="81"/>
      <c r="B202" s="82" t="s">
        <v>37</v>
      </c>
      <c r="C202" s="82"/>
      <c r="D202" s="141" t="s">
        <v>58</v>
      </c>
      <c r="E202" s="141" t="s">
        <v>58</v>
      </c>
      <c r="F202" s="141" t="s">
        <v>58</v>
      </c>
      <c r="G202" s="141" t="s">
        <v>58</v>
      </c>
      <c r="H202" s="141" t="s">
        <v>58</v>
      </c>
      <c r="I202" s="141" t="s">
        <v>58</v>
      </c>
      <c r="J202" s="141" t="s">
        <v>58</v>
      </c>
      <c r="K202" s="141" t="s">
        <v>58</v>
      </c>
      <c r="L202" s="141" t="s">
        <v>58</v>
      </c>
      <c r="M202" s="141" t="s">
        <v>58</v>
      </c>
      <c r="N202" s="141" t="s">
        <v>58</v>
      </c>
      <c r="O202" s="141" t="s">
        <v>58</v>
      </c>
      <c r="P202" s="141" t="s">
        <v>58</v>
      </c>
      <c r="Q202" s="141" t="s">
        <v>58</v>
      </c>
      <c r="R202" s="141" t="s">
        <v>58</v>
      </c>
      <c r="S202" s="141" t="s">
        <v>58</v>
      </c>
      <c r="T202" s="141" t="s">
        <v>58</v>
      </c>
      <c r="U202" s="141" t="s">
        <v>58</v>
      </c>
      <c r="V202" s="141" t="s">
        <v>58</v>
      </c>
      <c r="W202" s="141" t="s">
        <v>58</v>
      </c>
      <c r="X202" s="141" t="s">
        <v>58</v>
      </c>
      <c r="Y202" s="141" t="s">
        <v>58</v>
      </c>
      <c r="Z202" s="141" t="s">
        <v>58</v>
      </c>
      <c r="AA202" s="141" t="s">
        <v>58</v>
      </c>
      <c r="AB202" s="141" t="s">
        <v>58</v>
      </c>
      <c r="AC202" s="141" t="s">
        <v>58</v>
      </c>
      <c r="AD202" s="141" t="s">
        <v>58</v>
      </c>
      <c r="AE202" s="141" t="s">
        <v>58</v>
      </c>
      <c r="AF202" s="141" t="s">
        <v>58</v>
      </c>
      <c r="AG202" s="141" t="s">
        <v>58</v>
      </c>
      <c r="AH202" s="187" t="s">
        <v>58</v>
      </c>
    </row>
    <row r="203" spans="1:57" ht="15.75" outlineLevel="1" x14ac:dyDescent="0.25">
      <c r="A203" s="81"/>
      <c r="B203" s="82" t="s">
        <v>37</v>
      </c>
      <c r="C203" s="82"/>
      <c r="D203" s="141" t="s">
        <v>60</v>
      </c>
      <c r="E203" s="141" t="s">
        <v>60</v>
      </c>
      <c r="F203" s="141" t="s">
        <v>60</v>
      </c>
      <c r="G203" s="141" t="s">
        <v>60</v>
      </c>
      <c r="H203" s="141" t="s">
        <v>60</v>
      </c>
      <c r="I203" s="141" t="s">
        <v>60</v>
      </c>
      <c r="J203" s="141" t="s">
        <v>60</v>
      </c>
      <c r="K203" s="141" t="s">
        <v>60</v>
      </c>
      <c r="L203" s="141" t="s">
        <v>60</v>
      </c>
      <c r="M203" s="141" t="s">
        <v>60</v>
      </c>
      <c r="N203" s="141" t="s">
        <v>60</v>
      </c>
      <c r="O203" s="141" t="s">
        <v>60</v>
      </c>
      <c r="P203" s="141" t="s">
        <v>60</v>
      </c>
      <c r="Q203" s="141" t="s">
        <v>60</v>
      </c>
      <c r="R203" s="141" t="s">
        <v>60</v>
      </c>
      <c r="S203" s="141" t="s">
        <v>60</v>
      </c>
      <c r="T203" s="141" t="s">
        <v>60</v>
      </c>
      <c r="U203" s="141" t="s">
        <v>60</v>
      </c>
      <c r="V203" s="141" t="s">
        <v>60</v>
      </c>
      <c r="W203" s="141" t="s">
        <v>60</v>
      </c>
      <c r="X203" s="141" t="s">
        <v>60</v>
      </c>
      <c r="Y203" s="141" t="s">
        <v>60</v>
      </c>
      <c r="Z203" s="141" t="s">
        <v>60</v>
      </c>
      <c r="AA203" s="141" t="s">
        <v>60</v>
      </c>
      <c r="AB203" s="141" t="s">
        <v>60</v>
      </c>
      <c r="AC203" s="141" t="s">
        <v>60</v>
      </c>
      <c r="AD203" s="141" t="s">
        <v>60</v>
      </c>
      <c r="AE203" s="141" t="s">
        <v>60</v>
      </c>
      <c r="AF203" s="141" t="s">
        <v>60</v>
      </c>
      <c r="AG203" s="141" t="s">
        <v>60</v>
      </c>
      <c r="AH203" s="187"/>
    </row>
    <row r="204" spans="1:57" ht="15.75" outlineLevel="1" x14ac:dyDescent="0.25">
      <c r="A204" s="81"/>
      <c r="B204" s="82" t="s">
        <v>37</v>
      </c>
      <c r="C204" s="82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  <c r="AA204" s="141"/>
      <c r="AB204" s="141"/>
      <c r="AC204" s="141"/>
      <c r="AD204" s="141"/>
      <c r="AE204" s="141"/>
      <c r="AF204" s="141"/>
      <c r="AG204" s="141"/>
      <c r="AH204" s="187"/>
    </row>
    <row r="205" spans="1:57" ht="15.75" outlineLevel="1" x14ac:dyDescent="0.25">
      <c r="A205" s="81"/>
      <c r="B205" s="82" t="s">
        <v>37</v>
      </c>
      <c r="C205" s="82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  <c r="AA205" s="141"/>
      <c r="AB205" s="141"/>
      <c r="AC205" s="141"/>
      <c r="AD205" s="141"/>
      <c r="AE205" s="141"/>
      <c r="AF205" s="141"/>
      <c r="AG205" s="141"/>
      <c r="AH205" s="187"/>
    </row>
    <row r="206" spans="1:57" ht="15.75" outlineLevel="1" x14ac:dyDescent="0.25">
      <c r="A206" s="81"/>
      <c r="B206" s="82" t="s">
        <v>37</v>
      </c>
      <c r="C206" s="82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  <c r="AA206" s="141"/>
      <c r="AB206" s="141"/>
      <c r="AC206" s="141"/>
      <c r="AD206" s="141"/>
      <c r="AE206" s="141"/>
      <c r="AF206" s="141"/>
      <c r="AG206" s="141"/>
      <c r="AH206" s="187"/>
    </row>
    <row r="207" spans="1:57" ht="15.75" outlineLevel="1" x14ac:dyDescent="0.25">
      <c r="A207" s="81"/>
      <c r="B207" s="82" t="s">
        <v>37</v>
      </c>
      <c r="C207" s="82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  <c r="AA207" s="141"/>
      <c r="AB207" s="141"/>
      <c r="AC207" s="141"/>
      <c r="AD207" s="141"/>
      <c r="AE207" s="141"/>
      <c r="AF207" s="141"/>
      <c r="AG207" s="141"/>
      <c r="AH207" s="187"/>
    </row>
    <row r="208" spans="1:57" ht="15.75" outlineLevel="1" x14ac:dyDescent="0.25">
      <c r="A208" s="81"/>
      <c r="B208" s="82" t="s">
        <v>37</v>
      </c>
      <c r="C208" s="82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  <c r="AB208" s="141"/>
      <c r="AC208" s="141"/>
      <c r="AD208" s="141"/>
      <c r="AE208" s="141"/>
      <c r="AF208" s="141"/>
      <c r="AG208" s="141"/>
      <c r="AH208" s="187"/>
    </row>
    <row r="209" spans="1:34" ht="15.75" outlineLevel="1" x14ac:dyDescent="0.25">
      <c r="A209" s="81"/>
      <c r="B209" s="82" t="s">
        <v>37</v>
      </c>
      <c r="C209" s="82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  <c r="AA209" s="141"/>
      <c r="AB209" s="141"/>
      <c r="AC209" s="141"/>
      <c r="AD209" s="141"/>
      <c r="AE209" s="141"/>
      <c r="AF209" s="141"/>
      <c r="AG209" s="141"/>
      <c r="AH209" s="187"/>
    </row>
    <row r="210" spans="1:34" ht="15.75" outlineLevel="1" x14ac:dyDescent="0.25">
      <c r="A210" s="81"/>
      <c r="B210" s="82" t="s">
        <v>37</v>
      </c>
      <c r="C210" s="82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  <c r="AA210" s="141"/>
      <c r="AB210" s="141"/>
      <c r="AC210" s="141"/>
      <c r="AD210" s="141"/>
      <c r="AE210" s="141"/>
      <c r="AF210" s="141"/>
      <c r="AG210" s="141"/>
      <c r="AH210" s="187"/>
    </row>
    <row r="211" spans="1:34" ht="15.75" outlineLevel="1" x14ac:dyDescent="0.25">
      <c r="A211" s="81"/>
      <c r="B211" s="82" t="s">
        <v>37</v>
      </c>
      <c r="C211" s="82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  <c r="AA211" s="141"/>
      <c r="AB211" s="141"/>
      <c r="AC211" s="141"/>
      <c r="AD211" s="141"/>
      <c r="AE211" s="141"/>
      <c r="AF211" s="141"/>
      <c r="AG211" s="141"/>
      <c r="AH211" s="187"/>
    </row>
    <row r="212" spans="1:34" s="1" customFormat="1" ht="15.75" x14ac:dyDescent="0.25">
      <c r="A212" s="79"/>
      <c r="B212" s="80" t="s">
        <v>37</v>
      </c>
      <c r="C212" s="80"/>
      <c r="D212" s="140">
        <f>COUNTA(D202:D211)</f>
        <v>2</v>
      </c>
      <c r="E212" s="140">
        <f t="shared" ref="E212:AH212" si="22">COUNTA(E202:E211)</f>
        <v>2</v>
      </c>
      <c r="F212" s="140">
        <f t="shared" si="22"/>
        <v>2</v>
      </c>
      <c r="G212" s="140">
        <f t="shared" si="22"/>
        <v>2</v>
      </c>
      <c r="H212" s="140">
        <f t="shared" si="22"/>
        <v>2</v>
      </c>
      <c r="I212" s="140">
        <f t="shared" si="22"/>
        <v>2</v>
      </c>
      <c r="J212" s="140">
        <f t="shared" si="22"/>
        <v>2</v>
      </c>
      <c r="K212" s="140">
        <f t="shared" si="22"/>
        <v>2</v>
      </c>
      <c r="L212" s="140">
        <f t="shared" si="22"/>
        <v>2</v>
      </c>
      <c r="M212" s="140">
        <f t="shared" si="22"/>
        <v>2</v>
      </c>
      <c r="N212" s="140">
        <f t="shared" si="22"/>
        <v>2</v>
      </c>
      <c r="O212" s="140">
        <f t="shared" si="22"/>
        <v>2</v>
      </c>
      <c r="P212" s="140">
        <f t="shared" si="22"/>
        <v>2</v>
      </c>
      <c r="Q212" s="140">
        <f t="shared" si="22"/>
        <v>2</v>
      </c>
      <c r="R212" s="140">
        <f t="shared" si="22"/>
        <v>2</v>
      </c>
      <c r="S212" s="140">
        <f t="shared" si="22"/>
        <v>2</v>
      </c>
      <c r="T212" s="140">
        <f t="shared" si="22"/>
        <v>2</v>
      </c>
      <c r="U212" s="140">
        <f t="shared" si="22"/>
        <v>2</v>
      </c>
      <c r="V212" s="140">
        <f t="shared" si="22"/>
        <v>2</v>
      </c>
      <c r="W212" s="140">
        <f t="shared" si="22"/>
        <v>2</v>
      </c>
      <c r="X212" s="140">
        <f t="shared" si="22"/>
        <v>2</v>
      </c>
      <c r="Y212" s="140">
        <f t="shared" si="22"/>
        <v>2</v>
      </c>
      <c r="Z212" s="140">
        <f t="shared" si="22"/>
        <v>2</v>
      </c>
      <c r="AA212" s="140">
        <f t="shared" si="22"/>
        <v>2</v>
      </c>
      <c r="AB212" s="140">
        <f t="shared" si="22"/>
        <v>2</v>
      </c>
      <c r="AC212" s="140">
        <f t="shared" si="22"/>
        <v>2</v>
      </c>
      <c r="AD212" s="140">
        <f t="shared" si="22"/>
        <v>2</v>
      </c>
      <c r="AE212" s="140">
        <f t="shared" si="22"/>
        <v>2</v>
      </c>
      <c r="AF212" s="140">
        <f t="shared" si="22"/>
        <v>2</v>
      </c>
      <c r="AG212" s="140">
        <f t="shared" si="22"/>
        <v>2</v>
      </c>
      <c r="AH212" s="186">
        <f t="shared" si="22"/>
        <v>1</v>
      </c>
    </row>
    <row r="213" spans="1:34" x14ac:dyDescent="0.25">
      <c r="D213" s="8">
        <f t="shared" ref="D213:AH213" si="23">SUM(D7:D212)</f>
        <v>33</v>
      </c>
      <c r="E213" s="8">
        <f t="shared" si="23"/>
        <v>33</v>
      </c>
      <c r="F213" s="8">
        <f t="shared" si="23"/>
        <v>9</v>
      </c>
      <c r="G213" s="8">
        <f t="shared" si="23"/>
        <v>4</v>
      </c>
      <c r="H213" s="8">
        <f t="shared" si="23"/>
        <v>20</v>
      </c>
      <c r="I213" s="8">
        <f t="shared" si="23"/>
        <v>32</v>
      </c>
      <c r="J213" s="8">
        <f t="shared" si="23"/>
        <v>34</v>
      </c>
      <c r="K213" s="8">
        <f t="shared" si="23"/>
        <v>31</v>
      </c>
      <c r="L213" s="8">
        <f t="shared" si="23"/>
        <v>32</v>
      </c>
      <c r="M213" s="8">
        <f t="shared" si="23"/>
        <v>10</v>
      </c>
      <c r="N213" s="8">
        <f t="shared" si="23"/>
        <v>3</v>
      </c>
      <c r="O213" s="8">
        <f t="shared" si="23"/>
        <v>31</v>
      </c>
      <c r="P213" s="8">
        <f t="shared" si="23"/>
        <v>32</v>
      </c>
      <c r="Q213" s="8">
        <f t="shared" si="23"/>
        <v>32</v>
      </c>
      <c r="R213" s="8">
        <f t="shared" si="23"/>
        <v>29</v>
      </c>
      <c r="S213" s="8">
        <f t="shared" si="23"/>
        <v>34</v>
      </c>
      <c r="T213" s="8">
        <f t="shared" si="23"/>
        <v>9</v>
      </c>
      <c r="U213" s="8">
        <f t="shared" si="23"/>
        <v>3</v>
      </c>
      <c r="V213" s="8">
        <f t="shared" si="23"/>
        <v>32</v>
      </c>
      <c r="W213" s="8">
        <f t="shared" si="23"/>
        <v>32</v>
      </c>
      <c r="X213" s="8">
        <f t="shared" si="23"/>
        <v>35</v>
      </c>
      <c r="Y213" s="8">
        <f t="shared" si="23"/>
        <v>32</v>
      </c>
      <c r="Z213" s="8">
        <f t="shared" si="23"/>
        <v>33</v>
      </c>
      <c r="AA213" s="8">
        <f t="shared" si="23"/>
        <v>8</v>
      </c>
      <c r="AB213" s="8">
        <f t="shared" si="23"/>
        <v>2</v>
      </c>
      <c r="AC213" s="8">
        <f t="shared" si="23"/>
        <v>34</v>
      </c>
      <c r="AD213" s="8">
        <f t="shared" si="23"/>
        <v>34</v>
      </c>
      <c r="AE213" s="8">
        <f t="shared" si="23"/>
        <v>35</v>
      </c>
      <c r="AF213" s="8">
        <f t="shared" si="23"/>
        <v>32</v>
      </c>
      <c r="AG213" s="8">
        <f t="shared" si="23"/>
        <v>33</v>
      </c>
      <c r="AH213" s="8">
        <f t="shared" si="23"/>
        <v>5</v>
      </c>
    </row>
  </sheetData>
  <sheetProtection formatCells="0" selectLockedCells="1" selectUnlockedCells="1"/>
  <conditionalFormatting sqref="D3:D6 D8 D10:D17 D19:D26 D28:D31 D33:D47 D49:D61 D63:D68 D70:D71 D73:D78 D80:D84 D86:D88 D90:D91 D93:D95 D97:D113 D115:D130 D132:D147 D149:D178 D180:D189 D191:D200 D202:D211">
    <cfRule type="duplicateValues" dxfId="250" priority="31"/>
  </conditionalFormatting>
  <conditionalFormatting sqref="E3:E6 E8 E10:E17 E19:E26 E28:E31 E33:E47 E49:E61 E63:E68 E70:E71 E73:E78 E80:E84 E86:E88 E90:E91 E93:E95 E97:E113 E115:E130 E132:E147 E149:E178 E180:E189 E191:E200 E202:E211">
    <cfRule type="duplicateValues" dxfId="249" priority="30"/>
  </conditionalFormatting>
  <conditionalFormatting sqref="F3:F6 F8 F10:F17 F19:F26 F28:F31 F33:F47 F49:F61 F63:F68 F70:F71 F73:F78 F80:F84 F86:F88 F90:F91 F93:F95 F97:F113 F115:F130 F132:F147 F149:F178 F180:F189 F191:F200 F202:F211">
    <cfRule type="duplicateValues" dxfId="248" priority="29"/>
  </conditionalFormatting>
  <conditionalFormatting sqref="G3:G6 G8 G10:G17 G19:G26 G28:G31 G33:G47 G49:G61 G63:G68 G70:G71 G73:G78 G80:G84 G86:G88 G90:G91 G93:G95 G97:G113 G115:G130 G132:G147 G149:G178 G180:G189 G191:G200 G202:G211">
    <cfRule type="duplicateValues" dxfId="247" priority="28"/>
  </conditionalFormatting>
  <conditionalFormatting sqref="H3:H6 H8 H10:H17 H19:H26 H28:H31 H33:H47 H49:H61 H63:H68 H70:H71 H73:H78 H80:H84 H86:H88 H90:H91 H93:H95 H97:H113 H115:H130 H132:H147 H149:H178 H180:H189 H191:H200 H202:H211">
    <cfRule type="duplicateValues" dxfId="246" priority="27"/>
  </conditionalFormatting>
  <conditionalFormatting sqref="I3:I6 I8 I10:I17 I19:I26 I28:I31 I33:I47 I49:I61 I63:I68 I70:I71 I73:I78 I80:I84 I86:I88 I90:I91 I93:I95 I97:I113 I115:I130 I132:I147 I149:I178 I180:I189 I191:I200 I202:I211">
    <cfRule type="duplicateValues" dxfId="245" priority="26"/>
  </conditionalFormatting>
  <conditionalFormatting sqref="J3:J6 J8 J10:J17 J19:J26 J28:J31 J33:J47 J49:J61 J63:J68 J70:J71 J73:J78 J80:J84 J86:J88 J90:J91 J93:J95 J97:J113 J115:J130 J132:J147 J149:J178 J180:J189 J191:J200 J202:J211">
    <cfRule type="duplicateValues" dxfId="244" priority="25"/>
  </conditionalFormatting>
  <conditionalFormatting sqref="K3:K6 K8 K10:K17 K19:K26 K28:K31 K33:K47 K49:K61 K63:K68 K70:K71 K73:K78 K80:K84 K86:K88 K90:K91 K93:K95 K97:K113 K115:K130 K132:K147 K149:K178 K180:K189 K191:K200 K202:K211">
    <cfRule type="duplicateValues" dxfId="243" priority="24"/>
  </conditionalFormatting>
  <conditionalFormatting sqref="L3:L6 L8 L10:L17 L19:L26 L28:L31 L33:L47 L49:L61 L63:L68 L70:L71 L73:L78 L80:L84 L86:L88 L90:L91 L93:L95 L97:L113 L115:L130 L132:L147 L149:L178 L180:L189 L191:L200 L202:L211">
    <cfRule type="duplicateValues" dxfId="242" priority="23"/>
  </conditionalFormatting>
  <conditionalFormatting sqref="M3:M6 M8 M10:M17 M19:M26 M28:M31 M33:M47 M49:M61 M63:M68 M70:M71 M73:M78 M80:M84 M86:M88 M90:M91 M93:M95 M97:M113 M115:M130 M132:M147 M149:M178 M180:M189 M191:M200 M202:M211">
    <cfRule type="duplicateValues" dxfId="241" priority="22"/>
  </conditionalFormatting>
  <conditionalFormatting sqref="N3:N6 N8 N10:N17 N19:N26 N28:N31 N33:N47 N49:N61 N63:N68 N70:N71 N73:N78 N80:N84 N86:N88 N90:N91 N93:N95 N97:N113 N115:N130 N132:N147 N149:N178 N180:N189 N191:N200 N202:N211">
    <cfRule type="duplicateValues" dxfId="240" priority="21"/>
  </conditionalFormatting>
  <conditionalFormatting sqref="O3:O6 O8 O10:O17 O19:O26 O28:O31 O33:O47 O49:O61 O63:O68 O70:O71 O73:O78 O80:O84 O86:O88 O90:O91 O93:O95 O97:O113 O115:O130 O132:O147 O149:O178 O180:O189 O191:O200 O202:O211">
    <cfRule type="duplicateValues" dxfId="239" priority="20"/>
  </conditionalFormatting>
  <conditionalFormatting sqref="P3:P6 P8 P10:P17 P19:P26 P28:P31 P33:P47 P49:P61 P63:P68 P70:P71 P73:P78 P80:P84 P86:P88 P90:P91 P93:P95 P97:P113 P115:P130 P132:P147 P149:P178 P180:P189 P191:P200 P202:P211">
    <cfRule type="duplicateValues" dxfId="238" priority="19"/>
  </conditionalFormatting>
  <conditionalFormatting sqref="Q3:Q6 Q8 Q10:Q17 Q19:Q26 Q28:Q31 Q33:Q47 Q49:Q61 Q63:Q68 Q70:Q71 Q73:Q78 Q80:Q84 Q86:Q88 Q90:Q91 Q93:Q95 Q97:Q113 Q115:Q130 Q132:Q147 Q149:Q178 Q180:Q189 Q191:Q200 Q202:Q211">
    <cfRule type="duplicateValues" dxfId="237" priority="18"/>
  </conditionalFormatting>
  <conditionalFormatting sqref="R3:R6 R8 R10:R17 R19:R26 R28:R31 R33:R47 R49:R61 R63:R68 R70:R71 R73:R78 R80:R84 R86:R88 R90:R91 R93:R95 R97:R113 R115:R130 R132:R147 R149:R178 R180:R189 R191:R200 R202:R211">
    <cfRule type="duplicateValues" dxfId="236" priority="17"/>
  </conditionalFormatting>
  <conditionalFormatting sqref="S3:S6 S8 S10:S17 S19:S26 S28:S31 S33:S47 S49:S61 S63:S68 S70:S71 S73:S78 S80:S84 S86:S88 S90:S91 S93:S95 S97:S113 S115:S130 S132:S147 S149:S178 S180:S189 S191:S200 S202:S211">
    <cfRule type="duplicateValues" dxfId="235" priority="16"/>
  </conditionalFormatting>
  <conditionalFormatting sqref="T3:T6 T8 T10:T17 T19:T26 T28:T31 T33:T47 T49:T61 T63:T68 T70:T71 T73:T78 T80:T84 T86:T88 T90:T91 T93:T95 T97:T113 T115:T130 T132:T147 T149:T178 T180:T189 T191:T200 T202:T211">
    <cfRule type="duplicateValues" dxfId="234" priority="15"/>
  </conditionalFormatting>
  <conditionalFormatting sqref="U3:U6 U8 U10:U17 U19:U26 U28:U31 U33:U47 U49:U61 U63:U68 U70:U71 U73:U78 U80:U84 U86:U88 U90:U91 U93:U95 U97:U113 U115:U130 U132:U147 U149:U178 U180:U189 U191:U200 U202:U211">
    <cfRule type="duplicateValues" dxfId="233" priority="14"/>
  </conditionalFormatting>
  <conditionalFormatting sqref="V3:V6 V8 V10:V17 V19:V26 V28:V31 V33:V47 V49:V61 V63:V68 V70:V71 V73:V78 V80:V84 V86:V88 V90:V91 V93:V95 V97:V113 V115:V130 V132:V147 V149:V178 V180:V189 V191:V200 V202:V211">
    <cfRule type="duplicateValues" dxfId="232" priority="13"/>
  </conditionalFormatting>
  <conditionalFormatting sqref="W3:W6 W8 W10:W17 W19:W26 W28:W31 W33:W47 W49:W61 W63:W68 W70:W71 W73:W78 W80:W84 W86:W88 W90:W91 W93:W95 W97:W113 W115:W130 W132:W147 W149:W178 W180:W189 W191:W200 W202:W211">
    <cfRule type="duplicateValues" dxfId="231" priority="12"/>
  </conditionalFormatting>
  <conditionalFormatting sqref="X3:X6 X8 X10:X17 X19:X26 X28:X31 X33:X47 X49:X61 X63:X68 X70:X71 X73:X78 X80:X84 X86:X88 X90:X91 X93:X95 X97:X113 X115:X130 X132:X147 X149:X178 X180:X189 X191:X200 X202:X211">
    <cfRule type="duplicateValues" dxfId="230" priority="11"/>
  </conditionalFormatting>
  <conditionalFormatting sqref="Y3:Y6 Y8 Y10:Y17 Y19:Y26 Y28:Y31 Y33:Y47 Y49:Y61 Y63:Y68 Y70:Y71 Y73:Y78 Y80:Y84 Y86:Y88 Y90:Y91 Y93:Y95 Y97:Y113 Y115:Y130 Y132:Y147 Y149:Y178 Y180:Y189 Y191:Y200 Y202:Y211">
    <cfRule type="duplicateValues" dxfId="229" priority="10"/>
  </conditionalFormatting>
  <conditionalFormatting sqref="Z3:Z6 Z8 Z10:Z17 Z19:Z26 Z28:Z31 Z33:Z47 Z49:Z61 Z63:Z68 Z70:Z71 Z73:Z78 Z80:Z84 Z86:Z88 Z90:Z91 Z93:Z95 Z97:Z113 Z115:Z130 Z132:Z147 Z149:Z178 Z180:Z189 Z191:Z200 Z202:Z211">
    <cfRule type="duplicateValues" dxfId="228" priority="9"/>
  </conditionalFormatting>
  <conditionalFormatting sqref="AA3:AA6 AA8 AA10:AA17 AA19:AA26 AA28:AA31 AA33:AA47 AA49:AA61 AA63:AA68 AA70:AA71 AA73:AA78 AA80:AA84 AA86:AA88 AA90:AA91 AA93:AA95 AA97:AA113 AA115:AA130 AA132:AA147 AA149:AA178 AA180:AA189 AA191:AA200 AA202:AA211">
    <cfRule type="duplicateValues" dxfId="227" priority="8"/>
  </conditionalFormatting>
  <conditionalFormatting sqref="AB3:AB6 AB8 AB10:AB17 AB19:AB26 AB28:AB31 AB33:AB47 AB49:AB61 AB63:AB68 AB70:AB71 AB73:AB78 AB80:AB84 AB86:AB88 AB90:AB91 AB93:AB95 AB97:AB113 AB115:AB130 AB132:AB147 AB149:AB178 AB180:AB189 AB191:AB200 AB202:AB211">
    <cfRule type="duplicateValues" dxfId="226" priority="7"/>
  </conditionalFormatting>
  <conditionalFormatting sqref="AC3:AC6 AC8 AC10:AC17 AC19:AC26 AC28:AC31 AC33:AC47 AC49:AC61 AC63:AC68 AC70:AC71 AC73:AC78 AC80:AC84 AC86:AC88 AC90:AC91 AC93:AC95 AC97:AC113 AC115:AC130 AC132:AC147 AC149:AC178 AC180:AC189 AC191:AC200 AC202:AC211">
    <cfRule type="duplicateValues" dxfId="225" priority="6"/>
  </conditionalFormatting>
  <conditionalFormatting sqref="AD3:AD6 AD8 AD10:AD17 AD19:AD26 AD28:AD31 AD33:AD47 AD49:AD61 AD63:AD68 AD70:AD71 AD73:AD78 AD80:AD84 AD86:AD88 AD90:AD91 AD93:AD95 AD97:AD113 AD115:AD130 AD132:AD147 AD149:AD178 AD180:AD189 AD191:AD200 AD202:AD211">
    <cfRule type="duplicateValues" dxfId="224" priority="5"/>
  </conditionalFormatting>
  <conditionalFormatting sqref="AE3:AE6 AE8 AE10:AE17 AE19:AE26 AE28:AE31 AE33:AE47 AE49:AE61 AE63:AE68 AE70:AE71 AE73:AE78 AE80:AE84 AE86:AE88 AE90:AE91 AE93:AE95 AE97:AE113 AE115:AE130 AE132:AE147 AE149:AE178 AE180:AE189 AE191:AE200 AE202:AE211">
    <cfRule type="duplicateValues" dxfId="223" priority="4"/>
  </conditionalFormatting>
  <conditionalFormatting sqref="AF3:AF6 AF8 AF10:AF17 AF19:AF26 AF28:AF31 AF33:AF47 AF49:AF61 AF63:AF68 AF70:AF71 AF73:AF78 AF80:AF84 AF86:AF88 AF90:AF91 AF93:AF95 AF97:AF113 AF115:AF130 AF132:AF147 AF149:AF178 AF180:AF189 AF191:AF200 AF202:AF211">
    <cfRule type="duplicateValues" dxfId="222" priority="3"/>
  </conditionalFormatting>
  <conditionalFormatting sqref="AG3:AG6 AG8 AG10:AG17 AG19:AG26 AG28:AG31 AG33:AG47 AG49:AG61 AG63:AG68 AG70:AG71 AG73:AG78 AG80:AG84 AG86:AG88 AG90:AG91 AG93:AG95 AG97:AG113 AG115:AG130 AG132:AG147 AG149:AG178 AG180:AG189 AG191:AG200 AG202:AG211">
    <cfRule type="duplicateValues" dxfId="221" priority="2"/>
  </conditionalFormatting>
  <conditionalFormatting sqref="AH3:AH6 AH8 AH10:AH17 AH19:AH26 AH28:AH31 AH33:AH47 AH49:AH61 AH63:AH68 AH70:AH71 AH73:AH78 AH80:AH84 AH86:AH88 AH90:AH91 AH93:AH95 AH97:AH113 AH115:AH130 AH132:AH147 AH149:AH178 AH180:AH189 AH191:AH200 AH202:AH211">
    <cfRule type="duplicateValues" dxfId="220" priority="1"/>
  </conditionalFormatting>
  <printOptions horizontalCentered="1" verticalCentered="1"/>
  <pageMargins left="0.11811023622047245" right="0.11811023622047245" top="0.74803149606299213" bottom="0.74803149606299213" header="0.31496062992125984" footer="0.31496062992125984"/>
  <pageSetup paperSize="8" scale="39" orientation="landscape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Juin">
                <anchor moveWithCells="1">
                  <from>
                    <xdr:col>34</xdr:col>
                    <xdr:colOff>590550</xdr:colOff>
                    <xdr:row>2</xdr:row>
                    <xdr:rowOff>0</xdr:rowOff>
                  </from>
                  <to>
                    <xdr:col>36</xdr:col>
                    <xdr:colOff>657225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pageSetUpPr fitToPage="1"/>
  </sheetPr>
  <dimension ref="A1:BE213"/>
  <sheetViews>
    <sheetView zoomScale="80" zoomScaleNormal="80" workbookViewId="0">
      <pane ySplit="2" topLeftCell="A57" activePane="bottomLeft" state="frozen"/>
      <selection activeCell="H1" sqref="H1"/>
      <selection pane="bottomLeft" activeCell="C81" sqref="C81"/>
    </sheetView>
  </sheetViews>
  <sheetFormatPr baseColWidth="10" defaultRowHeight="15" outlineLevelRow="1" x14ac:dyDescent="0.25"/>
  <cols>
    <col min="1" max="1" width="11.42578125" style="8"/>
    <col min="2" max="2" width="18" style="8" bestFit="1" customWidth="1"/>
    <col min="3" max="3" width="12.5703125" style="8" customWidth="1"/>
    <col min="4" max="34" width="16.140625" style="8" customWidth="1"/>
    <col min="35" max="16384" width="11.42578125" style="8"/>
  </cols>
  <sheetData>
    <row r="1" spans="1:34" ht="15.75" x14ac:dyDescent="0.25">
      <c r="A1" s="9"/>
      <c r="B1" s="10"/>
      <c r="C1" s="10"/>
      <c r="D1" s="101">
        <f>D2</f>
        <v>42917</v>
      </c>
      <c r="E1" s="101">
        <f>E2</f>
        <v>42918</v>
      </c>
      <c r="F1" s="101">
        <f t="shared" ref="F1:AG1" si="0">F2</f>
        <v>42919</v>
      </c>
      <c r="G1" s="101">
        <f t="shared" si="0"/>
        <v>42920</v>
      </c>
      <c r="H1" s="101">
        <f t="shared" si="0"/>
        <v>42921</v>
      </c>
      <c r="I1" s="101">
        <f t="shared" si="0"/>
        <v>42922</v>
      </c>
      <c r="J1" s="101">
        <f t="shared" si="0"/>
        <v>42923</v>
      </c>
      <c r="K1" s="101">
        <f t="shared" si="0"/>
        <v>42924</v>
      </c>
      <c r="L1" s="101">
        <f t="shared" si="0"/>
        <v>42925</v>
      </c>
      <c r="M1" s="101">
        <f t="shared" si="0"/>
        <v>42926</v>
      </c>
      <c r="N1" s="101">
        <f t="shared" si="0"/>
        <v>42927</v>
      </c>
      <c r="O1" s="101">
        <f t="shared" si="0"/>
        <v>42928</v>
      </c>
      <c r="P1" s="101">
        <f t="shared" si="0"/>
        <v>42929</v>
      </c>
      <c r="Q1" s="101">
        <f t="shared" si="0"/>
        <v>42930</v>
      </c>
      <c r="R1" s="101">
        <f t="shared" si="0"/>
        <v>42931</v>
      </c>
      <c r="S1" s="101">
        <f t="shared" si="0"/>
        <v>42932</v>
      </c>
      <c r="T1" s="101">
        <f t="shared" si="0"/>
        <v>42933</v>
      </c>
      <c r="U1" s="101">
        <f t="shared" si="0"/>
        <v>42934</v>
      </c>
      <c r="V1" s="101">
        <f t="shared" si="0"/>
        <v>42935</v>
      </c>
      <c r="W1" s="101">
        <f t="shared" si="0"/>
        <v>42936</v>
      </c>
      <c r="X1" s="101">
        <f t="shared" si="0"/>
        <v>42937</v>
      </c>
      <c r="Y1" s="101">
        <f t="shared" si="0"/>
        <v>42938</v>
      </c>
      <c r="Z1" s="101">
        <f t="shared" si="0"/>
        <v>42939</v>
      </c>
      <c r="AA1" s="101">
        <f t="shared" si="0"/>
        <v>42940</v>
      </c>
      <c r="AB1" s="101">
        <f t="shared" si="0"/>
        <v>42941</v>
      </c>
      <c r="AC1" s="101">
        <f t="shared" si="0"/>
        <v>42942</v>
      </c>
      <c r="AD1" s="101">
        <f t="shared" si="0"/>
        <v>42943</v>
      </c>
      <c r="AE1" s="101">
        <f t="shared" si="0"/>
        <v>42944</v>
      </c>
      <c r="AF1" s="101">
        <f t="shared" si="0"/>
        <v>42945</v>
      </c>
      <c r="AG1" s="101">
        <f t="shared" si="0"/>
        <v>42946</v>
      </c>
      <c r="AH1" s="147">
        <f>AH2</f>
        <v>42947</v>
      </c>
    </row>
    <row r="2" spans="1:34" ht="16.5" thickBot="1" x14ac:dyDescent="0.3">
      <c r="A2" s="11" t="s">
        <v>0</v>
      </c>
      <c r="B2" s="12" t="s">
        <v>1</v>
      </c>
      <c r="C2" s="12"/>
      <c r="D2" s="102">
        <v>42917</v>
      </c>
      <c r="E2" s="102">
        <f>D2+1</f>
        <v>42918</v>
      </c>
      <c r="F2" s="102">
        <f t="shared" ref="F2:AH2" si="1">E2+1</f>
        <v>42919</v>
      </c>
      <c r="G2" s="102">
        <f t="shared" si="1"/>
        <v>42920</v>
      </c>
      <c r="H2" s="102">
        <f t="shared" si="1"/>
        <v>42921</v>
      </c>
      <c r="I2" s="102">
        <f t="shared" si="1"/>
        <v>42922</v>
      </c>
      <c r="J2" s="102">
        <f t="shared" si="1"/>
        <v>42923</v>
      </c>
      <c r="K2" s="102">
        <f t="shared" si="1"/>
        <v>42924</v>
      </c>
      <c r="L2" s="102">
        <f t="shared" si="1"/>
        <v>42925</v>
      </c>
      <c r="M2" s="102">
        <f t="shared" si="1"/>
        <v>42926</v>
      </c>
      <c r="N2" s="102">
        <f t="shared" si="1"/>
        <v>42927</v>
      </c>
      <c r="O2" s="102">
        <f t="shared" si="1"/>
        <v>42928</v>
      </c>
      <c r="P2" s="102">
        <f t="shared" si="1"/>
        <v>42929</v>
      </c>
      <c r="Q2" s="102">
        <f t="shared" si="1"/>
        <v>42930</v>
      </c>
      <c r="R2" s="102">
        <f t="shared" si="1"/>
        <v>42931</v>
      </c>
      <c r="S2" s="102">
        <f t="shared" si="1"/>
        <v>42932</v>
      </c>
      <c r="T2" s="102">
        <f>S2+1</f>
        <v>42933</v>
      </c>
      <c r="U2" s="102">
        <f t="shared" si="1"/>
        <v>42934</v>
      </c>
      <c r="V2" s="102">
        <f t="shared" si="1"/>
        <v>42935</v>
      </c>
      <c r="W2" s="102">
        <f t="shared" si="1"/>
        <v>42936</v>
      </c>
      <c r="X2" s="102">
        <f t="shared" si="1"/>
        <v>42937</v>
      </c>
      <c r="Y2" s="102">
        <f t="shared" si="1"/>
        <v>42938</v>
      </c>
      <c r="Z2" s="102">
        <f t="shared" si="1"/>
        <v>42939</v>
      </c>
      <c r="AA2" s="102">
        <f t="shared" si="1"/>
        <v>42940</v>
      </c>
      <c r="AB2" s="102">
        <f t="shared" si="1"/>
        <v>42941</v>
      </c>
      <c r="AC2" s="102">
        <f>AB2+1</f>
        <v>42942</v>
      </c>
      <c r="AD2" s="102">
        <f t="shared" si="1"/>
        <v>42943</v>
      </c>
      <c r="AE2" s="102">
        <f t="shared" si="1"/>
        <v>42944</v>
      </c>
      <c r="AF2" s="102">
        <f>AE2+1</f>
        <v>42945</v>
      </c>
      <c r="AG2" s="102">
        <f t="shared" si="1"/>
        <v>42946</v>
      </c>
      <c r="AH2" s="148">
        <f t="shared" si="1"/>
        <v>42947</v>
      </c>
    </row>
    <row r="3" spans="1:34" ht="15.75" x14ac:dyDescent="0.25">
      <c r="A3" s="13" t="s">
        <v>2</v>
      </c>
      <c r="B3" s="14" t="s">
        <v>3</v>
      </c>
      <c r="C3" s="14" t="s">
        <v>70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49"/>
    </row>
    <row r="4" spans="1:34" ht="15.75" x14ac:dyDescent="0.25">
      <c r="A4" s="99" t="s">
        <v>2</v>
      </c>
      <c r="B4" s="100" t="s">
        <v>3</v>
      </c>
      <c r="C4" s="100" t="s">
        <v>28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50"/>
    </row>
    <row r="5" spans="1:34" ht="15.75" x14ac:dyDescent="0.25">
      <c r="A5" s="99" t="s">
        <v>2</v>
      </c>
      <c r="B5" s="100" t="s">
        <v>3</v>
      </c>
      <c r="C5" s="100" t="s">
        <v>70</v>
      </c>
      <c r="D5" s="104"/>
      <c r="E5" s="104"/>
      <c r="F5" s="104" t="s">
        <v>99</v>
      </c>
      <c r="G5" s="104" t="s">
        <v>99</v>
      </c>
      <c r="H5" s="104" t="s">
        <v>99</v>
      </c>
      <c r="I5" s="104" t="s">
        <v>52</v>
      </c>
      <c r="J5" s="104" t="s">
        <v>99</v>
      </c>
      <c r="K5" s="104"/>
      <c r="L5" s="104"/>
      <c r="M5" s="104" t="s">
        <v>99</v>
      </c>
      <c r="N5" s="104" t="s">
        <v>99</v>
      </c>
      <c r="O5" s="104" t="s">
        <v>99</v>
      </c>
      <c r="P5" s="104" t="s">
        <v>99</v>
      </c>
      <c r="Q5" s="104" t="s">
        <v>99</v>
      </c>
      <c r="R5" s="104" t="s">
        <v>99</v>
      </c>
      <c r="S5" s="104"/>
      <c r="T5" s="104" t="s">
        <v>99</v>
      </c>
      <c r="U5" s="104" t="s">
        <v>99</v>
      </c>
      <c r="V5" s="104" t="s">
        <v>99</v>
      </c>
      <c r="W5" s="104" t="s">
        <v>99</v>
      </c>
      <c r="X5" s="104" t="s">
        <v>99</v>
      </c>
      <c r="Y5" s="104" t="s">
        <v>99</v>
      </c>
      <c r="Z5" s="104"/>
      <c r="AA5" s="104" t="s">
        <v>99</v>
      </c>
      <c r="AB5" s="104" t="s">
        <v>99</v>
      </c>
      <c r="AC5" s="104" t="s">
        <v>99</v>
      </c>
      <c r="AD5" s="104" t="s">
        <v>99</v>
      </c>
      <c r="AE5" s="104" t="s">
        <v>99</v>
      </c>
      <c r="AF5" s="104" t="s">
        <v>99</v>
      </c>
      <c r="AG5" s="104"/>
      <c r="AH5" s="150" t="s">
        <v>99</v>
      </c>
    </row>
    <row r="6" spans="1:34" ht="15.75" outlineLevel="1" x14ac:dyDescent="0.25">
      <c r="A6" s="15" t="s">
        <v>2</v>
      </c>
      <c r="B6" s="16" t="s">
        <v>3</v>
      </c>
      <c r="C6" s="16" t="s">
        <v>28</v>
      </c>
      <c r="D6" s="105" t="s">
        <v>62</v>
      </c>
      <c r="E6" s="105"/>
      <c r="F6" s="105" t="s">
        <v>62</v>
      </c>
      <c r="G6" s="105" t="s">
        <v>62</v>
      </c>
      <c r="H6" s="105" t="s">
        <v>62</v>
      </c>
      <c r="I6" s="105" t="s">
        <v>62</v>
      </c>
      <c r="J6" s="105" t="s">
        <v>62</v>
      </c>
      <c r="K6" s="105" t="s">
        <v>50</v>
      </c>
      <c r="L6" s="105"/>
      <c r="M6" s="105" t="s">
        <v>62</v>
      </c>
      <c r="N6" s="105" t="s">
        <v>62</v>
      </c>
      <c r="O6" s="105" t="s">
        <v>62</v>
      </c>
      <c r="P6" s="105" t="s">
        <v>21</v>
      </c>
      <c r="Q6" s="105" t="s">
        <v>62</v>
      </c>
      <c r="R6" s="105" t="s">
        <v>62</v>
      </c>
      <c r="S6" s="105"/>
      <c r="T6" s="105" t="s">
        <v>62</v>
      </c>
      <c r="U6" s="105" t="s">
        <v>62</v>
      </c>
      <c r="V6" s="105" t="s">
        <v>62</v>
      </c>
      <c r="W6" s="105" t="s">
        <v>21</v>
      </c>
      <c r="X6" s="105" t="s">
        <v>62</v>
      </c>
      <c r="Y6" s="105" t="s">
        <v>10</v>
      </c>
      <c r="Z6" s="105"/>
      <c r="AA6" s="105" t="s">
        <v>62</v>
      </c>
      <c r="AB6" s="105" t="s">
        <v>62</v>
      </c>
      <c r="AC6" s="105" t="s">
        <v>62</v>
      </c>
      <c r="AD6" s="105" t="s">
        <v>21</v>
      </c>
      <c r="AE6" s="105" t="s">
        <v>62</v>
      </c>
      <c r="AF6" s="105" t="s">
        <v>26</v>
      </c>
      <c r="AG6" s="105"/>
      <c r="AH6" s="151" t="s">
        <v>21</v>
      </c>
    </row>
    <row r="7" spans="1:34" s="1" customFormat="1" ht="15.75" x14ac:dyDescent="0.25">
      <c r="A7" s="17" t="s">
        <v>2</v>
      </c>
      <c r="B7" s="18" t="s">
        <v>3</v>
      </c>
      <c r="C7" s="18"/>
      <c r="D7" s="106">
        <f>COUNTA(D3:D6)</f>
        <v>1</v>
      </c>
      <c r="E7" s="106">
        <f t="shared" ref="E7:AH7" si="2">COUNTA(E3:E6)</f>
        <v>0</v>
      </c>
      <c r="F7" s="106">
        <f t="shared" si="2"/>
        <v>2</v>
      </c>
      <c r="G7" s="106">
        <f t="shared" si="2"/>
        <v>2</v>
      </c>
      <c r="H7" s="106">
        <f t="shared" si="2"/>
        <v>2</v>
      </c>
      <c r="I7" s="106">
        <f t="shared" si="2"/>
        <v>2</v>
      </c>
      <c r="J7" s="106">
        <f t="shared" si="2"/>
        <v>2</v>
      </c>
      <c r="K7" s="106">
        <f t="shared" si="2"/>
        <v>1</v>
      </c>
      <c r="L7" s="106">
        <f t="shared" si="2"/>
        <v>0</v>
      </c>
      <c r="M7" s="106">
        <f t="shared" si="2"/>
        <v>2</v>
      </c>
      <c r="N7" s="106">
        <f t="shared" si="2"/>
        <v>2</v>
      </c>
      <c r="O7" s="106">
        <f t="shared" si="2"/>
        <v>2</v>
      </c>
      <c r="P7" s="106">
        <f t="shared" si="2"/>
        <v>2</v>
      </c>
      <c r="Q7" s="106">
        <f t="shared" si="2"/>
        <v>2</v>
      </c>
      <c r="R7" s="106">
        <f t="shared" si="2"/>
        <v>2</v>
      </c>
      <c r="S7" s="106">
        <f t="shared" si="2"/>
        <v>0</v>
      </c>
      <c r="T7" s="106">
        <f t="shared" si="2"/>
        <v>2</v>
      </c>
      <c r="U7" s="106">
        <f t="shared" si="2"/>
        <v>2</v>
      </c>
      <c r="V7" s="106">
        <f t="shared" si="2"/>
        <v>2</v>
      </c>
      <c r="W7" s="106">
        <f t="shared" si="2"/>
        <v>2</v>
      </c>
      <c r="X7" s="106">
        <f t="shared" si="2"/>
        <v>2</v>
      </c>
      <c r="Y7" s="106">
        <f t="shared" si="2"/>
        <v>2</v>
      </c>
      <c r="Z7" s="106">
        <f t="shared" si="2"/>
        <v>0</v>
      </c>
      <c r="AA7" s="106">
        <f t="shared" si="2"/>
        <v>2</v>
      </c>
      <c r="AB7" s="106">
        <f t="shared" si="2"/>
        <v>2</v>
      </c>
      <c r="AC7" s="106">
        <f t="shared" si="2"/>
        <v>2</v>
      </c>
      <c r="AD7" s="106">
        <f t="shared" si="2"/>
        <v>2</v>
      </c>
      <c r="AE7" s="106">
        <f t="shared" si="2"/>
        <v>2</v>
      </c>
      <c r="AF7" s="106">
        <f t="shared" si="2"/>
        <v>2</v>
      </c>
      <c r="AG7" s="106">
        <f t="shared" si="2"/>
        <v>0</v>
      </c>
      <c r="AH7" s="152">
        <f t="shared" si="2"/>
        <v>2</v>
      </c>
    </row>
    <row r="8" spans="1:34" ht="15.75" outlineLevel="1" collapsed="1" x14ac:dyDescent="0.25">
      <c r="A8" s="19" t="s">
        <v>2</v>
      </c>
      <c r="B8" s="20" t="s">
        <v>14</v>
      </c>
      <c r="C8" s="20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53"/>
    </row>
    <row r="9" spans="1:34" s="1" customFormat="1" ht="15.75" x14ac:dyDescent="0.25">
      <c r="A9" s="21" t="s">
        <v>2</v>
      </c>
      <c r="B9" s="22" t="s">
        <v>14</v>
      </c>
      <c r="C9" s="22"/>
      <c r="D9" s="108">
        <f>COUNTA(D8)</f>
        <v>0</v>
      </c>
      <c r="E9" s="108">
        <f t="shared" ref="E9:AH9" si="3">COUNTA(E8)</f>
        <v>0</v>
      </c>
      <c r="F9" s="108">
        <f t="shared" si="3"/>
        <v>0</v>
      </c>
      <c r="G9" s="108">
        <f t="shared" si="3"/>
        <v>0</v>
      </c>
      <c r="H9" s="108">
        <f t="shared" si="3"/>
        <v>0</v>
      </c>
      <c r="I9" s="108">
        <f t="shared" si="3"/>
        <v>0</v>
      </c>
      <c r="J9" s="108">
        <f t="shared" si="3"/>
        <v>0</v>
      </c>
      <c r="K9" s="108">
        <f t="shared" si="3"/>
        <v>0</v>
      </c>
      <c r="L9" s="108">
        <f t="shared" si="3"/>
        <v>0</v>
      </c>
      <c r="M9" s="108">
        <f t="shared" si="3"/>
        <v>0</v>
      </c>
      <c r="N9" s="108">
        <f t="shared" si="3"/>
        <v>0</v>
      </c>
      <c r="O9" s="108">
        <f t="shared" si="3"/>
        <v>0</v>
      </c>
      <c r="P9" s="108">
        <f t="shared" si="3"/>
        <v>0</v>
      </c>
      <c r="Q9" s="108">
        <f t="shared" si="3"/>
        <v>0</v>
      </c>
      <c r="R9" s="108">
        <f t="shared" si="3"/>
        <v>0</v>
      </c>
      <c r="S9" s="108">
        <f t="shared" si="3"/>
        <v>0</v>
      </c>
      <c r="T9" s="108">
        <f t="shared" si="3"/>
        <v>0</v>
      </c>
      <c r="U9" s="108">
        <f t="shared" si="3"/>
        <v>0</v>
      </c>
      <c r="V9" s="108">
        <f t="shared" si="3"/>
        <v>0</v>
      </c>
      <c r="W9" s="108">
        <f t="shared" si="3"/>
        <v>0</v>
      </c>
      <c r="X9" s="108">
        <f t="shared" si="3"/>
        <v>0</v>
      </c>
      <c r="Y9" s="108">
        <f t="shared" si="3"/>
        <v>0</v>
      </c>
      <c r="Z9" s="108">
        <f t="shared" si="3"/>
        <v>0</v>
      </c>
      <c r="AA9" s="108">
        <f t="shared" si="3"/>
        <v>0</v>
      </c>
      <c r="AB9" s="108">
        <f t="shared" si="3"/>
        <v>0</v>
      </c>
      <c r="AC9" s="108">
        <f t="shared" si="3"/>
        <v>0</v>
      </c>
      <c r="AD9" s="108">
        <f t="shared" si="3"/>
        <v>0</v>
      </c>
      <c r="AE9" s="108">
        <f t="shared" si="3"/>
        <v>0</v>
      </c>
      <c r="AF9" s="108">
        <f t="shared" si="3"/>
        <v>0</v>
      </c>
      <c r="AG9" s="108">
        <f t="shared" si="3"/>
        <v>0</v>
      </c>
      <c r="AH9" s="154">
        <f t="shared" si="3"/>
        <v>0</v>
      </c>
    </row>
    <row r="10" spans="1:34" ht="15.75" outlineLevel="1" x14ac:dyDescent="0.25">
      <c r="A10" s="23" t="s">
        <v>2</v>
      </c>
      <c r="B10" s="24" t="s">
        <v>4</v>
      </c>
      <c r="C10" s="24" t="s">
        <v>7</v>
      </c>
      <c r="D10" s="109"/>
      <c r="E10" s="109"/>
      <c r="F10" s="109" t="s">
        <v>10</v>
      </c>
      <c r="G10" s="109" t="s">
        <v>10</v>
      </c>
      <c r="H10" s="109" t="s">
        <v>10</v>
      </c>
      <c r="I10" s="109" t="s">
        <v>10</v>
      </c>
      <c r="J10" s="109" t="s">
        <v>10</v>
      </c>
      <c r="K10" s="109"/>
      <c r="L10" s="109"/>
      <c r="M10" s="109" t="s">
        <v>10</v>
      </c>
      <c r="N10" s="109" t="s">
        <v>10</v>
      </c>
      <c r="O10" s="109" t="s">
        <v>10</v>
      </c>
      <c r="P10" s="109" t="s">
        <v>10</v>
      </c>
      <c r="Q10" s="109"/>
      <c r="R10" s="109"/>
      <c r="S10" s="109"/>
      <c r="T10" s="109" t="s">
        <v>10</v>
      </c>
      <c r="U10" s="109" t="s">
        <v>10</v>
      </c>
      <c r="V10" s="109" t="s">
        <v>10</v>
      </c>
      <c r="W10" s="109" t="s">
        <v>10</v>
      </c>
      <c r="X10" s="109" t="s">
        <v>10</v>
      </c>
      <c r="Y10" s="109"/>
      <c r="Z10" s="109"/>
      <c r="AA10" s="109" t="s">
        <v>10</v>
      </c>
      <c r="AB10" s="109" t="s">
        <v>10</v>
      </c>
      <c r="AC10" s="109" t="s">
        <v>10</v>
      </c>
      <c r="AD10" s="109" t="s">
        <v>10</v>
      </c>
      <c r="AE10" s="109" t="s">
        <v>10</v>
      </c>
      <c r="AF10" s="109"/>
      <c r="AG10" s="109"/>
      <c r="AH10" s="155" t="s">
        <v>10</v>
      </c>
    </row>
    <row r="11" spans="1:34" ht="15.75" outlineLevel="1" x14ac:dyDescent="0.25">
      <c r="A11" s="25" t="s">
        <v>2</v>
      </c>
      <c r="B11" s="26" t="s">
        <v>4</v>
      </c>
      <c r="C11" s="26" t="s">
        <v>7</v>
      </c>
      <c r="D11" s="110"/>
      <c r="E11" s="110"/>
      <c r="F11" s="110" t="s">
        <v>26</v>
      </c>
      <c r="G11" s="110" t="s">
        <v>26</v>
      </c>
      <c r="H11" s="110" t="s">
        <v>26</v>
      </c>
      <c r="I11" s="110" t="s">
        <v>26</v>
      </c>
      <c r="J11" s="110" t="s">
        <v>26</v>
      </c>
      <c r="K11" s="110"/>
      <c r="L11" s="110"/>
      <c r="M11" s="110" t="s">
        <v>26</v>
      </c>
      <c r="N11" s="110" t="s">
        <v>26</v>
      </c>
      <c r="O11" s="110" t="s">
        <v>26</v>
      </c>
      <c r="P11" s="110" t="s">
        <v>26</v>
      </c>
      <c r="Q11" s="110" t="s">
        <v>15</v>
      </c>
      <c r="R11" s="110" t="s">
        <v>42</v>
      </c>
      <c r="S11" s="110"/>
      <c r="T11" s="110" t="s">
        <v>26</v>
      </c>
      <c r="U11" s="110" t="s">
        <v>26</v>
      </c>
      <c r="V11" s="110" t="s">
        <v>26</v>
      </c>
      <c r="W11" s="110" t="s">
        <v>26</v>
      </c>
      <c r="X11" s="110" t="s">
        <v>26</v>
      </c>
      <c r="Y11" s="110"/>
      <c r="Z11" s="110"/>
      <c r="AA11" s="110" t="s">
        <v>26</v>
      </c>
      <c r="AB11" s="110" t="s">
        <v>26</v>
      </c>
      <c r="AC11" s="110" t="s">
        <v>26</v>
      </c>
      <c r="AD11" s="110" t="s">
        <v>26</v>
      </c>
      <c r="AE11" s="110" t="s">
        <v>26</v>
      </c>
      <c r="AF11" s="110"/>
      <c r="AG11" s="110"/>
      <c r="AH11" s="156" t="s">
        <v>26</v>
      </c>
    </row>
    <row r="12" spans="1:34" ht="15.75" outlineLevel="1" x14ac:dyDescent="0.25">
      <c r="A12" s="25" t="s">
        <v>2</v>
      </c>
      <c r="B12" s="26" t="s">
        <v>4</v>
      </c>
      <c r="C12" s="26" t="s">
        <v>7</v>
      </c>
      <c r="D12" s="110"/>
      <c r="E12" s="110"/>
      <c r="F12" s="110"/>
      <c r="G12" s="110"/>
      <c r="H12" s="110" t="s">
        <v>21</v>
      </c>
      <c r="I12" s="110" t="s">
        <v>21</v>
      </c>
      <c r="J12" s="110" t="s">
        <v>21</v>
      </c>
      <c r="K12" s="110"/>
      <c r="L12" s="110"/>
      <c r="M12" s="110" t="s">
        <v>21</v>
      </c>
      <c r="N12" s="110" t="s">
        <v>21</v>
      </c>
      <c r="O12" s="110" t="s">
        <v>21</v>
      </c>
      <c r="P12" s="110" t="s">
        <v>62</v>
      </c>
      <c r="Q12" s="110"/>
      <c r="R12" s="110"/>
      <c r="S12" s="110"/>
      <c r="T12" s="110" t="s">
        <v>21</v>
      </c>
      <c r="U12" s="110" t="s">
        <v>21</v>
      </c>
      <c r="V12" s="110" t="s">
        <v>21</v>
      </c>
      <c r="W12" s="110" t="s">
        <v>62</v>
      </c>
      <c r="X12" s="110" t="s">
        <v>21</v>
      </c>
      <c r="Y12" s="110"/>
      <c r="Z12" s="110"/>
      <c r="AA12" s="110" t="s">
        <v>21</v>
      </c>
      <c r="AB12" s="110" t="s">
        <v>21</v>
      </c>
      <c r="AC12" s="110" t="s">
        <v>21</v>
      </c>
      <c r="AD12" s="110" t="s">
        <v>62</v>
      </c>
      <c r="AE12" s="110" t="s">
        <v>21</v>
      </c>
      <c r="AF12" s="110"/>
      <c r="AG12" s="110"/>
      <c r="AH12" s="156"/>
    </row>
    <row r="13" spans="1:34" ht="15.75" outlineLevel="1" x14ac:dyDescent="0.25">
      <c r="A13" s="25" t="s">
        <v>2</v>
      </c>
      <c r="B13" s="26" t="s">
        <v>4</v>
      </c>
      <c r="C13" s="26" t="s">
        <v>7</v>
      </c>
      <c r="D13" s="110"/>
      <c r="E13" s="110"/>
      <c r="F13" s="110" t="s">
        <v>52</v>
      </c>
      <c r="G13" s="110" t="s">
        <v>52</v>
      </c>
      <c r="H13" s="110" t="s">
        <v>52</v>
      </c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 t="s">
        <v>52</v>
      </c>
      <c r="AB13" s="110" t="s">
        <v>52</v>
      </c>
      <c r="AC13" s="110" t="s">
        <v>52</v>
      </c>
      <c r="AD13" s="110" t="s">
        <v>52</v>
      </c>
      <c r="AE13" s="110" t="s">
        <v>52</v>
      </c>
      <c r="AF13" s="110"/>
      <c r="AG13" s="110"/>
      <c r="AH13" s="156"/>
    </row>
    <row r="14" spans="1:34" ht="15.75" outlineLevel="1" x14ac:dyDescent="0.25">
      <c r="A14" s="25" t="s">
        <v>2</v>
      </c>
      <c r="B14" s="26" t="s">
        <v>4</v>
      </c>
      <c r="C14" s="26" t="s">
        <v>7</v>
      </c>
      <c r="D14" s="110"/>
      <c r="E14" s="110"/>
      <c r="F14" s="110" t="s">
        <v>50</v>
      </c>
      <c r="G14" s="110" t="s">
        <v>50</v>
      </c>
      <c r="H14" s="110" t="s">
        <v>50</v>
      </c>
      <c r="I14" s="110" t="s">
        <v>50</v>
      </c>
      <c r="J14" s="110" t="s">
        <v>50</v>
      </c>
      <c r="K14" s="110"/>
      <c r="L14" s="110"/>
      <c r="M14" s="110" t="s">
        <v>50</v>
      </c>
      <c r="N14" s="110" t="s">
        <v>50</v>
      </c>
      <c r="O14" s="110" t="s">
        <v>50</v>
      </c>
      <c r="P14" s="110" t="s">
        <v>50</v>
      </c>
      <c r="Q14" s="110" t="s">
        <v>42</v>
      </c>
      <c r="R14" s="110"/>
      <c r="S14" s="110"/>
      <c r="T14" s="110" t="s">
        <v>50</v>
      </c>
      <c r="U14" s="110" t="s">
        <v>50</v>
      </c>
      <c r="V14" s="110" t="s">
        <v>50</v>
      </c>
      <c r="W14" s="110" t="s">
        <v>50</v>
      </c>
      <c r="X14" s="110" t="s">
        <v>50</v>
      </c>
      <c r="Y14" s="110"/>
      <c r="Z14" s="110"/>
      <c r="AA14" s="110" t="s">
        <v>50</v>
      </c>
      <c r="AB14" s="110" t="s">
        <v>50</v>
      </c>
      <c r="AC14" s="110" t="s">
        <v>50</v>
      </c>
      <c r="AD14" s="110" t="s">
        <v>50</v>
      </c>
      <c r="AE14" s="110" t="s">
        <v>50</v>
      </c>
      <c r="AF14" s="110"/>
      <c r="AG14" s="110"/>
      <c r="AH14" s="156" t="s">
        <v>50</v>
      </c>
    </row>
    <row r="15" spans="1:34" ht="15.75" outlineLevel="1" x14ac:dyDescent="0.25">
      <c r="A15" s="25" t="s">
        <v>2</v>
      </c>
      <c r="B15" s="26" t="s">
        <v>4</v>
      </c>
      <c r="C15" s="26" t="s">
        <v>7</v>
      </c>
      <c r="D15" s="110" t="s">
        <v>57</v>
      </c>
      <c r="E15" s="110"/>
      <c r="F15" s="110" t="s">
        <v>57</v>
      </c>
      <c r="G15" s="110" t="s">
        <v>57</v>
      </c>
      <c r="H15" s="110" t="s">
        <v>57</v>
      </c>
      <c r="I15" s="110" t="s">
        <v>57</v>
      </c>
      <c r="J15" s="110" t="s">
        <v>57</v>
      </c>
      <c r="K15" s="110" t="s">
        <v>15</v>
      </c>
      <c r="L15" s="110"/>
      <c r="M15" s="110" t="s">
        <v>57</v>
      </c>
      <c r="N15" s="110" t="s">
        <v>57</v>
      </c>
      <c r="O15" s="110" t="s">
        <v>57</v>
      </c>
      <c r="P15" s="110" t="s">
        <v>57</v>
      </c>
      <c r="Q15" s="110"/>
      <c r="R15" s="110"/>
      <c r="S15" s="110"/>
      <c r="T15" s="110" t="s">
        <v>57</v>
      </c>
      <c r="U15" s="110" t="s">
        <v>57</v>
      </c>
      <c r="V15" s="110" t="s">
        <v>57</v>
      </c>
      <c r="W15" s="110" t="s">
        <v>57</v>
      </c>
      <c r="X15" s="110" t="s">
        <v>57</v>
      </c>
      <c r="Y15" s="110"/>
      <c r="Z15" s="110"/>
      <c r="AA15" s="110" t="s">
        <v>57</v>
      </c>
      <c r="AB15" s="110" t="s">
        <v>57</v>
      </c>
      <c r="AC15" s="110" t="s">
        <v>57</v>
      </c>
      <c r="AD15" s="110" t="s">
        <v>57</v>
      </c>
      <c r="AE15" s="110" t="s">
        <v>57</v>
      </c>
      <c r="AF15" s="110" t="s">
        <v>15</v>
      </c>
      <c r="AG15" s="110"/>
      <c r="AH15" s="156" t="s">
        <v>57</v>
      </c>
    </row>
    <row r="16" spans="1:34" ht="15.75" outlineLevel="1" x14ac:dyDescent="0.25">
      <c r="A16" s="25" t="s">
        <v>2</v>
      </c>
      <c r="B16" s="26" t="s">
        <v>4</v>
      </c>
      <c r="C16" s="26" t="s">
        <v>7</v>
      </c>
      <c r="D16" s="110"/>
      <c r="E16" s="110"/>
      <c r="F16" s="110" t="s">
        <v>11</v>
      </c>
      <c r="G16" s="110" t="s">
        <v>11</v>
      </c>
      <c r="H16" s="110" t="s">
        <v>11</v>
      </c>
      <c r="I16" s="110" t="s">
        <v>11</v>
      </c>
      <c r="J16" s="110" t="s">
        <v>11</v>
      </c>
      <c r="K16" s="110"/>
      <c r="L16" s="110"/>
      <c r="M16" s="110" t="s">
        <v>11</v>
      </c>
      <c r="N16" s="110" t="s">
        <v>11</v>
      </c>
      <c r="O16" s="110" t="s">
        <v>11</v>
      </c>
      <c r="P16" s="110" t="s">
        <v>11</v>
      </c>
      <c r="Q16" s="110"/>
      <c r="R16" s="110"/>
      <c r="S16" s="110"/>
      <c r="T16" s="110" t="s">
        <v>11</v>
      </c>
      <c r="U16" s="110" t="s">
        <v>11</v>
      </c>
      <c r="V16" s="110" t="s">
        <v>11</v>
      </c>
      <c r="W16" s="110" t="s">
        <v>11</v>
      </c>
      <c r="X16" s="110" t="s">
        <v>11</v>
      </c>
      <c r="Y16" s="110"/>
      <c r="Z16" s="110"/>
      <c r="AA16" s="110" t="s">
        <v>11</v>
      </c>
      <c r="AB16" s="110" t="s">
        <v>11</v>
      </c>
      <c r="AC16" s="110" t="s">
        <v>11</v>
      </c>
      <c r="AD16" s="110" t="s">
        <v>11</v>
      </c>
      <c r="AE16" s="110" t="s">
        <v>11</v>
      </c>
      <c r="AF16" s="110"/>
      <c r="AG16" s="110"/>
      <c r="AH16" s="156" t="s">
        <v>11</v>
      </c>
    </row>
    <row r="17" spans="1:34" ht="15.75" outlineLevel="1" x14ac:dyDescent="0.25">
      <c r="A17" s="27" t="s">
        <v>2</v>
      </c>
      <c r="B17" s="28" t="s">
        <v>4</v>
      </c>
      <c r="C17" s="28" t="s">
        <v>7</v>
      </c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 t="s">
        <v>212</v>
      </c>
      <c r="AB17" s="111" t="s">
        <v>212</v>
      </c>
      <c r="AC17" s="111" t="s">
        <v>212</v>
      </c>
      <c r="AD17" s="111" t="s">
        <v>212</v>
      </c>
      <c r="AE17" s="111" t="s">
        <v>212</v>
      </c>
      <c r="AF17" s="111"/>
      <c r="AG17" s="111"/>
      <c r="AH17" s="157"/>
    </row>
    <row r="18" spans="1:34" s="1" customFormat="1" ht="15.75" customHeight="1" x14ac:dyDescent="0.25">
      <c r="A18" s="29" t="s">
        <v>2</v>
      </c>
      <c r="B18" s="30" t="s">
        <v>4</v>
      </c>
      <c r="C18" s="30" t="s">
        <v>7</v>
      </c>
      <c r="D18" s="112">
        <f>COUNTA(D10:D17)</f>
        <v>1</v>
      </c>
      <c r="E18" s="112">
        <f t="shared" ref="E18:AH18" si="4">COUNTA(E10:E17)</f>
        <v>0</v>
      </c>
      <c r="F18" s="112">
        <f t="shared" si="4"/>
        <v>6</v>
      </c>
      <c r="G18" s="112">
        <f t="shared" si="4"/>
        <v>6</v>
      </c>
      <c r="H18" s="112">
        <f t="shared" si="4"/>
        <v>7</v>
      </c>
      <c r="I18" s="112">
        <f t="shared" si="4"/>
        <v>6</v>
      </c>
      <c r="J18" s="112">
        <f t="shared" si="4"/>
        <v>6</v>
      </c>
      <c r="K18" s="112">
        <f t="shared" si="4"/>
        <v>1</v>
      </c>
      <c r="L18" s="112">
        <f t="shared" si="4"/>
        <v>0</v>
      </c>
      <c r="M18" s="112">
        <f t="shared" si="4"/>
        <v>6</v>
      </c>
      <c r="N18" s="112">
        <f t="shared" si="4"/>
        <v>6</v>
      </c>
      <c r="O18" s="112">
        <f t="shared" si="4"/>
        <v>6</v>
      </c>
      <c r="P18" s="112">
        <f t="shared" si="4"/>
        <v>6</v>
      </c>
      <c r="Q18" s="112">
        <f t="shared" si="4"/>
        <v>2</v>
      </c>
      <c r="R18" s="112">
        <f t="shared" si="4"/>
        <v>1</v>
      </c>
      <c r="S18" s="112">
        <f t="shared" si="4"/>
        <v>0</v>
      </c>
      <c r="T18" s="112">
        <f t="shared" si="4"/>
        <v>6</v>
      </c>
      <c r="U18" s="112">
        <f t="shared" si="4"/>
        <v>6</v>
      </c>
      <c r="V18" s="112">
        <f t="shared" si="4"/>
        <v>6</v>
      </c>
      <c r="W18" s="112">
        <f t="shared" si="4"/>
        <v>6</v>
      </c>
      <c r="X18" s="112">
        <f t="shared" si="4"/>
        <v>6</v>
      </c>
      <c r="Y18" s="112">
        <f t="shared" si="4"/>
        <v>0</v>
      </c>
      <c r="Z18" s="112">
        <f t="shared" si="4"/>
        <v>0</v>
      </c>
      <c r="AA18" s="112">
        <f t="shared" si="4"/>
        <v>8</v>
      </c>
      <c r="AB18" s="112">
        <f t="shared" si="4"/>
        <v>8</v>
      </c>
      <c r="AC18" s="112">
        <f t="shared" si="4"/>
        <v>8</v>
      </c>
      <c r="AD18" s="112">
        <f t="shared" si="4"/>
        <v>8</v>
      </c>
      <c r="AE18" s="112">
        <f t="shared" si="4"/>
        <v>8</v>
      </c>
      <c r="AF18" s="112">
        <f t="shared" si="4"/>
        <v>1</v>
      </c>
      <c r="AG18" s="112">
        <f t="shared" si="4"/>
        <v>0</v>
      </c>
      <c r="AH18" s="158">
        <f t="shared" si="4"/>
        <v>5</v>
      </c>
    </row>
    <row r="19" spans="1:34" ht="15.75" outlineLevel="1" x14ac:dyDescent="0.25">
      <c r="A19" s="31" t="s">
        <v>2</v>
      </c>
      <c r="B19" s="32" t="s">
        <v>4</v>
      </c>
      <c r="C19" s="32" t="s">
        <v>8</v>
      </c>
      <c r="D19" s="113"/>
      <c r="E19" s="113"/>
      <c r="F19" s="113" t="s">
        <v>42</v>
      </c>
      <c r="G19" s="113" t="s">
        <v>42</v>
      </c>
      <c r="H19" s="113" t="s">
        <v>42</v>
      </c>
      <c r="I19" s="113" t="s">
        <v>42</v>
      </c>
      <c r="J19" s="113" t="s">
        <v>42</v>
      </c>
      <c r="K19" s="113"/>
      <c r="L19" s="113"/>
      <c r="M19" s="113" t="s">
        <v>42</v>
      </c>
      <c r="N19" s="113" t="s">
        <v>42</v>
      </c>
      <c r="O19" s="113" t="s">
        <v>42</v>
      </c>
      <c r="P19" s="113" t="s">
        <v>42</v>
      </c>
      <c r="Q19" s="113"/>
      <c r="R19" s="113"/>
      <c r="S19" s="113"/>
      <c r="T19" s="113" t="s">
        <v>42</v>
      </c>
      <c r="U19" s="113" t="s">
        <v>42</v>
      </c>
      <c r="V19" s="113" t="s">
        <v>42</v>
      </c>
      <c r="W19" s="113" t="s">
        <v>42</v>
      </c>
      <c r="X19" s="113" t="s">
        <v>42</v>
      </c>
      <c r="Y19" s="113"/>
      <c r="Z19" s="113"/>
      <c r="AA19" s="113"/>
      <c r="AB19" s="113"/>
      <c r="AC19" s="113"/>
      <c r="AD19" s="113"/>
      <c r="AE19" s="113"/>
      <c r="AF19" s="113"/>
      <c r="AG19" s="113"/>
      <c r="AH19" s="159"/>
    </row>
    <row r="20" spans="1:34" ht="15.75" outlineLevel="1" x14ac:dyDescent="0.25">
      <c r="A20" s="33" t="s">
        <v>2</v>
      </c>
      <c r="B20" s="34" t="s">
        <v>4</v>
      </c>
      <c r="C20" s="34" t="s">
        <v>8</v>
      </c>
      <c r="D20" s="114"/>
      <c r="E20" s="114"/>
      <c r="F20" s="114" t="s">
        <v>12</v>
      </c>
      <c r="G20" s="114" t="s">
        <v>12</v>
      </c>
      <c r="H20" s="114" t="s">
        <v>12</v>
      </c>
      <c r="I20" s="114" t="s">
        <v>12</v>
      </c>
      <c r="J20" s="114" t="s">
        <v>12</v>
      </c>
      <c r="K20" s="114"/>
      <c r="L20" s="114"/>
      <c r="M20" s="114" t="s">
        <v>12</v>
      </c>
      <c r="N20" s="114" t="s">
        <v>12</v>
      </c>
      <c r="O20" s="114" t="s">
        <v>12</v>
      </c>
      <c r="P20" s="114" t="s">
        <v>12</v>
      </c>
      <c r="Q20" s="114"/>
      <c r="R20" s="114"/>
      <c r="S20" s="114"/>
      <c r="T20" s="114" t="s">
        <v>12</v>
      </c>
      <c r="U20" s="114" t="s">
        <v>12</v>
      </c>
      <c r="V20" s="114" t="s">
        <v>12</v>
      </c>
      <c r="W20" s="114" t="s">
        <v>12</v>
      </c>
      <c r="X20" s="114" t="s">
        <v>12</v>
      </c>
      <c r="Y20" s="114"/>
      <c r="Z20" s="114"/>
      <c r="AA20" s="114" t="s">
        <v>12</v>
      </c>
      <c r="AB20" s="114" t="s">
        <v>12</v>
      </c>
      <c r="AC20" s="114" t="s">
        <v>12</v>
      </c>
      <c r="AD20" s="114" t="s">
        <v>12</v>
      </c>
      <c r="AE20" s="114" t="s">
        <v>12</v>
      </c>
      <c r="AF20" s="114"/>
      <c r="AG20" s="114"/>
      <c r="AH20" s="160" t="s">
        <v>12</v>
      </c>
    </row>
    <row r="21" spans="1:34" ht="15.75" outlineLevel="1" x14ac:dyDescent="0.25">
      <c r="A21" s="33" t="s">
        <v>2</v>
      </c>
      <c r="B21" s="34" t="s">
        <v>4</v>
      </c>
      <c r="C21" s="34" t="s">
        <v>8</v>
      </c>
      <c r="D21" s="114"/>
      <c r="E21" s="114"/>
      <c r="F21" s="114" t="s">
        <v>15</v>
      </c>
      <c r="G21" s="114" t="s">
        <v>15</v>
      </c>
      <c r="H21" s="114"/>
      <c r="I21" s="114" t="s">
        <v>15</v>
      </c>
      <c r="J21" s="114" t="s">
        <v>15</v>
      </c>
      <c r="K21" s="114"/>
      <c r="L21" s="114"/>
      <c r="M21" s="114" t="s">
        <v>15</v>
      </c>
      <c r="N21" s="114" t="s">
        <v>15</v>
      </c>
      <c r="O21" s="114" t="s">
        <v>15</v>
      </c>
      <c r="P21" s="114"/>
      <c r="Q21" s="114"/>
      <c r="R21" s="114"/>
      <c r="S21" s="114"/>
      <c r="T21" s="114"/>
      <c r="U21" s="114"/>
      <c r="V21" s="114" t="s">
        <v>15</v>
      </c>
      <c r="W21" s="114" t="s">
        <v>15</v>
      </c>
      <c r="X21" s="114" t="s">
        <v>15</v>
      </c>
      <c r="Y21" s="114" t="s">
        <v>57</v>
      </c>
      <c r="Z21" s="114"/>
      <c r="AA21" s="114" t="s">
        <v>15</v>
      </c>
      <c r="AB21" s="114" t="s">
        <v>15</v>
      </c>
      <c r="AC21" s="114" t="s">
        <v>15</v>
      </c>
      <c r="AD21" s="114" t="s">
        <v>15</v>
      </c>
      <c r="AE21" s="114" t="s">
        <v>15</v>
      </c>
      <c r="AF21" s="114"/>
      <c r="AG21" s="114"/>
      <c r="AH21" s="160" t="s">
        <v>15</v>
      </c>
    </row>
    <row r="22" spans="1:34" ht="15.75" outlineLevel="1" x14ac:dyDescent="0.25">
      <c r="A22" s="33" t="s">
        <v>2</v>
      </c>
      <c r="B22" s="34" t="s">
        <v>4</v>
      </c>
      <c r="C22" s="34" t="s">
        <v>8</v>
      </c>
      <c r="D22" s="114"/>
      <c r="E22" s="114"/>
      <c r="F22" s="114"/>
      <c r="G22" s="114" t="s">
        <v>45</v>
      </c>
      <c r="H22" s="114"/>
      <c r="I22" s="114" t="s">
        <v>45</v>
      </c>
      <c r="J22" s="114" t="s">
        <v>45</v>
      </c>
      <c r="K22" s="114"/>
      <c r="L22" s="114"/>
      <c r="M22" s="114" t="s">
        <v>45</v>
      </c>
      <c r="N22" s="114" t="s">
        <v>45</v>
      </c>
      <c r="O22" s="114" t="s">
        <v>45</v>
      </c>
      <c r="P22" s="114" t="s">
        <v>45</v>
      </c>
      <c r="Q22" s="114"/>
      <c r="R22" s="114"/>
      <c r="S22" s="114"/>
      <c r="T22" s="114" t="s">
        <v>45</v>
      </c>
      <c r="U22" s="114" t="s">
        <v>45</v>
      </c>
      <c r="V22" s="114" t="s">
        <v>45</v>
      </c>
      <c r="W22" s="114"/>
      <c r="X22" s="114"/>
      <c r="Y22" s="114"/>
      <c r="Z22" s="114"/>
      <c r="AA22" s="114"/>
      <c r="AB22" s="114" t="s">
        <v>45</v>
      </c>
      <c r="AC22" s="114" t="s">
        <v>45</v>
      </c>
      <c r="AD22" s="114"/>
      <c r="AE22" s="114"/>
      <c r="AF22" s="114"/>
      <c r="AG22" s="114"/>
      <c r="AH22" s="160" t="s">
        <v>45</v>
      </c>
    </row>
    <row r="23" spans="1:34" ht="15.75" outlineLevel="1" x14ac:dyDescent="0.25">
      <c r="A23" s="33" t="s">
        <v>2</v>
      </c>
      <c r="B23" s="34" t="s">
        <v>38</v>
      </c>
      <c r="C23" s="34" t="s">
        <v>8</v>
      </c>
      <c r="D23" s="114"/>
      <c r="E23" s="114"/>
      <c r="F23" s="114" t="s">
        <v>228</v>
      </c>
      <c r="G23" s="114" t="s">
        <v>228</v>
      </c>
      <c r="H23" s="114" t="s">
        <v>228</v>
      </c>
      <c r="I23" s="114" t="s">
        <v>228</v>
      </c>
      <c r="J23" s="114" t="s">
        <v>228</v>
      </c>
      <c r="K23" s="114"/>
      <c r="L23" s="114"/>
      <c r="M23" s="114" t="s">
        <v>235</v>
      </c>
      <c r="N23" s="114" t="s">
        <v>235</v>
      </c>
      <c r="O23" s="114" t="s">
        <v>235</v>
      </c>
      <c r="P23" s="114" t="s">
        <v>235</v>
      </c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60"/>
    </row>
    <row r="24" spans="1:34" ht="15.75" outlineLevel="1" x14ac:dyDescent="0.25">
      <c r="A24" s="33" t="s">
        <v>2</v>
      </c>
      <c r="B24" s="34" t="s">
        <v>38</v>
      </c>
      <c r="C24" s="34" t="s">
        <v>8</v>
      </c>
      <c r="D24" s="114"/>
      <c r="E24" s="114"/>
      <c r="F24" s="114" t="s">
        <v>212</v>
      </c>
      <c r="G24" s="114" t="s">
        <v>212</v>
      </c>
      <c r="H24" s="114" t="s">
        <v>212</v>
      </c>
      <c r="I24" s="114" t="s">
        <v>212</v>
      </c>
      <c r="J24" s="114" t="s">
        <v>212</v>
      </c>
      <c r="K24" s="114" t="s">
        <v>212</v>
      </c>
      <c r="L24" s="114"/>
      <c r="M24" s="114" t="s">
        <v>212</v>
      </c>
      <c r="N24" s="114" t="s">
        <v>212</v>
      </c>
      <c r="O24" s="114" t="s">
        <v>212</v>
      </c>
      <c r="P24" s="114" t="s">
        <v>212</v>
      </c>
      <c r="Q24" s="114"/>
      <c r="R24" s="114" t="s">
        <v>212</v>
      </c>
      <c r="S24" s="114"/>
      <c r="T24" s="114" t="s">
        <v>212</v>
      </c>
      <c r="U24" s="114" t="s">
        <v>212</v>
      </c>
      <c r="V24" s="114" t="s">
        <v>212</v>
      </c>
      <c r="W24" s="114" t="s">
        <v>212</v>
      </c>
      <c r="X24" s="114" t="s">
        <v>212</v>
      </c>
      <c r="Y24" s="114"/>
      <c r="Z24" s="114"/>
      <c r="AA24" s="114"/>
      <c r="AB24" s="114"/>
      <c r="AC24" s="114"/>
      <c r="AD24" s="114"/>
      <c r="AE24" s="114"/>
      <c r="AF24" s="114"/>
      <c r="AG24" s="114"/>
      <c r="AH24" s="160" t="s">
        <v>212</v>
      </c>
    </row>
    <row r="25" spans="1:34" ht="15.75" outlineLevel="1" x14ac:dyDescent="0.25">
      <c r="A25" s="33" t="s">
        <v>2</v>
      </c>
      <c r="B25" s="34" t="s">
        <v>38</v>
      </c>
      <c r="C25" s="34" t="s">
        <v>8</v>
      </c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 t="s">
        <v>234</v>
      </c>
      <c r="W25" s="114" t="s">
        <v>234</v>
      </c>
      <c r="X25" s="114" t="s">
        <v>234</v>
      </c>
      <c r="Y25" s="114"/>
      <c r="Z25" s="114"/>
      <c r="AA25" s="114" t="s">
        <v>234</v>
      </c>
      <c r="AB25" s="114" t="s">
        <v>234</v>
      </c>
      <c r="AC25" s="114" t="s">
        <v>234</v>
      </c>
      <c r="AD25" s="114" t="s">
        <v>234</v>
      </c>
      <c r="AE25" s="114" t="s">
        <v>234</v>
      </c>
      <c r="AF25" s="114"/>
      <c r="AG25" s="114"/>
      <c r="AH25" s="160" t="s">
        <v>234</v>
      </c>
    </row>
    <row r="26" spans="1:34" ht="15" customHeight="1" outlineLevel="1" x14ac:dyDescent="0.25">
      <c r="A26" s="35" t="s">
        <v>2</v>
      </c>
      <c r="B26" s="36" t="s">
        <v>4</v>
      </c>
      <c r="C26" s="36" t="s">
        <v>8</v>
      </c>
      <c r="D26" s="115"/>
      <c r="E26" s="115"/>
      <c r="F26" s="115" t="s">
        <v>234</v>
      </c>
      <c r="G26" s="115" t="s">
        <v>234</v>
      </c>
      <c r="H26" s="115" t="s">
        <v>234</v>
      </c>
      <c r="I26" s="115" t="s">
        <v>234</v>
      </c>
      <c r="J26" s="115" t="s">
        <v>234</v>
      </c>
      <c r="K26" s="115"/>
      <c r="L26" s="115"/>
      <c r="M26" s="115" t="s">
        <v>228</v>
      </c>
      <c r="N26" s="115"/>
      <c r="O26" s="115" t="s">
        <v>228</v>
      </c>
      <c r="P26" s="115" t="s">
        <v>228</v>
      </c>
      <c r="Q26" s="115"/>
      <c r="R26" s="115" t="s">
        <v>228</v>
      </c>
      <c r="S26" s="115"/>
      <c r="T26" s="115" t="s">
        <v>228</v>
      </c>
      <c r="U26" s="115" t="s">
        <v>228</v>
      </c>
      <c r="V26" s="115" t="s">
        <v>228</v>
      </c>
      <c r="W26" s="115" t="s">
        <v>228</v>
      </c>
      <c r="X26" s="115" t="s">
        <v>228</v>
      </c>
      <c r="Y26" s="115"/>
      <c r="Z26" s="115"/>
      <c r="AA26" s="115" t="s">
        <v>228</v>
      </c>
      <c r="AB26" s="115" t="s">
        <v>228</v>
      </c>
      <c r="AC26" s="115" t="s">
        <v>228</v>
      </c>
      <c r="AD26" s="115" t="s">
        <v>228</v>
      </c>
      <c r="AE26" s="115" t="s">
        <v>228</v>
      </c>
      <c r="AF26" s="115"/>
      <c r="AG26" s="115"/>
      <c r="AH26" s="161" t="s">
        <v>228</v>
      </c>
    </row>
    <row r="27" spans="1:34" s="1" customFormat="1" ht="15.75" x14ac:dyDescent="0.25">
      <c r="A27" s="37" t="s">
        <v>2</v>
      </c>
      <c r="B27" s="38" t="s">
        <v>4</v>
      </c>
      <c r="C27" s="38" t="s">
        <v>8</v>
      </c>
      <c r="D27" s="116">
        <f>COUNTA(D19:D26)</f>
        <v>0</v>
      </c>
      <c r="E27" s="116">
        <f t="shared" ref="E27:AH27" si="5">COUNTA(E19:E26)</f>
        <v>0</v>
      </c>
      <c r="F27" s="116">
        <f t="shared" si="5"/>
        <v>6</v>
      </c>
      <c r="G27" s="116">
        <f t="shared" si="5"/>
        <v>7</v>
      </c>
      <c r="H27" s="116">
        <f t="shared" si="5"/>
        <v>5</v>
      </c>
      <c r="I27" s="116">
        <f t="shared" si="5"/>
        <v>7</v>
      </c>
      <c r="J27" s="116">
        <f t="shared" si="5"/>
        <v>7</v>
      </c>
      <c r="K27" s="116">
        <f t="shared" si="5"/>
        <v>1</v>
      </c>
      <c r="L27" s="116">
        <f t="shared" si="5"/>
        <v>0</v>
      </c>
      <c r="M27" s="116">
        <f t="shared" si="5"/>
        <v>7</v>
      </c>
      <c r="N27" s="116">
        <f t="shared" si="5"/>
        <v>6</v>
      </c>
      <c r="O27" s="116">
        <f t="shared" si="5"/>
        <v>7</v>
      </c>
      <c r="P27" s="116">
        <f t="shared" si="5"/>
        <v>6</v>
      </c>
      <c r="Q27" s="116">
        <f t="shared" si="5"/>
        <v>0</v>
      </c>
      <c r="R27" s="116">
        <f t="shared" si="5"/>
        <v>2</v>
      </c>
      <c r="S27" s="116">
        <f t="shared" si="5"/>
        <v>0</v>
      </c>
      <c r="T27" s="116">
        <f t="shared" si="5"/>
        <v>5</v>
      </c>
      <c r="U27" s="116">
        <f t="shared" si="5"/>
        <v>5</v>
      </c>
      <c r="V27" s="116">
        <f t="shared" si="5"/>
        <v>7</v>
      </c>
      <c r="W27" s="116">
        <f t="shared" si="5"/>
        <v>6</v>
      </c>
      <c r="X27" s="116">
        <f t="shared" si="5"/>
        <v>6</v>
      </c>
      <c r="Y27" s="116">
        <f t="shared" si="5"/>
        <v>1</v>
      </c>
      <c r="Z27" s="116">
        <f t="shared" si="5"/>
        <v>0</v>
      </c>
      <c r="AA27" s="116">
        <f t="shared" si="5"/>
        <v>4</v>
      </c>
      <c r="AB27" s="116">
        <f t="shared" si="5"/>
        <v>5</v>
      </c>
      <c r="AC27" s="116">
        <f t="shared" si="5"/>
        <v>5</v>
      </c>
      <c r="AD27" s="116">
        <f t="shared" si="5"/>
        <v>4</v>
      </c>
      <c r="AE27" s="116">
        <f t="shared" si="5"/>
        <v>4</v>
      </c>
      <c r="AF27" s="116">
        <f t="shared" si="5"/>
        <v>0</v>
      </c>
      <c r="AG27" s="116">
        <f t="shared" si="5"/>
        <v>0</v>
      </c>
      <c r="AH27" s="162">
        <f t="shared" si="5"/>
        <v>6</v>
      </c>
    </row>
    <row r="28" spans="1:34" ht="15.75" outlineLevel="1" x14ac:dyDescent="0.25">
      <c r="A28" s="39" t="s">
        <v>2</v>
      </c>
      <c r="B28" s="40" t="s">
        <v>16</v>
      </c>
      <c r="C28" s="40" t="s">
        <v>59</v>
      </c>
      <c r="D28" s="117"/>
      <c r="E28" s="117"/>
      <c r="F28" s="117" t="s">
        <v>20</v>
      </c>
      <c r="G28" s="117" t="s">
        <v>20</v>
      </c>
      <c r="H28" s="117" t="s">
        <v>20</v>
      </c>
      <c r="I28" s="117" t="s">
        <v>20</v>
      </c>
      <c r="J28" s="117" t="s">
        <v>52</v>
      </c>
      <c r="K28" s="117" t="s">
        <v>20</v>
      </c>
      <c r="L28" s="117"/>
      <c r="M28" s="117" t="s">
        <v>52</v>
      </c>
      <c r="N28" s="117" t="s">
        <v>52</v>
      </c>
      <c r="O28" s="117" t="s">
        <v>46</v>
      </c>
      <c r="P28" s="117" t="s">
        <v>52</v>
      </c>
      <c r="Q28" s="117"/>
      <c r="R28" s="117" t="s">
        <v>52</v>
      </c>
      <c r="S28" s="117"/>
      <c r="T28" s="117" t="s">
        <v>20</v>
      </c>
      <c r="U28" s="117" t="s">
        <v>20</v>
      </c>
      <c r="V28" s="117" t="s">
        <v>20</v>
      </c>
      <c r="W28" s="117" t="s">
        <v>20</v>
      </c>
      <c r="X28" s="117" t="s">
        <v>46</v>
      </c>
      <c r="Y28" s="117" t="s">
        <v>46</v>
      </c>
      <c r="Z28" s="117"/>
      <c r="AA28" s="117" t="s">
        <v>46</v>
      </c>
      <c r="AB28" s="117" t="s">
        <v>46</v>
      </c>
      <c r="AC28" s="117" t="s">
        <v>46</v>
      </c>
      <c r="AD28" s="117" t="s">
        <v>46</v>
      </c>
      <c r="AE28" s="117" t="s">
        <v>19</v>
      </c>
      <c r="AF28" s="117" t="s">
        <v>19</v>
      </c>
      <c r="AG28" s="117"/>
      <c r="AH28" s="163" t="s">
        <v>20</v>
      </c>
    </row>
    <row r="29" spans="1:34" ht="15.75" outlineLevel="1" x14ac:dyDescent="0.25">
      <c r="A29" s="41" t="s">
        <v>2</v>
      </c>
      <c r="B29" s="42" t="s">
        <v>16</v>
      </c>
      <c r="C29" s="42" t="s">
        <v>2</v>
      </c>
      <c r="D29" s="118"/>
      <c r="E29" s="118"/>
      <c r="F29" s="118" t="s">
        <v>19</v>
      </c>
      <c r="G29" s="118" t="s">
        <v>19</v>
      </c>
      <c r="H29" s="118" t="s">
        <v>19</v>
      </c>
      <c r="I29" s="118" t="s">
        <v>19</v>
      </c>
      <c r="J29" s="118" t="s">
        <v>19</v>
      </c>
      <c r="K29" s="118" t="s">
        <v>46</v>
      </c>
      <c r="L29" s="118"/>
      <c r="M29" s="118" t="s">
        <v>19</v>
      </c>
      <c r="N29" s="118" t="s">
        <v>19</v>
      </c>
      <c r="O29" s="118" t="s">
        <v>19</v>
      </c>
      <c r="P29" s="118" t="s">
        <v>19</v>
      </c>
      <c r="Q29" s="118" t="s">
        <v>46</v>
      </c>
      <c r="R29" s="118" t="s">
        <v>46</v>
      </c>
      <c r="S29" s="118"/>
      <c r="T29" s="118" t="s">
        <v>46</v>
      </c>
      <c r="U29" s="118" t="s">
        <v>46</v>
      </c>
      <c r="V29" s="118" t="s">
        <v>19</v>
      </c>
      <c r="W29" s="118" t="s">
        <v>19</v>
      </c>
      <c r="X29" s="118" t="s">
        <v>19</v>
      </c>
      <c r="Y29" s="118" t="s">
        <v>19</v>
      </c>
      <c r="Z29" s="118"/>
      <c r="AA29" s="118" t="s">
        <v>19</v>
      </c>
      <c r="AB29" s="118" t="s">
        <v>19</v>
      </c>
      <c r="AC29" s="118" t="s">
        <v>20</v>
      </c>
      <c r="AD29" s="118" t="s">
        <v>20</v>
      </c>
      <c r="AE29" s="118" t="s">
        <v>20</v>
      </c>
      <c r="AF29" s="118" t="s">
        <v>20</v>
      </c>
      <c r="AG29" s="118"/>
      <c r="AH29" s="164" t="s">
        <v>52</v>
      </c>
    </row>
    <row r="30" spans="1:34" ht="15.75" outlineLevel="1" x14ac:dyDescent="0.25">
      <c r="A30" s="41"/>
      <c r="B30" s="42"/>
      <c r="C30" s="42" t="s">
        <v>18</v>
      </c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 t="s">
        <v>46</v>
      </c>
      <c r="O30" s="118" t="s">
        <v>52</v>
      </c>
      <c r="P30" s="118"/>
      <c r="Q30" s="118"/>
      <c r="R30" s="118"/>
      <c r="S30" s="118"/>
      <c r="T30" s="118"/>
      <c r="U30" s="118" t="s">
        <v>19</v>
      </c>
      <c r="V30" s="118" t="s">
        <v>46</v>
      </c>
      <c r="W30" s="118"/>
      <c r="X30" s="118" t="s">
        <v>20</v>
      </c>
      <c r="Y30" s="118"/>
      <c r="Z30" s="118"/>
      <c r="AA30" s="118"/>
      <c r="AB30" s="118" t="s">
        <v>20</v>
      </c>
      <c r="AC30" s="118" t="s">
        <v>19</v>
      </c>
      <c r="AD30" s="118"/>
      <c r="AE30" s="118" t="s">
        <v>46</v>
      </c>
      <c r="AF30" s="118"/>
      <c r="AG30" s="118"/>
      <c r="AH30" s="164"/>
    </row>
    <row r="31" spans="1:34" ht="15.75" outlineLevel="1" x14ac:dyDescent="0.25">
      <c r="A31" s="43" t="s">
        <v>2</v>
      </c>
      <c r="B31" s="44" t="s">
        <v>17</v>
      </c>
      <c r="C31" s="44" t="s">
        <v>17</v>
      </c>
      <c r="D31" s="119"/>
      <c r="E31" s="119"/>
      <c r="F31" s="119" t="s">
        <v>46</v>
      </c>
      <c r="G31" s="119" t="s">
        <v>46</v>
      </c>
      <c r="H31" s="119" t="s">
        <v>46</v>
      </c>
      <c r="I31" s="119" t="s">
        <v>46</v>
      </c>
      <c r="J31" s="119" t="s">
        <v>46</v>
      </c>
      <c r="K31" s="119"/>
      <c r="L31" s="119"/>
      <c r="M31" s="119" t="s">
        <v>46</v>
      </c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65" t="s">
        <v>46</v>
      </c>
    </row>
    <row r="32" spans="1:34" s="1" customFormat="1" ht="15.75" x14ac:dyDescent="0.25">
      <c r="A32" s="45" t="s">
        <v>2</v>
      </c>
      <c r="B32" s="46" t="s">
        <v>16</v>
      </c>
      <c r="C32" s="46"/>
      <c r="D32" s="120">
        <f t="shared" ref="D32:S32" si="6">COUNTA(D28:D31)</f>
        <v>0</v>
      </c>
      <c r="E32" s="120">
        <f t="shared" si="6"/>
        <v>0</v>
      </c>
      <c r="F32" s="120">
        <f t="shared" si="6"/>
        <v>3</v>
      </c>
      <c r="G32" s="120">
        <f t="shared" si="6"/>
        <v>3</v>
      </c>
      <c r="H32" s="120">
        <f t="shared" si="6"/>
        <v>3</v>
      </c>
      <c r="I32" s="120">
        <f t="shared" si="6"/>
        <v>3</v>
      </c>
      <c r="J32" s="120">
        <f t="shared" si="6"/>
        <v>3</v>
      </c>
      <c r="K32" s="120">
        <f t="shared" si="6"/>
        <v>2</v>
      </c>
      <c r="L32" s="120">
        <f t="shared" si="6"/>
        <v>0</v>
      </c>
      <c r="M32" s="120">
        <f t="shared" si="6"/>
        <v>3</v>
      </c>
      <c r="N32" s="120">
        <f t="shared" si="6"/>
        <v>3</v>
      </c>
      <c r="O32" s="120">
        <f t="shared" si="6"/>
        <v>3</v>
      </c>
      <c r="P32" s="120">
        <f t="shared" si="6"/>
        <v>2</v>
      </c>
      <c r="Q32" s="120">
        <f t="shared" si="6"/>
        <v>1</v>
      </c>
      <c r="R32" s="120">
        <f t="shared" si="6"/>
        <v>2</v>
      </c>
      <c r="S32" s="120">
        <f t="shared" si="6"/>
        <v>0</v>
      </c>
      <c r="T32" s="120">
        <f>COUNTA(T31:T31)</f>
        <v>0</v>
      </c>
      <c r="U32" s="120">
        <f>COUNTA(U31:U31)</f>
        <v>0</v>
      </c>
      <c r="V32" s="120">
        <f>COUNTA(V31:V31)</f>
        <v>0</v>
      </c>
      <c r="W32" s="120">
        <f>COUNTA(W31:W31)</f>
        <v>0</v>
      </c>
      <c r="X32" s="120">
        <f t="shared" ref="X32:AH32" si="7">COUNTA(X28:X31)</f>
        <v>3</v>
      </c>
      <c r="Y32" s="120">
        <f t="shared" si="7"/>
        <v>2</v>
      </c>
      <c r="Z32" s="120">
        <f t="shared" si="7"/>
        <v>0</v>
      </c>
      <c r="AA32" s="120">
        <f t="shared" si="7"/>
        <v>2</v>
      </c>
      <c r="AB32" s="120">
        <f t="shared" si="7"/>
        <v>3</v>
      </c>
      <c r="AC32" s="120">
        <f t="shared" si="7"/>
        <v>3</v>
      </c>
      <c r="AD32" s="120">
        <f t="shared" si="7"/>
        <v>2</v>
      </c>
      <c r="AE32" s="120">
        <f t="shared" si="7"/>
        <v>3</v>
      </c>
      <c r="AF32" s="120">
        <f t="shared" si="7"/>
        <v>2</v>
      </c>
      <c r="AG32" s="120">
        <f t="shared" si="7"/>
        <v>0</v>
      </c>
      <c r="AH32" s="166">
        <f t="shared" si="7"/>
        <v>3</v>
      </c>
    </row>
    <row r="33" spans="1:34" ht="15.75" outlineLevel="1" x14ac:dyDescent="0.25">
      <c r="A33" s="23" t="s">
        <v>2</v>
      </c>
      <c r="B33" s="24" t="s">
        <v>5</v>
      </c>
      <c r="C33" s="24" t="s">
        <v>7</v>
      </c>
      <c r="D33" s="109" t="s">
        <v>217</v>
      </c>
      <c r="E33" s="109"/>
      <c r="F33" s="109" t="s">
        <v>217</v>
      </c>
      <c r="G33" s="109" t="s">
        <v>217</v>
      </c>
      <c r="H33" s="109" t="s">
        <v>217</v>
      </c>
      <c r="I33" s="109" t="s">
        <v>217</v>
      </c>
      <c r="J33" s="109" t="s">
        <v>217</v>
      </c>
      <c r="K33" s="109" t="s">
        <v>25</v>
      </c>
      <c r="L33" s="109"/>
      <c r="M33" s="109" t="s">
        <v>217</v>
      </c>
      <c r="N33" s="109" t="s">
        <v>217</v>
      </c>
      <c r="O33" s="109" t="s">
        <v>217</v>
      </c>
      <c r="P33" s="109" t="s">
        <v>217</v>
      </c>
      <c r="Q33" s="109" t="s">
        <v>217</v>
      </c>
      <c r="R33" s="109" t="s">
        <v>226</v>
      </c>
      <c r="S33" s="109"/>
      <c r="T33" s="109" t="s">
        <v>73</v>
      </c>
      <c r="U33" s="109" t="s">
        <v>73</v>
      </c>
      <c r="V33" s="109" t="s">
        <v>73</v>
      </c>
      <c r="W33" s="109" t="s">
        <v>73</v>
      </c>
      <c r="X33" s="109" t="s">
        <v>73</v>
      </c>
      <c r="Y33" s="109" t="s">
        <v>226</v>
      </c>
      <c r="Z33" s="109"/>
      <c r="AA33" s="109" t="s">
        <v>73</v>
      </c>
      <c r="AB33" s="109" t="s">
        <v>73</v>
      </c>
      <c r="AC33" s="109" t="s">
        <v>73</v>
      </c>
      <c r="AD33" s="109" t="s">
        <v>73</v>
      </c>
      <c r="AE33" s="109" t="s">
        <v>73</v>
      </c>
      <c r="AF33" s="109" t="s">
        <v>226</v>
      </c>
      <c r="AG33" s="109"/>
      <c r="AH33" s="155" t="s">
        <v>73</v>
      </c>
    </row>
    <row r="34" spans="1:34" ht="15.75" outlineLevel="1" x14ac:dyDescent="0.25">
      <c r="A34" s="25" t="s">
        <v>2</v>
      </c>
      <c r="B34" s="26" t="s">
        <v>5</v>
      </c>
      <c r="C34" s="26" t="s">
        <v>7</v>
      </c>
      <c r="D34" s="110" t="s">
        <v>48</v>
      </c>
      <c r="E34" s="110"/>
      <c r="F34" s="110" t="s">
        <v>92</v>
      </c>
      <c r="G34" s="110" t="s">
        <v>92</v>
      </c>
      <c r="H34" s="110" t="s">
        <v>92</v>
      </c>
      <c r="I34" s="110" t="s">
        <v>92</v>
      </c>
      <c r="J34" s="110" t="s">
        <v>92</v>
      </c>
      <c r="K34" s="110" t="s">
        <v>217</v>
      </c>
      <c r="L34" s="110"/>
      <c r="M34" s="110" t="s">
        <v>92</v>
      </c>
      <c r="N34" s="110" t="s">
        <v>92</v>
      </c>
      <c r="O34" s="110" t="s">
        <v>92</v>
      </c>
      <c r="P34" s="110" t="s">
        <v>92</v>
      </c>
      <c r="Q34" s="110" t="s">
        <v>92</v>
      </c>
      <c r="R34" s="110" t="s">
        <v>226</v>
      </c>
      <c r="S34" s="110" t="s">
        <v>226</v>
      </c>
      <c r="T34" s="110" t="s">
        <v>92</v>
      </c>
      <c r="U34" s="110" t="s">
        <v>92</v>
      </c>
      <c r="V34" s="110" t="s">
        <v>92</v>
      </c>
      <c r="W34" s="110" t="s">
        <v>92</v>
      </c>
      <c r="X34" s="110" t="s">
        <v>92</v>
      </c>
      <c r="Y34" s="110" t="s">
        <v>226</v>
      </c>
      <c r="Z34" s="110"/>
      <c r="AA34" s="110" t="s">
        <v>92</v>
      </c>
      <c r="AB34" s="110" t="s">
        <v>92</v>
      </c>
      <c r="AC34" s="110" t="s">
        <v>92</v>
      </c>
      <c r="AD34" s="110" t="s">
        <v>92</v>
      </c>
      <c r="AE34" s="110" t="s">
        <v>92</v>
      </c>
      <c r="AF34" s="110" t="s">
        <v>226</v>
      </c>
      <c r="AG34" s="110"/>
      <c r="AH34" s="156" t="s">
        <v>92</v>
      </c>
    </row>
    <row r="35" spans="1:34" ht="15.75" outlineLevel="1" x14ac:dyDescent="0.25">
      <c r="A35" s="25" t="s">
        <v>2</v>
      </c>
      <c r="B35" s="26" t="s">
        <v>5</v>
      </c>
      <c r="C35" s="26" t="s">
        <v>7</v>
      </c>
      <c r="D35" s="110" t="s">
        <v>71</v>
      </c>
      <c r="E35" s="110" t="s">
        <v>92</v>
      </c>
      <c r="F35" s="110" t="s">
        <v>48</v>
      </c>
      <c r="G35" s="110" t="s">
        <v>48</v>
      </c>
      <c r="H35" s="110" t="s">
        <v>48</v>
      </c>
      <c r="I35" s="110" t="s">
        <v>48</v>
      </c>
      <c r="J35" s="110" t="s">
        <v>48</v>
      </c>
      <c r="K35" s="110"/>
      <c r="L35" s="110"/>
      <c r="M35" s="110" t="s">
        <v>48</v>
      </c>
      <c r="N35" s="110" t="s">
        <v>48</v>
      </c>
      <c r="O35" s="110" t="s">
        <v>48</v>
      </c>
      <c r="P35" s="110" t="s">
        <v>48</v>
      </c>
      <c r="Q35" s="110" t="s">
        <v>48</v>
      </c>
      <c r="R35" s="110" t="s">
        <v>226</v>
      </c>
      <c r="S35" s="110"/>
      <c r="T35" s="110" t="s">
        <v>48</v>
      </c>
      <c r="U35" s="110" t="s">
        <v>48</v>
      </c>
      <c r="V35" s="110" t="s">
        <v>48</v>
      </c>
      <c r="W35" s="110" t="s">
        <v>48</v>
      </c>
      <c r="X35" s="110" t="s">
        <v>48</v>
      </c>
      <c r="Y35" s="110" t="s">
        <v>226</v>
      </c>
      <c r="Z35" s="110" t="s">
        <v>226</v>
      </c>
      <c r="AA35" s="110" t="s">
        <v>48</v>
      </c>
      <c r="AB35" s="110" t="s">
        <v>48</v>
      </c>
      <c r="AC35" s="110" t="s">
        <v>48</v>
      </c>
      <c r="AD35" s="110" t="s">
        <v>48</v>
      </c>
      <c r="AE35" s="110" t="s">
        <v>48</v>
      </c>
      <c r="AF35" s="110" t="s">
        <v>226</v>
      </c>
      <c r="AG35" s="110" t="s">
        <v>226</v>
      </c>
      <c r="AH35" s="156" t="s">
        <v>48</v>
      </c>
    </row>
    <row r="36" spans="1:34" ht="15.75" outlineLevel="1" x14ac:dyDescent="0.25">
      <c r="A36" s="25" t="s">
        <v>2</v>
      </c>
      <c r="B36" s="26" t="s">
        <v>5</v>
      </c>
      <c r="C36" s="26" t="s">
        <v>7</v>
      </c>
      <c r="D36" s="110" t="s">
        <v>43</v>
      </c>
      <c r="E36" s="110"/>
      <c r="F36" s="110" t="s">
        <v>24</v>
      </c>
      <c r="G36" s="110" t="s">
        <v>24</v>
      </c>
      <c r="H36" s="110" t="s">
        <v>24</v>
      </c>
      <c r="I36" s="110" t="s">
        <v>24</v>
      </c>
      <c r="J36" s="110" t="s">
        <v>24</v>
      </c>
      <c r="K36" s="110" t="s">
        <v>24</v>
      </c>
      <c r="L36" s="110" t="s">
        <v>232</v>
      </c>
      <c r="M36" s="110" t="s">
        <v>24</v>
      </c>
      <c r="N36" s="110" t="s">
        <v>24</v>
      </c>
      <c r="O36" s="110" t="s">
        <v>24</v>
      </c>
      <c r="P36" s="110" t="s">
        <v>24</v>
      </c>
      <c r="Q36" s="110" t="s">
        <v>24</v>
      </c>
      <c r="R36" s="110" t="s">
        <v>226</v>
      </c>
      <c r="S36" s="110"/>
      <c r="T36" s="110" t="s">
        <v>24</v>
      </c>
      <c r="U36" s="110" t="s">
        <v>24</v>
      </c>
      <c r="V36" s="110" t="s">
        <v>24</v>
      </c>
      <c r="W36" s="110" t="s">
        <v>24</v>
      </c>
      <c r="X36" s="110" t="s">
        <v>24</v>
      </c>
      <c r="Y36" s="110" t="s">
        <v>226</v>
      </c>
      <c r="Z36" s="110"/>
      <c r="AA36" s="110" t="s">
        <v>24</v>
      </c>
      <c r="AB36" s="110" t="s">
        <v>24</v>
      </c>
      <c r="AC36" s="110" t="s">
        <v>24</v>
      </c>
      <c r="AD36" s="110" t="s">
        <v>24</v>
      </c>
      <c r="AE36" s="110" t="s">
        <v>24</v>
      </c>
      <c r="AF36" s="110" t="s">
        <v>226</v>
      </c>
      <c r="AG36" s="110"/>
      <c r="AH36" s="156" t="s">
        <v>24</v>
      </c>
    </row>
    <row r="37" spans="1:34" ht="15.75" outlineLevel="1" x14ac:dyDescent="0.25">
      <c r="A37" s="25" t="s">
        <v>2</v>
      </c>
      <c r="B37" s="26" t="s">
        <v>5</v>
      </c>
      <c r="C37" s="26" t="s">
        <v>7</v>
      </c>
      <c r="D37" s="110"/>
      <c r="E37" s="110"/>
      <c r="F37" s="110" t="s">
        <v>232</v>
      </c>
      <c r="G37" s="110" t="s">
        <v>232</v>
      </c>
      <c r="H37" s="110" t="s">
        <v>232</v>
      </c>
      <c r="I37" s="110" t="s">
        <v>232</v>
      </c>
      <c r="J37" s="110" t="s">
        <v>232</v>
      </c>
      <c r="K37" s="110"/>
      <c r="L37" s="110"/>
      <c r="M37" s="110" t="s">
        <v>232</v>
      </c>
      <c r="N37" s="110" t="s">
        <v>232</v>
      </c>
      <c r="O37" s="110" t="s">
        <v>232</v>
      </c>
      <c r="P37" s="110" t="s">
        <v>232</v>
      </c>
      <c r="Q37" s="110" t="s">
        <v>232</v>
      </c>
      <c r="R37" s="110" t="s">
        <v>226</v>
      </c>
      <c r="S37" s="110"/>
      <c r="T37" s="110" t="s">
        <v>232</v>
      </c>
      <c r="U37" s="110" t="s">
        <v>232</v>
      </c>
      <c r="V37" s="110" t="s">
        <v>232</v>
      </c>
      <c r="W37" s="110" t="s">
        <v>232</v>
      </c>
      <c r="X37" s="110" t="s">
        <v>232</v>
      </c>
      <c r="Y37" s="110" t="s">
        <v>226</v>
      </c>
      <c r="Z37" s="110"/>
      <c r="AA37" s="110" t="s">
        <v>232</v>
      </c>
      <c r="AB37" s="110" t="s">
        <v>232</v>
      </c>
      <c r="AC37" s="110" t="s">
        <v>232</v>
      </c>
      <c r="AD37" s="110" t="s">
        <v>232</v>
      </c>
      <c r="AE37" s="110" t="s">
        <v>232</v>
      </c>
      <c r="AF37" s="110" t="s">
        <v>226</v>
      </c>
      <c r="AG37" s="110"/>
      <c r="AH37" s="156" t="s">
        <v>232</v>
      </c>
    </row>
    <row r="38" spans="1:34" ht="15.75" outlineLevel="1" x14ac:dyDescent="0.25">
      <c r="A38" s="25" t="s">
        <v>2</v>
      </c>
      <c r="B38" s="26" t="s">
        <v>5</v>
      </c>
      <c r="C38" s="26" t="s">
        <v>7</v>
      </c>
      <c r="D38" s="110"/>
      <c r="E38" s="110"/>
      <c r="F38" s="110" t="s">
        <v>71</v>
      </c>
      <c r="G38" s="110" t="s">
        <v>71</v>
      </c>
      <c r="H38" s="110" t="s">
        <v>71</v>
      </c>
      <c r="I38" s="110" t="s">
        <v>71</v>
      </c>
      <c r="J38" s="110" t="s">
        <v>71</v>
      </c>
      <c r="K38" s="110"/>
      <c r="L38" s="110"/>
      <c r="M38" s="110" t="s">
        <v>71</v>
      </c>
      <c r="N38" s="110" t="s">
        <v>71</v>
      </c>
      <c r="O38" s="110" t="s">
        <v>71</v>
      </c>
      <c r="P38" s="110" t="s">
        <v>71</v>
      </c>
      <c r="Q38" s="110" t="s">
        <v>71</v>
      </c>
      <c r="R38" s="110"/>
      <c r="S38" s="110"/>
      <c r="T38" s="110" t="s">
        <v>71</v>
      </c>
      <c r="U38" s="110" t="s">
        <v>71</v>
      </c>
      <c r="V38" s="110" t="s">
        <v>71</v>
      </c>
      <c r="W38" s="110" t="s">
        <v>71</v>
      </c>
      <c r="X38" s="110" t="s">
        <v>71</v>
      </c>
      <c r="Y38" s="110"/>
      <c r="Z38" s="110"/>
      <c r="AA38" s="110" t="s">
        <v>71</v>
      </c>
      <c r="AB38" s="110" t="s">
        <v>71</v>
      </c>
      <c r="AC38" s="110" t="s">
        <v>71</v>
      </c>
      <c r="AD38" s="110" t="s">
        <v>71</v>
      </c>
      <c r="AE38" s="110" t="s">
        <v>71</v>
      </c>
      <c r="AF38" s="110"/>
      <c r="AG38" s="110"/>
      <c r="AH38" s="156" t="s">
        <v>71</v>
      </c>
    </row>
    <row r="39" spans="1:34" ht="15.75" outlineLevel="1" x14ac:dyDescent="0.25">
      <c r="A39" s="25" t="s">
        <v>2</v>
      </c>
      <c r="B39" s="26" t="s">
        <v>5</v>
      </c>
      <c r="C39" s="26" t="s">
        <v>7</v>
      </c>
      <c r="D39" s="110"/>
      <c r="E39" s="110"/>
      <c r="F39" s="110" t="s">
        <v>22</v>
      </c>
      <c r="G39" s="110" t="s">
        <v>22</v>
      </c>
      <c r="H39" s="110" t="s">
        <v>22</v>
      </c>
      <c r="I39" s="110" t="s">
        <v>22</v>
      </c>
      <c r="J39" s="110" t="s">
        <v>22</v>
      </c>
      <c r="K39" s="110" t="s">
        <v>22</v>
      </c>
      <c r="L39" s="110"/>
      <c r="M39" s="110" t="s">
        <v>22</v>
      </c>
      <c r="N39" s="110" t="s">
        <v>22</v>
      </c>
      <c r="O39" s="110" t="s">
        <v>22</v>
      </c>
      <c r="P39" s="110" t="s">
        <v>22</v>
      </c>
      <c r="Q39" s="110" t="s">
        <v>22</v>
      </c>
      <c r="R39" s="110"/>
      <c r="S39" s="110"/>
      <c r="T39" s="110" t="s">
        <v>22</v>
      </c>
      <c r="U39" s="110" t="s">
        <v>22</v>
      </c>
      <c r="V39" s="110" t="s">
        <v>22</v>
      </c>
      <c r="W39" s="110" t="s">
        <v>22</v>
      </c>
      <c r="X39" s="110" t="s">
        <v>22</v>
      </c>
      <c r="Y39" s="110"/>
      <c r="Z39" s="110"/>
      <c r="AA39" s="110" t="s">
        <v>22</v>
      </c>
      <c r="AB39" s="110" t="s">
        <v>22</v>
      </c>
      <c r="AC39" s="110" t="s">
        <v>22</v>
      </c>
      <c r="AD39" s="110" t="s">
        <v>22</v>
      </c>
      <c r="AE39" s="110" t="s">
        <v>22</v>
      </c>
      <c r="AF39" s="110"/>
      <c r="AG39" s="110"/>
      <c r="AH39" s="156" t="s">
        <v>22</v>
      </c>
    </row>
    <row r="40" spans="1:34" ht="15.75" outlineLevel="1" x14ac:dyDescent="0.25">
      <c r="A40" s="25" t="s">
        <v>2</v>
      </c>
      <c r="B40" s="26" t="s">
        <v>5</v>
      </c>
      <c r="C40" s="26" t="s">
        <v>7</v>
      </c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56"/>
    </row>
    <row r="41" spans="1:34" ht="15.75" outlineLevel="1" x14ac:dyDescent="0.25">
      <c r="A41" s="25" t="s">
        <v>2</v>
      </c>
      <c r="B41" s="26" t="s">
        <v>5</v>
      </c>
      <c r="C41" s="26" t="s">
        <v>7</v>
      </c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56"/>
    </row>
    <row r="42" spans="1:34" ht="15.75" outlineLevel="1" x14ac:dyDescent="0.25">
      <c r="A42" s="25" t="s">
        <v>2</v>
      </c>
      <c r="B42" s="26" t="s">
        <v>5</v>
      </c>
      <c r="C42" s="26" t="s">
        <v>7</v>
      </c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56"/>
    </row>
    <row r="43" spans="1:34" ht="15.75" outlineLevel="1" x14ac:dyDescent="0.25">
      <c r="A43" s="25" t="s">
        <v>2</v>
      </c>
      <c r="B43" s="26" t="s">
        <v>5</v>
      </c>
      <c r="C43" s="26" t="s">
        <v>7</v>
      </c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56"/>
    </row>
    <row r="44" spans="1:34" ht="15.75" outlineLevel="1" x14ac:dyDescent="0.25">
      <c r="A44" s="25" t="s">
        <v>2</v>
      </c>
      <c r="B44" s="26" t="s">
        <v>5</v>
      </c>
      <c r="C44" s="26" t="s">
        <v>7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56"/>
    </row>
    <row r="45" spans="1:34" ht="15.75" outlineLevel="1" x14ac:dyDescent="0.25">
      <c r="A45" s="25" t="s">
        <v>2</v>
      </c>
      <c r="B45" s="26" t="s">
        <v>5</v>
      </c>
      <c r="C45" s="26" t="s">
        <v>7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56"/>
    </row>
    <row r="46" spans="1:34" ht="15.75" outlineLevel="1" x14ac:dyDescent="0.25">
      <c r="A46" s="25" t="s">
        <v>2</v>
      </c>
      <c r="B46" s="26" t="s">
        <v>5</v>
      </c>
      <c r="C46" s="26" t="s">
        <v>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56"/>
    </row>
    <row r="47" spans="1:34" ht="16.5" customHeight="1" outlineLevel="1" x14ac:dyDescent="0.25">
      <c r="A47" s="27" t="s">
        <v>2</v>
      </c>
      <c r="B47" s="28" t="s">
        <v>5</v>
      </c>
      <c r="C47" s="28" t="s">
        <v>61</v>
      </c>
      <c r="D47" s="111"/>
      <c r="E47" s="111"/>
      <c r="F47" s="111" t="s">
        <v>23</v>
      </c>
      <c r="G47" s="111" t="s">
        <v>23</v>
      </c>
      <c r="H47" s="111" t="s">
        <v>23</v>
      </c>
      <c r="I47" s="111" t="s">
        <v>23</v>
      </c>
      <c r="J47" s="111" t="s">
        <v>23</v>
      </c>
      <c r="K47" s="111"/>
      <c r="L47" s="111"/>
      <c r="M47" s="111"/>
      <c r="N47" s="111"/>
      <c r="O47" s="111"/>
      <c r="P47" s="111"/>
      <c r="Q47" s="111"/>
      <c r="R47" s="111"/>
      <c r="S47" s="111"/>
      <c r="T47" s="111" t="s">
        <v>217</v>
      </c>
      <c r="U47" s="111" t="s">
        <v>217</v>
      </c>
      <c r="V47" s="111" t="s">
        <v>217</v>
      </c>
      <c r="W47" s="111" t="s">
        <v>217</v>
      </c>
      <c r="X47" s="111" t="s">
        <v>217</v>
      </c>
      <c r="Y47" s="111"/>
      <c r="Z47" s="111"/>
      <c r="AA47" s="111" t="s">
        <v>23</v>
      </c>
      <c r="AB47" s="111" t="s">
        <v>23</v>
      </c>
      <c r="AC47" s="111" t="s">
        <v>23</v>
      </c>
      <c r="AD47" s="111" t="s">
        <v>23</v>
      </c>
      <c r="AE47" s="111" t="s">
        <v>23</v>
      </c>
      <c r="AF47" s="111"/>
      <c r="AG47" s="111"/>
      <c r="AH47" s="157" t="s">
        <v>23</v>
      </c>
    </row>
    <row r="48" spans="1:34" s="1" customFormat="1" ht="15.75" x14ac:dyDescent="0.25">
      <c r="A48" s="29" t="s">
        <v>2</v>
      </c>
      <c r="B48" s="30" t="s">
        <v>5</v>
      </c>
      <c r="C48" s="30" t="s">
        <v>7</v>
      </c>
      <c r="D48" s="112">
        <f>COUNTA(D33:D47)</f>
        <v>4</v>
      </c>
      <c r="E48" s="112">
        <f t="shared" ref="E48:AH48" si="8">COUNTA(E33:E47)</f>
        <v>1</v>
      </c>
      <c r="F48" s="112">
        <f t="shared" si="8"/>
        <v>8</v>
      </c>
      <c r="G48" s="112">
        <f t="shared" si="8"/>
        <v>8</v>
      </c>
      <c r="H48" s="112">
        <f t="shared" si="8"/>
        <v>8</v>
      </c>
      <c r="I48" s="112">
        <f t="shared" si="8"/>
        <v>8</v>
      </c>
      <c r="J48" s="112">
        <f t="shared" si="8"/>
        <v>8</v>
      </c>
      <c r="K48" s="112">
        <f t="shared" si="8"/>
        <v>4</v>
      </c>
      <c r="L48" s="112">
        <f t="shared" si="8"/>
        <v>1</v>
      </c>
      <c r="M48" s="112">
        <f t="shared" si="8"/>
        <v>7</v>
      </c>
      <c r="N48" s="112">
        <f t="shared" si="8"/>
        <v>7</v>
      </c>
      <c r="O48" s="112">
        <f t="shared" si="8"/>
        <v>7</v>
      </c>
      <c r="P48" s="112">
        <f t="shared" si="8"/>
        <v>7</v>
      </c>
      <c r="Q48" s="112">
        <f t="shared" si="8"/>
        <v>7</v>
      </c>
      <c r="R48" s="112">
        <f t="shared" si="8"/>
        <v>5</v>
      </c>
      <c r="S48" s="112">
        <f t="shared" si="8"/>
        <v>1</v>
      </c>
      <c r="T48" s="112">
        <f t="shared" si="8"/>
        <v>8</v>
      </c>
      <c r="U48" s="112">
        <f t="shared" si="8"/>
        <v>8</v>
      </c>
      <c r="V48" s="112">
        <f t="shared" si="8"/>
        <v>8</v>
      </c>
      <c r="W48" s="112">
        <f t="shared" si="8"/>
        <v>8</v>
      </c>
      <c r="X48" s="112">
        <f t="shared" si="8"/>
        <v>8</v>
      </c>
      <c r="Y48" s="112">
        <f t="shared" si="8"/>
        <v>5</v>
      </c>
      <c r="Z48" s="112">
        <f t="shared" si="8"/>
        <v>1</v>
      </c>
      <c r="AA48" s="112">
        <f t="shared" si="8"/>
        <v>8</v>
      </c>
      <c r="AB48" s="112">
        <f t="shared" si="8"/>
        <v>8</v>
      </c>
      <c r="AC48" s="112">
        <f t="shared" si="8"/>
        <v>8</v>
      </c>
      <c r="AD48" s="112">
        <f t="shared" si="8"/>
        <v>8</v>
      </c>
      <c r="AE48" s="112">
        <f t="shared" si="8"/>
        <v>8</v>
      </c>
      <c r="AF48" s="112">
        <f t="shared" si="8"/>
        <v>5</v>
      </c>
      <c r="AG48" s="112">
        <f t="shared" si="8"/>
        <v>1</v>
      </c>
      <c r="AH48" s="158">
        <f t="shared" si="8"/>
        <v>8</v>
      </c>
    </row>
    <row r="49" spans="1:34" ht="15.75" outlineLevel="1" x14ac:dyDescent="0.25">
      <c r="A49" s="31" t="s">
        <v>2</v>
      </c>
      <c r="B49" s="32" t="s">
        <v>9</v>
      </c>
      <c r="C49" s="32" t="s">
        <v>8</v>
      </c>
      <c r="D49" s="113"/>
      <c r="E49" s="113"/>
      <c r="F49" s="113" t="s">
        <v>55</v>
      </c>
      <c r="G49" s="113" t="s">
        <v>55</v>
      </c>
      <c r="H49" s="113" t="s">
        <v>55</v>
      </c>
      <c r="I49" s="113" t="s">
        <v>55</v>
      </c>
      <c r="J49" s="113" t="s">
        <v>55</v>
      </c>
      <c r="K49" s="113"/>
      <c r="L49" s="113"/>
      <c r="M49" s="113" t="s">
        <v>55</v>
      </c>
      <c r="N49" s="113" t="s">
        <v>55</v>
      </c>
      <c r="O49" s="113" t="s">
        <v>55</v>
      </c>
      <c r="P49" s="113" t="s">
        <v>55</v>
      </c>
      <c r="Q49" s="113" t="s">
        <v>55</v>
      </c>
      <c r="R49" s="113"/>
      <c r="S49" s="113"/>
      <c r="T49" s="113" t="s">
        <v>55</v>
      </c>
      <c r="U49" s="113" t="s">
        <v>55</v>
      </c>
      <c r="V49" s="113" t="s">
        <v>55</v>
      </c>
      <c r="W49" s="113" t="s">
        <v>55</v>
      </c>
      <c r="X49" s="113" t="s">
        <v>55</v>
      </c>
      <c r="Y49" s="113"/>
      <c r="Z49" s="113"/>
      <c r="AA49" s="113" t="s">
        <v>55</v>
      </c>
      <c r="AB49" s="113" t="s">
        <v>55</v>
      </c>
      <c r="AC49" s="113" t="s">
        <v>55</v>
      </c>
      <c r="AD49" s="113" t="s">
        <v>55</v>
      </c>
      <c r="AE49" s="113" t="s">
        <v>55</v>
      </c>
      <c r="AF49" s="113"/>
      <c r="AG49" s="113"/>
      <c r="AH49" s="159" t="s">
        <v>55</v>
      </c>
    </row>
    <row r="50" spans="1:34" ht="15.75" outlineLevel="1" x14ac:dyDescent="0.25">
      <c r="A50" s="33" t="s">
        <v>2</v>
      </c>
      <c r="B50" s="34" t="s">
        <v>9</v>
      </c>
      <c r="C50" s="34" t="s">
        <v>8</v>
      </c>
      <c r="D50" s="114"/>
      <c r="E50" s="114"/>
      <c r="F50" s="114" t="s">
        <v>25</v>
      </c>
      <c r="G50" s="114" t="s">
        <v>25</v>
      </c>
      <c r="H50" s="114" t="s">
        <v>25</v>
      </c>
      <c r="I50" s="114" t="s">
        <v>25</v>
      </c>
      <c r="J50" s="114" t="s">
        <v>25</v>
      </c>
      <c r="K50" s="114"/>
      <c r="L50" s="114"/>
      <c r="M50" s="114" t="s">
        <v>25</v>
      </c>
      <c r="N50" s="114" t="s">
        <v>25</v>
      </c>
      <c r="O50" s="114" t="s">
        <v>25</v>
      </c>
      <c r="P50" s="114" t="s">
        <v>25</v>
      </c>
      <c r="Q50" s="114" t="s">
        <v>25</v>
      </c>
      <c r="R50" s="114"/>
      <c r="S50" s="114"/>
      <c r="T50" s="114" t="s">
        <v>25</v>
      </c>
      <c r="U50" s="114" t="s">
        <v>25</v>
      </c>
      <c r="V50" s="114" t="s">
        <v>25</v>
      </c>
      <c r="W50" s="114" t="s">
        <v>25</v>
      </c>
      <c r="X50" s="114" t="s">
        <v>25</v>
      </c>
      <c r="Y50" s="114"/>
      <c r="Z50" s="114"/>
      <c r="AA50" s="114" t="s">
        <v>25</v>
      </c>
      <c r="AB50" s="114" t="s">
        <v>25</v>
      </c>
      <c r="AC50" s="114" t="s">
        <v>25</v>
      </c>
      <c r="AD50" s="114" t="s">
        <v>25</v>
      </c>
      <c r="AE50" s="114" t="s">
        <v>25</v>
      </c>
      <c r="AF50" s="114"/>
      <c r="AG50" s="114"/>
      <c r="AH50" s="160" t="s">
        <v>25</v>
      </c>
    </row>
    <row r="51" spans="1:34" ht="15.75" outlineLevel="1" x14ac:dyDescent="0.25">
      <c r="A51" s="33" t="s">
        <v>2</v>
      </c>
      <c r="B51" s="34" t="s">
        <v>9</v>
      </c>
      <c r="C51" s="34" t="s">
        <v>8</v>
      </c>
      <c r="D51" s="114"/>
      <c r="E51" s="114"/>
      <c r="F51" s="114" t="s">
        <v>233</v>
      </c>
      <c r="G51" s="114" t="s">
        <v>233</v>
      </c>
      <c r="H51" s="114" t="s">
        <v>233</v>
      </c>
      <c r="I51" s="114" t="s">
        <v>233</v>
      </c>
      <c r="J51" s="114" t="s">
        <v>233</v>
      </c>
      <c r="K51" s="114"/>
      <c r="L51" s="114"/>
      <c r="M51" s="114" t="s">
        <v>233</v>
      </c>
      <c r="N51" s="114" t="s">
        <v>233</v>
      </c>
      <c r="O51" s="114" t="s">
        <v>233</v>
      </c>
      <c r="P51" s="114" t="s">
        <v>233</v>
      </c>
      <c r="Q51" s="114" t="s">
        <v>233</v>
      </c>
      <c r="R51" s="114"/>
      <c r="S51" s="114"/>
      <c r="T51" s="114" t="s">
        <v>233</v>
      </c>
      <c r="U51" s="114" t="s">
        <v>233</v>
      </c>
      <c r="V51" s="114" t="s">
        <v>233</v>
      </c>
      <c r="W51" s="114" t="s">
        <v>233</v>
      </c>
      <c r="X51" s="114" t="s">
        <v>233</v>
      </c>
      <c r="Y51" s="114"/>
      <c r="Z51" s="114"/>
      <c r="AA51" s="114" t="s">
        <v>233</v>
      </c>
      <c r="AB51" s="114" t="s">
        <v>233</v>
      </c>
      <c r="AC51" s="114" t="s">
        <v>233</v>
      </c>
      <c r="AD51" s="114" t="s">
        <v>233</v>
      </c>
      <c r="AE51" s="114" t="s">
        <v>233</v>
      </c>
      <c r="AF51" s="114"/>
      <c r="AG51" s="114"/>
      <c r="AH51" s="160" t="s">
        <v>233</v>
      </c>
    </row>
    <row r="52" spans="1:34" ht="15.75" outlineLevel="1" x14ac:dyDescent="0.25">
      <c r="A52" s="33" t="s">
        <v>2</v>
      </c>
      <c r="B52" s="34" t="s">
        <v>9</v>
      </c>
      <c r="C52" s="34" t="s">
        <v>8</v>
      </c>
      <c r="D52" s="114"/>
      <c r="E52" s="114"/>
      <c r="F52" s="114" t="s">
        <v>93</v>
      </c>
      <c r="G52" s="114" t="s">
        <v>93</v>
      </c>
      <c r="H52" s="114" t="s">
        <v>93</v>
      </c>
      <c r="I52" s="114" t="s">
        <v>93</v>
      </c>
      <c r="J52" s="114" t="s">
        <v>93</v>
      </c>
      <c r="K52" s="114"/>
      <c r="L52" s="114"/>
      <c r="M52" s="114" t="s">
        <v>93</v>
      </c>
      <c r="N52" s="114" t="s">
        <v>93</v>
      </c>
      <c r="O52" s="114" t="s">
        <v>93</v>
      </c>
      <c r="P52" s="114" t="s">
        <v>93</v>
      </c>
      <c r="Q52" s="114" t="s">
        <v>93</v>
      </c>
      <c r="R52" s="114"/>
      <c r="S52" s="114"/>
      <c r="T52" s="114" t="s">
        <v>93</v>
      </c>
      <c r="U52" s="114" t="s">
        <v>93</v>
      </c>
      <c r="V52" s="114" t="s">
        <v>93</v>
      </c>
      <c r="W52" s="114" t="s">
        <v>93</v>
      </c>
      <c r="X52" s="114" t="s">
        <v>93</v>
      </c>
      <c r="Y52" s="114"/>
      <c r="Z52" s="114"/>
      <c r="AA52" s="114" t="s">
        <v>93</v>
      </c>
      <c r="AB52" s="114" t="s">
        <v>93</v>
      </c>
      <c r="AC52" s="114" t="s">
        <v>93</v>
      </c>
      <c r="AD52" s="114" t="s">
        <v>93</v>
      </c>
      <c r="AE52" s="114" t="s">
        <v>93</v>
      </c>
      <c r="AF52" s="114"/>
      <c r="AG52" s="114"/>
      <c r="AH52" s="160" t="s">
        <v>93</v>
      </c>
    </row>
    <row r="53" spans="1:34" ht="15.75" outlineLevel="1" x14ac:dyDescent="0.25">
      <c r="A53" s="33" t="s">
        <v>2</v>
      </c>
      <c r="B53" s="34" t="s">
        <v>9</v>
      </c>
      <c r="C53" s="34" t="s">
        <v>8</v>
      </c>
      <c r="D53" s="114"/>
      <c r="E53" s="114"/>
      <c r="F53" s="114" t="s">
        <v>43</v>
      </c>
      <c r="G53" s="114" t="s">
        <v>43</v>
      </c>
      <c r="H53" s="114" t="s">
        <v>43</v>
      </c>
      <c r="I53" s="114" t="s">
        <v>43</v>
      </c>
      <c r="J53" s="114" t="s">
        <v>43</v>
      </c>
      <c r="K53" s="114"/>
      <c r="L53" s="114"/>
      <c r="M53" s="114" t="s">
        <v>43</v>
      </c>
      <c r="N53" s="114" t="s">
        <v>43</v>
      </c>
      <c r="O53" s="114" t="s">
        <v>43</v>
      </c>
      <c r="P53" s="114" t="s">
        <v>43</v>
      </c>
      <c r="Q53" s="114" t="s">
        <v>43</v>
      </c>
      <c r="R53" s="114"/>
      <c r="S53" s="114"/>
      <c r="T53" s="114" t="s">
        <v>43</v>
      </c>
      <c r="U53" s="114" t="s">
        <v>43</v>
      </c>
      <c r="V53" s="114" t="s">
        <v>43</v>
      </c>
      <c r="W53" s="114" t="s">
        <v>43</v>
      </c>
      <c r="X53" s="114" t="s">
        <v>43</v>
      </c>
      <c r="Y53" s="114"/>
      <c r="Z53" s="114"/>
      <c r="AA53" s="114"/>
      <c r="AB53" s="114"/>
      <c r="AC53" s="114"/>
      <c r="AD53" s="114"/>
      <c r="AE53" s="114"/>
      <c r="AF53" s="114"/>
      <c r="AG53" s="114"/>
      <c r="AH53" s="160" t="s">
        <v>43</v>
      </c>
    </row>
    <row r="54" spans="1:34" ht="15.75" outlineLevel="1" x14ac:dyDescent="0.25">
      <c r="A54" s="33" t="s">
        <v>2</v>
      </c>
      <c r="B54" s="34" t="s">
        <v>9</v>
      </c>
      <c r="C54" s="34" t="s">
        <v>8</v>
      </c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/>
      <c r="AG54" s="114"/>
      <c r="AH54" s="160"/>
    </row>
    <row r="55" spans="1:34" ht="15.75" outlineLevel="1" x14ac:dyDescent="0.25">
      <c r="A55" s="33" t="s">
        <v>2</v>
      </c>
      <c r="B55" s="34" t="s">
        <v>9</v>
      </c>
      <c r="C55" s="34" t="s">
        <v>8</v>
      </c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60"/>
    </row>
    <row r="56" spans="1:34" ht="15.75" outlineLevel="1" x14ac:dyDescent="0.25">
      <c r="A56" s="33" t="s">
        <v>2</v>
      </c>
      <c r="B56" s="34" t="s">
        <v>9</v>
      </c>
      <c r="C56" s="34" t="s">
        <v>8</v>
      </c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60"/>
    </row>
    <row r="57" spans="1:34" ht="15.75" outlineLevel="1" x14ac:dyDescent="0.25">
      <c r="A57" s="33" t="s">
        <v>2</v>
      </c>
      <c r="B57" s="34" t="s">
        <v>9</v>
      </c>
      <c r="C57" s="34" t="s">
        <v>8</v>
      </c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60"/>
    </row>
    <row r="58" spans="1:34" ht="15.75" outlineLevel="1" x14ac:dyDescent="0.25">
      <c r="A58" s="33" t="s">
        <v>2</v>
      </c>
      <c r="B58" s="34" t="s">
        <v>9</v>
      </c>
      <c r="C58" s="34" t="s">
        <v>8</v>
      </c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60"/>
    </row>
    <row r="59" spans="1:34" ht="15.75" outlineLevel="1" x14ac:dyDescent="0.25">
      <c r="A59" s="33" t="s">
        <v>2</v>
      </c>
      <c r="B59" s="34" t="s">
        <v>9</v>
      </c>
      <c r="C59" s="34" t="s">
        <v>8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60"/>
    </row>
    <row r="60" spans="1:34" ht="15.75" outlineLevel="1" x14ac:dyDescent="0.25">
      <c r="A60" s="33" t="s">
        <v>2</v>
      </c>
      <c r="B60" s="34" t="s">
        <v>9</v>
      </c>
      <c r="C60" s="34" t="s">
        <v>8</v>
      </c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60"/>
    </row>
    <row r="61" spans="1:34" ht="15.75" outlineLevel="1" x14ac:dyDescent="0.25">
      <c r="A61" s="35" t="s">
        <v>2</v>
      </c>
      <c r="B61" s="36" t="s">
        <v>9</v>
      </c>
      <c r="C61" s="36" t="s">
        <v>8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 t="s">
        <v>217</v>
      </c>
      <c r="AB61" s="115" t="s">
        <v>217</v>
      </c>
      <c r="AC61" s="115" t="s">
        <v>217</v>
      </c>
      <c r="AD61" s="115" t="s">
        <v>217</v>
      </c>
      <c r="AE61" s="115" t="s">
        <v>217</v>
      </c>
      <c r="AF61" s="115"/>
      <c r="AG61" s="115"/>
      <c r="AH61" s="161" t="s">
        <v>217</v>
      </c>
    </row>
    <row r="62" spans="1:34" s="1" customFormat="1" ht="15.75" x14ac:dyDescent="0.25">
      <c r="A62" s="37" t="s">
        <v>2</v>
      </c>
      <c r="B62" s="38" t="s">
        <v>5</v>
      </c>
      <c r="C62" s="38" t="s">
        <v>8</v>
      </c>
      <c r="D62" s="116">
        <f>COUNTA(D49:D61)</f>
        <v>0</v>
      </c>
      <c r="E62" s="116">
        <f t="shared" ref="E62:AH62" si="9">COUNTA(E49:E61)</f>
        <v>0</v>
      </c>
      <c r="F62" s="116">
        <f t="shared" si="9"/>
        <v>5</v>
      </c>
      <c r="G62" s="116">
        <f t="shared" si="9"/>
        <v>5</v>
      </c>
      <c r="H62" s="116">
        <f t="shared" si="9"/>
        <v>5</v>
      </c>
      <c r="I62" s="116">
        <f t="shared" si="9"/>
        <v>5</v>
      </c>
      <c r="J62" s="116">
        <f t="shared" si="9"/>
        <v>5</v>
      </c>
      <c r="K62" s="116">
        <f t="shared" si="9"/>
        <v>0</v>
      </c>
      <c r="L62" s="116">
        <f t="shared" si="9"/>
        <v>0</v>
      </c>
      <c r="M62" s="116">
        <f t="shared" si="9"/>
        <v>5</v>
      </c>
      <c r="N62" s="116">
        <f t="shared" si="9"/>
        <v>5</v>
      </c>
      <c r="O62" s="116">
        <f t="shared" si="9"/>
        <v>5</v>
      </c>
      <c r="P62" s="116">
        <f t="shared" si="9"/>
        <v>5</v>
      </c>
      <c r="Q62" s="116">
        <f t="shared" si="9"/>
        <v>5</v>
      </c>
      <c r="R62" s="116">
        <f t="shared" si="9"/>
        <v>0</v>
      </c>
      <c r="S62" s="116">
        <f t="shared" si="9"/>
        <v>0</v>
      </c>
      <c r="T62" s="116">
        <f t="shared" si="9"/>
        <v>5</v>
      </c>
      <c r="U62" s="116">
        <f t="shared" si="9"/>
        <v>5</v>
      </c>
      <c r="V62" s="116">
        <f t="shared" si="9"/>
        <v>5</v>
      </c>
      <c r="W62" s="116">
        <f t="shared" si="9"/>
        <v>5</v>
      </c>
      <c r="X62" s="116">
        <f t="shared" si="9"/>
        <v>5</v>
      </c>
      <c r="Y62" s="116">
        <f t="shared" si="9"/>
        <v>0</v>
      </c>
      <c r="Z62" s="116">
        <f t="shared" si="9"/>
        <v>0</v>
      </c>
      <c r="AA62" s="116">
        <f t="shared" si="9"/>
        <v>5</v>
      </c>
      <c r="AB62" s="116">
        <f t="shared" si="9"/>
        <v>5</v>
      </c>
      <c r="AC62" s="116">
        <f t="shared" si="9"/>
        <v>5</v>
      </c>
      <c r="AD62" s="116">
        <f t="shared" si="9"/>
        <v>5</v>
      </c>
      <c r="AE62" s="116">
        <f t="shared" si="9"/>
        <v>5</v>
      </c>
      <c r="AF62" s="116">
        <f t="shared" si="9"/>
        <v>0</v>
      </c>
      <c r="AG62" s="116">
        <f t="shared" si="9"/>
        <v>0</v>
      </c>
      <c r="AH62" s="162">
        <f t="shared" si="9"/>
        <v>6</v>
      </c>
    </row>
    <row r="63" spans="1:34" ht="15.75" outlineLevel="1" x14ac:dyDescent="0.25">
      <c r="A63" s="47" t="s">
        <v>2</v>
      </c>
      <c r="B63" s="48" t="s">
        <v>6</v>
      </c>
      <c r="C63" s="48" t="s">
        <v>28</v>
      </c>
      <c r="D63" s="121"/>
      <c r="E63" s="121"/>
      <c r="F63" s="121" t="s">
        <v>230</v>
      </c>
      <c r="G63" s="121" t="s">
        <v>230</v>
      </c>
      <c r="H63" s="121" t="s">
        <v>230</v>
      </c>
      <c r="I63" s="121" t="s">
        <v>230</v>
      </c>
      <c r="J63" s="121" t="s">
        <v>230</v>
      </c>
      <c r="K63" s="121"/>
      <c r="L63" s="121"/>
      <c r="M63" s="121" t="s">
        <v>230</v>
      </c>
      <c r="N63" s="121" t="s">
        <v>230</v>
      </c>
      <c r="O63" s="121" t="s">
        <v>230</v>
      </c>
      <c r="P63" s="121" t="s">
        <v>230</v>
      </c>
      <c r="Q63" s="121" t="s">
        <v>230</v>
      </c>
      <c r="R63" s="121"/>
      <c r="S63" s="121"/>
      <c r="T63" s="121" t="s">
        <v>230</v>
      </c>
      <c r="U63" s="121" t="s">
        <v>230</v>
      </c>
      <c r="V63" s="121" t="s">
        <v>230</v>
      </c>
      <c r="W63" s="121" t="s">
        <v>230</v>
      </c>
      <c r="X63" s="121" t="s">
        <v>230</v>
      </c>
      <c r="Y63" s="121"/>
      <c r="Z63" s="121"/>
      <c r="AA63" s="121" t="s">
        <v>230</v>
      </c>
      <c r="AB63" s="121" t="s">
        <v>230</v>
      </c>
      <c r="AC63" s="121" t="s">
        <v>230</v>
      </c>
      <c r="AD63" s="121" t="s">
        <v>230</v>
      </c>
      <c r="AE63" s="121" t="s">
        <v>230</v>
      </c>
      <c r="AF63" s="121"/>
      <c r="AG63" s="121"/>
      <c r="AH63" s="167" t="s">
        <v>230</v>
      </c>
    </row>
    <row r="64" spans="1:34" ht="15.75" outlineLevel="1" x14ac:dyDescent="0.25">
      <c r="A64" s="49" t="s">
        <v>2</v>
      </c>
      <c r="B64" s="50" t="s">
        <v>6</v>
      </c>
      <c r="C64" s="50" t="s">
        <v>54</v>
      </c>
      <c r="D64" s="122"/>
      <c r="E64" s="122"/>
      <c r="F64" s="122" t="s">
        <v>231</v>
      </c>
      <c r="G64" s="122" t="s">
        <v>231</v>
      </c>
      <c r="H64" s="122" t="s">
        <v>231</v>
      </c>
      <c r="I64" s="122" t="s">
        <v>231</v>
      </c>
      <c r="J64" s="122" t="s">
        <v>231</v>
      </c>
      <c r="K64" s="122"/>
      <c r="L64" s="122"/>
      <c r="M64" s="122" t="s">
        <v>231</v>
      </c>
      <c r="N64" s="122" t="s">
        <v>231</v>
      </c>
      <c r="O64" s="122" t="s">
        <v>231</v>
      </c>
      <c r="P64" s="122" t="s">
        <v>231</v>
      </c>
      <c r="Q64" s="122" t="s">
        <v>231</v>
      </c>
      <c r="R64" s="122"/>
      <c r="S64" s="122"/>
      <c r="T64" s="122" t="s">
        <v>231</v>
      </c>
      <c r="U64" s="122" t="s">
        <v>231</v>
      </c>
      <c r="V64" s="122" t="s">
        <v>231</v>
      </c>
      <c r="W64" s="122" t="s">
        <v>231</v>
      </c>
      <c r="X64" s="122" t="s">
        <v>231</v>
      </c>
      <c r="Y64" s="122"/>
      <c r="Z64" s="122"/>
      <c r="AA64" s="122" t="s">
        <v>231</v>
      </c>
      <c r="AB64" s="122" t="s">
        <v>231</v>
      </c>
      <c r="AC64" s="122" t="s">
        <v>231</v>
      </c>
      <c r="AD64" s="122" t="s">
        <v>231</v>
      </c>
      <c r="AE64" s="122" t="s">
        <v>231</v>
      </c>
      <c r="AF64" s="122"/>
      <c r="AG64" s="122"/>
      <c r="AH64" s="168" t="s">
        <v>231</v>
      </c>
    </row>
    <row r="65" spans="1:34" ht="15.75" outlineLevel="1" x14ac:dyDescent="0.25">
      <c r="A65" s="49" t="s">
        <v>2</v>
      </c>
      <c r="B65" s="50" t="s">
        <v>6</v>
      </c>
      <c r="C65" s="50" t="s">
        <v>28</v>
      </c>
      <c r="D65" s="122"/>
      <c r="E65" s="122"/>
      <c r="F65" s="122" t="s">
        <v>222</v>
      </c>
      <c r="G65" s="122" t="s">
        <v>222</v>
      </c>
      <c r="H65" s="122" t="s">
        <v>222</v>
      </c>
      <c r="I65" s="122" t="s">
        <v>222</v>
      </c>
      <c r="J65" s="122" t="s">
        <v>222</v>
      </c>
      <c r="K65" s="122"/>
      <c r="L65" s="122"/>
      <c r="M65" s="122" t="s">
        <v>222</v>
      </c>
      <c r="N65" s="122" t="s">
        <v>222</v>
      </c>
      <c r="O65" s="122" t="s">
        <v>222</v>
      </c>
      <c r="P65" s="122" t="s">
        <v>222</v>
      </c>
      <c r="Q65" s="122" t="s">
        <v>222</v>
      </c>
      <c r="R65" s="122"/>
      <c r="S65" s="122"/>
      <c r="T65" s="122" t="s">
        <v>222</v>
      </c>
      <c r="U65" s="122" t="s">
        <v>222</v>
      </c>
      <c r="V65" s="122" t="s">
        <v>222</v>
      </c>
      <c r="W65" s="122" t="s">
        <v>222</v>
      </c>
      <c r="X65" s="122" t="s">
        <v>222</v>
      </c>
      <c r="Y65" s="122"/>
      <c r="Z65" s="122"/>
      <c r="AA65" s="122" t="s">
        <v>222</v>
      </c>
      <c r="AB65" s="122" t="s">
        <v>222</v>
      </c>
      <c r="AC65" s="122" t="s">
        <v>222</v>
      </c>
      <c r="AD65" s="122" t="s">
        <v>222</v>
      </c>
      <c r="AE65" s="122" t="s">
        <v>222</v>
      </c>
      <c r="AF65" s="122"/>
      <c r="AG65" s="122"/>
      <c r="AH65" s="168" t="s">
        <v>222</v>
      </c>
    </row>
    <row r="66" spans="1:34" ht="15.75" outlineLevel="1" x14ac:dyDescent="0.25">
      <c r="A66" s="49" t="s">
        <v>2</v>
      </c>
      <c r="B66" s="50" t="s">
        <v>6</v>
      </c>
      <c r="C66" s="50" t="s">
        <v>54</v>
      </c>
      <c r="D66" s="122"/>
      <c r="E66" s="122"/>
      <c r="F66" s="122" t="s">
        <v>51</v>
      </c>
      <c r="G66" s="122" t="s">
        <v>51</v>
      </c>
      <c r="H66" s="122" t="s">
        <v>51</v>
      </c>
      <c r="I66" s="122" t="s">
        <v>51</v>
      </c>
      <c r="J66" s="122" t="s">
        <v>51</v>
      </c>
      <c r="K66" s="122"/>
      <c r="L66" s="122"/>
      <c r="M66" s="122" t="s">
        <v>211</v>
      </c>
      <c r="N66" s="122" t="s">
        <v>211</v>
      </c>
      <c r="O66" s="122" t="s">
        <v>211</v>
      </c>
      <c r="P66" s="122" t="s">
        <v>211</v>
      </c>
      <c r="Q66" s="122" t="s">
        <v>211</v>
      </c>
      <c r="R66" s="122"/>
      <c r="S66" s="122"/>
      <c r="T66" s="122" t="s">
        <v>51</v>
      </c>
      <c r="U66" s="122" t="s">
        <v>51</v>
      </c>
      <c r="V66" s="122" t="s">
        <v>51</v>
      </c>
      <c r="W66" s="122" t="s">
        <v>51</v>
      </c>
      <c r="X66" s="122" t="s">
        <v>51</v>
      </c>
      <c r="Y66" s="122"/>
      <c r="Z66" s="122"/>
      <c r="AA66" s="122" t="s">
        <v>51</v>
      </c>
      <c r="AB66" s="122" t="s">
        <v>51</v>
      </c>
      <c r="AC66" s="122" t="s">
        <v>51</v>
      </c>
      <c r="AD66" s="122" t="s">
        <v>51</v>
      </c>
      <c r="AE66" s="122" t="s">
        <v>51</v>
      </c>
      <c r="AF66" s="122"/>
      <c r="AG66" s="122"/>
      <c r="AH66" s="168" t="s">
        <v>51</v>
      </c>
    </row>
    <row r="67" spans="1:34" ht="15.75" outlineLevel="1" x14ac:dyDescent="0.25">
      <c r="A67" s="49" t="s">
        <v>2</v>
      </c>
      <c r="B67" s="50" t="s">
        <v>6</v>
      </c>
      <c r="C67" s="50" t="s">
        <v>28</v>
      </c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68"/>
    </row>
    <row r="68" spans="1:34" ht="15.75" outlineLevel="1" x14ac:dyDescent="0.25">
      <c r="A68" s="51" t="s">
        <v>2</v>
      </c>
      <c r="B68" s="52" t="s">
        <v>6</v>
      </c>
      <c r="C68" s="52" t="s">
        <v>54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69"/>
    </row>
    <row r="69" spans="1:34" s="1" customFormat="1" ht="15.75" x14ac:dyDescent="0.25">
      <c r="A69" s="21" t="s">
        <v>2</v>
      </c>
      <c r="B69" s="22" t="s">
        <v>6</v>
      </c>
      <c r="C69" s="22"/>
      <c r="D69" s="108">
        <f>COUNTA(D63:D68)</f>
        <v>0</v>
      </c>
      <c r="E69" s="108">
        <f t="shared" ref="E69:AH69" si="10">COUNTA(E63:E68)</f>
        <v>0</v>
      </c>
      <c r="F69" s="108">
        <f t="shared" si="10"/>
        <v>4</v>
      </c>
      <c r="G69" s="108">
        <f t="shared" si="10"/>
        <v>4</v>
      </c>
      <c r="H69" s="108">
        <f t="shared" si="10"/>
        <v>4</v>
      </c>
      <c r="I69" s="108">
        <f t="shared" si="10"/>
        <v>4</v>
      </c>
      <c r="J69" s="108">
        <f t="shared" si="10"/>
        <v>4</v>
      </c>
      <c r="K69" s="108">
        <f t="shared" si="10"/>
        <v>0</v>
      </c>
      <c r="L69" s="108">
        <f t="shared" si="10"/>
        <v>0</v>
      </c>
      <c r="M69" s="108">
        <f t="shared" si="10"/>
        <v>4</v>
      </c>
      <c r="N69" s="108">
        <f t="shared" si="10"/>
        <v>4</v>
      </c>
      <c r="O69" s="108">
        <f t="shared" si="10"/>
        <v>4</v>
      </c>
      <c r="P69" s="108">
        <f t="shared" si="10"/>
        <v>4</v>
      </c>
      <c r="Q69" s="108">
        <f t="shared" si="10"/>
        <v>4</v>
      </c>
      <c r="R69" s="108">
        <f t="shared" si="10"/>
        <v>0</v>
      </c>
      <c r="S69" s="108">
        <f t="shared" si="10"/>
        <v>0</v>
      </c>
      <c r="T69" s="108">
        <f t="shared" si="10"/>
        <v>4</v>
      </c>
      <c r="U69" s="108">
        <f t="shared" si="10"/>
        <v>4</v>
      </c>
      <c r="V69" s="108">
        <f t="shared" si="10"/>
        <v>4</v>
      </c>
      <c r="W69" s="108">
        <f t="shared" si="10"/>
        <v>4</v>
      </c>
      <c r="X69" s="108">
        <f t="shared" si="10"/>
        <v>4</v>
      </c>
      <c r="Y69" s="108">
        <f t="shared" si="10"/>
        <v>0</v>
      </c>
      <c r="Z69" s="108">
        <f t="shared" si="10"/>
        <v>0</v>
      </c>
      <c r="AA69" s="108">
        <f t="shared" si="10"/>
        <v>4</v>
      </c>
      <c r="AB69" s="108">
        <f t="shared" si="10"/>
        <v>4</v>
      </c>
      <c r="AC69" s="108">
        <f t="shared" si="10"/>
        <v>4</v>
      </c>
      <c r="AD69" s="108">
        <f t="shared" si="10"/>
        <v>4</v>
      </c>
      <c r="AE69" s="108">
        <f t="shared" si="10"/>
        <v>4</v>
      </c>
      <c r="AF69" s="108">
        <f t="shared" si="10"/>
        <v>0</v>
      </c>
      <c r="AG69" s="108">
        <f t="shared" si="10"/>
        <v>0</v>
      </c>
      <c r="AH69" s="154">
        <f t="shared" si="10"/>
        <v>4</v>
      </c>
    </row>
    <row r="70" spans="1:34" ht="15" customHeight="1" outlineLevel="1" x14ac:dyDescent="0.25">
      <c r="A70" s="96" t="s">
        <v>2</v>
      </c>
      <c r="B70" s="95" t="s">
        <v>69</v>
      </c>
      <c r="C70" s="95"/>
      <c r="D70" s="124"/>
      <c r="E70" s="124"/>
      <c r="F70" s="124" t="s">
        <v>84</v>
      </c>
      <c r="G70" s="124" t="s">
        <v>84</v>
      </c>
      <c r="H70" s="124" t="s">
        <v>84</v>
      </c>
      <c r="I70" s="124" t="s">
        <v>84</v>
      </c>
      <c r="J70" s="124" t="s">
        <v>84</v>
      </c>
      <c r="K70" s="124"/>
      <c r="L70" s="124"/>
      <c r="M70" s="124" t="s">
        <v>84</v>
      </c>
      <c r="N70" s="124" t="s">
        <v>84</v>
      </c>
      <c r="O70" s="124" t="s">
        <v>84</v>
      </c>
      <c r="P70" s="124" t="s">
        <v>84</v>
      </c>
      <c r="Q70" s="124" t="s">
        <v>84</v>
      </c>
      <c r="R70" s="124"/>
      <c r="S70" s="124"/>
      <c r="T70" s="124" t="s">
        <v>84</v>
      </c>
      <c r="U70" s="124" t="s">
        <v>84</v>
      </c>
      <c r="V70" s="124" t="s">
        <v>84</v>
      </c>
      <c r="W70" s="124" t="s">
        <v>84</v>
      </c>
      <c r="X70" s="124" t="s">
        <v>84</v>
      </c>
      <c r="Y70" s="124"/>
      <c r="Z70" s="124"/>
      <c r="AA70" s="124" t="s">
        <v>84</v>
      </c>
      <c r="AB70" s="124" t="s">
        <v>84</v>
      </c>
      <c r="AC70" s="124" t="s">
        <v>84</v>
      </c>
      <c r="AD70" s="124" t="s">
        <v>84</v>
      </c>
      <c r="AE70" s="124" t="s">
        <v>84</v>
      </c>
      <c r="AF70" s="124"/>
      <c r="AG70" s="124"/>
      <c r="AH70" s="170" t="s">
        <v>84</v>
      </c>
    </row>
    <row r="71" spans="1:34" ht="15.75" outlineLevel="1" x14ac:dyDescent="0.25">
      <c r="A71" s="93"/>
      <c r="B71" s="94" t="s">
        <v>69</v>
      </c>
      <c r="C71" s="9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71"/>
    </row>
    <row r="72" spans="1:34" s="1" customFormat="1" ht="15.75" x14ac:dyDescent="0.25">
      <c r="A72" s="97" t="s">
        <v>2</v>
      </c>
      <c r="B72" s="98" t="s">
        <v>27</v>
      </c>
      <c r="C72" s="98"/>
      <c r="D72" s="126">
        <f>COUNTA(D70:D71)</f>
        <v>0</v>
      </c>
      <c r="E72" s="126">
        <f t="shared" ref="E72:AH72" si="11">COUNTA(E70:E71)</f>
        <v>0</v>
      </c>
      <c r="F72" s="126">
        <f t="shared" si="11"/>
        <v>1</v>
      </c>
      <c r="G72" s="126">
        <f t="shared" si="11"/>
        <v>1</v>
      </c>
      <c r="H72" s="126">
        <f t="shared" si="11"/>
        <v>1</v>
      </c>
      <c r="I72" s="126">
        <f t="shared" si="11"/>
        <v>1</v>
      </c>
      <c r="J72" s="126">
        <f t="shared" si="11"/>
        <v>1</v>
      </c>
      <c r="K72" s="126">
        <f t="shared" si="11"/>
        <v>0</v>
      </c>
      <c r="L72" s="126">
        <f t="shared" si="11"/>
        <v>0</v>
      </c>
      <c r="M72" s="126">
        <f t="shared" si="11"/>
        <v>1</v>
      </c>
      <c r="N72" s="126">
        <f t="shared" si="11"/>
        <v>1</v>
      </c>
      <c r="O72" s="126">
        <f t="shared" si="11"/>
        <v>1</v>
      </c>
      <c r="P72" s="126">
        <f t="shared" si="11"/>
        <v>1</v>
      </c>
      <c r="Q72" s="126">
        <f t="shared" si="11"/>
        <v>1</v>
      </c>
      <c r="R72" s="126">
        <f t="shared" si="11"/>
        <v>0</v>
      </c>
      <c r="S72" s="126">
        <f t="shared" si="11"/>
        <v>0</v>
      </c>
      <c r="T72" s="126">
        <f t="shared" si="11"/>
        <v>1</v>
      </c>
      <c r="U72" s="126">
        <f t="shared" si="11"/>
        <v>1</v>
      </c>
      <c r="V72" s="126">
        <f>COUNTA(V70:V71)</f>
        <v>1</v>
      </c>
      <c r="W72" s="126">
        <f t="shared" si="11"/>
        <v>1</v>
      </c>
      <c r="X72" s="126">
        <f t="shared" si="11"/>
        <v>1</v>
      </c>
      <c r="Y72" s="126">
        <f t="shared" si="11"/>
        <v>0</v>
      </c>
      <c r="Z72" s="126">
        <f t="shared" si="11"/>
        <v>0</v>
      </c>
      <c r="AA72" s="126">
        <f t="shared" si="11"/>
        <v>1</v>
      </c>
      <c r="AB72" s="126">
        <f t="shared" si="11"/>
        <v>1</v>
      </c>
      <c r="AC72" s="126">
        <f t="shared" si="11"/>
        <v>1</v>
      </c>
      <c r="AD72" s="126">
        <f t="shared" si="11"/>
        <v>1</v>
      </c>
      <c r="AE72" s="126">
        <f t="shared" si="11"/>
        <v>1</v>
      </c>
      <c r="AF72" s="126">
        <f t="shared" si="11"/>
        <v>0</v>
      </c>
      <c r="AG72" s="126">
        <f t="shared" si="11"/>
        <v>0</v>
      </c>
      <c r="AH72" s="172">
        <f t="shared" si="11"/>
        <v>1</v>
      </c>
    </row>
    <row r="73" spans="1:34" s="1" customFormat="1" ht="33.75" customHeight="1" outlineLevel="1" x14ac:dyDescent="0.25">
      <c r="A73" s="53"/>
      <c r="B73" s="54" t="s">
        <v>68</v>
      </c>
      <c r="C73" s="54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73"/>
    </row>
    <row r="74" spans="1:34" s="1" customFormat="1" ht="15.75" outlineLevel="1" x14ac:dyDescent="0.25">
      <c r="A74" s="55"/>
      <c r="B74" s="56" t="s">
        <v>68</v>
      </c>
      <c r="C74" s="56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74"/>
    </row>
    <row r="75" spans="1:34" s="1" customFormat="1" ht="15.75" outlineLevel="1" x14ac:dyDescent="0.25">
      <c r="A75" s="55"/>
      <c r="B75" s="56" t="s">
        <v>68</v>
      </c>
      <c r="C75" s="56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74"/>
    </row>
    <row r="76" spans="1:34" s="1" customFormat="1" ht="15.75" outlineLevel="1" x14ac:dyDescent="0.25">
      <c r="A76" s="55"/>
      <c r="B76" s="56" t="s">
        <v>68</v>
      </c>
      <c r="C76" s="56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74"/>
    </row>
    <row r="77" spans="1:34" s="1" customFormat="1" ht="15.75" outlineLevel="1" x14ac:dyDescent="0.25">
      <c r="A77" s="55"/>
      <c r="B77" s="56" t="s">
        <v>68</v>
      </c>
      <c r="C77" s="56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74"/>
    </row>
    <row r="78" spans="1:34" s="1" customFormat="1" ht="15.75" outlineLevel="1" x14ac:dyDescent="0.25">
      <c r="A78" s="57"/>
      <c r="B78" s="58" t="s">
        <v>68</v>
      </c>
      <c r="C78" s="58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129"/>
      <c r="AC78" s="129"/>
      <c r="AD78" s="129"/>
      <c r="AE78" s="129"/>
      <c r="AF78" s="129"/>
      <c r="AG78" s="129"/>
      <c r="AH78" s="175"/>
    </row>
    <row r="79" spans="1:34" s="1" customFormat="1" ht="15.75" x14ac:dyDescent="0.25">
      <c r="A79" s="55"/>
      <c r="B79" s="56" t="s">
        <v>68</v>
      </c>
      <c r="C79" s="56"/>
      <c r="D79" s="129">
        <f>COUNTA(D73:D78)</f>
        <v>0</v>
      </c>
      <c r="E79" s="129">
        <f t="shared" ref="E79:AH79" si="12">COUNTA(E73:E78)</f>
        <v>0</v>
      </c>
      <c r="F79" s="129">
        <f t="shared" si="12"/>
        <v>0</v>
      </c>
      <c r="G79" s="129">
        <f t="shared" si="12"/>
        <v>0</v>
      </c>
      <c r="H79" s="129">
        <f t="shared" si="12"/>
        <v>0</v>
      </c>
      <c r="I79" s="129">
        <f t="shared" si="12"/>
        <v>0</v>
      </c>
      <c r="J79" s="129">
        <f t="shared" si="12"/>
        <v>0</v>
      </c>
      <c r="K79" s="129">
        <f t="shared" si="12"/>
        <v>0</v>
      </c>
      <c r="L79" s="129">
        <f t="shared" si="12"/>
        <v>0</v>
      </c>
      <c r="M79" s="129">
        <f t="shared" si="12"/>
        <v>0</v>
      </c>
      <c r="N79" s="129">
        <f t="shared" si="12"/>
        <v>0</v>
      </c>
      <c r="O79" s="129">
        <f t="shared" si="12"/>
        <v>0</v>
      </c>
      <c r="P79" s="129">
        <f t="shared" si="12"/>
        <v>0</v>
      </c>
      <c r="Q79" s="129">
        <f t="shared" si="12"/>
        <v>0</v>
      </c>
      <c r="R79" s="129">
        <f t="shared" si="12"/>
        <v>0</v>
      </c>
      <c r="S79" s="129">
        <f t="shared" si="12"/>
        <v>0</v>
      </c>
      <c r="T79" s="129">
        <f t="shared" si="12"/>
        <v>0</v>
      </c>
      <c r="U79" s="129">
        <f t="shared" si="12"/>
        <v>0</v>
      </c>
      <c r="V79" s="129">
        <f t="shared" si="12"/>
        <v>0</v>
      </c>
      <c r="W79" s="129">
        <f t="shared" si="12"/>
        <v>0</v>
      </c>
      <c r="X79" s="129">
        <f t="shared" si="12"/>
        <v>0</v>
      </c>
      <c r="Y79" s="129">
        <f t="shared" si="12"/>
        <v>0</v>
      </c>
      <c r="Z79" s="129">
        <f t="shared" si="12"/>
        <v>0</v>
      </c>
      <c r="AA79" s="129">
        <f t="shared" si="12"/>
        <v>0</v>
      </c>
      <c r="AB79" s="129">
        <f t="shared" si="12"/>
        <v>0</v>
      </c>
      <c r="AC79" s="129">
        <f t="shared" si="12"/>
        <v>0</v>
      </c>
      <c r="AD79" s="129">
        <f t="shared" si="12"/>
        <v>0</v>
      </c>
      <c r="AE79" s="129">
        <f t="shared" si="12"/>
        <v>0</v>
      </c>
      <c r="AF79" s="129">
        <f t="shared" si="12"/>
        <v>0</v>
      </c>
      <c r="AG79" s="129">
        <f t="shared" si="12"/>
        <v>0</v>
      </c>
      <c r="AH79" s="175">
        <f t="shared" si="12"/>
        <v>0</v>
      </c>
    </row>
    <row r="80" spans="1:34" ht="15.75" outlineLevel="1" x14ac:dyDescent="0.25">
      <c r="A80" s="59" t="s">
        <v>29</v>
      </c>
      <c r="B80" s="60" t="s">
        <v>4</v>
      </c>
      <c r="C80" s="60" t="s">
        <v>30</v>
      </c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  <c r="AA80" s="130"/>
      <c r="AB80" s="130"/>
      <c r="AC80" s="130"/>
      <c r="AD80" s="130"/>
      <c r="AE80" s="130"/>
      <c r="AF80" s="130"/>
      <c r="AG80" s="130"/>
      <c r="AH80" s="176"/>
    </row>
    <row r="81" spans="1:34" ht="15.75" outlineLevel="1" x14ac:dyDescent="0.25">
      <c r="A81" s="61"/>
      <c r="B81" s="62" t="s">
        <v>4</v>
      </c>
      <c r="C81" s="62" t="s">
        <v>31</v>
      </c>
      <c r="D81" s="131"/>
      <c r="E81" s="131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  <c r="R81" s="131"/>
      <c r="S81" s="131"/>
      <c r="T81" s="131"/>
      <c r="U81" s="131"/>
      <c r="V81" s="131"/>
      <c r="W81" s="131"/>
      <c r="X81" s="131"/>
      <c r="Y81" s="131"/>
      <c r="Z81" s="131"/>
      <c r="AA81" s="131"/>
      <c r="AB81" s="131"/>
      <c r="AC81" s="131"/>
      <c r="AD81" s="131"/>
      <c r="AE81" s="131"/>
      <c r="AF81" s="131"/>
      <c r="AG81" s="131"/>
      <c r="AH81" s="177"/>
    </row>
    <row r="82" spans="1:34" ht="15.75" outlineLevel="1" x14ac:dyDescent="0.25">
      <c r="A82" s="61"/>
      <c r="B82" s="62" t="s">
        <v>56</v>
      </c>
      <c r="C82" s="62"/>
      <c r="D82" s="131"/>
      <c r="E82" s="131"/>
      <c r="F82" s="131"/>
      <c r="G82" s="131"/>
      <c r="H82" s="131"/>
      <c r="I82" s="131"/>
      <c r="J82" s="131"/>
      <c r="K82" s="131"/>
      <c r="L82" s="131"/>
      <c r="M82" s="131"/>
      <c r="N82" s="131"/>
      <c r="O82" s="131"/>
      <c r="P82" s="131"/>
      <c r="Q82" s="131"/>
      <c r="R82" s="131"/>
      <c r="S82" s="131"/>
      <c r="T82" s="131"/>
      <c r="U82" s="131"/>
      <c r="V82" s="131"/>
      <c r="W82" s="131"/>
      <c r="X82" s="131"/>
      <c r="Y82" s="131"/>
      <c r="Z82" s="131"/>
      <c r="AA82" s="131"/>
      <c r="AB82" s="131"/>
      <c r="AC82" s="131"/>
      <c r="AD82" s="131"/>
      <c r="AE82" s="131"/>
      <c r="AF82" s="131"/>
      <c r="AG82" s="131"/>
      <c r="AH82" s="177"/>
    </row>
    <row r="83" spans="1:34" ht="15.75" outlineLevel="1" x14ac:dyDescent="0.25">
      <c r="A83" s="61"/>
      <c r="B83" s="62" t="s">
        <v>5</v>
      </c>
      <c r="C83" s="62" t="s">
        <v>30</v>
      </c>
      <c r="D83" s="131"/>
      <c r="E83" s="131"/>
      <c r="F83" s="131"/>
      <c r="G83" s="131"/>
      <c r="H83" s="131"/>
      <c r="I83" s="131"/>
      <c r="J83" s="131"/>
      <c r="K83" s="131"/>
      <c r="L83" s="131"/>
      <c r="M83" s="131"/>
      <c r="N83" s="131"/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  <c r="Z83" s="131"/>
      <c r="AA83" s="131"/>
      <c r="AB83" s="131"/>
      <c r="AC83" s="131"/>
      <c r="AD83" s="131"/>
      <c r="AE83" s="131"/>
      <c r="AF83" s="131"/>
      <c r="AG83" s="131"/>
      <c r="AH83" s="177"/>
    </row>
    <row r="84" spans="1:34" ht="15.75" outlineLevel="1" x14ac:dyDescent="0.25">
      <c r="A84" s="61"/>
      <c r="B84" s="62" t="s">
        <v>5</v>
      </c>
      <c r="C84" s="62" t="s">
        <v>31</v>
      </c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  <c r="Z84" s="131"/>
      <c r="AA84" s="131"/>
      <c r="AB84" s="131"/>
      <c r="AC84" s="131"/>
      <c r="AD84" s="131"/>
      <c r="AE84" s="131"/>
      <c r="AF84" s="131"/>
      <c r="AG84" s="131"/>
      <c r="AH84" s="177"/>
    </row>
    <row r="85" spans="1:34" s="1" customFormat="1" ht="15.75" x14ac:dyDescent="0.25">
      <c r="A85" s="63" t="s">
        <v>29</v>
      </c>
      <c r="B85" s="64" t="s">
        <v>38</v>
      </c>
      <c r="C85" s="64"/>
      <c r="D85" s="132">
        <f>COUNTA(D80:D84)</f>
        <v>0</v>
      </c>
      <c r="E85" s="132">
        <f t="shared" ref="E85:AH85" si="13">COUNTA(E80:E84)</f>
        <v>0</v>
      </c>
      <c r="F85" s="132">
        <f t="shared" si="13"/>
        <v>0</v>
      </c>
      <c r="G85" s="132">
        <f t="shared" si="13"/>
        <v>0</v>
      </c>
      <c r="H85" s="132">
        <f t="shared" si="13"/>
        <v>0</v>
      </c>
      <c r="I85" s="132">
        <f t="shared" si="13"/>
        <v>0</v>
      </c>
      <c r="J85" s="132">
        <f t="shared" si="13"/>
        <v>0</v>
      </c>
      <c r="K85" s="132">
        <f t="shared" si="13"/>
        <v>0</v>
      </c>
      <c r="L85" s="132">
        <f t="shared" si="13"/>
        <v>0</v>
      </c>
      <c r="M85" s="132">
        <f t="shared" si="13"/>
        <v>0</v>
      </c>
      <c r="N85" s="132">
        <f t="shared" si="13"/>
        <v>0</v>
      </c>
      <c r="O85" s="132">
        <f t="shared" si="13"/>
        <v>0</v>
      </c>
      <c r="P85" s="132">
        <f t="shared" si="13"/>
        <v>0</v>
      </c>
      <c r="Q85" s="132">
        <f t="shared" si="13"/>
        <v>0</v>
      </c>
      <c r="R85" s="132">
        <f t="shared" si="13"/>
        <v>0</v>
      </c>
      <c r="S85" s="132">
        <f t="shared" si="13"/>
        <v>0</v>
      </c>
      <c r="T85" s="132">
        <f t="shared" si="13"/>
        <v>0</v>
      </c>
      <c r="U85" s="132">
        <f t="shared" si="13"/>
        <v>0</v>
      </c>
      <c r="V85" s="132">
        <f t="shared" si="13"/>
        <v>0</v>
      </c>
      <c r="W85" s="132">
        <f t="shared" si="13"/>
        <v>0</v>
      </c>
      <c r="X85" s="132">
        <f t="shared" si="13"/>
        <v>0</v>
      </c>
      <c r="Y85" s="132">
        <f t="shared" si="13"/>
        <v>0</v>
      </c>
      <c r="Z85" s="132">
        <f t="shared" si="13"/>
        <v>0</v>
      </c>
      <c r="AA85" s="132">
        <f t="shared" si="13"/>
        <v>0</v>
      </c>
      <c r="AB85" s="132">
        <f t="shared" si="13"/>
        <v>0</v>
      </c>
      <c r="AC85" s="132">
        <f t="shared" si="13"/>
        <v>0</v>
      </c>
      <c r="AD85" s="132">
        <f t="shared" si="13"/>
        <v>0</v>
      </c>
      <c r="AE85" s="132">
        <f t="shared" si="13"/>
        <v>0</v>
      </c>
      <c r="AF85" s="132">
        <f t="shared" si="13"/>
        <v>0</v>
      </c>
      <c r="AG85" s="132">
        <f t="shared" si="13"/>
        <v>0</v>
      </c>
      <c r="AH85" s="178">
        <f t="shared" si="13"/>
        <v>0</v>
      </c>
    </row>
    <row r="86" spans="1:34" ht="15.75" outlineLevel="1" x14ac:dyDescent="0.25">
      <c r="A86" s="59"/>
      <c r="B86" s="60" t="s">
        <v>33</v>
      </c>
      <c r="C86" s="60"/>
      <c r="D86" s="130"/>
      <c r="E86" s="130"/>
      <c r="F86" s="130"/>
      <c r="G86" s="130"/>
      <c r="H86" s="130"/>
      <c r="I86" s="130"/>
      <c r="J86" s="130"/>
      <c r="K86" s="130"/>
      <c r="L86" s="130"/>
      <c r="M86" s="130"/>
      <c r="N86" s="130"/>
      <c r="O86" s="130"/>
      <c r="P86" s="130"/>
      <c r="Q86" s="130"/>
      <c r="R86" s="130"/>
      <c r="S86" s="130"/>
      <c r="T86" s="130"/>
      <c r="U86" s="130"/>
      <c r="V86" s="130"/>
      <c r="W86" s="130"/>
      <c r="X86" s="130"/>
      <c r="Y86" s="130"/>
      <c r="Z86" s="130"/>
      <c r="AA86" s="130"/>
      <c r="AB86" s="130"/>
      <c r="AC86" s="130"/>
      <c r="AD86" s="130"/>
      <c r="AE86" s="130"/>
      <c r="AF86" s="130"/>
      <c r="AG86" s="130"/>
      <c r="AH86" s="176"/>
    </row>
    <row r="87" spans="1:34" ht="15.75" outlineLevel="1" x14ac:dyDescent="0.25">
      <c r="A87" s="61"/>
      <c r="B87" s="62" t="s">
        <v>33</v>
      </c>
      <c r="C87" s="62"/>
      <c r="D87" s="131"/>
      <c r="E87" s="131"/>
      <c r="F87" s="131"/>
      <c r="G87" s="131"/>
      <c r="H87" s="131"/>
      <c r="I87" s="131"/>
      <c r="J87" s="131"/>
      <c r="K87" s="131"/>
      <c r="L87" s="131"/>
      <c r="M87" s="131"/>
      <c r="N87" s="131"/>
      <c r="O87" s="131"/>
      <c r="P87" s="131"/>
      <c r="Q87" s="131"/>
      <c r="R87" s="131"/>
      <c r="S87" s="131"/>
      <c r="T87" s="131"/>
      <c r="U87" s="131"/>
      <c r="V87" s="131"/>
      <c r="W87" s="131"/>
      <c r="X87" s="131"/>
      <c r="Y87" s="131"/>
      <c r="Z87" s="131"/>
      <c r="AA87" s="131"/>
      <c r="AB87" s="131"/>
      <c r="AC87" s="131"/>
      <c r="AD87" s="131"/>
      <c r="AE87" s="131"/>
      <c r="AF87" s="131"/>
      <c r="AG87" s="131"/>
      <c r="AH87" s="177"/>
    </row>
    <row r="88" spans="1:34" ht="15.75" outlineLevel="1" x14ac:dyDescent="0.25">
      <c r="A88" s="65"/>
      <c r="B88" s="66" t="s">
        <v>33</v>
      </c>
      <c r="C88" s="66"/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79"/>
    </row>
    <row r="89" spans="1:34" s="1" customFormat="1" ht="16.5" customHeight="1" x14ac:dyDescent="0.25">
      <c r="A89" s="67" t="s">
        <v>49</v>
      </c>
      <c r="B89" s="68" t="s">
        <v>39</v>
      </c>
      <c r="C89" s="68"/>
      <c r="D89" s="134">
        <f>COUNTA(D86:D88)</f>
        <v>0</v>
      </c>
      <c r="E89" s="134">
        <f t="shared" ref="E89:AH89" si="14">COUNTA(E86:E88)</f>
        <v>0</v>
      </c>
      <c r="F89" s="134">
        <f t="shared" si="14"/>
        <v>0</v>
      </c>
      <c r="G89" s="134">
        <f t="shared" si="14"/>
        <v>0</v>
      </c>
      <c r="H89" s="134">
        <f t="shared" si="14"/>
        <v>0</v>
      </c>
      <c r="I89" s="134">
        <f t="shared" si="14"/>
        <v>0</v>
      </c>
      <c r="J89" s="134">
        <f t="shared" si="14"/>
        <v>0</v>
      </c>
      <c r="K89" s="134">
        <f t="shared" si="14"/>
        <v>0</v>
      </c>
      <c r="L89" s="134">
        <f t="shared" si="14"/>
        <v>0</v>
      </c>
      <c r="M89" s="134">
        <f t="shared" si="14"/>
        <v>0</v>
      </c>
      <c r="N89" s="134">
        <f t="shared" si="14"/>
        <v>0</v>
      </c>
      <c r="O89" s="134">
        <f t="shared" si="14"/>
        <v>0</v>
      </c>
      <c r="P89" s="134">
        <f t="shared" si="14"/>
        <v>0</v>
      </c>
      <c r="Q89" s="134">
        <f t="shared" si="14"/>
        <v>0</v>
      </c>
      <c r="R89" s="134">
        <f t="shared" si="14"/>
        <v>0</v>
      </c>
      <c r="S89" s="134">
        <f t="shared" si="14"/>
        <v>0</v>
      </c>
      <c r="T89" s="134">
        <f t="shared" si="14"/>
        <v>0</v>
      </c>
      <c r="U89" s="134">
        <f t="shared" si="14"/>
        <v>0</v>
      </c>
      <c r="V89" s="134">
        <f t="shared" si="14"/>
        <v>0</v>
      </c>
      <c r="W89" s="134">
        <f t="shared" si="14"/>
        <v>0</v>
      </c>
      <c r="X89" s="134">
        <f t="shared" si="14"/>
        <v>0</v>
      </c>
      <c r="Y89" s="134">
        <f t="shared" si="14"/>
        <v>0</v>
      </c>
      <c r="Z89" s="134">
        <f t="shared" si="14"/>
        <v>0</v>
      </c>
      <c r="AA89" s="134">
        <f t="shared" si="14"/>
        <v>0</v>
      </c>
      <c r="AB89" s="134">
        <f t="shared" si="14"/>
        <v>0</v>
      </c>
      <c r="AC89" s="134">
        <f t="shared" si="14"/>
        <v>0</v>
      </c>
      <c r="AD89" s="134">
        <f t="shared" si="14"/>
        <v>0</v>
      </c>
      <c r="AE89" s="134">
        <f t="shared" si="14"/>
        <v>0</v>
      </c>
      <c r="AF89" s="134">
        <f t="shared" si="14"/>
        <v>0</v>
      </c>
      <c r="AG89" s="134">
        <f t="shared" si="14"/>
        <v>0</v>
      </c>
      <c r="AH89" s="180">
        <f t="shared" si="14"/>
        <v>0</v>
      </c>
    </row>
    <row r="90" spans="1:34" ht="15.75" outlineLevel="1" x14ac:dyDescent="0.25">
      <c r="A90" s="59"/>
      <c r="B90" s="60" t="s">
        <v>32</v>
      </c>
      <c r="C90" s="60"/>
      <c r="D90" s="130"/>
      <c r="E90" s="130"/>
      <c r="F90" s="130"/>
      <c r="G90" s="130"/>
      <c r="H90" s="130"/>
      <c r="I90" s="130"/>
      <c r="J90" s="130"/>
      <c r="K90" s="130"/>
      <c r="L90" s="130"/>
      <c r="M90" s="130"/>
      <c r="N90" s="130"/>
      <c r="O90" s="130"/>
      <c r="P90" s="130"/>
      <c r="Q90" s="130"/>
      <c r="R90" s="130"/>
      <c r="S90" s="130"/>
      <c r="T90" s="130"/>
      <c r="U90" s="130"/>
      <c r="V90" s="130"/>
      <c r="W90" s="130"/>
      <c r="X90" s="130"/>
      <c r="Y90" s="130"/>
      <c r="Z90" s="130"/>
      <c r="AA90" s="130"/>
      <c r="AB90" s="130"/>
      <c r="AC90" s="130"/>
      <c r="AD90" s="130"/>
      <c r="AE90" s="130"/>
      <c r="AF90" s="130"/>
      <c r="AG90" s="130"/>
      <c r="AH90" s="176"/>
    </row>
    <row r="91" spans="1:34" ht="15.75" outlineLevel="1" x14ac:dyDescent="0.25">
      <c r="A91" s="65"/>
      <c r="B91" s="66" t="s">
        <v>32</v>
      </c>
      <c r="C91" s="66"/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79"/>
    </row>
    <row r="92" spans="1:34" s="1" customFormat="1" ht="15.75" x14ac:dyDescent="0.25">
      <c r="A92" s="67" t="s">
        <v>29</v>
      </c>
      <c r="B92" s="68" t="s">
        <v>32</v>
      </c>
      <c r="C92" s="68"/>
      <c r="D92" s="134">
        <f>COUNTA(D90:D91)</f>
        <v>0</v>
      </c>
      <c r="E92" s="134">
        <f t="shared" ref="E92:AH92" si="15">COUNTA(E90:E91)</f>
        <v>0</v>
      </c>
      <c r="F92" s="134">
        <f t="shared" si="15"/>
        <v>0</v>
      </c>
      <c r="G92" s="134">
        <f t="shared" si="15"/>
        <v>0</v>
      </c>
      <c r="H92" s="134">
        <f t="shared" si="15"/>
        <v>0</v>
      </c>
      <c r="I92" s="134">
        <f t="shared" si="15"/>
        <v>0</v>
      </c>
      <c r="J92" s="134">
        <f t="shared" si="15"/>
        <v>0</v>
      </c>
      <c r="K92" s="134">
        <f t="shared" si="15"/>
        <v>0</v>
      </c>
      <c r="L92" s="134">
        <f t="shared" si="15"/>
        <v>0</v>
      </c>
      <c r="M92" s="134">
        <f t="shared" si="15"/>
        <v>0</v>
      </c>
      <c r="N92" s="134">
        <f t="shared" si="15"/>
        <v>0</v>
      </c>
      <c r="O92" s="134">
        <f t="shared" si="15"/>
        <v>0</v>
      </c>
      <c r="P92" s="134">
        <f t="shared" si="15"/>
        <v>0</v>
      </c>
      <c r="Q92" s="134">
        <f t="shared" si="15"/>
        <v>0</v>
      </c>
      <c r="R92" s="134">
        <f t="shared" si="15"/>
        <v>0</v>
      </c>
      <c r="S92" s="134">
        <f t="shared" si="15"/>
        <v>0</v>
      </c>
      <c r="T92" s="134">
        <f t="shared" si="15"/>
        <v>0</v>
      </c>
      <c r="U92" s="134">
        <f t="shared" si="15"/>
        <v>0</v>
      </c>
      <c r="V92" s="134">
        <f t="shared" si="15"/>
        <v>0</v>
      </c>
      <c r="W92" s="134">
        <f t="shared" si="15"/>
        <v>0</v>
      </c>
      <c r="X92" s="134">
        <f t="shared" si="15"/>
        <v>0</v>
      </c>
      <c r="Y92" s="134">
        <f t="shared" si="15"/>
        <v>0</v>
      </c>
      <c r="Z92" s="134">
        <f t="shared" si="15"/>
        <v>0</v>
      </c>
      <c r="AA92" s="134">
        <f t="shared" si="15"/>
        <v>0</v>
      </c>
      <c r="AB92" s="134">
        <f t="shared" si="15"/>
        <v>0</v>
      </c>
      <c r="AC92" s="134">
        <f t="shared" si="15"/>
        <v>0</v>
      </c>
      <c r="AD92" s="134">
        <f t="shared" si="15"/>
        <v>0</v>
      </c>
      <c r="AE92" s="134">
        <f t="shared" si="15"/>
        <v>0</v>
      </c>
      <c r="AF92" s="134">
        <f t="shared" si="15"/>
        <v>0</v>
      </c>
      <c r="AG92" s="134">
        <f t="shared" si="15"/>
        <v>0</v>
      </c>
      <c r="AH92" s="180">
        <f t="shared" si="15"/>
        <v>0</v>
      </c>
    </row>
    <row r="93" spans="1:34" ht="15.75" outlineLevel="1" x14ac:dyDescent="0.25">
      <c r="A93" s="59"/>
      <c r="B93" s="60" t="s">
        <v>34</v>
      </c>
      <c r="C93" s="60"/>
      <c r="D93" s="130"/>
      <c r="E93" s="130"/>
      <c r="F93" s="130"/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/>
      <c r="AA93" s="130"/>
      <c r="AB93" s="130"/>
      <c r="AC93" s="130"/>
      <c r="AD93" s="130"/>
      <c r="AE93" s="130"/>
      <c r="AF93" s="130"/>
      <c r="AG93" s="130"/>
      <c r="AH93" s="176"/>
    </row>
    <row r="94" spans="1:34" ht="15.75" outlineLevel="1" x14ac:dyDescent="0.25">
      <c r="A94" s="61"/>
      <c r="B94" s="62" t="s">
        <v>34</v>
      </c>
      <c r="C94" s="62"/>
      <c r="D94" s="131"/>
      <c r="E94" s="131"/>
      <c r="F94" s="131"/>
      <c r="G94" s="131"/>
      <c r="H94" s="131"/>
      <c r="I94" s="131"/>
      <c r="J94" s="131"/>
      <c r="K94" s="131"/>
      <c r="L94" s="131"/>
      <c r="M94" s="131"/>
      <c r="N94" s="131"/>
      <c r="O94" s="131"/>
      <c r="P94" s="131"/>
      <c r="Q94" s="131"/>
      <c r="R94" s="131"/>
      <c r="S94" s="131"/>
      <c r="T94" s="131"/>
      <c r="U94" s="131"/>
      <c r="V94" s="131"/>
      <c r="W94" s="131"/>
      <c r="X94" s="131"/>
      <c r="Y94" s="131"/>
      <c r="Z94" s="131"/>
      <c r="AA94" s="131"/>
      <c r="AB94" s="131"/>
      <c r="AC94" s="131"/>
      <c r="AD94" s="131"/>
      <c r="AE94" s="131"/>
      <c r="AF94" s="131"/>
      <c r="AG94" s="131"/>
      <c r="AH94" s="177"/>
    </row>
    <row r="95" spans="1:34" ht="15.75" outlineLevel="1" x14ac:dyDescent="0.25">
      <c r="A95" s="65"/>
      <c r="B95" s="66" t="s">
        <v>34</v>
      </c>
      <c r="C95" s="66"/>
      <c r="D95" s="133"/>
      <c r="E95" s="133"/>
      <c r="F95" s="133"/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79"/>
    </row>
    <row r="96" spans="1:34" s="1" customFormat="1" ht="15.75" x14ac:dyDescent="0.25">
      <c r="A96" s="67" t="s">
        <v>29</v>
      </c>
      <c r="B96" s="68" t="s">
        <v>34</v>
      </c>
      <c r="C96" s="68"/>
      <c r="D96" s="134">
        <f>COUNTA(D93:D95)</f>
        <v>0</v>
      </c>
      <c r="E96" s="134">
        <f t="shared" ref="E96:AH96" si="16">COUNTA(E93:E95)</f>
        <v>0</v>
      </c>
      <c r="F96" s="134">
        <f t="shared" si="16"/>
        <v>0</v>
      </c>
      <c r="G96" s="134">
        <f t="shared" si="16"/>
        <v>0</v>
      </c>
      <c r="H96" s="134">
        <f t="shared" si="16"/>
        <v>0</v>
      </c>
      <c r="I96" s="134">
        <f t="shared" si="16"/>
        <v>0</v>
      </c>
      <c r="J96" s="134">
        <f t="shared" si="16"/>
        <v>0</v>
      </c>
      <c r="K96" s="134">
        <f t="shared" si="16"/>
        <v>0</v>
      </c>
      <c r="L96" s="134">
        <f t="shared" si="16"/>
        <v>0</v>
      </c>
      <c r="M96" s="134">
        <f t="shared" si="16"/>
        <v>0</v>
      </c>
      <c r="N96" s="134">
        <f t="shared" si="16"/>
        <v>0</v>
      </c>
      <c r="O96" s="134">
        <f t="shared" si="16"/>
        <v>0</v>
      </c>
      <c r="P96" s="134">
        <f t="shared" si="16"/>
        <v>0</v>
      </c>
      <c r="Q96" s="134">
        <f t="shared" si="16"/>
        <v>0</v>
      </c>
      <c r="R96" s="134">
        <f t="shared" si="16"/>
        <v>0</v>
      </c>
      <c r="S96" s="134">
        <f t="shared" si="16"/>
        <v>0</v>
      </c>
      <c r="T96" s="134">
        <f t="shared" si="16"/>
        <v>0</v>
      </c>
      <c r="U96" s="134">
        <f t="shared" si="16"/>
        <v>0</v>
      </c>
      <c r="V96" s="134">
        <f t="shared" si="16"/>
        <v>0</v>
      </c>
      <c r="W96" s="134">
        <f t="shared" si="16"/>
        <v>0</v>
      </c>
      <c r="X96" s="134">
        <f t="shared" si="16"/>
        <v>0</v>
      </c>
      <c r="Y96" s="134">
        <f t="shared" si="16"/>
        <v>0</v>
      </c>
      <c r="Z96" s="134">
        <f t="shared" si="16"/>
        <v>0</v>
      </c>
      <c r="AA96" s="134">
        <f t="shared" si="16"/>
        <v>0</v>
      </c>
      <c r="AB96" s="134">
        <f t="shared" si="16"/>
        <v>0</v>
      </c>
      <c r="AC96" s="134">
        <f t="shared" si="16"/>
        <v>0</v>
      </c>
      <c r="AD96" s="134">
        <f t="shared" si="16"/>
        <v>0</v>
      </c>
      <c r="AE96" s="134">
        <f t="shared" si="16"/>
        <v>0</v>
      </c>
      <c r="AF96" s="134">
        <f t="shared" si="16"/>
        <v>0</v>
      </c>
      <c r="AG96" s="134">
        <f t="shared" si="16"/>
        <v>0</v>
      </c>
      <c r="AH96" s="180">
        <f t="shared" si="16"/>
        <v>0</v>
      </c>
    </row>
    <row r="97" spans="1:34" ht="15.75" outlineLevel="1" x14ac:dyDescent="0.25">
      <c r="A97" s="69"/>
      <c r="B97" s="70" t="s">
        <v>67</v>
      </c>
      <c r="C97" s="70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  <c r="AB97" s="135"/>
      <c r="AC97" s="135"/>
      <c r="AD97" s="135"/>
      <c r="AE97" s="135"/>
      <c r="AF97" s="135"/>
      <c r="AG97" s="135"/>
      <c r="AH97" s="181"/>
    </row>
    <row r="98" spans="1:34" ht="15.75" outlineLevel="1" x14ac:dyDescent="0.25">
      <c r="A98" s="71"/>
      <c r="B98" s="72" t="s">
        <v>67</v>
      </c>
      <c r="C98" s="72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136"/>
      <c r="AA98" s="136"/>
      <c r="AB98" s="136"/>
      <c r="AC98" s="136"/>
      <c r="AD98" s="136"/>
      <c r="AE98" s="136"/>
      <c r="AF98" s="136"/>
      <c r="AG98" s="136"/>
      <c r="AH98" s="182"/>
    </row>
    <row r="99" spans="1:34" ht="15.75" outlineLevel="1" x14ac:dyDescent="0.25">
      <c r="A99" s="71"/>
      <c r="B99" s="72" t="s">
        <v>67</v>
      </c>
      <c r="C99" s="72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/>
      <c r="U99" s="136"/>
      <c r="V99" s="136"/>
      <c r="W99" s="136"/>
      <c r="X99" s="136"/>
      <c r="Y99" s="136"/>
      <c r="Z99" s="136"/>
      <c r="AA99" s="136"/>
      <c r="AB99" s="136"/>
      <c r="AC99" s="136"/>
      <c r="AD99" s="136"/>
      <c r="AE99" s="136"/>
      <c r="AF99" s="136"/>
      <c r="AG99" s="136"/>
      <c r="AH99" s="182"/>
    </row>
    <row r="100" spans="1:34" ht="15.75" outlineLevel="1" x14ac:dyDescent="0.25">
      <c r="A100" s="71"/>
      <c r="B100" s="72" t="s">
        <v>67</v>
      </c>
      <c r="C100" s="72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36"/>
      <c r="U100" s="136"/>
      <c r="V100" s="136"/>
      <c r="W100" s="136"/>
      <c r="X100" s="136"/>
      <c r="Y100" s="136"/>
      <c r="Z100" s="136"/>
      <c r="AA100" s="136"/>
      <c r="AB100" s="136"/>
      <c r="AC100" s="136"/>
      <c r="AD100" s="136"/>
      <c r="AE100" s="136"/>
      <c r="AF100" s="136"/>
      <c r="AG100" s="136"/>
      <c r="AH100" s="182"/>
    </row>
    <row r="101" spans="1:34" ht="15.75" outlineLevel="1" x14ac:dyDescent="0.25">
      <c r="A101" s="71"/>
      <c r="B101" s="72" t="s">
        <v>67</v>
      </c>
      <c r="C101" s="72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82"/>
    </row>
    <row r="102" spans="1:34" ht="15.75" outlineLevel="1" x14ac:dyDescent="0.25">
      <c r="A102" s="71"/>
      <c r="B102" s="72" t="s">
        <v>67</v>
      </c>
      <c r="C102" s="72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82"/>
    </row>
    <row r="103" spans="1:34" ht="15.75" outlineLevel="1" x14ac:dyDescent="0.25">
      <c r="A103" s="71"/>
      <c r="B103" s="72" t="s">
        <v>67</v>
      </c>
      <c r="C103" s="72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136"/>
      <c r="P103" s="136"/>
      <c r="Q103" s="136"/>
      <c r="R103" s="136"/>
      <c r="S103" s="136"/>
      <c r="T103" s="136"/>
      <c r="U103" s="136"/>
      <c r="V103" s="136"/>
      <c r="W103" s="136"/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82"/>
    </row>
    <row r="104" spans="1:34" ht="15.75" outlineLevel="1" x14ac:dyDescent="0.25">
      <c r="A104" s="71"/>
      <c r="B104" s="72" t="s">
        <v>67</v>
      </c>
      <c r="C104" s="72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36"/>
      <c r="Z104" s="136"/>
      <c r="AA104" s="136"/>
      <c r="AB104" s="136"/>
      <c r="AC104" s="136"/>
      <c r="AD104" s="136"/>
      <c r="AE104" s="136"/>
      <c r="AF104" s="136"/>
      <c r="AG104" s="136"/>
      <c r="AH104" s="182"/>
    </row>
    <row r="105" spans="1:34" ht="15.75" outlineLevel="1" x14ac:dyDescent="0.25">
      <c r="A105" s="71"/>
      <c r="B105" s="72" t="s">
        <v>67</v>
      </c>
      <c r="C105" s="72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36"/>
      <c r="Z105" s="136"/>
      <c r="AA105" s="136"/>
      <c r="AB105" s="136"/>
      <c r="AC105" s="136"/>
      <c r="AD105" s="136"/>
      <c r="AE105" s="136"/>
      <c r="AF105" s="136"/>
      <c r="AG105" s="136"/>
      <c r="AH105" s="182"/>
    </row>
    <row r="106" spans="1:34" ht="15.75" outlineLevel="1" x14ac:dyDescent="0.25">
      <c r="A106" s="71"/>
      <c r="B106" s="72" t="s">
        <v>67</v>
      </c>
      <c r="C106" s="72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6"/>
      <c r="V106" s="136"/>
      <c r="W106" s="136"/>
      <c r="X106" s="136"/>
      <c r="Y106" s="136"/>
      <c r="Z106" s="136"/>
      <c r="AA106" s="136"/>
      <c r="AB106" s="136"/>
      <c r="AC106" s="136"/>
      <c r="AD106" s="136"/>
      <c r="AE106" s="136"/>
      <c r="AF106" s="136"/>
      <c r="AG106" s="136"/>
      <c r="AH106" s="182"/>
    </row>
    <row r="107" spans="1:34" ht="15.75" outlineLevel="1" x14ac:dyDescent="0.25">
      <c r="A107" s="71"/>
      <c r="B107" s="72" t="s">
        <v>67</v>
      </c>
      <c r="C107" s="72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36"/>
      <c r="U107" s="136"/>
      <c r="V107" s="136"/>
      <c r="W107" s="136"/>
      <c r="X107" s="136"/>
      <c r="Y107" s="136"/>
      <c r="Z107" s="136"/>
      <c r="AA107" s="136"/>
      <c r="AB107" s="136"/>
      <c r="AC107" s="136"/>
      <c r="AD107" s="136"/>
      <c r="AE107" s="136"/>
      <c r="AF107" s="136"/>
      <c r="AG107" s="136"/>
      <c r="AH107" s="182"/>
    </row>
    <row r="108" spans="1:34" ht="15.75" outlineLevel="1" x14ac:dyDescent="0.25">
      <c r="A108" s="71"/>
      <c r="B108" s="72" t="s">
        <v>67</v>
      </c>
      <c r="C108" s="72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136"/>
      <c r="V108" s="136"/>
      <c r="W108" s="136"/>
      <c r="X108" s="136"/>
      <c r="Y108" s="136"/>
      <c r="Z108" s="136"/>
      <c r="AA108" s="136"/>
      <c r="AB108" s="136"/>
      <c r="AC108" s="136"/>
      <c r="AD108" s="136"/>
      <c r="AE108" s="136"/>
      <c r="AF108" s="136"/>
      <c r="AG108" s="136"/>
      <c r="AH108" s="182"/>
    </row>
    <row r="109" spans="1:34" ht="15.75" outlineLevel="1" x14ac:dyDescent="0.25">
      <c r="A109" s="71"/>
      <c r="B109" s="72" t="s">
        <v>67</v>
      </c>
      <c r="C109" s="72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36"/>
      <c r="U109" s="136"/>
      <c r="V109" s="136"/>
      <c r="W109" s="136"/>
      <c r="X109" s="136"/>
      <c r="Y109" s="136"/>
      <c r="Z109" s="136"/>
      <c r="AA109" s="136"/>
      <c r="AB109" s="136"/>
      <c r="AC109" s="136"/>
      <c r="AD109" s="136"/>
      <c r="AE109" s="136"/>
      <c r="AF109" s="136"/>
      <c r="AG109" s="136"/>
      <c r="AH109" s="182"/>
    </row>
    <row r="110" spans="1:34" ht="15.75" outlineLevel="1" x14ac:dyDescent="0.25">
      <c r="A110" s="71"/>
      <c r="B110" s="72" t="s">
        <v>67</v>
      </c>
      <c r="C110" s="72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36"/>
      <c r="U110" s="136"/>
      <c r="V110" s="136"/>
      <c r="W110" s="136"/>
      <c r="X110" s="136"/>
      <c r="Y110" s="136"/>
      <c r="Z110" s="136"/>
      <c r="AA110" s="136"/>
      <c r="AB110" s="136"/>
      <c r="AC110" s="136"/>
      <c r="AD110" s="136"/>
      <c r="AE110" s="136"/>
      <c r="AF110" s="136"/>
      <c r="AG110" s="136"/>
      <c r="AH110" s="182"/>
    </row>
    <row r="111" spans="1:34" ht="15.75" outlineLevel="1" x14ac:dyDescent="0.25">
      <c r="A111" s="71"/>
      <c r="B111" s="72" t="s">
        <v>67</v>
      </c>
      <c r="C111" s="72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6"/>
      <c r="S111" s="136"/>
      <c r="T111" s="136"/>
      <c r="U111" s="136"/>
      <c r="V111" s="136"/>
      <c r="W111" s="136"/>
      <c r="X111" s="136"/>
      <c r="Y111" s="136"/>
      <c r="Z111" s="136"/>
      <c r="AA111" s="136"/>
      <c r="AB111" s="136"/>
      <c r="AC111" s="136"/>
      <c r="AD111" s="136"/>
      <c r="AE111" s="136"/>
      <c r="AF111" s="136"/>
      <c r="AG111" s="136"/>
      <c r="AH111" s="182"/>
    </row>
    <row r="112" spans="1:34" ht="15.75" outlineLevel="1" x14ac:dyDescent="0.25">
      <c r="A112" s="71"/>
      <c r="B112" s="72" t="s">
        <v>67</v>
      </c>
      <c r="C112" s="72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  <c r="AA112" s="136"/>
      <c r="AB112" s="136"/>
      <c r="AC112" s="136"/>
      <c r="AD112" s="136"/>
      <c r="AE112" s="136"/>
      <c r="AF112" s="136"/>
      <c r="AG112" s="136"/>
      <c r="AH112" s="182"/>
    </row>
    <row r="113" spans="1:57" ht="15.75" outlineLevel="1" x14ac:dyDescent="0.25">
      <c r="A113" s="73"/>
      <c r="B113" s="72" t="s">
        <v>67</v>
      </c>
      <c r="C113" s="74"/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7"/>
      <c r="AH113" s="183"/>
    </row>
    <row r="114" spans="1:57" s="1" customFormat="1" ht="15.75" x14ac:dyDescent="0.25">
      <c r="A114" s="75"/>
      <c r="B114" s="76" t="s">
        <v>68</v>
      </c>
      <c r="C114" s="76"/>
      <c r="D114" s="138">
        <f>COUNTA(D97:D113)</f>
        <v>0</v>
      </c>
      <c r="E114" s="138">
        <f t="shared" ref="E114:AH114" si="17">COUNTA(E97:E113)</f>
        <v>0</v>
      </c>
      <c r="F114" s="138">
        <f t="shared" si="17"/>
        <v>0</v>
      </c>
      <c r="G114" s="138">
        <f t="shared" si="17"/>
        <v>0</v>
      </c>
      <c r="H114" s="138">
        <f t="shared" si="17"/>
        <v>0</v>
      </c>
      <c r="I114" s="138">
        <f t="shared" si="17"/>
        <v>0</v>
      </c>
      <c r="J114" s="138">
        <f t="shared" si="17"/>
        <v>0</v>
      </c>
      <c r="K114" s="138">
        <f t="shared" si="17"/>
        <v>0</v>
      </c>
      <c r="L114" s="138">
        <f t="shared" si="17"/>
        <v>0</v>
      </c>
      <c r="M114" s="138">
        <f t="shared" si="17"/>
        <v>0</v>
      </c>
      <c r="N114" s="138">
        <f t="shared" si="17"/>
        <v>0</v>
      </c>
      <c r="O114" s="138">
        <f t="shared" si="17"/>
        <v>0</v>
      </c>
      <c r="P114" s="138">
        <f t="shared" si="17"/>
        <v>0</v>
      </c>
      <c r="Q114" s="138">
        <f t="shared" si="17"/>
        <v>0</v>
      </c>
      <c r="R114" s="138">
        <f t="shared" si="17"/>
        <v>0</v>
      </c>
      <c r="S114" s="138">
        <f t="shared" si="17"/>
        <v>0</v>
      </c>
      <c r="T114" s="138">
        <f t="shared" si="17"/>
        <v>0</v>
      </c>
      <c r="U114" s="138">
        <f t="shared" si="17"/>
        <v>0</v>
      </c>
      <c r="V114" s="138">
        <f t="shared" si="17"/>
        <v>0</v>
      </c>
      <c r="W114" s="138">
        <f t="shared" si="17"/>
        <v>0</v>
      </c>
      <c r="X114" s="138">
        <f t="shared" si="17"/>
        <v>0</v>
      </c>
      <c r="Y114" s="138">
        <f t="shared" si="17"/>
        <v>0</v>
      </c>
      <c r="Z114" s="138">
        <f t="shared" si="17"/>
        <v>0</v>
      </c>
      <c r="AA114" s="138">
        <f t="shared" si="17"/>
        <v>0</v>
      </c>
      <c r="AB114" s="138">
        <f t="shared" si="17"/>
        <v>0</v>
      </c>
      <c r="AC114" s="138">
        <f t="shared" si="17"/>
        <v>0</v>
      </c>
      <c r="AD114" s="138">
        <f t="shared" si="17"/>
        <v>0</v>
      </c>
      <c r="AE114" s="138">
        <f t="shared" si="17"/>
        <v>0</v>
      </c>
      <c r="AF114" s="138">
        <f t="shared" si="17"/>
        <v>0</v>
      </c>
      <c r="AG114" s="138">
        <f t="shared" si="17"/>
        <v>0</v>
      </c>
      <c r="AH114" s="184">
        <f t="shared" si="17"/>
        <v>0</v>
      </c>
      <c r="AI114" s="5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</row>
    <row r="115" spans="1:57" s="1" customFormat="1" ht="15.75" outlineLevel="1" x14ac:dyDescent="0.25">
      <c r="A115" s="77"/>
      <c r="B115" s="78" t="s">
        <v>66</v>
      </c>
      <c r="C115" s="78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/>
      <c r="AF115" s="139"/>
      <c r="AG115" s="139"/>
      <c r="AH115" s="185"/>
      <c r="AI115" s="5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</row>
    <row r="116" spans="1:57" s="1" customFormat="1" ht="15.75" outlineLevel="1" x14ac:dyDescent="0.25">
      <c r="A116" s="77"/>
      <c r="B116" s="78" t="s">
        <v>66</v>
      </c>
      <c r="C116" s="78"/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/>
      <c r="AF116" s="139"/>
      <c r="AG116" s="139"/>
      <c r="AH116" s="185"/>
      <c r="AI116" s="5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</row>
    <row r="117" spans="1:57" s="1" customFormat="1" ht="15.75" outlineLevel="1" x14ac:dyDescent="0.25">
      <c r="A117" s="77"/>
      <c r="B117" s="78" t="s">
        <v>66</v>
      </c>
      <c r="C117" s="78"/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/>
      <c r="AF117" s="139"/>
      <c r="AG117" s="139"/>
      <c r="AH117" s="185"/>
      <c r="AI117" s="5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</row>
    <row r="118" spans="1:57" s="1" customFormat="1" ht="15.75" outlineLevel="1" x14ac:dyDescent="0.25">
      <c r="A118" s="77"/>
      <c r="B118" s="78" t="s">
        <v>66</v>
      </c>
      <c r="C118" s="78"/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  <c r="AF118" s="139"/>
      <c r="AG118" s="139"/>
      <c r="AH118" s="185"/>
      <c r="AI118" s="5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</row>
    <row r="119" spans="1:57" s="1" customFormat="1" ht="15.75" outlineLevel="1" x14ac:dyDescent="0.25">
      <c r="A119" s="77"/>
      <c r="B119" s="78" t="s">
        <v>66</v>
      </c>
      <c r="C119" s="78"/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85"/>
      <c r="AI119" s="5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</row>
    <row r="120" spans="1:57" s="1" customFormat="1" ht="15.75" outlineLevel="1" x14ac:dyDescent="0.25">
      <c r="A120" s="77"/>
      <c r="B120" s="78" t="s">
        <v>66</v>
      </c>
      <c r="C120" s="78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85"/>
      <c r="AI120" s="5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</row>
    <row r="121" spans="1:57" s="1" customFormat="1" ht="15.75" outlineLevel="1" x14ac:dyDescent="0.25">
      <c r="A121" s="77"/>
      <c r="B121" s="78" t="s">
        <v>66</v>
      </c>
      <c r="C121" s="78"/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/>
      <c r="AF121" s="139"/>
      <c r="AG121" s="139"/>
      <c r="AH121" s="185"/>
      <c r="AI121" s="5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</row>
    <row r="122" spans="1:57" s="1" customFormat="1" ht="15.75" outlineLevel="1" x14ac:dyDescent="0.25">
      <c r="A122" s="77"/>
      <c r="B122" s="78" t="s">
        <v>66</v>
      </c>
      <c r="C122" s="78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85"/>
      <c r="AI122" s="5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</row>
    <row r="123" spans="1:57" s="1" customFormat="1" ht="15.75" outlineLevel="1" x14ac:dyDescent="0.25">
      <c r="A123" s="77"/>
      <c r="B123" s="78" t="s">
        <v>66</v>
      </c>
      <c r="C123" s="78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39"/>
      <c r="Z123" s="139"/>
      <c r="AA123" s="139"/>
      <c r="AB123" s="139"/>
      <c r="AC123" s="139"/>
      <c r="AD123" s="139"/>
      <c r="AE123" s="139"/>
      <c r="AF123" s="139"/>
      <c r="AG123" s="139"/>
      <c r="AH123" s="185"/>
      <c r="AI123" s="5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</row>
    <row r="124" spans="1:57" s="1" customFormat="1" ht="15.75" outlineLevel="1" x14ac:dyDescent="0.25">
      <c r="A124" s="77"/>
      <c r="B124" s="78" t="s">
        <v>66</v>
      </c>
      <c r="C124" s="78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/>
      <c r="AF124" s="139"/>
      <c r="AG124" s="139"/>
      <c r="AH124" s="185"/>
      <c r="AI124" s="5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</row>
    <row r="125" spans="1:57" s="1" customFormat="1" ht="15.75" outlineLevel="1" x14ac:dyDescent="0.25">
      <c r="A125" s="77"/>
      <c r="B125" s="78" t="s">
        <v>66</v>
      </c>
      <c r="C125" s="78"/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/>
      <c r="AF125" s="139"/>
      <c r="AG125" s="139"/>
      <c r="AH125" s="185"/>
      <c r="AI125" s="5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1:57" s="1" customFormat="1" ht="15.75" outlineLevel="1" x14ac:dyDescent="0.25">
      <c r="A126" s="77"/>
      <c r="B126" s="78" t="s">
        <v>66</v>
      </c>
      <c r="C126" s="78"/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/>
      <c r="AF126" s="139"/>
      <c r="AG126" s="139"/>
      <c r="AH126" s="185"/>
      <c r="AI126" s="5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7" spans="1:57" s="1" customFormat="1" ht="15.75" outlineLevel="1" x14ac:dyDescent="0.25">
      <c r="A127" s="77"/>
      <c r="B127" s="78" t="s">
        <v>66</v>
      </c>
      <c r="C127" s="78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39"/>
      <c r="Z127" s="139"/>
      <c r="AA127" s="139"/>
      <c r="AB127" s="139"/>
      <c r="AC127" s="139"/>
      <c r="AD127" s="139"/>
      <c r="AE127" s="139"/>
      <c r="AF127" s="139"/>
      <c r="AG127" s="139"/>
      <c r="AH127" s="185"/>
      <c r="AI127" s="5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</row>
    <row r="128" spans="1:57" s="1" customFormat="1" ht="15.75" outlineLevel="1" x14ac:dyDescent="0.25">
      <c r="A128" s="77"/>
      <c r="B128" s="78" t="s">
        <v>66</v>
      </c>
      <c r="C128" s="78"/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39"/>
      <c r="Z128" s="139"/>
      <c r="AA128" s="139"/>
      <c r="AB128" s="139"/>
      <c r="AC128" s="139"/>
      <c r="AD128" s="139"/>
      <c r="AE128" s="139"/>
      <c r="AF128" s="139"/>
      <c r="AG128" s="139"/>
      <c r="AH128" s="185"/>
      <c r="AI128" s="5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</row>
    <row r="129" spans="1:57" s="1" customFormat="1" ht="15.75" outlineLevel="1" x14ac:dyDescent="0.25">
      <c r="A129" s="77"/>
      <c r="B129" s="78" t="s">
        <v>66</v>
      </c>
      <c r="C129" s="78"/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/>
      <c r="AF129" s="139"/>
      <c r="AG129" s="139"/>
      <c r="AH129" s="185"/>
      <c r="AI129" s="5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</row>
    <row r="130" spans="1:57" s="1" customFormat="1" ht="15.75" outlineLevel="1" x14ac:dyDescent="0.25">
      <c r="A130" s="77"/>
      <c r="B130" s="78" t="s">
        <v>66</v>
      </c>
      <c r="C130" s="78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39"/>
      <c r="Z130" s="139"/>
      <c r="AA130" s="139"/>
      <c r="AB130" s="139"/>
      <c r="AC130" s="139"/>
      <c r="AD130" s="139"/>
      <c r="AE130" s="139"/>
      <c r="AF130" s="139"/>
      <c r="AG130" s="139"/>
      <c r="AH130" s="185"/>
      <c r="AI130" s="5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</row>
    <row r="131" spans="1:57" s="1" customFormat="1" ht="15.75" x14ac:dyDescent="0.25">
      <c r="A131" s="75"/>
      <c r="B131" s="76" t="s">
        <v>53</v>
      </c>
      <c r="C131" s="76"/>
      <c r="D131" s="138">
        <f>SUM(D115:D130)</f>
        <v>0</v>
      </c>
      <c r="E131" s="138">
        <f t="shared" ref="E131:AH131" si="18">SUM(E115:E130)</f>
        <v>0</v>
      </c>
      <c r="F131" s="138">
        <f t="shared" si="18"/>
        <v>0</v>
      </c>
      <c r="G131" s="138">
        <f t="shared" si="18"/>
        <v>0</v>
      </c>
      <c r="H131" s="138">
        <f t="shared" si="18"/>
        <v>0</v>
      </c>
      <c r="I131" s="138">
        <f t="shared" si="18"/>
        <v>0</v>
      </c>
      <c r="J131" s="138">
        <f t="shared" si="18"/>
        <v>0</v>
      </c>
      <c r="K131" s="138">
        <f t="shared" si="18"/>
        <v>0</v>
      </c>
      <c r="L131" s="138">
        <f t="shared" si="18"/>
        <v>0</v>
      </c>
      <c r="M131" s="138">
        <f t="shared" si="18"/>
        <v>0</v>
      </c>
      <c r="N131" s="138">
        <f t="shared" si="18"/>
        <v>0</v>
      </c>
      <c r="O131" s="138">
        <f t="shared" si="18"/>
        <v>0</v>
      </c>
      <c r="P131" s="138">
        <f t="shared" si="18"/>
        <v>0</v>
      </c>
      <c r="Q131" s="138">
        <f t="shared" si="18"/>
        <v>0</v>
      </c>
      <c r="R131" s="138">
        <f t="shared" si="18"/>
        <v>0</v>
      </c>
      <c r="S131" s="138">
        <f t="shared" si="18"/>
        <v>0</v>
      </c>
      <c r="T131" s="138">
        <f t="shared" si="18"/>
        <v>0</v>
      </c>
      <c r="U131" s="138">
        <f t="shared" si="18"/>
        <v>0</v>
      </c>
      <c r="V131" s="138">
        <f t="shared" si="18"/>
        <v>0</v>
      </c>
      <c r="W131" s="138">
        <f t="shared" si="18"/>
        <v>0</v>
      </c>
      <c r="X131" s="138">
        <f t="shared" si="18"/>
        <v>0</v>
      </c>
      <c r="Y131" s="138">
        <f t="shared" si="18"/>
        <v>0</v>
      </c>
      <c r="Z131" s="138">
        <f t="shared" si="18"/>
        <v>0</v>
      </c>
      <c r="AA131" s="138">
        <f t="shared" si="18"/>
        <v>0</v>
      </c>
      <c r="AB131" s="138">
        <f t="shared" si="18"/>
        <v>0</v>
      </c>
      <c r="AC131" s="138">
        <f t="shared" si="18"/>
        <v>0</v>
      </c>
      <c r="AD131" s="138">
        <f t="shared" si="18"/>
        <v>0</v>
      </c>
      <c r="AE131" s="138">
        <f t="shared" si="18"/>
        <v>0</v>
      </c>
      <c r="AF131" s="138">
        <f t="shared" si="18"/>
        <v>0</v>
      </c>
      <c r="AG131" s="138">
        <f t="shared" si="18"/>
        <v>0</v>
      </c>
      <c r="AH131" s="184">
        <f t="shared" si="18"/>
        <v>0</v>
      </c>
      <c r="AI131" s="5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</row>
    <row r="132" spans="1:57" ht="15.75" outlineLevel="1" x14ac:dyDescent="0.25">
      <c r="A132" s="79"/>
      <c r="B132" s="80" t="s">
        <v>13</v>
      </c>
      <c r="C132" s="80"/>
      <c r="D132" s="140"/>
      <c r="E132" s="140"/>
      <c r="F132" s="140"/>
      <c r="G132" s="140"/>
      <c r="H132" s="140"/>
      <c r="I132" s="140"/>
      <c r="J132" s="140"/>
      <c r="K132" s="140"/>
      <c r="L132" s="140"/>
      <c r="M132" s="140"/>
      <c r="N132" s="140"/>
      <c r="O132" s="140"/>
      <c r="P132" s="140"/>
      <c r="Q132" s="140"/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/>
      <c r="AC132" s="140"/>
      <c r="AD132" s="140"/>
      <c r="AE132" s="140"/>
      <c r="AF132" s="140"/>
      <c r="AG132" s="140"/>
      <c r="AH132" s="186"/>
      <c r="AI132" s="7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</row>
    <row r="133" spans="1:57" ht="15.75" outlineLevel="1" x14ac:dyDescent="0.25">
      <c r="A133" s="81"/>
      <c r="B133" s="82" t="s">
        <v>13</v>
      </c>
      <c r="C133" s="82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  <c r="AA133" s="141"/>
      <c r="AB133" s="141"/>
      <c r="AC133" s="141"/>
      <c r="AD133" s="141"/>
      <c r="AE133" s="141"/>
      <c r="AF133" s="141"/>
      <c r="AG133" s="141"/>
      <c r="AH133" s="187"/>
      <c r="AI133" s="7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</row>
    <row r="134" spans="1:57" ht="15.75" outlineLevel="1" x14ac:dyDescent="0.25">
      <c r="A134" s="81"/>
      <c r="B134" s="82" t="s">
        <v>13</v>
      </c>
      <c r="C134" s="82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  <c r="AB134" s="141"/>
      <c r="AC134" s="141"/>
      <c r="AD134" s="141"/>
      <c r="AE134" s="141"/>
      <c r="AF134" s="141"/>
      <c r="AG134" s="141"/>
      <c r="AH134" s="187"/>
      <c r="AI134" s="7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</row>
    <row r="135" spans="1:57" ht="15.75" outlineLevel="1" x14ac:dyDescent="0.25">
      <c r="A135" s="81"/>
      <c r="B135" s="82" t="s">
        <v>13</v>
      </c>
      <c r="C135" s="82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  <c r="AA135" s="141"/>
      <c r="AB135" s="141"/>
      <c r="AC135" s="141"/>
      <c r="AD135" s="141"/>
      <c r="AE135" s="141"/>
      <c r="AF135" s="141"/>
      <c r="AG135" s="141"/>
      <c r="AH135" s="187"/>
      <c r="AI135" s="7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</row>
    <row r="136" spans="1:57" ht="15.75" outlineLevel="1" x14ac:dyDescent="0.25">
      <c r="A136" s="81"/>
      <c r="B136" s="82" t="s">
        <v>13</v>
      </c>
      <c r="C136" s="82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  <c r="AF136" s="141"/>
      <c r="AG136" s="141"/>
      <c r="AH136" s="187"/>
      <c r="AI136" s="7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</row>
    <row r="137" spans="1:57" ht="15.75" outlineLevel="1" x14ac:dyDescent="0.25">
      <c r="A137" s="81"/>
      <c r="B137" s="82" t="s">
        <v>13</v>
      </c>
      <c r="C137" s="82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  <c r="AF137" s="141"/>
      <c r="AG137" s="141"/>
      <c r="AH137" s="187"/>
      <c r="AI137" s="7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</row>
    <row r="138" spans="1:57" ht="15.75" outlineLevel="1" x14ac:dyDescent="0.25">
      <c r="A138" s="81"/>
      <c r="B138" s="82" t="s">
        <v>13</v>
      </c>
      <c r="C138" s="82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  <c r="AF138" s="141"/>
      <c r="AG138" s="141"/>
      <c r="AH138" s="187"/>
      <c r="AI138" s="7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</row>
    <row r="139" spans="1:57" ht="15.75" outlineLevel="1" x14ac:dyDescent="0.25">
      <c r="A139" s="81"/>
      <c r="B139" s="82" t="s">
        <v>13</v>
      </c>
      <c r="C139" s="82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87"/>
      <c r="AI139" s="7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</row>
    <row r="140" spans="1:57" ht="15.75" outlineLevel="1" x14ac:dyDescent="0.25">
      <c r="A140" s="81"/>
      <c r="B140" s="82" t="s">
        <v>13</v>
      </c>
      <c r="C140" s="82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  <c r="AG140" s="141"/>
      <c r="AH140" s="187"/>
      <c r="AI140" s="7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</row>
    <row r="141" spans="1:57" ht="15.75" outlineLevel="1" x14ac:dyDescent="0.25">
      <c r="A141" s="81"/>
      <c r="B141" s="82" t="s">
        <v>13</v>
      </c>
      <c r="C141" s="82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  <c r="AG141" s="141"/>
      <c r="AH141" s="187"/>
      <c r="AI141" s="7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</row>
    <row r="142" spans="1:57" ht="15.75" outlineLevel="1" x14ac:dyDescent="0.25">
      <c r="A142" s="81"/>
      <c r="B142" s="82" t="s">
        <v>13</v>
      </c>
      <c r="C142" s="82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87"/>
      <c r="AI142" s="7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</row>
    <row r="143" spans="1:57" ht="15.75" outlineLevel="1" x14ac:dyDescent="0.25">
      <c r="A143" s="81"/>
      <c r="B143" s="82" t="s">
        <v>13</v>
      </c>
      <c r="C143" s="82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  <c r="AG143" s="141"/>
      <c r="AH143" s="187"/>
      <c r="AI143" s="7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</row>
    <row r="144" spans="1:57" ht="15.75" outlineLevel="1" x14ac:dyDescent="0.25">
      <c r="A144" s="81"/>
      <c r="B144" s="82" t="s">
        <v>13</v>
      </c>
      <c r="C144" s="82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  <c r="AG144" s="141"/>
      <c r="AH144" s="187"/>
      <c r="AI144" s="7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</row>
    <row r="145" spans="1:57" ht="15.75" outlineLevel="1" x14ac:dyDescent="0.25">
      <c r="A145" s="81"/>
      <c r="B145" s="82" t="s">
        <v>13</v>
      </c>
      <c r="C145" s="82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  <c r="AG145" s="141"/>
      <c r="AH145" s="187"/>
      <c r="AI145" s="7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</row>
    <row r="146" spans="1:57" ht="15.75" outlineLevel="1" x14ac:dyDescent="0.25">
      <c r="A146" s="81"/>
      <c r="B146" s="82" t="s">
        <v>13</v>
      </c>
      <c r="C146" s="82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  <c r="AG146" s="141"/>
      <c r="AH146" s="187"/>
      <c r="AI146" s="7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</row>
    <row r="147" spans="1:57" ht="15.75" outlineLevel="1" x14ac:dyDescent="0.25">
      <c r="A147" s="83"/>
      <c r="B147" s="84" t="s">
        <v>13</v>
      </c>
      <c r="C147" s="84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42"/>
      <c r="S147" s="142"/>
      <c r="T147" s="142"/>
      <c r="U147" s="142"/>
      <c r="V147" s="142"/>
      <c r="W147" s="142"/>
      <c r="X147" s="142"/>
      <c r="Y147" s="142"/>
      <c r="Z147" s="142"/>
      <c r="AA147" s="142"/>
      <c r="AB147" s="142"/>
      <c r="AC147" s="142"/>
      <c r="AD147" s="142"/>
      <c r="AE147" s="142"/>
      <c r="AF147" s="142"/>
      <c r="AG147" s="142"/>
      <c r="AH147" s="188"/>
      <c r="AI147" s="7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</row>
    <row r="148" spans="1:57" s="1" customFormat="1" ht="15.75" collapsed="1" x14ac:dyDescent="0.25">
      <c r="A148" s="85"/>
      <c r="B148" s="86" t="s">
        <v>13</v>
      </c>
      <c r="C148" s="86"/>
      <c r="D148" s="143">
        <f>COUNTA(D132:D147)</f>
        <v>0</v>
      </c>
      <c r="E148" s="143">
        <f t="shared" ref="E148:AH148" si="19">COUNTA(E132:E147)</f>
        <v>0</v>
      </c>
      <c r="F148" s="143">
        <f t="shared" si="19"/>
        <v>0</v>
      </c>
      <c r="G148" s="143">
        <f t="shared" si="19"/>
        <v>0</v>
      </c>
      <c r="H148" s="143">
        <f t="shared" si="19"/>
        <v>0</v>
      </c>
      <c r="I148" s="143">
        <f t="shared" si="19"/>
        <v>0</v>
      </c>
      <c r="J148" s="143">
        <f t="shared" si="19"/>
        <v>0</v>
      </c>
      <c r="K148" s="143">
        <f t="shared" si="19"/>
        <v>0</v>
      </c>
      <c r="L148" s="143">
        <f t="shared" si="19"/>
        <v>0</v>
      </c>
      <c r="M148" s="143">
        <f t="shared" si="19"/>
        <v>0</v>
      </c>
      <c r="N148" s="143">
        <f t="shared" si="19"/>
        <v>0</v>
      </c>
      <c r="O148" s="143">
        <f t="shared" si="19"/>
        <v>0</v>
      </c>
      <c r="P148" s="143">
        <f t="shared" si="19"/>
        <v>0</v>
      </c>
      <c r="Q148" s="143">
        <f t="shared" si="19"/>
        <v>0</v>
      </c>
      <c r="R148" s="143">
        <f t="shared" si="19"/>
        <v>0</v>
      </c>
      <c r="S148" s="143">
        <f t="shared" si="19"/>
        <v>0</v>
      </c>
      <c r="T148" s="143">
        <f t="shared" si="19"/>
        <v>0</v>
      </c>
      <c r="U148" s="143">
        <f t="shared" si="19"/>
        <v>0</v>
      </c>
      <c r="V148" s="143">
        <f t="shared" si="19"/>
        <v>0</v>
      </c>
      <c r="W148" s="143">
        <f t="shared" si="19"/>
        <v>0</v>
      </c>
      <c r="X148" s="143">
        <f t="shared" si="19"/>
        <v>0</v>
      </c>
      <c r="Y148" s="143">
        <f t="shared" si="19"/>
        <v>0</v>
      </c>
      <c r="Z148" s="143">
        <f t="shared" si="19"/>
        <v>0</v>
      </c>
      <c r="AA148" s="143">
        <f t="shared" si="19"/>
        <v>0</v>
      </c>
      <c r="AB148" s="143">
        <f t="shared" si="19"/>
        <v>0</v>
      </c>
      <c r="AC148" s="143">
        <f t="shared" si="19"/>
        <v>0</v>
      </c>
      <c r="AD148" s="143">
        <f t="shared" si="19"/>
        <v>0</v>
      </c>
      <c r="AE148" s="143">
        <f t="shared" si="19"/>
        <v>0</v>
      </c>
      <c r="AF148" s="143">
        <f t="shared" si="19"/>
        <v>0</v>
      </c>
      <c r="AG148" s="143">
        <f t="shared" si="19"/>
        <v>0</v>
      </c>
      <c r="AH148" s="189">
        <f t="shared" si="19"/>
        <v>0</v>
      </c>
      <c r="AI148" s="5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</row>
    <row r="149" spans="1:57" ht="15.75" outlineLevel="1" x14ac:dyDescent="0.25">
      <c r="A149" s="79"/>
      <c r="B149" s="80" t="s">
        <v>65</v>
      </c>
      <c r="C149" s="80"/>
      <c r="D149" s="140"/>
      <c r="E149" s="140"/>
      <c r="F149" s="140"/>
      <c r="G149" s="140"/>
      <c r="H149" s="140"/>
      <c r="I149" s="140"/>
      <c r="J149" s="140"/>
      <c r="K149" s="140"/>
      <c r="L149" s="140"/>
      <c r="M149" s="140" t="s">
        <v>94</v>
      </c>
      <c r="N149" s="140" t="s">
        <v>94</v>
      </c>
      <c r="O149" s="140" t="s">
        <v>94</v>
      </c>
      <c r="P149" s="140" t="s">
        <v>94</v>
      </c>
      <c r="Q149" s="140" t="s">
        <v>94</v>
      </c>
      <c r="R149" s="140" t="s">
        <v>94</v>
      </c>
      <c r="S149" s="140" t="s">
        <v>94</v>
      </c>
      <c r="T149" s="140"/>
      <c r="U149" s="140"/>
      <c r="V149" s="140"/>
      <c r="W149" s="140"/>
      <c r="X149" s="140"/>
      <c r="Y149" s="140"/>
      <c r="Z149" s="140"/>
      <c r="AA149" s="140"/>
      <c r="AB149" s="140"/>
      <c r="AC149" s="140"/>
      <c r="AD149" s="140"/>
      <c r="AE149" s="140"/>
      <c r="AF149" s="140"/>
      <c r="AG149" s="140"/>
      <c r="AH149" s="186"/>
      <c r="AI149" s="7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</row>
    <row r="150" spans="1:57" ht="15.75" outlineLevel="1" x14ac:dyDescent="0.25">
      <c r="A150" s="81"/>
      <c r="B150" s="82" t="s">
        <v>65</v>
      </c>
      <c r="C150" s="82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  <c r="AA150" s="141"/>
      <c r="AB150" s="141"/>
      <c r="AC150" s="141"/>
      <c r="AD150" s="141"/>
      <c r="AE150" s="141"/>
      <c r="AF150" s="141"/>
      <c r="AG150" s="141"/>
      <c r="AH150" s="187"/>
      <c r="AI150" s="7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</row>
    <row r="151" spans="1:57" ht="15.75" outlineLevel="1" x14ac:dyDescent="0.25">
      <c r="A151" s="81"/>
      <c r="B151" s="82" t="s">
        <v>65</v>
      </c>
      <c r="C151" s="82"/>
      <c r="D151" s="141" t="s">
        <v>73</v>
      </c>
      <c r="E151" s="141" t="s">
        <v>73</v>
      </c>
      <c r="F151" s="141" t="s">
        <v>73</v>
      </c>
      <c r="G151" s="141" t="s">
        <v>73</v>
      </c>
      <c r="H151" s="141" t="s">
        <v>73</v>
      </c>
      <c r="I151" s="141" t="s">
        <v>73</v>
      </c>
      <c r="J151" s="141" t="s">
        <v>73</v>
      </c>
      <c r="K151" s="141" t="s">
        <v>73</v>
      </c>
      <c r="L151" s="141" t="s">
        <v>73</v>
      </c>
      <c r="M151" s="141" t="s">
        <v>73</v>
      </c>
      <c r="N151" s="141" t="s">
        <v>73</v>
      </c>
      <c r="O151" s="141" t="s">
        <v>73</v>
      </c>
      <c r="P151" s="141" t="s">
        <v>73</v>
      </c>
      <c r="Q151" s="141" t="s">
        <v>73</v>
      </c>
      <c r="R151" s="141" t="s">
        <v>73</v>
      </c>
      <c r="S151" s="141" t="s">
        <v>73</v>
      </c>
      <c r="T151" s="141"/>
      <c r="U151" s="141"/>
      <c r="V151" s="141"/>
      <c r="W151" s="141"/>
      <c r="X151" s="141"/>
      <c r="Y151" s="141"/>
      <c r="Z151" s="141"/>
      <c r="AA151" s="141"/>
      <c r="AB151" s="141"/>
      <c r="AC151" s="141"/>
      <c r="AD151" s="141"/>
      <c r="AE151" s="141"/>
      <c r="AF151" s="141"/>
      <c r="AG151" s="141"/>
      <c r="AH151" s="187"/>
      <c r="AI151" s="7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</row>
    <row r="152" spans="1:57" ht="15.75" outlineLevel="1" x14ac:dyDescent="0.25">
      <c r="A152" s="81"/>
      <c r="B152" s="82" t="s">
        <v>65</v>
      </c>
      <c r="C152" s="82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 t="s">
        <v>51</v>
      </c>
      <c r="N152" s="141" t="s">
        <v>51</v>
      </c>
      <c r="O152" s="141" t="s">
        <v>51</v>
      </c>
      <c r="P152" s="141" t="s">
        <v>51</v>
      </c>
      <c r="Q152" s="141" t="s">
        <v>51</v>
      </c>
      <c r="R152" s="141" t="s">
        <v>51</v>
      </c>
      <c r="S152" s="141" t="s">
        <v>51</v>
      </c>
      <c r="T152" s="141"/>
      <c r="U152" s="141"/>
      <c r="V152" s="141"/>
      <c r="W152" s="141"/>
      <c r="X152" s="141"/>
      <c r="Y152" s="141"/>
      <c r="Z152" s="141"/>
      <c r="AA152" s="141"/>
      <c r="AB152" s="141"/>
      <c r="AC152" s="141"/>
      <c r="AD152" s="141"/>
      <c r="AE152" s="141"/>
      <c r="AF152" s="141"/>
      <c r="AG152" s="141"/>
      <c r="AH152" s="187"/>
      <c r="AI152" s="7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</row>
    <row r="153" spans="1:57" ht="15.75" outlineLevel="1" x14ac:dyDescent="0.25">
      <c r="A153" s="81"/>
      <c r="B153" s="82" t="s">
        <v>65</v>
      </c>
      <c r="C153" s="82"/>
      <c r="D153" s="141" t="s">
        <v>21</v>
      </c>
      <c r="E153" s="141" t="s">
        <v>21</v>
      </c>
      <c r="F153" s="141" t="s">
        <v>21</v>
      </c>
      <c r="G153" s="141" t="s">
        <v>21</v>
      </c>
      <c r="H153" s="141"/>
      <c r="I153" s="141"/>
      <c r="J153" s="141"/>
      <c r="K153" s="141"/>
      <c r="L153" s="141"/>
      <c r="M153" s="141" t="s">
        <v>23</v>
      </c>
      <c r="N153" s="141" t="s">
        <v>23</v>
      </c>
      <c r="O153" s="141" t="s">
        <v>23</v>
      </c>
      <c r="P153" s="141" t="s">
        <v>23</v>
      </c>
      <c r="Q153" s="141" t="s">
        <v>23</v>
      </c>
      <c r="R153" s="141" t="s">
        <v>23</v>
      </c>
      <c r="S153" s="141" t="s">
        <v>23</v>
      </c>
      <c r="T153" s="141" t="s">
        <v>23</v>
      </c>
      <c r="U153" s="141" t="s">
        <v>23</v>
      </c>
      <c r="V153" s="141" t="s">
        <v>23</v>
      </c>
      <c r="W153" s="141" t="s">
        <v>23</v>
      </c>
      <c r="X153" s="141" t="s">
        <v>23</v>
      </c>
      <c r="Y153" s="141" t="s">
        <v>23</v>
      </c>
      <c r="Z153" s="141" t="s">
        <v>23</v>
      </c>
      <c r="AA153" s="141" t="s">
        <v>43</v>
      </c>
      <c r="AB153" s="141" t="s">
        <v>43</v>
      </c>
      <c r="AC153" s="141" t="s">
        <v>43</v>
      </c>
      <c r="AD153" s="141" t="s">
        <v>43</v>
      </c>
      <c r="AE153" s="141" t="s">
        <v>43</v>
      </c>
      <c r="AF153" s="141"/>
      <c r="AG153" s="141"/>
      <c r="AH153" s="187"/>
      <c r="AI153" s="7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</row>
    <row r="154" spans="1:57" ht="15.75" outlineLevel="1" x14ac:dyDescent="0.25">
      <c r="A154" s="81"/>
      <c r="B154" s="82" t="s">
        <v>65</v>
      </c>
      <c r="C154" s="82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 t="s">
        <v>20</v>
      </c>
      <c r="N154" s="141" t="s">
        <v>20</v>
      </c>
      <c r="O154" s="141" t="s">
        <v>20</v>
      </c>
      <c r="P154" s="141" t="s">
        <v>20</v>
      </c>
      <c r="Q154" s="141" t="s">
        <v>20</v>
      </c>
      <c r="R154" s="141" t="s">
        <v>20</v>
      </c>
      <c r="S154" s="141" t="s">
        <v>20</v>
      </c>
      <c r="T154" s="141" t="s">
        <v>52</v>
      </c>
      <c r="U154" s="141" t="s">
        <v>52</v>
      </c>
      <c r="V154" s="141" t="s">
        <v>52</v>
      </c>
      <c r="W154" s="141" t="s">
        <v>52</v>
      </c>
      <c r="X154" s="141" t="s">
        <v>52</v>
      </c>
      <c r="Y154" s="141"/>
      <c r="Z154" s="141"/>
      <c r="AA154" s="141"/>
      <c r="AB154" s="141"/>
      <c r="AC154" s="141"/>
      <c r="AD154" s="141"/>
      <c r="AE154" s="141"/>
      <c r="AF154" s="141"/>
      <c r="AG154" s="141"/>
      <c r="AH154" s="187"/>
      <c r="AI154" s="7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</row>
    <row r="155" spans="1:57" ht="15.75" outlineLevel="1" x14ac:dyDescent="0.25">
      <c r="A155" s="81"/>
      <c r="B155" s="82" t="s">
        <v>65</v>
      </c>
      <c r="C155" s="82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/>
      <c r="AD155" s="141"/>
      <c r="AE155" s="141"/>
      <c r="AF155" s="141"/>
      <c r="AG155" s="141"/>
      <c r="AH155" s="187" t="s">
        <v>19</v>
      </c>
      <c r="AI155" s="7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</row>
    <row r="156" spans="1:57" ht="15.75" outlineLevel="1" x14ac:dyDescent="0.25">
      <c r="A156" s="81"/>
      <c r="B156" s="82" t="s">
        <v>65</v>
      </c>
      <c r="C156" s="82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/>
      <c r="AD156" s="141"/>
      <c r="AE156" s="141"/>
      <c r="AF156" s="141"/>
      <c r="AG156" s="141"/>
      <c r="AH156" s="187" t="s">
        <v>220</v>
      </c>
      <c r="AI156" s="7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</row>
    <row r="157" spans="1:57" ht="15.75" outlineLevel="1" x14ac:dyDescent="0.25">
      <c r="A157" s="81"/>
      <c r="B157" s="82" t="s">
        <v>65</v>
      </c>
      <c r="C157" s="82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 t="s">
        <v>42</v>
      </c>
      <c r="AB157" s="141" t="s">
        <v>42</v>
      </c>
      <c r="AC157" s="141" t="s">
        <v>42</v>
      </c>
      <c r="AD157" s="141" t="s">
        <v>42</v>
      </c>
      <c r="AE157" s="141" t="s">
        <v>42</v>
      </c>
      <c r="AF157" s="141" t="s">
        <v>42</v>
      </c>
      <c r="AG157" s="141" t="s">
        <v>42</v>
      </c>
      <c r="AH157" s="187" t="s">
        <v>42</v>
      </c>
      <c r="AI157" s="7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</row>
    <row r="158" spans="1:57" ht="15.75" outlineLevel="1" x14ac:dyDescent="0.25">
      <c r="A158" s="81"/>
      <c r="B158" s="82" t="s">
        <v>65</v>
      </c>
      <c r="C158" s="82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/>
      <c r="AF158" s="141"/>
      <c r="AG158" s="141"/>
      <c r="AH158" s="187"/>
      <c r="AI158" s="7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</row>
    <row r="159" spans="1:57" ht="15.75" outlineLevel="1" x14ac:dyDescent="0.25">
      <c r="A159" s="81"/>
      <c r="B159" s="82" t="s">
        <v>65</v>
      </c>
      <c r="C159" s="82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/>
      <c r="AD159" s="141"/>
      <c r="AE159" s="141"/>
      <c r="AF159" s="141"/>
      <c r="AG159" s="141"/>
      <c r="AH159" s="187"/>
      <c r="AI159" s="7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</row>
    <row r="160" spans="1:57" ht="15.75" outlineLevel="1" x14ac:dyDescent="0.25">
      <c r="A160" s="81"/>
      <c r="B160" s="82" t="s">
        <v>65</v>
      </c>
      <c r="C160" s="82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  <c r="AG160" s="141"/>
      <c r="AH160" s="187"/>
      <c r="AI160" s="7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</row>
    <row r="161" spans="1:57" ht="15.75" outlineLevel="1" x14ac:dyDescent="0.25">
      <c r="A161" s="81"/>
      <c r="B161" s="82" t="s">
        <v>65</v>
      </c>
      <c r="C161" s="82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  <c r="AG161" s="141"/>
      <c r="AH161" s="187"/>
      <c r="AI161" s="7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</row>
    <row r="162" spans="1:57" ht="15.75" outlineLevel="1" x14ac:dyDescent="0.25">
      <c r="A162" s="81"/>
      <c r="B162" s="82" t="s">
        <v>65</v>
      </c>
      <c r="C162" s="82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87"/>
      <c r="AI162" s="7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</row>
    <row r="163" spans="1:57" ht="15.75" outlineLevel="1" x14ac:dyDescent="0.25">
      <c r="A163" s="81"/>
      <c r="B163" s="82" t="s">
        <v>65</v>
      </c>
      <c r="C163" s="82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  <c r="AG163" s="141"/>
      <c r="AH163" s="187"/>
      <c r="AI163" s="7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</row>
    <row r="164" spans="1:57" ht="15.75" outlineLevel="1" x14ac:dyDescent="0.25">
      <c r="A164" s="81"/>
      <c r="B164" s="82" t="s">
        <v>65</v>
      </c>
      <c r="C164" s="82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  <c r="AG164" s="141"/>
      <c r="AH164" s="187"/>
      <c r="AI164" s="7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</row>
    <row r="165" spans="1:57" ht="15.75" outlineLevel="1" x14ac:dyDescent="0.25">
      <c r="A165" s="81"/>
      <c r="B165" s="82" t="s">
        <v>65</v>
      </c>
      <c r="C165" s="82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  <c r="AG165" s="141"/>
      <c r="AH165" s="187"/>
      <c r="AI165" s="7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</row>
    <row r="166" spans="1:57" ht="15.75" outlineLevel="1" x14ac:dyDescent="0.25">
      <c r="A166" s="81"/>
      <c r="B166" s="82" t="s">
        <v>65</v>
      </c>
      <c r="C166" s="82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  <c r="AG166" s="141"/>
      <c r="AH166" s="187"/>
      <c r="AI166" s="7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</row>
    <row r="167" spans="1:57" ht="15.75" outlineLevel="1" x14ac:dyDescent="0.25">
      <c r="A167" s="81"/>
      <c r="B167" s="82" t="s">
        <v>65</v>
      </c>
      <c r="C167" s="82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1"/>
      <c r="AH167" s="187"/>
      <c r="AI167" s="7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</row>
    <row r="168" spans="1:57" ht="15.75" outlineLevel="1" x14ac:dyDescent="0.25">
      <c r="A168" s="81"/>
      <c r="B168" s="82" t="s">
        <v>65</v>
      </c>
      <c r="C168" s="82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  <c r="AG168" s="141"/>
      <c r="AH168" s="187"/>
      <c r="AI168" s="7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</row>
    <row r="169" spans="1:57" ht="15.75" outlineLevel="1" x14ac:dyDescent="0.25">
      <c r="A169" s="81"/>
      <c r="B169" s="82" t="s">
        <v>65</v>
      </c>
      <c r="C169" s="82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  <c r="AG169" s="141"/>
      <c r="AH169" s="187"/>
      <c r="AI169" s="7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</row>
    <row r="170" spans="1:57" ht="15.75" outlineLevel="1" x14ac:dyDescent="0.25">
      <c r="A170" s="81"/>
      <c r="B170" s="82" t="s">
        <v>65</v>
      </c>
      <c r="C170" s="82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  <c r="AG170" s="141"/>
      <c r="AH170" s="187"/>
      <c r="AI170" s="7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</row>
    <row r="171" spans="1:57" ht="15.75" outlineLevel="1" x14ac:dyDescent="0.25">
      <c r="A171" s="81"/>
      <c r="B171" s="82" t="s">
        <v>65</v>
      </c>
      <c r="C171" s="82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  <c r="AG171" s="141"/>
      <c r="AH171" s="187"/>
      <c r="AI171" s="7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</row>
    <row r="172" spans="1:57" ht="15.75" outlineLevel="1" x14ac:dyDescent="0.25">
      <c r="A172" s="81"/>
      <c r="B172" s="82" t="s">
        <v>65</v>
      </c>
      <c r="C172" s="82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  <c r="AG172" s="141"/>
      <c r="AH172" s="187"/>
      <c r="AI172" s="7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</row>
    <row r="173" spans="1:57" ht="15.75" outlineLevel="1" x14ac:dyDescent="0.25">
      <c r="A173" s="81"/>
      <c r="B173" s="82" t="s">
        <v>65</v>
      </c>
      <c r="C173" s="82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  <c r="AG173" s="141"/>
      <c r="AH173" s="187"/>
      <c r="AI173" s="7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</row>
    <row r="174" spans="1:57" ht="15.75" outlineLevel="1" x14ac:dyDescent="0.25">
      <c r="A174" s="81"/>
      <c r="B174" s="82" t="s">
        <v>65</v>
      </c>
      <c r="C174" s="82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  <c r="AG174" s="141"/>
      <c r="AH174" s="187"/>
      <c r="AI174" s="7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</row>
    <row r="175" spans="1:57" ht="15.75" outlineLevel="1" x14ac:dyDescent="0.25">
      <c r="A175" s="81"/>
      <c r="B175" s="82" t="s">
        <v>65</v>
      </c>
      <c r="C175" s="82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  <c r="AG175" s="141"/>
      <c r="AH175" s="187"/>
      <c r="AI175" s="7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</row>
    <row r="176" spans="1:57" ht="15.75" outlineLevel="1" x14ac:dyDescent="0.25">
      <c r="A176" s="81"/>
      <c r="B176" s="82" t="s">
        <v>65</v>
      </c>
      <c r="C176" s="82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  <c r="AG176" s="141"/>
      <c r="AH176" s="187"/>
      <c r="AI176" s="7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</row>
    <row r="177" spans="1:57" ht="15.75" outlineLevel="1" x14ac:dyDescent="0.25">
      <c r="A177" s="81"/>
      <c r="B177" s="82" t="s">
        <v>65</v>
      </c>
      <c r="C177" s="82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  <c r="AG177" s="141"/>
      <c r="AH177" s="187"/>
      <c r="AI177" s="7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</row>
    <row r="178" spans="1:57" ht="15.75" outlineLevel="1" x14ac:dyDescent="0.25">
      <c r="A178" s="83"/>
      <c r="B178" s="84" t="s">
        <v>65</v>
      </c>
      <c r="C178" s="84"/>
      <c r="D178" s="142"/>
      <c r="E178" s="142"/>
      <c r="F178" s="142"/>
      <c r="G178" s="142"/>
      <c r="H178" s="142"/>
      <c r="I178" s="142"/>
      <c r="J178" s="142"/>
      <c r="K178" s="142"/>
      <c r="L178" s="142"/>
      <c r="M178" s="142"/>
      <c r="N178" s="142"/>
      <c r="O178" s="142"/>
      <c r="P178" s="142"/>
      <c r="Q178" s="142"/>
      <c r="R178" s="142"/>
      <c r="S178" s="142"/>
      <c r="T178" s="142"/>
      <c r="U178" s="142"/>
      <c r="V178" s="142"/>
      <c r="W178" s="142"/>
      <c r="X178" s="142"/>
      <c r="Y178" s="142"/>
      <c r="Z178" s="142"/>
      <c r="AA178" s="142"/>
      <c r="AB178" s="142"/>
      <c r="AC178" s="142"/>
      <c r="AD178" s="142"/>
      <c r="AE178" s="142"/>
      <c r="AF178" s="142"/>
      <c r="AG178" s="142"/>
      <c r="AH178" s="188"/>
      <c r="AI178" s="7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 spans="1:57" s="1" customFormat="1" ht="18.75" customHeight="1" collapsed="1" x14ac:dyDescent="0.25">
      <c r="A179" s="85"/>
      <c r="B179" s="86" t="s">
        <v>41</v>
      </c>
      <c r="C179" s="86"/>
      <c r="D179" s="143">
        <f>COUNTA(D149:D178)</f>
        <v>2</v>
      </c>
      <c r="E179" s="143">
        <f t="shared" ref="E179:AH179" si="20">COUNTA(E149:E178)</f>
        <v>2</v>
      </c>
      <c r="F179" s="143">
        <f t="shared" si="20"/>
        <v>2</v>
      </c>
      <c r="G179" s="143">
        <f t="shared" si="20"/>
        <v>2</v>
      </c>
      <c r="H179" s="143">
        <f t="shared" si="20"/>
        <v>1</v>
      </c>
      <c r="I179" s="143">
        <f t="shared" si="20"/>
        <v>1</v>
      </c>
      <c r="J179" s="143">
        <f t="shared" si="20"/>
        <v>1</v>
      </c>
      <c r="K179" s="143">
        <f t="shared" si="20"/>
        <v>1</v>
      </c>
      <c r="L179" s="143">
        <f t="shared" si="20"/>
        <v>1</v>
      </c>
      <c r="M179" s="143">
        <f t="shared" si="20"/>
        <v>5</v>
      </c>
      <c r="N179" s="143">
        <f t="shared" si="20"/>
        <v>5</v>
      </c>
      <c r="O179" s="143">
        <f t="shared" si="20"/>
        <v>5</v>
      </c>
      <c r="P179" s="143">
        <f t="shared" si="20"/>
        <v>5</v>
      </c>
      <c r="Q179" s="143">
        <f t="shared" si="20"/>
        <v>5</v>
      </c>
      <c r="R179" s="143">
        <f t="shared" si="20"/>
        <v>5</v>
      </c>
      <c r="S179" s="143">
        <f t="shared" si="20"/>
        <v>5</v>
      </c>
      <c r="T179" s="143">
        <f t="shared" si="20"/>
        <v>2</v>
      </c>
      <c r="U179" s="143">
        <f t="shared" si="20"/>
        <v>2</v>
      </c>
      <c r="V179" s="143">
        <f t="shared" si="20"/>
        <v>2</v>
      </c>
      <c r="W179" s="143">
        <f t="shared" si="20"/>
        <v>2</v>
      </c>
      <c r="X179" s="143">
        <f t="shared" si="20"/>
        <v>2</v>
      </c>
      <c r="Y179" s="143">
        <f t="shared" si="20"/>
        <v>1</v>
      </c>
      <c r="Z179" s="143">
        <f t="shared" si="20"/>
        <v>1</v>
      </c>
      <c r="AA179" s="143">
        <f t="shared" si="20"/>
        <v>2</v>
      </c>
      <c r="AB179" s="143">
        <f t="shared" si="20"/>
        <v>2</v>
      </c>
      <c r="AC179" s="143">
        <f t="shared" si="20"/>
        <v>2</v>
      </c>
      <c r="AD179" s="143">
        <f t="shared" si="20"/>
        <v>2</v>
      </c>
      <c r="AE179" s="143">
        <f t="shared" si="20"/>
        <v>2</v>
      </c>
      <c r="AF179" s="143">
        <f t="shared" si="20"/>
        <v>1</v>
      </c>
      <c r="AG179" s="143">
        <f t="shared" si="20"/>
        <v>1</v>
      </c>
      <c r="AH179" s="189">
        <f t="shared" si="20"/>
        <v>3</v>
      </c>
      <c r="AI179" s="5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</row>
    <row r="180" spans="1:57" s="1" customFormat="1" ht="12" customHeight="1" outlineLevel="1" x14ac:dyDescent="0.25">
      <c r="A180" s="87"/>
      <c r="B180" s="80" t="s">
        <v>64</v>
      </c>
      <c r="C180" s="88"/>
      <c r="D180" s="144"/>
      <c r="E180" s="144"/>
      <c r="F180" s="144"/>
      <c r="G180" s="144"/>
      <c r="H180" s="144"/>
      <c r="I180" s="144"/>
      <c r="J180" s="144"/>
      <c r="K180" s="144"/>
      <c r="L180" s="144"/>
      <c r="M180" s="144"/>
      <c r="N180" s="144"/>
      <c r="O180" s="144"/>
      <c r="P180" s="144"/>
      <c r="Q180" s="144"/>
      <c r="R180" s="144"/>
      <c r="S180" s="144"/>
      <c r="T180" s="144"/>
      <c r="U180" s="144"/>
      <c r="V180" s="144"/>
      <c r="W180" s="144" t="s">
        <v>45</v>
      </c>
      <c r="X180" s="144" t="s">
        <v>45</v>
      </c>
      <c r="Y180" s="144"/>
      <c r="Z180" s="144"/>
      <c r="AA180" s="144" t="s">
        <v>45</v>
      </c>
      <c r="AB180" s="144"/>
      <c r="AC180" s="144"/>
      <c r="AD180" s="144" t="s">
        <v>45</v>
      </c>
      <c r="AE180" s="144" t="s">
        <v>45</v>
      </c>
      <c r="AF180" s="144"/>
      <c r="AG180" s="144"/>
      <c r="AH180" s="190"/>
      <c r="AI180" s="5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</row>
    <row r="181" spans="1:57" s="1" customFormat="1" ht="15.75" outlineLevel="1" x14ac:dyDescent="0.25">
      <c r="A181" s="85"/>
      <c r="B181" s="82" t="s">
        <v>64</v>
      </c>
      <c r="C181" s="86"/>
      <c r="D181" s="143"/>
      <c r="E181" s="143"/>
      <c r="F181" s="143" t="s">
        <v>45</v>
      </c>
      <c r="G181" s="143"/>
      <c r="H181" s="143" t="s">
        <v>15</v>
      </c>
      <c r="I181" s="143"/>
      <c r="J181" s="143"/>
      <c r="K181" s="143"/>
      <c r="L181" s="143"/>
      <c r="M181" s="143"/>
      <c r="N181" s="143"/>
      <c r="O181" s="143"/>
      <c r="P181" s="143"/>
      <c r="Q181" s="143"/>
      <c r="R181" s="143"/>
      <c r="S181" s="143"/>
      <c r="T181" s="143"/>
      <c r="U181" s="143"/>
      <c r="V181" s="143"/>
      <c r="W181" s="143"/>
      <c r="X181" s="143"/>
      <c r="Y181" s="143"/>
      <c r="Z181" s="143"/>
      <c r="AA181" s="143"/>
      <c r="AB181" s="143"/>
      <c r="AC181" s="143"/>
      <c r="AD181" s="143"/>
      <c r="AE181" s="143"/>
      <c r="AF181" s="143"/>
      <c r="AG181" s="143"/>
      <c r="AH181" s="189"/>
      <c r="AI181" s="5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</row>
    <row r="182" spans="1:57" s="1" customFormat="1" ht="18.75" customHeight="1" outlineLevel="1" x14ac:dyDescent="0.25">
      <c r="A182" s="85"/>
      <c r="B182" s="82" t="s">
        <v>64</v>
      </c>
      <c r="C182" s="86"/>
      <c r="D182" s="143"/>
      <c r="E182" s="143"/>
      <c r="F182" s="143"/>
      <c r="G182" s="143"/>
      <c r="H182" s="143" t="s">
        <v>45</v>
      </c>
      <c r="I182" s="143"/>
      <c r="J182" s="143"/>
      <c r="K182" s="143"/>
      <c r="L182" s="143"/>
      <c r="M182" s="143"/>
      <c r="N182" s="143"/>
      <c r="O182" s="143"/>
      <c r="P182" s="143"/>
      <c r="Q182" s="143"/>
      <c r="R182" s="143"/>
      <c r="S182" s="143"/>
      <c r="T182" s="143"/>
      <c r="U182" s="143"/>
      <c r="V182" s="143"/>
      <c r="W182" s="143"/>
      <c r="X182" s="143"/>
      <c r="Y182" s="143"/>
      <c r="Z182" s="143"/>
      <c r="AA182" s="143"/>
      <c r="AB182" s="143"/>
      <c r="AC182" s="143"/>
      <c r="AD182" s="143"/>
      <c r="AE182" s="143"/>
      <c r="AF182" s="143"/>
      <c r="AG182" s="143"/>
      <c r="AH182" s="189"/>
      <c r="AI182" s="5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</row>
    <row r="183" spans="1:57" s="1" customFormat="1" ht="15.75" outlineLevel="1" x14ac:dyDescent="0.25">
      <c r="A183" s="85"/>
      <c r="B183" s="82" t="s">
        <v>64</v>
      </c>
      <c r="C183" s="86"/>
      <c r="D183" s="143"/>
      <c r="E183" s="143"/>
      <c r="F183" s="143"/>
      <c r="G183" s="143"/>
      <c r="H183" s="143"/>
      <c r="I183" s="143"/>
      <c r="J183" s="143"/>
      <c r="K183" s="143"/>
      <c r="L183" s="143"/>
      <c r="M183" s="143"/>
      <c r="N183" s="143"/>
      <c r="O183" s="143"/>
      <c r="P183" s="143"/>
      <c r="Q183" s="143"/>
      <c r="R183" s="143"/>
      <c r="S183" s="143"/>
      <c r="T183" s="143"/>
      <c r="U183" s="143"/>
      <c r="V183" s="143"/>
      <c r="W183" s="143"/>
      <c r="X183" s="143"/>
      <c r="Y183" s="143"/>
      <c r="Z183" s="143"/>
      <c r="AA183" s="143"/>
      <c r="AB183" s="143"/>
      <c r="AC183" s="143"/>
      <c r="AD183" s="143"/>
      <c r="AE183" s="143"/>
      <c r="AF183" s="143"/>
      <c r="AG183" s="143"/>
      <c r="AH183" s="189"/>
      <c r="AI183" s="5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</row>
    <row r="184" spans="1:57" s="1" customFormat="1" ht="15.75" outlineLevel="1" x14ac:dyDescent="0.25">
      <c r="A184" s="85"/>
      <c r="B184" s="82" t="s">
        <v>64</v>
      </c>
      <c r="C184" s="86"/>
      <c r="D184" s="143"/>
      <c r="E184" s="143"/>
      <c r="F184" s="143"/>
      <c r="G184" s="143"/>
      <c r="H184" s="143"/>
      <c r="I184" s="143"/>
      <c r="J184" s="143"/>
      <c r="K184" s="143"/>
      <c r="L184" s="143"/>
      <c r="M184" s="143"/>
      <c r="N184" s="143"/>
      <c r="O184" s="143"/>
      <c r="P184" s="143"/>
      <c r="Q184" s="143"/>
      <c r="R184" s="143"/>
      <c r="S184" s="143"/>
      <c r="T184" s="143"/>
      <c r="U184" s="143"/>
      <c r="V184" s="143"/>
      <c r="W184" s="143"/>
      <c r="X184" s="143"/>
      <c r="Y184" s="143"/>
      <c r="Z184" s="143"/>
      <c r="AA184" s="143"/>
      <c r="AB184" s="143"/>
      <c r="AC184" s="143"/>
      <c r="AD184" s="143"/>
      <c r="AE184" s="143"/>
      <c r="AF184" s="143"/>
      <c r="AG184" s="143"/>
      <c r="AH184" s="189"/>
      <c r="AI184" s="5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</row>
    <row r="185" spans="1:57" s="1" customFormat="1" ht="15.75" outlineLevel="1" x14ac:dyDescent="0.25">
      <c r="A185" s="85"/>
      <c r="B185" s="82" t="s">
        <v>64</v>
      </c>
      <c r="C185" s="86"/>
      <c r="D185" s="143"/>
      <c r="E185" s="143"/>
      <c r="F185" s="143"/>
      <c r="G185" s="143"/>
      <c r="H185" s="143"/>
      <c r="I185" s="143"/>
      <c r="J185" s="143"/>
      <c r="K185" s="143"/>
      <c r="L185" s="143"/>
      <c r="M185" s="143"/>
      <c r="N185" s="143"/>
      <c r="O185" s="143"/>
      <c r="P185" s="143"/>
      <c r="Q185" s="143"/>
      <c r="R185" s="143"/>
      <c r="S185" s="143"/>
      <c r="T185" s="143"/>
      <c r="U185" s="143"/>
      <c r="V185" s="143"/>
      <c r="W185" s="143"/>
      <c r="X185" s="143"/>
      <c r="Y185" s="143"/>
      <c r="Z185" s="143"/>
      <c r="AA185" s="143"/>
      <c r="AB185" s="143"/>
      <c r="AC185" s="143"/>
      <c r="AD185" s="143"/>
      <c r="AE185" s="143"/>
      <c r="AF185" s="143"/>
      <c r="AG185" s="143"/>
      <c r="AH185" s="189"/>
      <c r="AI185" s="5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</row>
    <row r="186" spans="1:57" s="1" customFormat="1" ht="15.75" outlineLevel="1" x14ac:dyDescent="0.25">
      <c r="A186" s="85"/>
      <c r="B186" s="82" t="s">
        <v>64</v>
      </c>
      <c r="C186" s="86"/>
      <c r="D186" s="143"/>
      <c r="E186" s="143"/>
      <c r="F186" s="143"/>
      <c r="G186" s="143"/>
      <c r="H186" s="143"/>
      <c r="I186" s="143"/>
      <c r="J186" s="143"/>
      <c r="K186" s="143"/>
      <c r="L186" s="143"/>
      <c r="M186" s="143"/>
      <c r="N186" s="143"/>
      <c r="O186" s="143"/>
      <c r="P186" s="143"/>
      <c r="Q186" s="143"/>
      <c r="R186" s="143"/>
      <c r="S186" s="143"/>
      <c r="T186" s="143"/>
      <c r="U186" s="143"/>
      <c r="V186" s="143"/>
      <c r="W186" s="143"/>
      <c r="X186" s="143"/>
      <c r="Y186" s="143"/>
      <c r="Z186" s="143"/>
      <c r="AA186" s="143"/>
      <c r="AB186" s="143"/>
      <c r="AC186" s="143"/>
      <c r="AD186" s="143"/>
      <c r="AE186" s="143"/>
      <c r="AF186" s="143"/>
      <c r="AG186" s="143"/>
      <c r="AH186" s="189"/>
      <c r="AI186" s="5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</row>
    <row r="187" spans="1:57" s="1" customFormat="1" ht="15.75" outlineLevel="1" x14ac:dyDescent="0.25">
      <c r="A187" s="85"/>
      <c r="B187" s="82" t="s">
        <v>64</v>
      </c>
      <c r="C187" s="86"/>
      <c r="D187" s="143"/>
      <c r="E187" s="143"/>
      <c r="F187" s="143"/>
      <c r="G187" s="143"/>
      <c r="H187" s="143"/>
      <c r="I187" s="143"/>
      <c r="J187" s="143"/>
      <c r="K187" s="143"/>
      <c r="L187" s="143"/>
      <c r="M187" s="143"/>
      <c r="N187" s="143"/>
      <c r="O187" s="143"/>
      <c r="P187" s="143"/>
      <c r="Q187" s="143"/>
      <c r="R187" s="143"/>
      <c r="S187" s="143"/>
      <c r="T187" s="143"/>
      <c r="U187" s="143"/>
      <c r="V187" s="143"/>
      <c r="W187" s="143"/>
      <c r="X187" s="143"/>
      <c r="Y187" s="143"/>
      <c r="Z187" s="143"/>
      <c r="AA187" s="143"/>
      <c r="AB187" s="143"/>
      <c r="AC187" s="143"/>
      <c r="AD187" s="143"/>
      <c r="AE187" s="143"/>
      <c r="AF187" s="143"/>
      <c r="AG187" s="143"/>
      <c r="AH187" s="189"/>
      <c r="AI187" s="5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</row>
    <row r="188" spans="1:57" s="1" customFormat="1" ht="15.75" outlineLevel="1" x14ac:dyDescent="0.25">
      <c r="A188" s="85"/>
      <c r="B188" s="82" t="s">
        <v>64</v>
      </c>
      <c r="C188" s="86"/>
      <c r="D188" s="143"/>
      <c r="E188" s="143"/>
      <c r="F188" s="143"/>
      <c r="G188" s="143"/>
      <c r="H188" s="143"/>
      <c r="I188" s="143"/>
      <c r="J188" s="143"/>
      <c r="K188" s="143"/>
      <c r="L188" s="143"/>
      <c r="M188" s="143"/>
      <c r="N188" s="143"/>
      <c r="O188" s="143"/>
      <c r="P188" s="143"/>
      <c r="Q188" s="143"/>
      <c r="R188" s="143"/>
      <c r="S188" s="143"/>
      <c r="T188" s="143"/>
      <c r="U188" s="143"/>
      <c r="V188" s="143"/>
      <c r="W188" s="143"/>
      <c r="X188" s="143"/>
      <c r="Y188" s="143"/>
      <c r="Z188" s="143"/>
      <c r="AA188" s="143"/>
      <c r="AB188" s="143"/>
      <c r="AC188" s="143"/>
      <c r="AD188" s="143"/>
      <c r="AE188" s="143"/>
      <c r="AF188" s="143"/>
      <c r="AG188" s="143"/>
      <c r="AH188" s="189"/>
      <c r="AI188" s="5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</row>
    <row r="189" spans="1:57" s="1" customFormat="1" ht="15.75" outlineLevel="1" x14ac:dyDescent="0.25">
      <c r="A189" s="89"/>
      <c r="B189" s="84" t="s">
        <v>64</v>
      </c>
      <c r="C189" s="90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91"/>
      <c r="AI189" s="5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</row>
    <row r="190" spans="1:57" s="1" customFormat="1" ht="17.25" customHeight="1" collapsed="1" x14ac:dyDescent="0.25">
      <c r="A190" s="85"/>
      <c r="B190" s="86" t="s">
        <v>44</v>
      </c>
      <c r="C190" s="86"/>
      <c r="D190" s="143">
        <f>COUNTA(D180:D189)</f>
        <v>0</v>
      </c>
      <c r="E190" s="143">
        <f t="shared" ref="E190:AH190" si="21">COUNTA(E180:E189)</f>
        <v>0</v>
      </c>
      <c r="F190" s="143">
        <f t="shared" si="21"/>
        <v>1</v>
      </c>
      <c r="G190" s="143">
        <f t="shared" si="21"/>
        <v>0</v>
      </c>
      <c r="H190" s="143">
        <f t="shared" si="21"/>
        <v>2</v>
      </c>
      <c r="I190" s="143">
        <f t="shared" si="21"/>
        <v>0</v>
      </c>
      <c r="J190" s="143">
        <f t="shared" si="21"/>
        <v>0</v>
      </c>
      <c r="K190" s="143">
        <f t="shared" si="21"/>
        <v>0</v>
      </c>
      <c r="L190" s="143">
        <f t="shared" si="21"/>
        <v>0</v>
      </c>
      <c r="M190" s="143">
        <f t="shared" si="21"/>
        <v>0</v>
      </c>
      <c r="N190" s="143">
        <f t="shared" si="21"/>
        <v>0</v>
      </c>
      <c r="O190" s="143">
        <f t="shared" si="21"/>
        <v>0</v>
      </c>
      <c r="P190" s="143">
        <f t="shared" si="21"/>
        <v>0</v>
      </c>
      <c r="Q190" s="143">
        <f t="shared" si="21"/>
        <v>0</v>
      </c>
      <c r="R190" s="143">
        <f t="shared" si="21"/>
        <v>0</v>
      </c>
      <c r="S190" s="143">
        <f t="shared" si="21"/>
        <v>0</v>
      </c>
      <c r="T190" s="143">
        <f t="shared" si="21"/>
        <v>0</v>
      </c>
      <c r="U190" s="143">
        <f t="shared" si="21"/>
        <v>0</v>
      </c>
      <c r="V190" s="143">
        <f t="shared" si="21"/>
        <v>0</v>
      </c>
      <c r="W190" s="143">
        <f t="shared" si="21"/>
        <v>1</v>
      </c>
      <c r="X190" s="143">
        <f t="shared" si="21"/>
        <v>1</v>
      </c>
      <c r="Y190" s="143">
        <f t="shared" si="21"/>
        <v>0</v>
      </c>
      <c r="Z190" s="143">
        <f t="shared" si="21"/>
        <v>0</v>
      </c>
      <c r="AA190" s="143">
        <f t="shared" si="21"/>
        <v>1</v>
      </c>
      <c r="AB190" s="143">
        <f t="shared" si="21"/>
        <v>0</v>
      </c>
      <c r="AC190" s="143">
        <f t="shared" si="21"/>
        <v>0</v>
      </c>
      <c r="AD190" s="143">
        <f t="shared" si="21"/>
        <v>1</v>
      </c>
      <c r="AE190" s="143">
        <f t="shared" si="21"/>
        <v>1</v>
      </c>
      <c r="AF190" s="143">
        <f t="shared" si="21"/>
        <v>0</v>
      </c>
      <c r="AG190" s="143">
        <f t="shared" si="21"/>
        <v>0</v>
      </c>
      <c r="AH190" s="189">
        <f t="shared" si="21"/>
        <v>0</v>
      </c>
      <c r="AI190" s="5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</row>
    <row r="191" spans="1:57" s="2" customFormat="1" ht="13.5" customHeight="1" outlineLevel="1" x14ac:dyDescent="0.25">
      <c r="A191" s="79"/>
      <c r="B191" s="80" t="s">
        <v>36</v>
      </c>
      <c r="C191" s="80"/>
      <c r="D191" s="140"/>
      <c r="E191" s="140"/>
      <c r="F191" s="140"/>
      <c r="G191" s="140"/>
      <c r="H191" s="140"/>
      <c r="I191" s="140"/>
      <c r="J191" s="140"/>
      <c r="K191" s="140"/>
      <c r="L191" s="140"/>
      <c r="M191" s="140"/>
      <c r="N191" s="140"/>
      <c r="O191" s="140"/>
      <c r="P191" s="140"/>
      <c r="Q191" s="140"/>
      <c r="R191" s="140"/>
      <c r="S191" s="140"/>
      <c r="T191" s="140"/>
      <c r="U191" s="140"/>
      <c r="V191" s="140"/>
      <c r="W191" s="140"/>
      <c r="X191" s="140"/>
      <c r="Y191" s="140"/>
      <c r="Z191" s="140"/>
      <c r="AA191" s="140"/>
      <c r="AB191" s="140"/>
      <c r="AC191" s="140"/>
      <c r="AD191" s="140"/>
      <c r="AE191" s="140"/>
      <c r="AF191" s="140"/>
      <c r="AG191" s="140"/>
      <c r="AH191" s="186"/>
      <c r="AI191" s="7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</row>
    <row r="192" spans="1:57" s="3" customFormat="1" ht="16.5" customHeight="1" outlineLevel="1" x14ac:dyDescent="0.25">
      <c r="A192" s="81"/>
      <c r="B192" s="82" t="s">
        <v>36</v>
      </c>
      <c r="C192" s="82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  <c r="AA192" s="141"/>
      <c r="AB192" s="141"/>
      <c r="AC192" s="141"/>
      <c r="AD192" s="141"/>
      <c r="AE192" s="141"/>
      <c r="AF192" s="141"/>
      <c r="AG192" s="141"/>
      <c r="AH192" s="187"/>
      <c r="AI192" s="7"/>
    </row>
    <row r="193" spans="1:57" s="3" customFormat="1" ht="16.5" customHeight="1" outlineLevel="1" x14ac:dyDescent="0.25">
      <c r="A193" s="81"/>
      <c r="B193" s="82" t="s">
        <v>36</v>
      </c>
      <c r="C193" s="82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1"/>
      <c r="AD193" s="141"/>
      <c r="AE193" s="141"/>
      <c r="AF193" s="141"/>
      <c r="AG193" s="141"/>
      <c r="AH193" s="187"/>
      <c r="AI193" s="7"/>
    </row>
    <row r="194" spans="1:57" s="3" customFormat="1" ht="15.75" outlineLevel="1" x14ac:dyDescent="0.25">
      <c r="A194" s="81"/>
      <c r="B194" s="82" t="s">
        <v>36</v>
      </c>
      <c r="C194" s="82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41"/>
      <c r="AE194" s="141"/>
      <c r="AF194" s="141"/>
      <c r="AG194" s="141"/>
      <c r="AH194" s="187"/>
      <c r="AI194" s="7"/>
    </row>
    <row r="195" spans="1:57" s="3" customFormat="1" ht="15.75" outlineLevel="1" x14ac:dyDescent="0.25">
      <c r="A195" s="81"/>
      <c r="B195" s="82" t="s">
        <v>36</v>
      </c>
      <c r="C195" s="82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1"/>
      <c r="AD195" s="141"/>
      <c r="AE195" s="141"/>
      <c r="AF195" s="141"/>
      <c r="AG195" s="141"/>
      <c r="AH195" s="187"/>
      <c r="AI195" s="7"/>
    </row>
    <row r="196" spans="1:57" s="3" customFormat="1" ht="15.75" outlineLevel="1" x14ac:dyDescent="0.25">
      <c r="A196" s="81"/>
      <c r="B196" s="82" t="s">
        <v>36</v>
      </c>
      <c r="C196" s="82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1"/>
      <c r="AD196" s="141"/>
      <c r="AE196" s="141"/>
      <c r="AF196" s="141"/>
      <c r="AG196" s="141"/>
      <c r="AH196" s="187"/>
      <c r="AI196" s="7"/>
    </row>
    <row r="197" spans="1:57" s="3" customFormat="1" ht="15.75" outlineLevel="1" x14ac:dyDescent="0.25">
      <c r="A197" s="81"/>
      <c r="B197" s="82" t="s">
        <v>36</v>
      </c>
      <c r="C197" s="82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1"/>
      <c r="AD197" s="141"/>
      <c r="AE197" s="141"/>
      <c r="AF197" s="141"/>
      <c r="AG197" s="141"/>
      <c r="AH197" s="187"/>
      <c r="AI197" s="7"/>
    </row>
    <row r="198" spans="1:57" s="3" customFormat="1" ht="15.75" outlineLevel="1" x14ac:dyDescent="0.25">
      <c r="A198" s="81"/>
      <c r="B198" s="82" t="s">
        <v>36</v>
      </c>
      <c r="C198" s="82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41"/>
      <c r="AE198" s="141"/>
      <c r="AF198" s="141"/>
      <c r="AG198" s="141"/>
      <c r="AH198" s="187"/>
      <c r="AI198" s="7"/>
    </row>
    <row r="199" spans="1:57" s="3" customFormat="1" ht="15.75" outlineLevel="1" x14ac:dyDescent="0.25">
      <c r="A199" s="81"/>
      <c r="B199" s="82" t="s">
        <v>36</v>
      </c>
      <c r="C199" s="82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1"/>
      <c r="AD199" s="141"/>
      <c r="AE199" s="141"/>
      <c r="AF199" s="141"/>
      <c r="AG199" s="141"/>
      <c r="AH199" s="187"/>
      <c r="AI199" s="7"/>
    </row>
    <row r="200" spans="1:57" s="4" customFormat="1" ht="15.75" outlineLevel="1" x14ac:dyDescent="0.25">
      <c r="A200" s="83"/>
      <c r="B200" s="82" t="s">
        <v>36</v>
      </c>
      <c r="C200" s="84"/>
      <c r="D200" s="142"/>
      <c r="E200" s="142"/>
      <c r="F200" s="142"/>
      <c r="G200" s="142"/>
      <c r="H200" s="142"/>
      <c r="I200" s="142"/>
      <c r="J200" s="142"/>
      <c r="K200" s="142"/>
      <c r="L200" s="142"/>
      <c r="M200" s="142"/>
      <c r="N200" s="142"/>
      <c r="O200" s="142"/>
      <c r="P200" s="142"/>
      <c r="Q200" s="142"/>
      <c r="R200" s="142"/>
      <c r="S200" s="142"/>
      <c r="T200" s="142"/>
      <c r="U200" s="142"/>
      <c r="V200" s="142"/>
      <c r="W200" s="142"/>
      <c r="X200" s="142"/>
      <c r="Y200" s="142"/>
      <c r="Z200" s="142"/>
      <c r="AA200" s="142"/>
      <c r="AB200" s="142"/>
      <c r="AC200" s="142"/>
      <c r="AD200" s="142"/>
      <c r="AE200" s="142"/>
      <c r="AF200" s="142"/>
      <c r="AG200" s="142"/>
      <c r="AH200" s="188"/>
      <c r="AI200" s="7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</row>
    <row r="201" spans="1:57" s="1" customFormat="1" ht="15.75" collapsed="1" x14ac:dyDescent="0.25">
      <c r="A201" s="91"/>
      <c r="B201" s="92" t="s">
        <v>40</v>
      </c>
      <c r="C201" s="92"/>
      <c r="D201" s="146">
        <f>COUNTA(D191:D200)</f>
        <v>0</v>
      </c>
      <c r="E201" s="146">
        <f t="shared" ref="E201:AH201" si="22">COUNTA(E191:E200)</f>
        <v>0</v>
      </c>
      <c r="F201" s="146">
        <f t="shared" si="22"/>
        <v>0</v>
      </c>
      <c r="G201" s="146">
        <f t="shared" si="22"/>
        <v>0</v>
      </c>
      <c r="H201" s="146">
        <f t="shared" si="22"/>
        <v>0</v>
      </c>
      <c r="I201" s="146">
        <f t="shared" si="22"/>
        <v>0</v>
      </c>
      <c r="J201" s="146">
        <f t="shared" si="22"/>
        <v>0</v>
      </c>
      <c r="K201" s="146">
        <f t="shared" si="22"/>
        <v>0</v>
      </c>
      <c r="L201" s="146">
        <f t="shared" si="22"/>
        <v>0</v>
      </c>
      <c r="M201" s="146">
        <f t="shared" si="22"/>
        <v>0</v>
      </c>
      <c r="N201" s="146">
        <f t="shared" si="22"/>
        <v>0</v>
      </c>
      <c r="O201" s="146">
        <f t="shared" si="22"/>
        <v>0</v>
      </c>
      <c r="P201" s="146">
        <f t="shared" si="22"/>
        <v>0</v>
      </c>
      <c r="Q201" s="146">
        <f t="shared" si="22"/>
        <v>0</v>
      </c>
      <c r="R201" s="146">
        <f t="shared" si="22"/>
        <v>0</v>
      </c>
      <c r="S201" s="146">
        <f t="shared" si="22"/>
        <v>0</v>
      </c>
      <c r="T201" s="146">
        <f t="shared" si="22"/>
        <v>0</v>
      </c>
      <c r="U201" s="146">
        <f t="shared" si="22"/>
        <v>0</v>
      </c>
      <c r="V201" s="146">
        <f t="shared" si="22"/>
        <v>0</v>
      </c>
      <c r="W201" s="146">
        <f t="shared" si="22"/>
        <v>0</v>
      </c>
      <c r="X201" s="146">
        <f t="shared" si="22"/>
        <v>0</v>
      </c>
      <c r="Y201" s="146">
        <f t="shared" si="22"/>
        <v>0</v>
      </c>
      <c r="Z201" s="146">
        <f t="shared" si="22"/>
        <v>0</v>
      </c>
      <c r="AA201" s="146">
        <f t="shared" si="22"/>
        <v>0</v>
      </c>
      <c r="AB201" s="146">
        <f t="shared" si="22"/>
        <v>0</v>
      </c>
      <c r="AC201" s="146">
        <f t="shared" si="22"/>
        <v>0</v>
      </c>
      <c r="AD201" s="146">
        <f t="shared" si="22"/>
        <v>0</v>
      </c>
      <c r="AE201" s="146">
        <f t="shared" si="22"/>
        <v>0</v>
      </c>
      <c r="AF201" s="146">
        <f t="shared" si="22"/>
        <v>0</v>
      </c>
      <c r="AG201" s="146">
        <f t="shared" si="22"/>
        <v>0</v>
      </c>
      <c r="AH201" s="192">
        <f t="shared" si="22"/>
        <v>0</v>
      </c>
    </row>
    <row r="202" spans="1:57" ht="15.75" outlineLevel="1" x14ac:dyDescent="0.25">
      <c r="A202" s="81"/>
      <c r="B202" s="82" t="s">
        <v>37</v>
      </c>
      <c r="C202" s="82"/>
      <c r="D202" s="141" t="s">
        <v>58</v>
      </c>
      <c r="E202" s="141" t="s">
        <v>58</v>
      </c>
      <c r="F202" s="141" t="s">
        <v>58</v>
      </c>
      <c r="G202" s="141" t="s">
        <v>58</v>
      </c>
      <c r="H202" s="141" t="s">
        <v>58</v>
      </c>
      <c r="I202" s="141" t="s">
        <v>58</v>
      </c>
      <c r="J202" s="141" t="s">
        <v>58</v>
      </c>
      <c r="K202" s="141" t="s">
        <v>58</v>
      </c>
      <c r="L202" s="141" t="s">
        <v>58</v>
      </c>
      <c r="M202" s="141" t="s">
        <v>58</v>
      </c>
      <c r="N202" s="141" t="s">
        <v>58</v>
      </c>
      <c r="O202" s="141" t="s">
        <v>58</v>
      </c>
      <c r="P202" s="141" t="s">
        <v>58</v>
      </c>
      <c r="Q202" s="141" t="s">
        <v>58</v>
      </c>
      <c r="R202" s="141" t="s">
        <v>58</v>
      </c>
      <c r="S202" s="141" t="s">
        <v>58</v>
      </c>
      <c r="T202" s="141" t="s">
        <v>58</v>
      </c>
      <c r="U202" s="141" t="s">
        <v>58</v>
      </c>
      <c r="V202" s="141" t="s">
        <v>58</v>
      </c>
      <c r="W202" s="141" t="s">
        <v>58</v>
      </c>
      <c r="X202" s="141" t="s">
        <v>58</v>
      </c>
      <c r="Y202" s="141" t="s">
        <v>58</v>
      </c>
      <c r="Z202" s="141" t="s">
        <v>58</v>
      </c>
      <c r="AA202" s="141" t="s">
        <v>58</v>
      </c>
      <c r="AB202" s="141" t="s">
        <v>58</v>
      </c>
      <c r="AC202" s="141" t="s">
        <v>58</v>
      </c>
      <c r="AD202" s="141" t="s">
        <v>58</v>
      </c>
      <c r="AE202" s="141" t="s">
        <v>58</v>
      </c>
      <c r="AF202" s="141" t="s">
        <v>58</v>
      </c>
      <c r="AG202" s="141" t="s">
        <v>58</v>
      </c>
      <c r="AH202" s="187" t="s">
        <v>58</v>
      </c>
    </row>
    <row r="203" spans="1:57" ht="15.75" outlineLevel="1" x14ac:dyDescent="0.25">
      <c r="A203" s="81"/>
      <c r="B203" s="82" t="s">
        <v>37</v>
      </c>
      <c r="C203" s="82"/>
      <c r="D203" s="141" t="s">
        <v>60</v>
      </c>
      <c r="E203" s="141" t="s">
        <v>60</v>
      </c>
      <c r="F203" s="141" t="s">
        <v>60</v>
      </c>
      <c r="G203" s="141" t="s">
        <v>60</v>
      </c>
      <c r="H203" s="141" t="s">
        <v>60</v>
      </c>
      <c r="I203" s="141" t="s">
        <v>60</v>
      </c>
      <c r="J203" s="141" t="s">
        <v>60</v>
      </c>
      <c r="K203" s="141" t="s">
        <v>60</v>
      </c>
      <c r="L203" s="141" t="s">
        <v>60</v>
      </c>
      <c r="M203" s="141" t="s">
        <v>60</v>
      </c>
      <c r="N203" s="141" t="s">
        <v>60</v>
      </c>
      <c r="O203" s="141" t="s">
        <v>60</v>
      </c>
      <c r="P203" s="141" t="s">
        <v>60</v>
      </c>
      <c r="Q203" s="141" t="s">
        <v>60</v>
      </c>
      <c r="R203" s="141" t="s">
        <v>60</v>
      </c>
      <c r="S203" s="141" t="s">
        <v>60</v>
      </c>
      <c r="T203" s="141" t="s">
        <v>60</v>
      </c>
      <c r="U203" s="141" t="s">
        <v>60</v>
      </c>
      <c r="V203" s="141" t="s">
        <v>60</v>
      </c>
      <c r="W203" s="141" t="s">
        <v>60</v>
      </c>
      <c r="X203" s="141" t="s">
        <v>60</v>
      </c>
      <c r="Y203" s="141" t="s">
        <v>60</v>
      </c>
      <c r="Z203" s="141" t="s">
        <v>60</v>
      </c>
      <c r="AA203" s="141" t="s">
        <v>60</v>
      </c>
      <c r="AB203" s="141" t="s">
        <v>60</v>
      </c>
      <c r="AC203" s="141" t="s">
        <v>60</v>
      </c>
      <c r="AD203" s="141" t="s">
        <v>60</v>
      </c>
      <c r="AE203" s="141" t="s">
        <v>60</v>
      </c>
      <c r="AF203" s="141" t="s">
        <v>60</v>
      </c>
      <c r="AG203" s="141" t="s">
        <v>60</v>
      </c>
      <c r="AH203" s="187" t="s">
        <v>60</v>
      </c>
    </row>
    <row r="204" spans="1:57" ht="15.75" outlineLevel="1" x14ac:dyDescent="0.25">
      <c r="A204" s="81"/>
      <c r="B204" s="82" t="s">
        <v>37</v>
      </c>
      <c r="C204" s="82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  <c r="AA204" s="141"/>
      <c r="AB204" s="141"/>
      <c r="AC204" s="141"/>
      <c r="AD204" s="141"/>
      <c r="AE204" s="141"/>
      <c r="AF204" s="141"/>
      <c r="AG204" s="141"/>
      <c r="AH204" s="187"/>
    </row>
    <row r="205" spans="1:57" ht="15.75" outlineLevel="1" x14ac:dyDescent="0.25">
      <c r="A205" s="81"/>
      <c r="B205" s="82" t="s">
        <v>37</v>
      </c>
      <c r="C205" s="82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  <c r="AA205" s="141"/>
      <c r="AB205" s="141"/>
      <c r="AC205" s="141"/>
      <c r="AD205" s="141"/>
      <c r="AE205" s="141"/>
      <c r="AF205" s="141"/>
      <c r="AG205" s="141"/>
      <c r="AH205" s="187"/>
    </row>
    <row r="206" spans="1:57" ht="15.75" outlineLevel="1" x14ac:dyDescent="0.25">
      <c r="A206" s="81"/>
      <c r="B206" s="82" t="s">
        <v>37</v>
      </c>
      <c r="C206" s="82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  <c r="AA206" s="141"/>
      <c r="AB206" s="141"/>
      <c r="AC206" s="141"/>
      <c r="AD206" s="141"/>
      <c r="AE206" s="141"/>
      <c r="AF206" s="141"/>
      <c r="AG206" s="141"/>
      <c r="AH206" s="187"/>
    </row>
    <row r="207" spans="1:57" ht="15.75" outlineLevel="1" x14ac:dyDescent="0.25">
      <c r="A207" s="81"/>
      <c r="B207" s="82" t="s">
        <v>37</v>
      </c>
      <c r="C207" s="82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  <c r="AA207" s="141"/>
      <c r="AB207" s="141"/>
      <c r="AC207" s="141"/>
      <c r="AD207" s="141"/>
      <c r="AE207" s="141"/>
      <c r="AF207" s="141"/>
      <c r="AG207" s="141"/>
      <c r="AH207" s="187"/>
    </row>
    <row r="208" spans="1:57" ht="15.75" outlineLevel="1" x14ac:dyDescent="0.25">
      <c r="A208" s="81"/>
      <c r="B208" s="82" t="s">
        <v>37</v>
      </c>
      <c r="C208" s="82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  <c r="AB208" s="141"/>
      <c r="AC208" s="141"/>
      <c r="AD208" s="141"/>
      <c r="AE208" s="141"/>
      <c r="AF208" s="141"/>
      <c r="AG208" s="141"/>
      <c r="AH208" s="187"/>
    </row>
    <row r="209" spans="1:34" ht="15.75" outlineLevel="1" x14ac:dyDescent="0.25">
      <c r="A209" s="81"/>
      <c r="B209" s="82" t="s">
        <v>37</v>
      </c>
      <c r="C209" s="82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  <c r="AA209" s="141"/>
      <c r="AB209" s="141"/>
      <c r="AC209" s="141"/>
      <c r="AD209" s="141"/>
      <c r="AE209" s="141"/>
      <c r="AF209" s="141"/>
      <c r="AG209" s="141"/>
      <c r="AH209" s="187"/>
    </row>
    <row r="210" spans="1:34" ht="15.75" outlineLevel="1" x14ac:dyDescent="0.25">
      <c r="A210" s="81"/>
      <c r="B210" s="82" t="s">
        <v>37</v>
      </c>
      <c r="C210" s="82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  <c r="AA210" s="141"/>
      <c r="AB210" s="141"/>
      <c r="AC210" s="141"/>
      <c r="AD210" s="141"/>
      <c r="AE210" s="141"/>
      <c r="AF210" s="141"/>
      <c r="AG210" s="141"/>
      <c r="AH210" s="187"/>
    </row>
    <row r="211" spans="1:34" ht="15.75" outlineLevel="1" x14ac:dyDescent="0.25">
      <c r="A211" s="81"/>
      <c r="B211" s="82" t="s">
        <v>37</v>
      </c>
      <c r="C211" s="82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  <c r="AA211" s="141"/>
      <c r="AB211" s="141"/>
      <c r="AC211" s="141"/>
      <c r="AD211" s="141"/>
      <c r="AE211" s="141"/>
      <c r="AF211" s="141"/>
      <c r="AG211" s="141"/>
      <c r="AH211" s="187"/>
    </row>
    <row r="212" spans="1:34" s="1" customFormat="1" ht="15.75" x14ac:dyDescent="0.25">
      <c r="A212" s="79"/>
      <c r="B212" s="80" t="s">
        <v>37</v>
      </c>
      <c r="C212" s="80"/>
      <c r="D212" s="140">
        <f>COUNTA(D202:D211)</f>
        <v>2</v>
      </c>
      <c r="E212" s="140">
        <f t="shared" ref="E212:AH212" si="23">COUNTA(E202:E211)</f>
        <v>2</v>
      </c>
      <c r="F212" s="140">
        <f t="shared" si="23"/>
        <v>2</v>
      </c>
      <c r="G212" s="140">
        <f t="shared" si="23"/>
        <v>2</v>
      </c>
      <c r="H212" s="140">
        <f t="shared" si="23"/>
        <v>2</v>
      </c>
      <c r="I212" s="140">
        <f t="shared" si="23"/>
        <v>2</v>
      </c>
      <c r="J212" s="140">
        <f t="shared" si="23"/>
        <v>2</v>
      </c>
      <c r="K212" s="140">
        <f t="shared" si="23"/>
        <v>2</v>
      </c>
      <c r="L212" s="140">
        <f t="shared" si="23"/>
        <v>2</v>
      </c>
      <c r="M212" s="140">
        <f t="shared" si="23"/>
        <v>2</v>
      </c>
      <c r="N212" s="140">
        <f t="shared" si="23"/>
        <v>2</v>
      </c>
      <c r="O212" s="140">
        <f t="shared" si="23"/>
        <v>2</v>
      </c>
      <c r="P212" s="140">
        <f t="shared" si="23"/>
        <v>2</v>
      </c>
      <c r="Q212" s="140">
        <f t="shared" si="23"/>
        <v>2</v>
      </c>
      <c r="R212" s="140">
        <f t="shared" si="23"/>
        <v>2</v>
      </c>
      <c r="S212" s="140">
        <f t="shared" si="23"/>
        <v>2</v>
      </c>
      <c r="T212" s="140">
        <f t="shared" si="23"/>
        <v>2</v>
      </c>
      <c r="U212" s="140">
        <f t="shared" si="23"/>
        <v>2</v>
      </c>
      <c r="V212" s="140">
        <f t="shared" si="23"/>
        <v>2</v>
      </c>
      <c r="W212" s="140">
        <f t="shared" si="23"/>
        <v>2</v>
      </c>
      <c r="X212" s="140">
        <f t="shared" si="23"/>
        <v>2</v>
      </c>
      <c r="Y212" s="140">
        <f t="shared" si="23"/>
        <v>2</v>
      </c>
      <c r="Z212" s="140">
        <f t="shared" si="23"/>
        <v>2</v>
      </c>
      <c r="AA212" s="140">
        <f t="shared" si="23"/>
        <v>2</v>
      </c>
      <c r="AB212" s="140">
        <f t="shared" si="23"/>
        <v>2</v>
      </c>
      <c r="AC212" s="140">
        <f t="shared" si="23"/>
        <v>2</v>
      </c>
      <c r="AD212" s="140">
        <f t="shared" si="23"/>
        <v>2</v>
      </c>
      <c r="AE212" s="140">
        <f t="shared" si="23"/>
        <v>2</v>
      </c>
      <c r="AF212" s="140">
        <f t="shared" si="23"/>
        <v>2</v>
      </c>
      <c r="AG212" s="140">
        <f t="shared" si="23"/>
        <v>2</v>
      </c>
      <c r="AH212" s="186">
        <f t="shared" si="23"/>
        <v>2</v>
      </c>
    </row>
    <row r="213" spans="1:34" x14ac:dyDescent="0.25">
      <c r="D213" s="8">
        <f t="shared" ref="D213:AH213" si="24">SUM(D7:D212)</f>
        <v>10</v>
      </c>
      <c r="E213" s="8">
        <f t="shared" si="24"/>
        <v>5</v>
      </c>
      <c r="F213" s="8">
        <f t="shared" si="24"/>
        <v>40</v>
      </c>
      <c r="G213" s="8">
        <f t="shared" si="24"/>
        <v>40</v>
      </c>
      <c r="H213" s="8">
        <f t="shared" si="24"/>
        <v>40</v>
      </c>
      <c r="I213" s="8">
        <f t="shared" si="24"/>
        <v>39</v>
      </c>
      <c r="J213" s="8">
        <f t="shared" si="24"/>
        <v>39</v>
      </c>
      <c r="K213" s="8">
        <f t="shared" si="24"/>
        <v>12</v>
      </c>
      <c r="L213" s="8">
        <f t="shared" si="24"/>
        <v>4</v>
      </c>
      <c r="M213" s="8">
        <f t="shared" si="24"/>
        <v>42</v>
      </c>
      <c r="N213" s="8">
        <f t="shared" si="24"/>
        <v>41</v>
      </c>
      <c r="O213" s="8">
        <f t="shared" si="24"/>
        <v>42</v>
      </c>
      <c r="P213" s="8">
        <f t="shared" si="24"/>
        <v>40</v>
      </c>
      <c r="Q213" s="8">
        <f t="shared" si="24"/>
        <v>29</v>
      </c>
      <c r="R213" s="8">
        <f t="shared" si="24"/>
        <v>19</v>
      </c>
      <c r="S213" s="8">
        <f t="shared" si="24"/>
        <v>8</v>
      </c>
      <c r="T213" s="8">
        <f t="shared" si="24"/>
        <v>35</v>
      </c>
      <c r="U213" s="8">
        <f t="shared" si="24"/>
        <v>35</v>
      </c>
      <c r="V213" s="8">
        <f t="shared" si="24"/>
        <v>37</v>
      </c>
      <c r="W213" s="8">
        <f t="shared" si="24"/>
        <v>37</v>
      </c>
      <c r="X213" s="8">
        <f t="shared" si="24"/>
        <v>40</v>
      </c>
      <c r="Y213" s="8">
        <f t="shared" si="24"/>
        <v>13</v>
      </c>
      <c r="Z213" s="8">
        <f t="shared" si="24"/>
        <v>4</v>
      </c>
      <c r="AA213" s="8">
        <f t="shared" si="24"/>
        <v>39</v>
      </c>
      <c r="AB213" s="8">
        <f t="shared" si="24"/>
        <v>40</v>
      </c>
      <c r="AC213" s="8">
        <f t="shared" si="24"/>
        <v>40</v>
      </c>
      <c r="AD213" s="8">
        <f t="shared" si="24"/>
        <v>39</v>
      </c>
      <c r="AE213" s="8">
        <f t="shared" si="24"/>
        <v>40</v>
      </c>
      <c r="AF213" s="8">
        <f t="shared" si="24"/>
        <v>13</v>
      </c>
      <c r="AG213" s="8">
        <f t="shared" si="24"/>
        <v>4</v>
      </c>
      <c r="AH213" s="8">
        <f t="shared" si="24"/>
        <v>40</v>
      </c>
    </row>
  </sheetData>
  <sheetProtection formatCells="0" selectLockedCells="1" selectUnlockedCells="1"/>
  <conditionalFormatting sqref="D3:D6 D8 D10:D17 D19:D26 D28:D31 D33:D47 D49:D61 D63:D68 D70:D71 D73:D78 D80:D84 D86:D88 D90:D91 D93:D95 D97:D113 D115:D130 D132:D147 D149:D178 D180:D189 D191:D200 D202:D211">
    <cfRule type="duplicateValues" dxfId="219" priority="31"/>
  </conditionalFormatting>
  <conditionalFormatting sqref="E3:E6 E8 E10:E17 E19:E26 E28:E31 E33:E47 E49:E61 E63:E68 E70:E71 E73:E78 E80:E84 E86:E88 E90:E91 E93:E95 E97:E113 E115:E130 E132:E147 E149:E178 E180:E189 E191:E200 E202:E211">
    <cfRule type="duplicateValues" dxfId="218" priority="30"/>
  </conditionalFormatting>
  <conditionalFormatting sqref="F3:F6 F8 F10:F17 F19:F26 F28:F31 F33:F47 F49:F61 F63:F68 F70:F71 F73:F78 F80:F84 F86:F88 F90:F91 F93:F95 F97:F113 F115:F130 F132:F147 F149:F178 F180:F189 F191:F200 F202:F211">
    <cfRule type="duplicateValues" dxfId="217" priority="29"/>
  </conditionalFormatting>
  <conditionalFormatting sqref="G3:G6 G8 G10:G17 G19:G26 G28:G31 G33:G47 G49:G61 G63:G68 G70:G71 G73:G78 G80:G84 G86:G88 G90:G91 G93:G95 G97:G113 G115:G130 G132:G147 G149:G178 G180:G189 G191:G200 G202:G211">
    <cfRule type="duplicateValues" dxfId="216" priority="28"/>
  </conditionalFormatting>
  <conditionalFormatting sqref="H3:H6 H8 H10:H17 H19:H26 H28:H31 H33:H47 H49:H61 H63:H68 H70:H71 H73:H78 H80:H84 H86:H88 H90:H91 H93:H95 H97:H113 H115:H130 H132:H147 H149:H178 H180:H189 H191:H200 H202:H211">
    <cfRule type="duplicateValues" dxfId="215" priority="27"/>
  </conditionalFormatting>
  <conditionalFormatting sqref="I3:I6 I8 I10:I17 I19:I26 I28:I31 I33:I47 I49:I61 I63:I68 I70:I71 I73:I78 I80:I84 I86:I88 I90:I91 I93:I95 I97:I113 I115:I130 I132:I147 I149:I178 I180:I189 I191:I200 I202:I211">
    <cfRule type="duplicateValues" dxfId="214" priority="26"/>
  </conditionalFormatting>
  <conditionalFormatting sqref="J3:J6 J8 J10:J17 J19:J26 J28:J31 J33:J47 J49:J61 J63:J68 J70:J71 J73:J78 J80:J84 J86:J88 J90:J91 J93:J95 J97:J113 J115:J130 J132:J147 J149:J178 J180:J189 J191:J200 J202:J211">
    <cfRule type="duplicateValues" dxfId="213" priority="25"/>
  </conditionalFormatting>
  <conditionalFormatting sqref="K3:K6 K8 K10:K17 K19:K26 K28:K31 K33:K47 K49:K61 K63:K68 K70:K71 K73:K78 K80:K84 K86:K88 K90:K91 K93:K95 K97:K113 K115:K130 K132:K147 K149:K178 K180:K189 K191:K200 K202:K211">
    <cfRule type="duplicateValues" dxfId="212" priority="24"/>
  </conditionalFormatting>
  <conditionalFormatting sqref="L3:L6 L8 L10:L17 L19:L26 L28:L31 L33:L47 L49:L61 L63:L68 L70:L71 L73:L78 L80:L84 L86:L88 L90:L91 L93:L95 L97:L113 L115:L130 L132:L147 L149:L178 L180:L189 L191:L200 L202:L211">
    <cfRule type="duplicateValues" dxfId="211" priority="23"/>
  </conditionalFormatting>
  <conditionalFormatting sqref="M3:M6 M8 M10:M17 M19:M26 M28:M31 M33:M47 M49:M61 M63:M68 M70:M71 M73:M78 M80:M84 M86:M88 M90:M91 M93:M95 M97:M113 M115:M130 M132:M147 M149:M178 M180:M189 M191:M200 M202:M211">
    <cfRule type="duplicateValues" dxfId="210" priority="22"/>
  </conditionalFormatting>
  <conditionalFormatting sqref="N3:N6 N8 N10:N17 N19:N26 N28:N31 N33:N47 N49:N61 N63:N68 N70:N71 N73:N78 N80:N84 N86:N88 N90:N91 N93:N95 N97:N113 N115:N130 N132:N147 N149:N178 N180:N189 N191:N200 N202:N211">
    <cfRule type="duplicateValues" dxfId="209" priority="21"/>
  </conditionalFormatting>
  <conditionalFormatting sqref="O3:O6 O8 O10:O17 O19:O26 O28:O31 O33:O47 O49:O61 O63:O68 O70:O71 O73:O78 O80:O84 O86:O88 O90:O91 O93:O95 O97:O113 O115:O130 O132:O147 O149:O178 O180:O189 O191:O200 O202:O211">
    <cfRule type="duplicateValues" dxfId="208" priority="20"/>
  </conditionalFormatting>
  <conditionalFormatting sqref="P3:P6 P8 P10:P17 P19:P26 P28:P31 P33:P47 P49:P61 P63:P68 P70:P71 P73:P78 P80:P84 P86:P88 P90:P91 P93:P95 P97:P113 P115:P130 P132:P147 P149:P178 P180:P189 P191:P200 P202:P211">
    <cfRule type="duplicateValues" dxfId="207" priority="19"/>
  </conditionalFormatting>
  <conditionalFormatting sqref="Q3:Q6 Q8 Q10:Q17 Q19:Q26 Q28:Q31 Q33:Q47 Q49:Q61 Q63:Q68 Q70:Q71 Q73:Q78 Q80:Q84 Q86:Q88 Q90:Q91 Q93:Q95 Q97:Q113 Q115:Q130 Q132:Q147 Q149:Q178 Q180:Q189 Q191:Q200 Q202:Q211">
    <cfRule type="duplicateValues" dxfId="206" priority="18"/>
  </conditionalFormatting>
  <conditionalFormatting sqref="R3:R6 R8 R10:R17 R19:R26 R28:R31 R33:R47 R49:R61 R63:R68 R70:R71 R73:R78 R80:R84 R86:R88 R90:R91 R93:R95 R97:R113 R115:R130 R132:R147 R149:R178 R180:R189 R191:R200 R202:R211">
    <cfRule type="duplicateValues" dxfId="205" priority="17"/>
  </conditionalFormatting>
  <conditionalFormatting sqref="S3:S6 S8 S10:S17 S19:S26 S28:S31 S33:S47 S49:S61 S63:S68 S70:S71 S73:S78 S80:S84 S86:S88 S90:S91 S93:S95 S97:S113 S115:S130 S132:S147 S149:S178 S180:S189 S191:S200 S202:S211">
    <cfRule type="duplicateValues" dxfId="204" priority="16"/>
  </conditionalFormatting>
  <conditionalFormatting sqref="T3:T6 T8 T10:T17 T19:T26 T28:T31 T33:T47 T49:T61 T63:T68 T70:T71 T73:T78 T80:T84 T86:T88 T90:T91 T93:T95 T97:T113 T115:T130 T132:T147 T149:T178 T180:T189 T191:T200 T202:T211">
    <cfRule type="duplicateValues" dxfId="203" priority="15"/>
  </conditionalFormatting>
  <conditionalFormatting sqref="U3:U6 U8 U10:U17 U19:U26 U28:U31 U33:U47 U49:U61 U63:U68 U70:U71 U73:U78 U80:U84 U86:U88 U90:U91 U93:U95 U97:U113 U115:U130 U132:U147 U149:U178 U180:U189 U191:U200 U202:U211">
    <cfRule type="duplicateValues" dxfId="202" priority="14"/>
  </conditionalFormatting>
  <conditionalFormatting sqref="V3:V6 V8 V10:V17 V19:V26 V28:V31 V33:V47 V49:V61 V63:V68 V70:V71 V73:V78 V80:V84 V86:V88 V90:V91 V93:V95 V97:V113 V115:V130 V132:V147 V149:V178 V180:V189 V191:V200 V202:V211">
    <cfRule type="duplicateValues" dxfId="201" priority="13"/>
  </conditionalFormatting>
  <conditionalFormatting sqref="W3:W6 W8 W10:W17 W19:W26 W28:W31 W33:W47 W49:W61 W63:W68 W70:W71 W73:W78 W80:W84 W86:W88 W90:W91 W93:W95 W97:W113 W115:W130 W132:W147 W149:W178 W180:W189 W191:W200 W202:W211">
    <cfRule type="duplicateValues" dxfId="200" priority="12"/>
  </conditionalFormatting>
  <conditionalFormatting sqref="X3:X6 X8 X10:X17 X19:X26 X28:X31 X33:X47 X49:X61 X63:X68 X70:X71 X73:X78 X80:X84 X86:X88 X90:X91 X93:X95 X97:X113 X115:X130 X132:X147 X149:X178 X180:X189 X191:X200 X202:X211">
    <cfRule type="duplicateValues" dxfId="199" priority="11"/>
  </conditionalFormatting>
  <conditionalFormatting sqref="Y3:Y6 Y8 Y10:Y17 Y19:Y26 Y28:Y31 Y33:Y47 Y49:Y61 Y63:Y68 Y70:Y71 Y73:Y78 Y80:Y84 Y86:Y88 Y90:Y91 Y93:Y95 Y97:Y113 Y115:Y130 Y132:Y147 Y149:Y178 Y180:Y189 Y191:Y200 Y202:Y211">
    <cfRule type="duplicateValues" dxfId="198" priority="10"/>
  </conditionalFormatting>
  <conditionalFormatting sqref="Z3:Z6 Z8 Z10:Z17 Z19:Z26 Z28:Z31 Z33:Z47 Z49:Z61 Z63:Z68 Z70:Z71 Z73:Z78 Z80:Z84 Z86:Z88 Z90:Z91 Z93:Z95 Z97:Z113 Z115:Z130 Z132:Z147 Z149:Z178 Z180:Z189 Z191:Z200 Z202:Z211">
    <cfRule type="duplicateValues" dxfId="197" priority="9"/>
  </conditionalFormatting>
  <conditionalFormatting sqref="AA3:AA6 AA8 AA10:AA17 AA19:AA26 AA28:AA31 AA33:AA47 AA49:AA61 AA63:AA68 AA70:AA71 AA73:AA78 AA80:AA84 AA86:AA88 AA90:AA91 AA93:AA95 AA97:AA113 AA115:AA130 AA132:AA147 AA149:AA178 AA180:AA189 AA191:AA200 AA202:AA211">
    <cfRule type="duplicateValues" dxfId="196" priority="8"/>
  </conditionalFormatting>
  <conditionalFormatting sqref="AB3:AB6 AB8 AB10:AB17 AB19:AB26 AB28:AB31 AB33:AB47 AB49:AB61 AB63:AB68 AB70:AB71 AB73:AB78 AB80:AB84 AB86:AB88 AB90:AB91 AB93:AB95 AB97:AB113 AB115:AB130 AB132:AB147 AB149:AB178 AB180:AB189 AB191:AB200 AB202:AB211">
    <cfRule type="duplicateValues" dxfId="195" priority="7"/>
  </conditionalFormatting>
  <conditionalFormatting sqref="AC3:AC6 AC8 AC10:AC17 AC19:AC26 AC28:AC31 AC33:AC47 AC49:AC61 AC63:AC68 AC70:AC71 AC73:AC78 AC80:AC84 AC86:AC88 AC90:AC91 AC93:AC95 AC97:AC113 AC115:AC130 AC132:AC147 AC149:AC178 AC180:AC189 AC191:AC200 AC202:AC211">
    <cfRule type="duplicateValues" dxfId="194" priority="6"/>
  </conditionalFormatting>
  <conditionalFormatting sqref="AD3:AD6 AD8 AD10:AD17 AD19:AD26 AD28:AD31 AD33:AD47 AD49:AD61 AD63:AD68 AD70:AD71 AD73:AD78 AD80:AD84 AD86:AD88 AD90:AD91 AD93:AD95 AD97:AD113 AD115:AD130 AD132:AD147 AD149:AD178 AD180:AD189 AD191:AD200 AD202:AD211">
    <cfRule type="duplicateValues" dxfId="193" priority="5"/>
  </conditionalFormatting>
  <conditionalFormatting sqref="AE3:AE6 AE8 AE10:AE17 AE19:AE26 AE28:AE31 AE33:AE47 AE49:AE61 AE63:AE68 AE70:AE71 AE73:AE78 AE80:AE84 AE86:AE88 AE90:AE91 AE93:AE95 AE97:AE113 AE115:AE130 AE132:AE147 AE149:AE178 AE180:AE189 AE191:AE200 AE202:AE211">
    <cfRule type="duplicateValues" dxfId="192" priority="4"/>
  </conditionalFormatting>
  <conditionalFormatting sqref="AF3:AF6 AF8 AF10:AF17 AF19:AF26 AF28:AF31 AF33:AF47 AF49:AF61 AF63:AF68 AF70:AF71 AF73:AF78 AF80:AF84 AF86:AF88 AF90:AF91 AF93:AF95 AF97:AF113 AF115:AF130 AF132:AF147 AF149:AF178 AF180:AF189 AF191:AF200 AF202:AF211">
    <cfRule type="duplicateValues" dxfId="191" priority="3"/>
  </conditionalFormatting>
  <conditionalFormatting sqref="AG3:AG6 AG8 AG10:AG17 AG19:AG26 AG28:AG31 AG33:AG47 AG49:AG61 AG63:AG68 AG70:AG71 AG73:AG78 AG80:AG84 AG86:AG88 AG90:AG91 AG93:AG95 AG97:AG113 AG115:AG130 AG132:AG147 AG149:AG178 AG180:AG189 AG191:AG200 AG202:AG211">
    <cfRule type="duplicateValues" dxfId="190" priority="2"/>
  </conditionalFormatting>
  <conditionalFormatting sqref="AH3:AH6 AH8 AH10:AH17 AH19:AH26 AH28:AH31 AH33:AH47 AH49:AH61 AH63:AH68 AH70:AH71 AH73:AH78 AH80:AH84 AH86:AH88 AH90:AH91 AH93:AH95 AH97:AH113 AH115:AH130 AH132:AH147 AH149:AH178 AH180:AH189 AH191:AH200 AH202:AH211">
    <cfRule type="duplicateValues" dxfId="189" priority="1"/>
  </conditionalFormatting>
  <pageMargins left="0.70866141732283472" right="0.70866141732283472" top="0.74803149606299213" bottom="0.74803149606299213" header="0.31496062992125984" footer="0.31496062992125984"/>
  <pageSetup paperSize="8" scale="56" fitToWidth="2" orientation="landscape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Button 1">
              <controlPr defaultSize="0" print="0" autoFill="0" autoPict="0" macro="[0]!Juillet">
                <anchor moveWithCells="1">
                  <from>
                    <xdr:col>34</xdr:col>
                    <xdr:colOff>504825</xdr:colOff>
                    <xdr:row>2</xdr:row>
                    <xdr:rowOff>0</xdr:rowOff>
                  </from>
                  <to>
                    <xdr:col>36</xdr:col>
                    <xdr:colOff>571500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>
    <pageSetUpPr fitToPage="1"/>
  </sheetPr>
  <dimension ref="A1:BE213"/>
  <sheetViews>
    <sheetView zoomScale="80" zoomScaleNormal="80" workbookViewId="0">
      <pane xSplit="1" topLeftCell="R1" activePane="topRight" state="frozen"/>
      <selection pane="topRight" activeCell="AF28" sqref="AF28"/>
    </sheetView>
  </sheetViews>
  <sheetFormatPr baseColWidth="10" defaultRowHeight="15" outlineLevelRow="1" x14ac:dyDescent="0.25"/>
  <cols>
    <col min="1" max="1" width="11.42578125" style="8"/>
    <col min="2" max="2" width="18" style="8" bestFit="1" customWidth="1"/>
    <col min="3" max="3" width="12.5703125" style="8" customWidth="1"/>
    <col min="4" max="34" width="16.140625" style="8" customWidth="1"/>
    <col min="35" max="16384" width="11.42578125" style="8"/>
  </cols>
  <sheetData>
    <row r="1" spans="1:34" ht="15.75" x14ac:dyDescent="0.25">
      <c r="A1" s="9"/>
      <c r="B1" s="10"/>
      <c r="C1" s="10"/>
      <c r="D1" s="101">
        <f>D2</f>
        <v>42948</v>
      </c>
      <c r="E1" s="101">
        <f>E2</f>
        <v>42949</v>
      </c>
      <c r="F1" s="101">
        <f t="shared" ref="F1:AG1" si="0">F2</f>
        <v>42950</v>
      </c>
      <c r="G1" s="101">
        <f t="shared" si="0"/>
        <v>42951</v>
      </c>
      <c r="H1" s="101">
        <f t="shared" si="0"/>
        <v>42952</v>
      </c>
      <c r="I1" s="101">
        <f t="shared" si="0"/>
        <v>42953</v>
      </c>
      <c r="J1" s="101">
        <f t="shared" si="0"/>
        <v>42954</v>
      </c>
      <c r="K1" s="101">
        <f t="shared" si="0"/>
        <v>42955</v>
      </c>
      <c r="L1" s="101">
        <f t="shared" si="0"/>
        <v>42956</v>
      </c>
      <c r="M1" s="101">
        <f t="shared" si="0"/>
        <v>42957</v>
      </c>
      <c r="N1" s="101">
        <f t="shared" si="0"/>
        <v>42958</v>
      </c>
      <c r="O1" s="101">
        <f t="shared" si="0"/>
        <v>42959</v>
      </c>
      <c r="P1" s="101">
        <f t="shared" si="0"/>
        <v>42960</v>
      </c>
      <c r="Q1" s="101">
        <f t="shared" si="0"/>
        <v>42961</v>
      </c>
      <c r="R1" s="101">
        <f t="shared" si="0"/>
        <v>42962</v>
      </c>
      <c r="S1" s="101">
        <f t="shared" si="0"/>
        <v>42963</v>
      </c>
      <c r="T1" s="101">
        <f t="shared" si="0"/>
        <v>42964</v>
      </c>
      <c r="U1" s="101">
        <f t="shared" si="0"/>
        <v>42965</v>
      </c>
      <c r="V1" s="101">
        <f t="shared" si="0"/>
        <v>42966</v>
      </c>
      <c r="W1" s="101">
        <f t="shared" si="0"/>
        <v>42967</v>
      </c>
      <c r="X1" s="101">
        <f t="shared" si="0"/>
        <v>42968</v>
      </c>
      <c r="Y1" s="101">
        <f t="shared" si="0"/>
        <v>42969</v>
      </c>
      <c r="Z1" s="101">
        <f t="shared" si="0"/>
        <v>42970</v>
      </c>
      <c r="AA1" s="101">
        <f t="shared" si="0"/>
        <v>42971</v>
      </c>
      <c r="AB1" s="101">
        <f t="shared" si="0"/>
        <v>42972</v>
      </c>
      <c r="AC1" s="101">
        <f t="shared" si="0"/>
        <v>42973</v>
      </c>
      <c r="AD1" s="101">
        <f t="shared" si="0"/>
        <v>42974</v>
      </c>
      <c r="AE1" s="101">
        <f t="shared" si="0"/>
        <v>42975</v>
      </c>
      <c r="AF1" s="101">
        <f t="shared" si="0"/>
        <v>42976</v>
      </c>
      <c r="AG1" s="101">
        <f t="shared" si="0"/>
        <v>42977</v>
      </c>
      <c r="AH1" s="147">
        <f>AH2</f>
        <v>42978</v>
      </c>
    </row>
    <row r="2" spans="1:34" ht="16.5" thickBot="1" x14ac:dyDescent="0.3">
      <c r="A2" s="11" t="s">
        <v>0</v>
      </c>
      <c r="B2" s="12" t="s">
        <v>1</v>
      </c>
      <c r="C2" s="12"/>
      <c r="D2" s="102">
        <v>42948</v>
      </c>
      <c r="E2" s="102">
        <f>D2+1</f>
        <v>42949</v>
      </c>
      <c r="F2" s="102">
        <f t="shared" ref="F2:AH2" si="1">E2+1</f>
        <v>42950</v>
      </c>
      <c r="G2" s="102">
        <f t="shared" si="1"/>
        <v>42951</v>
      </c>
      <c r="H2" s="102">
        <f t="shared" si="1"/>
        <v>42952</v>
      </c>
      <c r="I2" s="102">
        <f t="shared" si="1"/>
        <v>42953</v>
      </c>
      <c r="J2" s="102">
        <f t="shared" si="1"/>
        <v>42954</v>
      </c>
      <c r="K2" s="102">
        <f t="shared" si="1"/>
        <v>42955</v>
      </c>
      <c r="L2" s="102">
        <f t="shared" si="1"/>
        <v>42956</v>
      </c>
      <c r="M2" s="102">
        <f t="shared" si="1"/>
        <v>42957</v>
      </c>
      <c r="N2" s="102">
        <f t="shared" si="1"/>
        <v>42958</v>
      </c>
      <c r="O2" s="102">
        <f t="shared" si="1"/>
        <v>42959</v>
      </c>
      <c r="P2" s="102">
        <f t="shared" si="1"/>
        <v>42960</v>
      </c>
      <c r="Q2" s="102">
        <f t="shared" si="1"/>
        <v>42961</v>
      </c>
      <c r="R2" s="102">
        <f t="shared" si="1"/>
        <v>42962</v>
      </c>
      <c r="S2" s="102">
        <f t="shared" si="1"/>
        <v>42963</v>
      </c>
      <c r="T2" s="102">
        <f>S2+1</f>
        <v>42964</v>
      </c>
      <c r="U2" s="102">
        <f t="shared" si="1"/>
        <v>42965</v>
      </c>
      <c r="V2" s="102">
        <f t="shared" si="1"/>
        <v>42966</v>
      </c>
      <c r="W2" s="102">
        <f t="shared" si="1"/>
        <v>42967</v>
      </c>
      <c r="X2" s="102">
        <f t="shared" si="1"/>
        <v>42968</v>
      </c>
      <c r="Y2" s="102">
        <f t="shared" si="1"/>
        <v>42969</v>
      </c>
      <c r="Z2" s="102">
        <f t="shared" si="1"/>
        <v>42970</v>
      </c>
      <c r="AA2" s="102">
        <f t="shared" si="1"/>
        <v>42971</v>
      </c>
      <c r="AB2" s="102">
        <f t="shared" si="1"/>
        <v>42972</v>
      </c>
      <c r="AC2" s="102">
        <f>AB2+1</f>
        <v>42973</v>
      </c>
      <c r="AD2" s="102">
        <f t="shared" si="1"/>
        <v>42974</v>
      </c>
      <c r="AE2" s="102">
        <f t="shared" si="1"/>
        <v>42975</v>
      </c>
      <c r="AF2" s="102">
        <f>AE2+1</f>
        <v>42976</v>
      </c>
      <c r="AG2" s="102">
        <f t="shared" si="1"/>
        <v>42977</v>
      </c>
      <c r="AH2" s="148">
        <f t="shared" si="1"/>
        <v>42978</v>
      </c>
    </row>
    <row r="3" spans="1:34" ht="15.75" x14ac:dyDescent="0.25">
      <c r="A3" s="13" t="s">
        <v>2</v>
      </c>
      <c r="B3" s="14" t="s">
        <v>3</v>
      </c>
      <c r="C3" s="14" t="s">
        <v>70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49"/>
    </row>
    <row r="4" spans="1:34" ht="15.75" x14ac:dyDescent="0.25">
      <c r="A4" s="99" t="s">
        <v>2</v>
      </c>
      <c r="B4" s="100" t="s">
        <v>3</v>
      </c>
      <c r="C4" s="100" t="s">
        <v>28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50"/>
    </row>
    <row r="5" spans="1:34" ht="15.75" x14ac:dyDescent="0.25">
      <c r="A5" s="99" t="s">
        <v>2</v>
      </c>
      <c r="B5" s="100" t="s">
        <v>3</v>
      </c>
      <c r="C5" s="100" t="s">
        <v>70</v>
      </c>
      <c r="D5" s="104" t="s">
        <v>99</v>
      </c>
      <c r="E5" s="104" t="s">
        <v>99</v>
      </c>
      <c r="F5" s="104" t="s">
        <v>99</v>
      </c>
      <c r="G5" s="104" t="s">
        <v>99</v>
      </c>
      <c r="H5" s="104" t="s">
        <v>99</v>
      </c>
      <c r="I5" s="104"/>
      <c r="J5" s="104" t="s">
        <v>99</v>
      </c>
      <c r="K5" s="104" t="s">
        <v>99</v>
      </c>
      <c r="L5" s="104" t="s">
        <v>99</v>
      </c>
      <c r="M5" s="104" t="s">
        <v>99</v>
      </c>
      <c r="N5" s="104" t="s">
        <v>99</v>
      </c>
      <c r="O5" s="104" t="s">
        <v>236</v>
      </c>
      <c r="P5" s="104"/>
      <c r="Q5" s="104" t="s">
        <v>236</v>
      </c>
      <c r="R5" s="104" t="s">
        <v>236</v>
      </c>
      <c r="S5" s="104" t="s">
        <v>236</v>
      </c>
      <c r="T5" s="104" t="s">
        <v>236</v>
      </c>
      <c r="U5" s="104" t="s">
        <v>236</v>
      </c>
      <c r="V5" s="104" t="s">
        <v>236</v>
      </c>
      <c r="W5" s="104"/>
      <c r="X5" s="104" t="s">
        <v>236</v>
      </c>
      <c r="Y5" s="104" t="s">
        <v>236</v>
      </c>
      <c r="Z5" s="104" t="s">
        <v>236</v>
      </c>
      <c r="AA5" s="104" t="s">
        <v>236</v>
      </c>
      <c r="AB5" s="104" t="s">
        <v>236</v>
      </c>
      <c r="AC5" s="104" t="s">
        <v>236</v>
      </c>
      <c r="AD5" s="104"/>
      <c r="AE5" s="104" t="s">
        <v>236</v>
      </c>
      <c r="AF5" s="104" t="s">
        <v>236</v>
      </c>
      <c r="AG5" s="104" t="s">
        <v>236</v>
      </c>
      <c r="AH5" s="150" t="s">
        <v>236</v>
      </c>
    </row>
    <row r="6" spans="1:34" ht="15.75" outlineLevel="1" x14ac:dyDescent="0.25">
      <c r="A6" s="15" t="s">
        <v>2</v>
      </c>
      <c r="B6" s="16" t="s">
        <v>3</v>
      </c>
      <c r="C6" s="16" t="s">
        <v>28</v>
      </c>
      <c r="D6" s="105" t="s">
        <v>21</v>
      </c>
      <c r="E6" s="105" t="s">
        <v>21</v>
      </c>
      <c r="F6" s="105" t="s">
        <v>21</v>
      </c>
      <c r="G6" s="105" t="s">
        <v>21</v>
      </c>
      <c r="H6" s="105" t="s">
        <v>45</v>
      </c>
      <c r="I6" s="105"/>
      <c r="J6" s="105" t="s">
        <v>21</v>
      </c>
      <c r="K6" s="105" t="s">
        <v>21</v>
      </c>
      <c r="L6" s="105" t="s">
        <v>21</v>
      </c>
      <c r="M6" s="105" t="s">
        <v>21</v>
      </c>
      <c r="N6" s="105" t="s">
        <v>21</v>
      </c>
      <c r="O6" s="105" t="s">
        <v>42</v>
      </c>
      <c r="P6" s="105"/>
      <c r="Q6" s="105" t="s">
        <v>220</v>
      </c>
      <c r="R6" s="105" t="s">
        <v>220</v>
      </c>
      <c r="S6" s="105" t="s">
        <v>220</v>
      </c>
      <c r="T6" s="105" t="s">
        <v>21</v>
      </c>
      <c r="U6" s="105" t="s">
        <v>220</v>
      </c>
      <c r="V6" s="105" t="s">
        <v>220</v>
      </c>
      <c r="W6" s="105"/>
      <c r="X6" s="105" t="s">
        <v>220</v>
      </c>
      <c r="Y6" s="105" t="s">
        <v>220</v>
      </c>
      <c r="Z6" s="105" t="s">
        <v>220</v>
      </c>
      <c r="AA6" s="105" t="s">
        <v>21</v>
      </c>
      <c r="AB6" s="105" t="s">
        <v>220</v>
      </c>
      <c r="AC6" s="105" t="s">
        <v>220</v>
      </c>
      <c r="AD6" s="105"/>
      <c r="AE6" s="105" t="s">
        <v>220</v>
      </c>
      <c r="AF6" s="105" t="s">
        <v>220</v>
      </c>
      <c r="AG6" s="105" t="s">
        <v>220</v>
      </c>
      <c r="AH6" s="151" t="s">
        <v>220</v>
      </c>
    </row>
    <row r="7" spans="1:34" s="1" customFormat="1" ht="15.75" x14ac:dyDescent="0.25">
      <c r="A7" s="17" t="s">
        <v>2</v>
      </c>
      <c r="B7" s="18" t="s">
        <v>3</v>
      </c>
      <c r="C7" s="18"/>
      <c r="D7" s="106">
        <f>COUNTA(D3:D6)</f>
        <v>2</v>
      </c>
      <c r="E7" s="106">
        <f t="shared" ref="E7:AH7" si="2">COUNTA(E3:E6)</f>
        <v>2</v>
      </c>
      <c r="F7" s="106">
        <f t="shared" si="2"/>
        <v>2</v>
      </c>
      <c r="G7" s="106">
        <f t="shared" si="2"/>
        <v>2</v>
      </c>
      <c r="H7" s="106">
        <f t="shared" si="2"/>
        <v>2</v>
      </c>
      <c r="I7" s="106">
        <f t="shared" si="2"/>
        <v>0</v>
      </c>
      <c r="J7" s="106">
        <f t="shared" si="2"/>
        <v>2</v>
      </c>
      <c r="K7" s="106">
        <f t="shared" si="2"/>
        <v>2</v>
      </c>
      <c r="L7" s="106">
        <f t="shared" si="2"/>
        <v>2</v>
      </c>
      <c r="M7" s="106">
        <f t="shared" si="2"/>
        <v>2</v>
      </c>
      <c r="N7" s="106">
        <f t="shared" si="2"/>
        <v>2</v>
      </c>
      <c r="O7" s="106">
        <f t="shared" si="2"/>
        <v>2</v>
      </c>
      <c r="P7" s="106">
        <f t="shared" si="2"/>
        <v>0</v>
      </c>
      <c r="Q7" s="106">
        <f t="shared" si="2"/>
        <v>2</v>
      </c>
      <c r="R7" s="106">
        <f t="shared" si="2"/>
        <v>2</v>
      </c>
      <c r="S7" s="106">
        <f t="shared" si="2"/>
        <v>2</v>
      </c>
      <c r="T7" s="106">
        <f t="shared" si="2"/>
        <v>2</v>
      </c>
      <c r="U7" s="106">
        <f t="shared" si="2"/>
        <v>2</v>
      </c>
      <c r="V7" s="106">
        <f t="shared" si="2"/>
        <v>2</v>
      </c>
      <c r="W7" s="106">
        <f t="shared" si="2"/>
        <v>0</v>
      </c>
      <c r="X7" s="106">
        <f t="shared" si="2"/>
        <v>2</v>
      </c>
      <c r="Y7" s="106">
        <f t="shared" si="2"/>
        <v>2</v>
      </c>
      <c r="Z7" s="106">
        <f t="shared" si="2"/>
        <v>2</v>
      </c>
      <c r="AA7" s="106">
        <f t="shared" si="2"/>
        <v>2</v>
      </c>
      <c r="AB7" s="106">
        <f t="shared" si="2"/>
        <v>2</v>
      </c>
      <c r="AC7" s="106">
        <f t="shared" si="2"/>
        <v>2</v>
      </c>
      <c r="AD7" s="106">
        <f t="shared" si="2"/>
        <v>0</v>
      </c>
      <c r="AE7" s="106">
        <f t="shared" si="2"/>
        <v>2</v>
      </c>
      <c r="AF7" s="106">
        <f t="shared" si="2"/>
        <v>2</v>
      </c>
      <c r="AG7" s="106">
        <f t="shared" si="2"/>
        <v>2</v>
      </c>
      <c r="AH7" s="152">
        <f t="shared" si="2"/>
        <v>2</v>
      </c>
    </row>
    <row r="8" spans="1:34" ht="15.75" outlineLevel="1" collapsed="1" x14ac:dyDescent="0.25">
      <c r="A8" s="19" t="s">
        <v>2</v>
      </c>
      <c r="B8" s="20" t="s">
        <v>14</v>
      </c>
      <c r="C8" s="20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53"/>
    </row>
    <row r="9" spans="1:34" s="1" customFormat="1" ht="15.75" x14ac:dyDescent="0.25">
      <c r="A9" s="21" t="s">
        <v>2</v>
      </c>
      <c r="B9" s="22" t="s">
        <v>14</v>
      </c>
      <c r="C9" s="22"/>
      <c r="D9" s="108">
        <f>COUNTA(D8)</f>
        <v>0</v>
      </c>
      <c r="E9" s="108">
        <f t="shared" ref="E9:AH9" si="3">COUNTA(E8)</f>
        <v>0</v>
      </c>
      <c r="F9" s="108">
        <f t="shared" si="3"/>
        <v>0</v>
      </c>
      <c r="G9" s="108">
        <f t="shared" si="3"/>
        <v>0</v>
      </c>
      <c r="H9" s="108">
        <f t="shared" si="3"/>
        <v>0</v>
      </c>
      <c r="I9" s="108">
        <f t="shared" si="3"/>
        <v>0</v>
      </c>
      <c r="J9" s="108">
        <f t="shared" si="3"/>
        <v>0</v>
      </c>
      <c r="K9" s="108">
        <f t="shared" si="3"/>
        <v>0</v>
      </c>
      <c r="L9" s="108">
        <f t="shared" si="3"/>
        <v>0</v>
      </c>
      <c r="M9" s="108">
        <f t="shared" si="3"/>
        <v>0</v>
      </c>
      <c r="N9" s="108">
        <f t="shared" si="3"/>
        <v>0</v>
      </c>
      <c r="O9" s="108">
        <f t="shared" si="3"/>
        <v>0</v>
      </c>
      <c r="P9" s="108">
        <f t="shared" si="3"/>
        <v>0</v>
      </c>
      <c r="Q9" s="108">
        <f t="shared" si="3"/>
        <v>0</v>
      </c>
      <c r="R9" s="108">
        <f t="shared" si="3"/>
        <v>0</v>
      </c>
      <c r="S9" s="108">
        <f t="shared" si="3"/>
        <v>0</v>
      </c>
      <c r="T9" s="108">
        <f t="shared" si="3"/>
        <v>0</v>
      </c>
      <c r="U9" s="108">
        <f t="shared" si="3"/>
        <v>0</v>
      </c>
      <c r="V9" s="108">
        <f t="shared" si="3"/>
        <v>0</v>
      </c>
      <c r="W9" s="108">
        <f t="shared" si="3"/>
        <v>0</v>
      </c>
      <c r="X9" s="108">
        <f t="shared" si="3"/>
        <v>0</v>
      </c>
      <c r="Y9" s="108">
        <f t="shared" si="3"/>
        <v>0</v>
      </c>
      <c r="Z9" s="108">
        <f t="shared" si="3"/>
        <v>0</v>
      </c>
      <c r="AA9" s="108">
        <f t="shared" si="3"/>
        <v>0</v>
      </c>
      <c r="AB9" s="108">
        <f t="shared" si="3"/>
        <v>0</v>
      </c>
      <c r="AC9" s="108">
        <f t="shared" si="3"/>
        <v>0</v>
      </c>
      <c r="AD9" s="108">
        <f t="shared" si="3"/>
        <v>0</v>
      </c>
      <c r="AE9" s="108">
        <f t="shared" si="3"/>
        <v>0</v>
      </c>
      <c r="AF9" s="108">
        <f t="shared" si="3"/>
        <v>0</v>
      </c>
      <c r="AG9" s="108">
        <f t="shared" si="3"/>
        <v>0</v>
      </c>
      <c r="AH9" s="154">
        <f t="shared" si="3"/>
        <v>0</v>
      </c>
    </row>
    <row r="10" spans="1:34" ht="15.75" outlineLevel="1" x14ac:dyDescent="0.25">
      <c r="A10" s="23" t="s">
        <v>2</v>
      </c>
      <c r="B10" s="24" t="s">
        <v>4</v>
      </c>
      <c r="C10" s="24" t="s">
        <v>7</v>
      </c>
      <c r="D10" s="109" t="s">
        <v>10</v>
      </c>
      <c r="E10" s="109" t="s">
        <v>10</v>
      </c>
      <c r="F10" s="109" t="s">
        <v>10</v>
      </c>
      <c r="G10" s="109" t="s">
        <v>10</v>
      </c>
      <c r="H10" s="109"/>
      <c r="I10" s="109"/>
      <c r="J10" s="109" t="s">
        <v>10</v>
      </c>
      <c r="K10" s="109" t="s">
        <v>10</v>
      </c>
      <c r="L10" s="109" t="s">
        <v>10</v>
      </c>
      <c r="M10" s="109" t="s">
        <v>10</v>
      </c>
      <c r="N10" s="109" t="s">
        <v>10</v>
      </c>
      <c r="O10" s="109"/>
      <c r="P10" s="109"/>
      <c r="Q10" s="109" t="s">
        <v>10</v>
      </c>
      <c r="R10" s="109"/>
      <c r="S10" s="109" t="s">
        <v>10</v>
      </c>
      <c r="T10" s="109" t="s">
        <v>10</v>
      </c>
      <c r="U10" s="109" t="s">
        <v>10</v>
      </c>
      <c r="V10" s="109"/>
      <c r="W10" s="109"/>
      <c r="X10" s="109" t="s">
        <v>10</v>
      </c>
      <c r="Y10" s="109" t="s">
        <v>10</v>
      </c>
      <c r="Z10" s="109" t="s">
        <v>10</v>
      </c>
      <c r="AA10" s="109" t="s">
        <v>10</v>
      </c>
      <c r="AB10" s="109" t="s">
        <v>10</v>
      </c>
      <c r="AC10" s="109"/>
      <c r="AD10" s="109"/>
      <c r="AE10" s="109"/>
      <c r="AF10" s="109"/>
      <c r="AG10" s="109"/>
      <c r="AH10" s="155"/>
    </row>
    <row r="11" spans="1:34" ht="15.75" outlineLevel="1" x14ac:dyDescent="0.25">
      <c r="A11" s="25" t="s">
        <v>2</v>
      </c>
      <c r="B11" s="26" t="s">
        <v>4</v>
      </c>
      <c r="C11" s="26" t="s">
        <v>7</v>
      </c>
      <c r="D11" s="110" t="s">
        <v>26</v>
      </c>
      <c r="E11" s="110" t="s">
        <v>26</v>
      </c>
      <c r="F11" s="110" t="s">
        <v>26</v>
      </c>
      <c r="G11" s="110" t="s">
        <v>26</v>
      </c>
      <c r="H11" s="110"/>
      <c r="I11" s="110"/>
      <c r="J11" s="110" t="s">
        <v>26</v>
      </c>
      <c r="K11" s="110" t="s">
        <v>26</v>
      </c>
      <c r="L11" s="110" t="s">
        <v>26</v>
      </c>
      <c r="M11" s="110" t="s">
        <v>26</v>
      </c>
      <c r="N11" s="110" t="s">
        <v>26</v>
      </c>
      <c r="O11" s="110"/>
      <c r="P11" s="110"/>
      <c r="Q11" s="110" t="s">
        <v>26</v>
      </c>
      <c r="R11" s="110" t="s">
        <v>237</v>
      </c>
      <c r="S11" s="110" t="s">
        <v>26</v>
      </c>
      <c r="T11" s="110" t="s">
        <v>26</v>
      </c>
      <c r="U11" s="110" t="s">
        <v>26</v>
      </c>
      <c r="V11" s="110"/>
      <c r="W11" s="110"/>
      <c r="X11" s="110" t="s">
        <v>26</v>
      </c>
      <c r="Y11" s="110" t="s">
        <v>26</v>
      </c>
      <c r="Z11" s="110" t="s">
        <v>26</v>
      </c>
      <c r="AA11" s="110" t="s">
        <v>26</v>
      </c>
      <c r="AB11" s="110" t="s">
        <v>26</v>
      </c>
      <c r="AC11" s="110"/>
      <c r="AD11" s="110"/>
      <c r="AE11" s="110" t="s">
        <v>26</v>
      </c>
      <c r="AF11" s="110" t="s">
        <v>26</v>
      </c>
      <c r="AG11" s="110" t="s">
        <v>26</v>
      </c>
      <c r="AH11" s="156" t="s">
        <v>26</v>
      </c>
    </row>
    <row r="12" spans="1:34" ht="15.75" outlineLevel="1" x14ac:dyDescent="0.25">
      <c r="A12" s="25" t="s">
        <v>2</v>
      </c>
      <c r="B12" s="26" t="s">
        <v>4</v>
      </c>
      <c r="C12" s="26" t="s">
        <v>7</v>
      </c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 t="s">
        <v>21</v>
      </c>
      <c r="R12" s="110"/>
      <c r="S12" s="110" t="s">
        <v>21</v>
      </c>
      <c r="T12" s="110"/>
      <c r="U12" s="110" t="s">
        <v>21</v>
      </c>
      <c r="V12" s="110"/>
      <c r="W12" s="110"/>
      <c r="X12" s="110" t="s">
        <v>21</v>
      </c>
      <c r="Y12" s="110" t="s">
        <v>21</v>
      </c>
      <c r="Z12" s="110" t="s">
        <v>21</v>
      </c>
      <c r="AA12" s="110"/>
      <c r="AB12" s="110" t="s">
        <v>21</v>
      </c>
      <c r="AC12" s="110"/>
      <c r="AD12" s="110"/>
      <c r="AE12" s="110" t="s">
        <v>21</v>
      </c>
      <c r="AF12" s="110" t="s">
        <v>21</v>
      </c>
      <c r="AG12" s="110" t="s">
        <v>21</v>
      </c>
      <c r="AH12" s="156" t="s">
        <v>21</v>
      </c>
    </row>
    <row r="13" spans="1:34" ht="15.75" outlineLevel="1" x14ac:dyDescent="0.25">
      <c r="A13" s="25" t="s">
        <v>2</v>
      </c>
      <c r="B13" s="26" t="s">
        <v>4</v>
      </c>
      <c r="C13" s="26" t="s">
        <v>7</v>
      </c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 t="s">
        <v>52</v>
      </c>
      <c r="R13" s="110"/>
      <c r="S13" s="110" t="s">
        <v>52</v>
      </c>
      <c r="T13" s="110" t="s">
        <v>52</v>
      </c>
      <c r="U13" s="110"/>
      <c r="V13" s="110" t="s">
        <v>12</v>
      </c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56"/>
    </row>
    <row r="14" spans="1:34" ht="15.75" outlineLevel="1" x14ac:dyDescent="0.25">
      <c r="A14" s="25" t="s">
        <v>2</v>
      </c>
      <c r="B14" s="26" t="s">
        <v>4</v>
      </c>
      <c r="C14" s="26" t="s">
        <v>7</v>
      </c>
      <c r="D14" s="110" t="s">
        <v>50</v>
      </c>
      <c r="E14" s="110" t="s">
        <v>50</v>
      </c>
      <c r="F14" s="110" t="s">
        <v>50</v>
      </c>
      <c r="G14" s="110" t="s">
        <v>50</v>
      </c>
      <c r="H14" s="110" t="s">
        <v>212</v>
      </c>
      <c r="I14" s="110"/>
      <c r="J14" s="110" t="s">
        <v>50</v>
      </c>
      <c r="K14" s="110" t="s">
        <v>50</v>
      </c>
      <c r="L14" s="110" t="s">
        <v>50</v>
      </c>
      <c r="M14" s="110" t="s">
        <v>50</v>
      </c>
      <c r="N14" s="110" t="s">
        <v>50</v>
      </c>
      <c r="O14" s="110" t="s">
        <v>50</v>
      </c>
      <c r="P14" s="110"/>
      <c r="Q14" s="110"/>
      <c r="R14" s="110"/>
      <c r="S14" s="110"/>
      <c r="T14" s="110" t="s">
        <v>50</v>
      </c>
      <c r="U14" s="110" t="s">
        <v>50</v>
      </c>
      <c r="V14" s="110"/>
      <c r="W14" s="110"/>
      <c r="X14" s="110" t="s">
        <v>50</v>
      </c>
      <c r="Y14" s="110" t="s">
        <v>50</v>
      </c>
      <c r="Z14" s="110" t="s">
        <v>50</v>
      </c>
      <c r="AA14" s="110"/>
      <c r="AB14" s="110" t="s">
        <v>50</v>
      </c>
      <c r="AC14" s="110" t="s">
        <v>50</v>
      </c>
      <c r="AD14" s="110"/>
      <c r="AE14" s="110" t="s">
        <v>50</v>
      </c>
      <c r="AF14" s="110" t="s">
        <v>50</v>
      </c>
      <c r="AG14" s="110"/>
      <c r="AH14" s="156" t="s">
        <v>50</v>
      </c>
    </row>
    <row r="15" spans="1:34" ht="15.75" outlineLevel="1" x14ac:dyDescent="0.25">
      <c r="A15" s="25" t="s">
        <v>2</v>
      </c>
      <c r="B15" s="26" t="s">
        <v>4</v>
      </c>
      <c r="C15" s="26" t="s">
        <v>7</v>
      </c>
      <c r="D15" s="110" t="s">
        <v>57</v>
      </c>
      <c r="E15" s="110" t="s">
        <v>57</v>
      </c>
      <c r="F15" s="110" t="s">
        <v>57</v>
      </c>
      <c r="G15" s="110" t="s">
        <v>57</v>
      </c>
      <c r="H15" s="110"/>
      <c r="I15" s="110"/>
      <c r="J15" s="110" t="s">
        <v>57</v>
      </c>
      <c r="K15" s="110" t="s">
        <v>57</v>
      </c>
      <c r="L15" s="110" t="s">
        <v>57</v>
      </c>
      <c r="M15" s="110" t="s">
        <v>57</v>
      </c>
      <c r="N15" s="110" t="s">
        <v>57</v>
      </c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 t="s">
        <v>57</v>
      </c>
      <c r="AF15" s="110" t="s">
        <v>57</v>
      </c>
      <c r="AG15" s="110" t="s">
        <v>57</v>
      </c>
      <c r="AH15" s="156" t="s">
        <v>57</v>
      </c>
    </row>
    <row r="16" spans="1:34" ht="15.75" outlineLevel="1" x14ac:dyDescent="0.25">
      <c r="A16" s="25" t="s">
        <v>2</v>
      </c>
      <c r="B16" s="26" t="s">
        <v>4</v>
      </c>
      <c r="C16" s="26" t="s">
        <v>7</v>
      </c>
      <c r="D16" s="110" t="s">
        <v>11</v>
      </c>
      <c r="E16" s="110" t="s">
        <v>11</v>
      </c>
      <c r="F16" s="110" t="s">
        <v>11</v>
      </c>
      <c r="G16" s="110" t="s">
        <v>11</v>
      </c>
      <c r="H16" s="110"/>
      <c r="I16" s="110"/>
      <c r="J16" s="110" t="s">
        <v>11</v>
      </c>
      <c r="K16" s="110" t="s">
        <v>11</v>
      </c>
      <c r="L16" s="110" t="s">
        <v>11</v>
      </c>
      <c r="M16" s="110" t="s">
        <v>11</v>
      </c>
      <c r="N16" s="110" t="s">
        <v>11</v>
      </c>
      <c r="O16" s="110"/>
      <c r="P16" s="110"/>
      <c r="Q16" s="110" t="s">
        <v>11</v>
      </c>
      <c r="R16" s="110"/>
      <c r="S16" s="110" t="s">
        <v>11</v>
      </c>
      <c r="T16" s="110" t="s">
        <v>11</v>
      </c>
      <c r="U16" s="110" t="s">
        <v>11</v>
      </c>
      <c r="V16" s="110"/>
      <c r="W16" s="110"/>
      <c r="X16" s="110" t="s">
        <v>11</v>
      </c>
      <c r="Y16" s="110" t="s">
        <v>11</v>
      </c>
      <c r="Z16" s="110" t="s">
        <v>11</v>
      </c>
      <c r="AA16" s="110" t="s">
        <v>11</v>
      </c>
      <c r="AB16" s="110" t="s">
        <v>11</v>
      </c>
      <c r="AC16" s="110"/>
      <c r="AD16" s="110"/>
      <c r="AE16" s="110" t="s">
        <v>11</v>
      </c>
      <c r="AF16" s="110" t="s">
        <v>11</v>
      </c>
      <c r="AG16" s="110" t="s">
        <v>11</v>
      </c>
      <c r="AH16" s="156" t="s">
        <v>11</v>
      </c>
    </row>
    <row r="17" spans="1:34" ht="15.75" outlineLevel="1" x14ac:dyDescent="0.25">
      <c r="A17" s="27" t="s">
        <v>2</v>
      </c>
      <c r="B17" s="28" t="s">
        <v>4</v>
      </c>
      <c r="C17" s="28" t="s">
        <v>7</v>
      </c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57"/>
    </row>
    <row r="18" spans="1:34" s="1" customFormat="1" ht="15.75" customHeight="1" x14ac:dyDescent="0.25">
      <c r="A18" s="29" t="s">
        <v>2</v>
      </c>
      <c r="B18" s="30" t="s">
        <v>4</v>
      </c>
      <c r="C18" s="30" t="s">
        <v>7</v>
      </c>
      <c r="D18" s="112">
        <f>COUNTA(D10:D17)</f>
        <v>5</v>
      </c>
      <c r="E18" s="112">
        <f t="shared" ref="E18:AH18" si="4">COUNTA(E10:E17)</f>
        <v>5</v>
      </c>
      <c r="F18" s="112">
        <f t="shared" si="4"/>
        <v>5</v>
      </c>
      <c r="G18" s="112">
        <f t="shared" si="4"/>
        <v>5</v>
      </c>
      <c r="H18" s="112">
        <f t="shared" si="4"/>
        <v>1</v>
      </c>
      <c r="I18" s="112">
        <f t="shared" si="4"/>
        <v>0</v>
      </c>
      <c r="J18" s="112">
        <f t="shared" si="4"/>
        <v>5</v>
      </c>
      <c r="K18" s="112">
        <f t="shared" si="4"/>
        <v>5</v>
      </c>
      <c r="L18" s="112">
        <f t="shared" si="4"/>
        <v>5</v>
      </c>
      <c r="M18" s="112">
        <f t="shared" si="4"/>
        <v>5</v>
      </c>
      <c r="N18" s="112">
        <f t="shared" si="4"/>
        <v>5</v>
      </c>
      <c r="O18" s="112">
        <f t="shared" si="4"/>
        <v>1</v>
      </c>
      <c r="P18" s="112">
        <f t="shared" si="4"/>
        <v>0</v>
      </c>
      <c r="Q18" s="112">
        <f t="shared" si="4"/>
        <v>5</v>
      </c>
      <c r="R18" s="112">
        <f t="shared" si="4"/>
        <v>1</v>
      </c>
      <c r="S18" s="112">
        <f t="shared" si="4"/>
        <v>5</v>
      </c>
      <c r="T18" s="112">
        <f t="shared" si="4"/>
        <v>5</v>
      </c>
      <c r="U18" s="112">
        <f t="shared" si="4"/>
        <v>5</v>
      </c>
      <c r="V18" s="112">
        <f t="shared" si="4"/>
        <v>1</v>
      </c>
      <c r="W18" s="112">
        <f t="shared" si="4"/>
        <v>0</v>
      </c>
      <c r="X18" s="112">
        <f t="shared" si="4"/>
        <v>5</v>
      </c>
      <c r="Y18" s="112">
        <f t="shared" si="4"/>
        <v>5</v>
      </c>
      <c r="Z18" s="112">
        <f t="shared" si="4"/>
        <v>5</v>
      </c>
      <c r="AA18" s="112">
        <f t="shared" si="4"/>
        <v>3</v>
      </c>
      <c r="AB18" s="112">
        <f t="shared" si="4"/>
        <v>5</v>
      </c>
      <c r="AC18" s="112">
        <f t="shared" si="4"/>
        <v>1</v>
      </c>
      <c r="AD18" s="112">
        <f t="shared" si="4"/>
        <v>0</v>
      </c>
      <c r="AE18" s="112">
        <f t="shared" si="4"/>
        <v>5</v>
      </c>
      <c r="AF18" s="112">
        <f t="shared" si="4"/>
        <v>5</v>
      </c>
      <c r="AG18" s="112">
        <f t="shared" si="4"/>
        <v>4</v>
      </c>
      <c r="AH18" s="158">
        <f t="shared" si="4"/>
        <v>5</v>
      </c>
    </row>
    <row r="19" spans="1:34" ht="15.75" outlineLevel="1" x14ac:dyDescent="0.25">
      <c r="A19" s="31" t="s">
        <v>2</v>
      </c>
      <c r="B19" s="32" t="s">
        <v>4</v>
      </c>
      <c r="C19" s="32" t="s">
        <v>8</v>
      </c>
      <c r="D19" s="113"/>
      <c r="E19" s="113"/>
      <c r="F19" s="113"/>
      <c r="G19" s="113"/>
      <c r="H19" s="113"/>
      <c r="I19" s="113"/>
      <c r="J19" s="113" t="s">
        <v>42</v>
      </c>
      <c r="K19" s="113" t="s">
        <v>42</v>
      </c>
      <c r="L19" s="113" t="s">
        <v>42</v>
      </c>
      <c r="M19" s="113" t="s">
        <v>42</v>
      </c>
      <c r="N19" s="113" t="s">
        <v>42</v>
      </c>
      <c r="O19" s="113"/>
      <c r="P19" s="113"/>
      <c r="Q19" s="113" t="s">
        <v>42</v>
      </c>
      <c r="R19" s="113"/>
      <c r="S19" s="113" t="s">
        <v>42</v>
      </c>
      <c r="T19" s="113" t="s">
        <v>42</v>
      </c>
      <c r="U19" s="113" t="s">
        <v>42</v>
      </c>
      <c r="V19" s="113"/>
      <c r="W19" s="113"/>
      <c r="X19" s="113" t="s">
        <v>42</v>
      </c>
      <c r="Y19" s="113" t="s">
        <v>42</v>
      </c>
      <c r="Z19" s="113" t="s">
        <v>42</v>
      </c>
      <c r="AA19" s="113" t="s">
        <v>42</v>
      </c>
      <c r="AB19" s="113" t="s">
        <v>42</v>
      </c>
      <c r="AC19" s="113"/>
      <c r="AD19" s="113"/>
      <c r="AE19" s="113" t="s">
        <v>42</v>
      </c>
      <c r="AF19" s="113" t="s">
        <v>42</v>
      </c>
      <c r="AG19" s="113" t="s">
        <v>42</v>
      </c>
      <c r="AH19" s="159" t="s">
        <v>42</v>
      </c>
    </row>
    <row r="20" spans="1:34" ht="15.75" outlineLevel="1" x14ac:dyDescent="0.25">
      <c r="A20" s="33" t="s">
        <v>2</v>
      </c>
      <c r="B20" s="34" t="s">
        <v>4</v>
      </c>
      <c r="C20" s="34" t="s">
        <v>8</v>
      </c>
      <c r="D20" s="114" t="s">
        <v>12</v>
      </c>
      <c r="E20" s="114" t="s">
        <v>12</v>
      </c>
      <c r="F20" s="114" t="s">
        <v>12</v>
      </c>
      <c r="G20" s="114" t="s">
        <v>12</v>
      </c>
      <c r="H20" s="114"/>
      <c r="I20" s="114"/>
      <c r="J20" s="114" t="s">
        <v>12</v>
      </c>
      <c r="K20" s="114" t="s">
        <v>12</v>
      </c>
      <c r="L20" s="114" t="s">
        <v>12</v>
      </c>
      <c r="M20" s="114" t="s">
        <v>12</v>
      </c>
      <c r="N20" s="114" t="s">
        <v>12</v>
      </c>
      <c r="O20" s="114"/>
      <c r="P20" s="114"/>
      <c r="Q20" s="114" t="s">
        <v>12</v>
      </c>
      <c r="R20" s="114"/>
      <c r="S20" s="114" t="s">
        <v>12</v>
      </c>
      <c r="T20" s="114" t="s">
        <v>12</v>
      </c>
      <c r="U20" s="114" t="s">
        <v>12</v>
      </c>
      <c r="V20" s="114"/>
      <c r="W20" s="114"/>
      <c r="X20" s="114" t="s">
        <v>12</v>
      </c>
      <c r="Y20" s="114" t="s">
        <v>12</v>
      </c>
      <c r="Z20" s="114" t="s">
        <v>12</v>
      </c>
      <c r="AA20" s="114" t="s">
        <v>12</v>
      </c>
      <c r="AB20" s="114" t="s">
        <v>12</v>
      </c>
      <c r="AC20" s="114"/>
      <c r="AD20" s="114"/>
      <c r="AE20" s="114" t="s">
        <v>12</v>
      </c>
      <c r="AF20" s="114" t="s">
        <v>12</v>
      </c>
      <c r="AG20" s="114" t="s">
        <v>12</v>
      </c>
      <c r="AH20" s="160"/>
    </row>
    <row r="21" spans="1:34" ht="15.75" outlineLevel="1" x14ac:dyDescent="0.25">
      <c r="A21" s="33" t="s">
        <v>2</v>
      </c>
      <c r="B21" s="34" t="s">
        <v>4</v>
      </c>
      <c r="C21" s="34" t="s">
        <v>8</v>
      </c>
      <c r="D21" s="114" t="s">
        <v>15</v>
      </c>
      <c r="E21" s="114" t="s">
        <v>15</v>
      </c>
      <c r="F21" s="114" t="s">
        <v>15</v>
      </c>
      <c r="G21" s="114" t="s">
        <v>15</v>
      </c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 t="s">
        <v>15</v>
      </c>
      <c r="Y21" s="114" t="s">
        <v>15</v>
      </c>
      <c r="Z21" s="114" t="s">
        <v>15</v>
      </c>
      <c r="AA21" s="114" t="s">
        <v>15</v>
      </c>
      <c r="AB21" s="114" t="s">
        <v>15</v>
      </c>
      <c r="AC21" s="114"/>
      <c r="AD21" s="114"/>
      <c r="AE21" s="114"/>
      <c r="AF21" s="114"/>
      <c r="AG21" s="114"/>
      <c r="AH21" s="160"/>
    </row>
    <row r="22" spans="1:34" ht="15.75" outlineLevel="1" x14ac:dyDescent="0.25">
      <c r="A22" s="33" t="s">
        <v>2</v>
      </c>
      <c r="B22" s="34" t="s">
        <v>4</v>
      </c>
      <c r="C22" s="34" t="s">
        <v>8</v>
      </c>
      <c r="D22" s="114"/>
      <c r="E22" s="114" t="s">
        <v>45</v>
      </c>
      <c r="F22" s="114" t="s">
        <v>45</v>
      </c>
      <c r="G22" s="114" t="s">
        <v>45</v>
      </c>
      <c r="H22" s="114"/>
      <c r="I22" s="114"/>
      <c r="J22" s="114" t="s">
        <v>45</v>
      </c>
      <c r="K22" s="114" t="s">
        <v>45</v>
      </c>
      <c r="L22" s="114" t="s">
        <v>45</v>
      </c>
      <c r="M22" s="114" t="s">
        <v>45</v>
      </c>
      <c r="N22" s="114"/>
      <c r="O22" s="114"/>
      <c r="P22" s="114"/>
      <c r="Q22" s="114"/>
      <c r="R22" s="114"/>
      <c r="S22" s="114" t="s">
        <v>45</v>
      </c>
      <c r="T22" s="114" t="s">
        <v>45</v>
      </c>
      <c r="U22" s="114" t="s">
        <v>45</v>
      </c>
      <c r="V22" s="114"/>
      <c r="W22" s="114"/>
      <c r="X22" s="114" t="s">
        <v>45</v>
      </c>
      <c r="Y22" s="114"/>
      <c r="Z22" s="114" t="s">
        <v>45</v>
      </c>
      <c r="AA22" s="114" t="s">
        <v>45</v>
      </c>
      <c r="AB22" s="114" t="s">
        <v>45</v>
      </c>
      <c r="AC22" s="114"/>
      <c r="AD22" s="114"/>
      <c r="AE22" s="114"/>
      <c r="AF22" s="114" t="s">
        <v>45</v>
      </c>
      <c r="AG22" s="114" t="s">
        <v>45</v>
      </c>
      <c r="AH22" s="160" t="s">
        <v>45</v>
      </c>
    </row>
    <row r="23" spans="1:34" ht="15.75" outlineLevel="1" x14ac:dyDescent="0.25">
      <c r="A23" s="33" t="s">
        <v>2</v>
      </c>
      <c r="B23" s="34" t="s">
        <v>38</v>
      </c>
      <c r="C23" s="34" t="s">
        <v>8</v>
      </c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60"/>
    </row>
    <row r="24" spans="1:34" ht="15.75" outlineLevel="1" x14ac:dyDescent="0.25">
      <c r="A24" s="33" t="s">
        <v>2</v>
      </c>
      <c r="B24" s="34" t="s">
        <v>38</v>
      </c>
      <c r="C24" s="34" t="s">
        <v>8</v>
      </c>
      <c r="D24" s="114" t="s">
        <v>212</v>
      </c>
      <c r="E24" s="114" t="s">
        <v>212</v>
      </c>
      <c r="F24" s="114" t="s">
        <v>212</v>
      </c>
      <c r="G24" s="114" t="s">
        <v>212</v>
      </c>
      <c r="H24" s="114"/>
      <c r="I24" s="114"/>
      <c r="J24" s="114" t="s">
        <v>212</v>
      </c>
      <c r="K24" s="114" t="s">
        <v>212</v>
      </c>
      <c r="L24" s="114" t="s">
        <v>212</v>
      </c>
      <c r="M24" s="114" t="s">
        <v>212</v>
      </c>
      <c r="N24" s="114" t="s">
        <v>212</v>
      </c>
      <c r="O24" s="114"/>
      <c r="P24" s="114"/>
      <c r="Q24" s="114" t="s">
        <v>212</v>
      </c>
      <c r="R24" s="114"/>
      <c r="S24" s="114" t="s">
        <v>212</v>
      </c>
      <c r="T24" s="114" t="s">
        <v>212</v>
      </c>
      <c r="U24" s="114" t="s">
        <v>212</v>
      </c>
      <c r="V24" s="114"/>
      <c r="W24" s="114"/>
      <c r="X24" s="114" t="s">
        <v>212</v>
      </c>
      <c r="Y24" s="114" t="s">
        <v>212</v>
      </c>
      <c r="Z24" s="114" t="s">
        <v>212</v>
      </c>
      <c r="AA24" s="114" t="s">
        <v>212</v>
      </c>
      <c r="AB24" s="114" t="s">
        <v>212</v>
      </c>
      <c r="AC24" s="114"/>
      <c r="AD24" s="114"/>
      <c r="AE24" s="114" t="s">
        <v>212</v>
      </c>
      <c r="AF24" s="114" t="s">
        <v>212</v>
      </c>
      <c r="AG24" s="114" t="s">
        <v>212</v>
      </c>
      <c r="AH24" s="160" t="s">
        <v>212</v>
      </c>
    </row>
    <row r="25" spans="1:34" ht="15.75" outlineLevel="1" x14ac:dyDescent="0.25">
      <c r="A25" s="33" t="s">
        <v>2</v>
      </c>
      <c r="B25" s="34" t="s">
        <v>38</v>
      </c>
      <c r="C25" s="34" t="s">
        <v>8</v>
      </c>
      <c r="D25" s="114" t="s">
        <v>234</v>
      </c>
      <c r="E25" s="114" t="s">
        <v>234</v>
      </c>
      <c r="F25" s="114" t="s">
        <v>234</v>
      </c>
      <c r="G25" s="114" t="s">
        <v>234</v>
      </c>
      <c r="H25" s="114"/>
      <c r="I25" s="114"/>
      <c r="J25" s="114" t="s">
        <v>234</v>
      </c>
      <c r="K25" s="114" t="s">
        <v>234</v>
      </c>
      <c r="L25" s="114" t="s">
        <v>234</v>
      </c>
      <c r="M25" s="114" t="s">
        <v>234</v>
      </c>
      <c r="N25" s="114" t="s">
        <v>234</v>
      </c>
      <c r="O25" s="114"/>
      <c r="P25" s="114"/>
      <c r="Q25" s="114" t="s">
        <v>234</v>
      </c>
      <c r="R25" s="114"/>
      <c r="S25" s="114" t="s">
        <v>234</v>
      </c>
      <c r="T25" s="114" t="s">
        <v>234</v>
      </c>
      <c r="U25" s="114" t="s">
        <v>234</v>
      </c>
      <c r="V25" s="114"/>
      <c r="W25" s="114"/>
      <c r="X25" s="114" t="s">
        <v>234</v>
      </c>
      <c r="Y25" s="114" t="s">
        <v>234</v>
      </c>
      <c r="Z25" s="114" t="s">
        <v>234</v>
      </c>
      <c r="AA25" s="114" t="s">
        <v>234</v>
      </c>
      <c r="AB25" s="114" t="s">
        <v>234</v>
      </c>
      <c r="AC25" s="114"/>
      <c r="AD25" s="114"/>
      <c r="AE25" s="114" t="s">
        <v>234</v>
      </c>
      <c r="AF25" s="114" t="s">
        <v>234</v>
      </c>
      <c r="AG25" s="114" t="s">
        <v>234</v>
      </c>
      <c r="AH25" s="160" t="s">
        <v>234</v>
      </c>
    </row>
    <row r="26" spans="1:34" ht="15" customHeight="1" outlineLevel="1" x14ac:dyDescent="0.25">
      <c r="A26" s="35" t="s">
        <v>2</v>
      </c>
      <c r="B26" s="36" t="s">
        <v>4</v>
      </c>
      <c r="C26" s="36" t="s">
        <v>8</v>
      </c>
      <c r="D26" s="115" t="s">
        <v>228</v>
      </c>
      <c r="E26" s="115" t="s">
        <v>228</v>
      </c>
      <c r="F26" s="115" t="s">
        <v>228</v>
      </c>
      <c r="G26" s="115" t="s">
        <v>228</v>
      </c>
      <c r="H26" s="115"/>
      <c r="I26" s="115"/>
      <c r="J26" s="115" t="s">
        <v>228</v>
      </c>
      <c r="K26" s="115" t="s">
        <v>228</v>
      </c>
      <c r="L26" s="115" t="s">
        <v>228</v>
      </c>
      <c r="M26" s="115" t="s">
        <v>228</v>
      </c>
      <c r="N26" s="115" t="s">
        <v>228</v>
      </c>
      <c r="O26" s="115"/>
      <c r="P26" s="115"/>
      <c r="Q26" s="115" t="s">
        <v>228</v>
      </c>
      <c r="R26" s="115"/>
      <c r="S26" s="115" t="s">
        <v>228</v>
      </c>
      <c r="T26" s="115" t="s">
        <v>228</v>
      </c>
      <c r="U26" s="115" t="s">
        <v>228</v>
      </c>
      <c r="V26" s="115"/>
      <c r="W26" s="115"/>
      <c r="X26" s="115" t="s">
        <v>228</v>
      </c>
      <c r="Y26" s="115" t="s">
        <v>228</v>
      </c>
      <c r="Z26" s="115" t="s">
        <v>228</v>
      </c>
      <c r="AA26" s="115" t="s">
        <v>228</v>
      </c>
      <c r="AB26" s="115" t="s">
        <v>228</v>
      </c>
      <c r="AC26" s="115"/>
      <c r="AD26" s="115"/>
      <c r="AE26" s="115" t="s">
        <v>228</v>
      </c>
      <c r="AF26" s="115" t="s">
        <v>228</v>
      </c>
      <c r="AG26" s="115" t="s">
        <v>228</v>
      </c>
      <c r="AH26" s="161" t="s">
        <v>228</v>
      </c>
    </row>
    <row r="27" spans="1:34" s="1" customFormat="1" ht="15.75" x14ac:dyDescent="0.25">
      <c r="A27" s="37" t="s">
        <v>2</v>
      </c>
      <c r="B27" s="38" t="s">
        <v>4</v>
      </c>
      <c r="C27" s="38" t="s">
        <v>8</v>
      </c>
      <c r="D27" s="116">
        <f>COUNTA(D19:D26)</f>
        <v>5</v>
      </c>
      <c r="E27" s="116">
        <f t="shared" ref="E27:AH27" si="5">COUNTA(E19:E26)</f>
        <v>6</v>
      </c>
      <c r="F27" s="116">
        <f t="shared" si="5"/>
        <v>6</v>
      </c>
      <c r="G27" s="116">
        <f t="shared" si="5"/>
        <v>6</v>
      </c>
      <c r="H27" s="116">
        <f t="shared" si="5"/>
        <v>0</v>
      </c>
      <c r="I27" s="116">
        <f t="shared" si="5"/>
        <v>0</v>
      </c>
      <c r="J27" s="116">
        <f t="shared" si="5"/>
        <v>6</v>
      </c>
      <c r="K27" s="116">
        <f t="shared" si="5"/>
        <v>6</v>
      </c>
      <c r="L27" s="116">
        <f t="shared" si="5"/>
        <v>6</v>
      </c>
      <c r="M27" s="116">
        <f t="shared" si="5"/>
        <v>6</v>
      </c>
      <c r="N27" s="116">
        <f t="shared" si="5"/>
        <v>5</v>
      </c>
      <c r="O27" s="116">
        <f t="shared" si="5"/>
        <v>0</v>
      </c>
      <c r="P27" s="116">
        <f t="shared" si="5"/>
        <v>0</v>
      </c>
      <c r="Q27" s="116">
        <f t="shared" si="5"/>
        <v>5</v>
      </c>
      <c r="R27" s="116">
        <f t="shared" si="5"/>
        <v>0</v>
      </c>
      <c r="S27" s="116">
        <f t="shared" si="5"/>
        <v>6</v>
      </c>
      <c r="T27" s="116">
        <f t="shared" si="5"/>
        <v>6</v>
      </c>
      <c r="U27" s="116">
        <f t="shared" si="5"/>
        <v>6</v>
      </c>
      <c r="V27" s="116">
        <f t="shared" si="5"/>
        <v>0</v>
      </c>
      <c r="W27" s="116">
        <f t="shared" si="5"/>
        <v>0</v>
      </c>
      <c r="X27" s="116">
        <f t="shared" si="5"/>
        <v>7</v>
      </c>
      <c r="Y27" s="116">
        <f t="shared" si="5"/>
        <v>6</v>
      </c>
      <c r="Z27" s="116">
        <f t="shared" si="5"/>
        <v>7</v>
      </c>
      <c r="AA27" s="116">
        <f t="shared" si="5"/>
        <v>7</v>
      </c>
      <c r="AB27" s="116">
        <f t="shared" si="5"/>
        <v>7</v>
      </c>
      <c r="AC27" s="116">
        <f t="shared" si="5"/>
        <v>0</v>
      </c>
      <c r="AD27" s="116">
        <f t="shared" si="5"/>
        <v>0</v>
      </c>
      <c r="AE27" s="116">
        <f t="shared" si="5"/>
        <v>5</v>
      </c>
      <c r="AF27" s="116">
        <f t="shared" si="5"/>
        <v>6</v>
      </c>
      <c r="AG27" s="116">
        <f t="shared" si="5"/>
        <v>6</v>
      </c>
      <c r="AH27" s="162">
        <f t="shared" si="5"/>
        <v>5</v>
      </c>
    </row>
    <row r="28" spans="1:34" ht="15.75" outlineLevel="1" x14ac:dyDescent="0.25">
      <c r="A28" s="39" t="s">
        <v>2</v>
      </c>
      <c r="B28" s="40" t="s">
        <v>16</v>
      </c>
      <c r="C28" s="40" t="s">
        <v>59</v>
      </c>
      <c r="D28" s="117" t="s">
        <v>20</v>
      </c>
      <c r="E28" s="117" t="s">
        <v>20</v>
      </c>
      <c r="F28" s="117" t="s">
        <v>20</v>
      </c>
      <c r="G28" s="117" t="s">
        <v>52</v>
      </c>
      <c r="H28" s="117" t="s">
        <v>52</v>
      </c>
      <c r="I28" s="117"/>
      <c r="J28" s="117" t="s">
        <v>52</v>
      </c>
      <c r="K28" s="117" t="s">
        <v>52</v>
      </c>
      <c r="L28" s="117" t="s">
        <v>52</v>
      </c>
      <c r="M28" s="117" t="s">
        <v>20</v>
      </c>
      <c r="N28" s="117" t="s">
        <v>20</v>
      </c>
      <c r="O28" s="117" t="s">
        <v>20</v>
      </c>
      <c r="P28" s="117"/>
      <c r="Q28" s="117" t="s">
        <v>20</v>
      </c>
      <c r="R28" s="117"/>
      <c r="S28" s="117" t="s">
        <v>20</v>
      </c>
      <c r="T28" s="117" t="s">
        <v>20</v>
      </c>
      <c r="U28" s="117" t="s">
        <v>20</v>
      </c>
      <c r="V28" s="117" t="s">
        <v>20</v>
      </c>
      <c r="W28" s="117"/>
      <c r="X28" s="117" t="s">
        <v>52</v>
      </c>
      <c r="Y28" s="117" t="s">
        <v>52</v>
      </c>
      <c r="Z28" s="117" t="s">
        <v>46</v>
      </c>
      <c r="AA28" s="117" t="s">
        <v>46</v>
      </c>
      <c r="AB28" s="117" t="s">
        <v>52</v>
      </c>
      <c r="AC28" s="117" t="s">
        <v>52</v>
      </c>
      <c r="AD28" s="117"/>
      <c r="AE28" s="117" t="s">
        <v>20</v>
      </c>
      <c r="AF28" s="117" t="s">
        <v>20</v>
      </c>
      <c r="AG28" s="117" t="s">
        <v>20</v>
      </c>
      <c r="AH28" s="163" t="s">
        <v>20</v>
      </c>
    </row>
    <row r="29" spans="1:34" ht="15.75" outlineLevel="1" x14ac:dyDescent="0.25">
      <c r="A29" s="41" t="s">
        <v>2</v>
      </c>
      <c r="B29" s="42" t="s">
        <v>16</v>
      </c>
      <c r="C29" s="42" t="s">
        <v>2</v>
      </c>
      <c r="D29" s="118" t="s">
        <v>52</v>
      </c>
      <c r="E29" s="118" t="s">
        <v>52</v>
      </c>
      <c r="F29" s="118" t="s">
        <v>52</v>
      </c>
      <c r="G29" s="118" t="s">
        <v>20</v>
      </c>
      <c r="H29" s="118" t="s">
        <v>20</v>
      </c>
      <c r="I29" s="118"/>
      <c r="J29" s="118" t="s">
        <v>20</v>
      </c>
      <c r="K29" s="118" t="s">
        <v>20</v>
      </c>
      <c r="L29" s="118" t="s">
        <v>20</v>
      </c>
      <c r="M29" s="118" t="s">
        <v>52</v>
      </c>
      <c r="N29" s="118" t="s">
        <v>52</v>
      </c>
      <c r="O29" s="118" t="s">
        <v>52</v>
      </c>
      <c r="P29" s="118"/>
      <c r="Q29" s="118" t="s">
        <v>19</v>
      </c>
      <c r="R29" s="118" t="s">
        <v>19</v>
      </c>
      <c r="S29" s="118" t="s">
        <v>19</v>
      </c>
      <c r="T29" s="118" t="s">
        <v>19</v>
      </c>
      <c r="U29" s="118" t="s">
        <v>52</v>
      </c>
      <c r="V29" s="118" t="s">
        <v>19</v>
      </c>
      <c r="W29" s="118"/>
      <c r="X29" s="118" t="s">
        <v>19</v>
      </c>
      <c r="Y29" s="118" t="s">
        <v>19</v>
      </c>
      <c r="Z29" s="118" t="s">
        <v>19</v>
      </c>
      <c r="AA29" s="118" t="s">
        <v>19</v>
      </c>
      <c r="AB29" s="118" t="s">
        <v>46</v>
      </c>
      <c r="AC29" s="118" t="s">
        <v>46</v>
      </c>
      <c r="AD29" s="118"/>
      <c r="AE29" s="118" t="s">
        <v>52</v>
      </c>
      <c r="AF29" s="118" t="s">
        <v>52</v>
      </c>
      <c r="AG29" s="118" t="s">
        <v>19</v>
      </c>
      <c r="AH29" s="164" t="s">
        <v>19</v>
      </c>
    </row>
    <row r="30" spans="1:34" ht="15.75" outlineLevel="1" x14ac:dyDescent="0.25">
      <c r="A30" s="41"/>
      <c r="B30" s="42"/>
      <c r="C30" s="42" t="s">
        <v>18</v>
      </c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 t="s">
        <v>46</v>
      </c>
      <c r="Z30" s="118" t="s">
        <v>52</v>
      </c>
      <c r="AA30" s="118"/>
      <c r="AB30" s="118" t="s">
        <v>19</v>
      </c>
      <c r="AC30" s="118"/>
      <c r="AD30" s="118"/>
      <c r="AE30" s="118"/>
      <c r="AF30" s="118" t="s">
        <v>19</v>
      </c>
      <c r="AG30" s="118" t="s">
        <v>52</v>
      </c>
      <c r="AH30" s="164"/>
    </row>
    <row r="31" spans="1:34" ht="15.75" outlineLevel="1" x14ac:dyDescent="0.25">
      <c r="A31" s="43" t="s">
        <v>2</v>
      </c>
      <c r="B31" s="44" t="s">
        <v>17</v>
      </c>
      <c r="C31" s="44" t="s">
        <v>17</v>
      </c>
      <c r="D31" s="119" t="s">
        <v>46</v>
      </c>
      <c r="E31" s="119" t="s">
        <v>46</v>
      </c>
      <c r="F31" s="119" t="s">
        <v>46</v>
      </c>
      <c r="G31" s="119" t="s">
        <v>46</v>
      </c>
      <c r="H31" s="119"/>
      <c r="I31" s="119"/>
      <c r="J31" s="119" t="s">
        <v>46</v>
      </c>
      <c r="K31" s="119" t="s">
        <v>46</v>
      </c>
      <c r="L31" s="119" t="s">
        <v>46</v>
      </c>
      <c r="M31" s="119" t="s">
        <v>46</v>
      </c>
      <c r="N31" s="119" t="s">
        <v>46</v>
      </c>
      <c r="O31" s="119"/>
      <c r="P31" s="119"/>
      <c r="Q31" s="119"/>
      <c r="R31" s="119"/>
      <c r="S31" s="119" t="s">
        <v>46</v>
      </c>
      <c r="T31" s="119" t="s">
        <v>46</v>
      </c>
      <c r="U31" s="119" t="s">
        <v>46</v>
      </c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65"/>
    </row>
    <row r="32" spans="1:34" s="1" customFormat="1" ht="15.75" x14ac:dyDescent="0.25">
      <c r="A32" s="45" t="s">
        <v>2</v>
      </c>
      <c r="B32" s="46" t="s">
        <v>16</v>
      </c>
      <c r="C32" s="46"/>
      <c r="D32" s="120">
        <f>COUNTA(D28:D31)</f>
        <v>3</v>
      </c>
      <c r="E32" s="120">
        <f t="shared" ref="E32:AD32" si="6">COUNTA(E28:E31)</f>
        <v>3</v>
      </c>
      <c r="F32" s="120">
        <f t="shared" si="6"/>
        <v>3</v>
      </c>
      <c r="G32" s="120">
        <f t="shared" si="6"/>
        <v>3</v>
      </c>
      <c r="H32" s="120">
        <f t="shared" si="6"/>
        <v>2</v>
      </c>
      <c r="I32" s="120">
        <f t="shared" si="6"/>
        <v>0</v>
      </c>
      <c r="J32" s="120">
        <f t="shared" si="6"/>
        <v>3</v>
      </c>
      <c r="K32" s="120">
        <f t="shared" si="6"/>
        <v>3</v>
      </c>
      <c r="L32" s="120">
        <f t="shared" si="6"/>
        <v>3</v>
      </c>
      <c r="M32" s="120">
        <f t="shared" si="6"/>
        <v>3</v>
      </c>
      <c r="N32" s="120">
        <f t="shared" si="6"/>
        <v>3</v>
      </c>
      <c r="O32" s="120">
        <f t="shared" si="6"/>
        <v>2</v>
      </c>
      <c r="P32" s="120">
        <f t="shared" si="6"/>
        <v>0</v>
      </c>
      <c r="Q32" s="120">
        <f t="shared" si="6"/>
        <v>2</v>
      </c>
      <c r="R32" s="120">
        <f t="shared" si="6"/>
        <v>1</v>
      </c>
      <c r="S32" s="120">
        <f>COUNTA(S28:S31)</f>
        <v>3</v>
      </c>
      <c r="T32" s="120">
        <f t="shared" si="6"/>
        <v>3</v>
      </c>
      <c r="U32" s="120">
        <f t="shared" si="6"/>
        <v>3</v>
      </c>
      <c r="V32" s="120">
        <f t="shared" si="6"/>
        <v>2</v>
      </c>
      <c r="W32" s="120">
        <f t="shared" si="6"/>
        <v>0</v>
      </c>
      <c r="X32" s="120">
        <f t="shared" si="6"/>
        <v>2</v>
      </c>
      <c r="Y32" s="120">
        <f t="shared" si="6"/>
        <v>3</v>
      </c>
      <c r="Z32" s="120">
        <f t="shared" si="6"/>
        <v>3</v>
      </c>
      <c r="AA32" s="120">
        <f t="shared" si="6"/>
        <v>2</v>
      </c>
      <c r="AB32" s="120">
        <f t="shared" si="6"/>
        <v>3</v>
      </c>
      <c r="AC32" s="120">
        <f t="shared" si="6"/>
        <v>2</v>
      </c>
      <c r="AD32" s="120">
        <f t="shared" si="6"/>
        <v>0</v>
      </c>
      <c r="AE32" s="120">
        <f>COUNTA(AE28:AE31)</f>
        <v>2</v>
      </c>
      <c r="AF32" s="120">
        <f>COUNTA(AF28:AF31)</f>
        <v>3</v>
      </c>
      <c r="AG32" s="120">
        <f>COUNTA(AG28:AG31)</f>
        <v>3</v>
      </c>
      <c r="AH32" s="166">
        <f>COUNTA(AH28:AH31)</f>
        <v>2</v>
      </c>
    </row>
    <row r="33" spans="1:34" ht="15.75" outlineLevel="1" x14ac:dyDescent="0.25">
      <c r="A33" s="23" t="s">
        <v>2</v>
      </c>
      <c r="B33" s="24" t="s">
        <v>5</v>
      </c>
      <c r="C33" s="24" t="s">
        <v>7</v>
      </c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55"/>
    </row>
    <row r="34" spans="1:34" ht="15.75" outlineLevel="1" x14ac:dyDescent="0.25">
      <c r="A34" s="25" t="s">
        <v>2</v>
      </c>
      <c r="B34" s="26" t="s">
        <v>5</v>
      </c>
      <c r="C34" s="26" t="s">
        <v>7</v>
      </c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56"/>
    </row>
    <row r="35" spans="1:34" ht="15.75" outlineLevel="1" x14ac:dyDescent="0.25">
      <c r="A35" s="25" t="s">
        <v>2</v>
      </c>
      <c r="B35" s="26" t="s">
        <v>5</v>
      </c>
      <c r="C35" s="26" t="s">
        <v>7</v>
      </c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56"/>
    </row>
    <row r="36" spans="1:34" ht="15.75" outlineLevel="1" x14ac:dyDescent="0.25">
      <c r="A36" s="25" t="s">
        <v>2</v>
      </c>
      <c r="B36" s="26" t="s">
        <v>5</v>
      </c>
      <c r="C36" s="26" t="s">
        <v>7</v>
      </c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56"/>
    </row>
    <row r="37" spans="1:34" ht="15.75" outlineLevel="1" x14ac:dyDescent="0.25">
      <c r="A37" s="25" t="s">
        <v>2</v>
      </c>
      <c r="B37" s="26" t="s">
        <v>5</v>
      </c>
      <c r="C37" s="26" t="s">
        <v>7</v>
      </c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56"/>
    </row>
    <row r="38" spans="1:34" ht="15.75" outlineLevel="1" x14ac:dyDescent="0.25">
      <c r="A38" s="25" t="s">
        <v>2</v>
      </c>
      <c r="B38" s="26" t="s">
        <v>5</v>
      </c>
      <c r="C38" s="26" t="s">
        <v>7</v>
      </c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56"/>
    </row>
    <row r="39" spans="1:34" ht="15.75" outlineLevel="1" x14ac:dyDescent="0.25">
      <c r="A39" s="25" t="s">
        <v>2</v>
      </c>
      <c r="B39" s="26" t="s">
        <v>5</v>
      </c>
      <c r="C39" s="26" t="s">
        <v>7</v>
      </c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56"/>
    </row>
    <row r="40" spans="1:34" ht="15.75" outlineLevel="1" x14ac:dyDescent="0.25">
      <c r="A40" s="25" t="s">
        <v>2</v>
      </c>
      <c r="B40" s="26" t="s">
        <v>5</v>
      </c>
      <c r="C40" s="26" t="s">
        <v>7</v>
      </c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56"/>
    </row>
    <row r="41" spans="1:34" ht="15.75" outlineLevel="1" x14ac:dyDescent="0.25">
      <c r="A41" s="25" t="s">
        <v>2</v>
      </c>
      <c r="B41" s="26" t="s">
        <v>5</v>
      </c>
      <c r="C41" s="26" t="s">
        <v>7</v>
      </c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56"/>
    </row>
    <row r="42" spans="1:34" ht="15.75" outlineLevel="1" x14ac:dyDescent="0.25">
      <c r="A42" s="25" t="s">
        <v>2</v>
      </c>
      <c r="B42" s="26" t="s">
        <v>5</v>
      </c>
      <c r="C42" s="26" t="s">
        <v>7</v>
      </c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56"/>
    </row>
    <row r="43" spans="1:34" ht="15.75" outlineLevel="1" x14ac:dyDescent="0.25">
      <c r="A43" s="25" t="s">
        <v>2</v>
      </c>
      <c r="B43" s="26" t="s">
        <v>5</v>
      </c>
      <c r="C43" s="26" t="s">
        <v>7</v>
      </c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56"/>
    </row>
    <row r="44" spans="1:34" ht="15.75" outlineLevel="1" x14ac:dyDescent="0.25">
      <c r="A44" s="25" t="s">
        <v>2</v>
      </c>
      <c r="B44" s="26" t="s">
        <v>5</v>
      </c>
      <c r="C44" s="26" t="s">
        <v>7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56"/>
    </row>
    <row r="45" spans="1:34" ht="15.75" outlineLevel="1" x14ac:dyDescent="0.25">
      <c r="A45" s="25" t="s">
        <v>2</v>
      </c>
      <c r="B45" s="26" t="s">
        <v>5</v>
      </c>
      <c r="C45" s="26" t="s">
        <v>7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56"/>
    </row>
    <row r="46" spans="1:34" ht="15.75" outlineLevel="1" x14ac:dyDescent="0.25">
      <c r="A46" s="25" t="s">
        <v>2</v>
      </c>
      <c r="B46" s="26" t="s">
        <v>5</v>
      </c>
      <c r="C46" s="26" t="s">
        <v>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56"/>
    </row>
    <row r="47" spans="1:34" ht="16.5" customHeight="1" outlineLevel="1" x14ac:dyDescent="0.25">
      <c r="A47" s="27" t="s">
        <v>2</v>
      </c>
      <c r="B47" s="28" t="s">
        <v>5</v>
      </c>
      <c r="C47" s="28" t="s">
        <v>61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57"/>
    </row>
    <row r="48" spans="1:34" s="1" customFormat="1" ht="15.75" x14ac:dyDescent="0.25">
      <c r="A48" s="29" t="s">
        <v>2</v>
      </c>
      <c r="B48" s="30" t="s">
        <v>5</v>
      </c>
      <c r="C48" s="30" t="s">
        <v>7</v>
      </c>
      <c r="D48" s="112">
        <f>COUNTA(D33:D47)</f>
        <v>0</v>
      </c>
      <c r="E48" s="112">
        <f t="shared" ref="E48:AH48" si="7">COUNTA(E33:E47)</f>
        <v>0</v>
      </c>
      <c r="F48" s="112">
        <f t="shared" si="7"/>
        <v>0</v>
      </c>
      <c r="G48" s="112">
        <f t="shared" si="7"/>
        <v>0</v>
      </c>
      <c r="H48" s="112">
        <f t="shared" si="7"/>
        <v>0</v>
      </c>
      <c r="I48" s="112">
        <f t="shared" si="7"/>
        <v>0</v>
      </c>
      <c r="J48" s="112">
        <f t="shared" si="7"/>
        <v>0</v>
      </c>
      <c r="K48" s="112">
        <f t="shared" si="7"/>
        <v>0</v>
      </c>
      <c r="L48" s="112">
        <f t="shared" si="7"/>
        <v>0</v>
      </c>
      <c r="M48" s="112">
        <f t="shared" si="7"/>
        <v>0</v>
      </c>
      <c r="N48" s="112">
        <f t="shared" si="7"/>
        <v>0</v>
      </c>
      <c r="O48" s="112">
        <f t="shared" si="7"/>
        <v>0</v>
      </c>
      <c r="P48" s="112">
        <f t="shared" si="7"/>
        <v>0</v>
      </c>
      <c r="Q48" s="112">
        <f t="shared" si="7"/>
        <v>0</v>
      </c>
      <c r="R48" s="112">
        <f t="shared" si="7"/>
        <v>0</v>
      </c>
      <c r="S48" s="112">
        <f t="shared" si="7"/>
        <v>0</v>
      </c>
      <c r="T48" s="112">
        <f t="shared" si="7"/>
        <v>0</v>
      </c>
      <c r="U48" s="112">
        <f t="shared" si="7"/>
        <v>0</v>
      </c>
      <c r="V48" s="112">
        <f t="shared" si="7"/>
        <v>0</v>
      </c>
      <c r="W48" s="112">
        <f t="shared" si="7"/>
        <v>0</v>
      </c>
      <c r="X48" s="112">
        <f t="shared" si="7"/>
        <v>0</v>
      </c>
      <c r="Y48" s="112">
        <f t="shared" si="7"/>
        <v>0</v>
      </c>
      <c r="Z48" s="112">
        <f t="shared" si="7"/>
        <v>0</v>
      </c>
      <c r="AA48" s="112">
        <f t="shared" si="7"/>
        <v>0</v>
      </c>
      <c r="AB48" s="112">
        <f t="shared" si="7"/>
        <v>0</v>
      </c>
      <c r="AC48" s="112">
        <f t="shared" si="7"/>
        <v>0</v>
      </c>
      <c r="AD48" s="112">
        <f t="shared" si="7"/>
        <v>0</v>
      </c>
      <c r="AE48" s="112">
        <f t="shared" si="7"/>
        <v>0</v>
      </c>
      <c r="AF48" s="112">
        <f t="shared" si="7"/>
        <v>0</v>
      </c>
      <c r="AG48" s="112">
        <f t="shared" si="7"/>
        <v>0</v>
      </c>
      <c r="AH48" s="158">
        <f t="shared" si="7"/>
        <v>0</v>
      </c>
    </row>
    <row r="49" spans="1:34" ht="15.75" outlineLevel="1" x14ac:dyDescent="0.25">
      <c r="A49" s="31" t="s">
        <v>2</v>
      </c>
      <c r="B49" s="32" t="s">
        <v>9</v>
      </c>
      <c r="C49" s="32" t="s">
        <v>8</v>
      </c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13"/>
      <c r="AE49" s="113"/>
      <c r="AF49" s="113"/>
      <c r="AG49" s="113"/>
      <c r="AH49" s="159"/>
    </row>
    <row r="50" spans="1:34" ht="15.75" outlineLevel="1" x14ac:dyDescent="0.25">
      <c r="A50" s="33" t="s">
        <v>2</v>
      </c>
      <c r="B50" s="34" t="s">
        <v>9</v>
      </c>
      <c r="C50" s="34" t="s">
        <v>8</v>
      </c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14"/>
      <c r="AF50" s="114"/>
      <c r="AG50" s="114"/>
      <c r="AH50" s="160"/>
    </row>
    <row r="51" spans="1:34" ht="15.75" outlineLevel="1" x14ac:dyDescent="0.25">
      <c r="A51" s="33" t="s">
        <v>2</v>
      </c>
      <c r="B51" s="34" t="s">
        <v>9</v>
      </c>
      <c r="C51" s="34" t="s">
        <v>8</v>
      </c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/>
      <c r="AG51" s="114"/>
      <c r="AH51" s="160"/>
    </row>
    <row r="52" spans="1:34" ht="15.75" outlineLevel="1" x14ac:dyDescent="0.25">
      <c r="A52" s="33" t="s">
        <v>2</v>
      </c>
      <c r="B52" s="34" t="s">
        <v>9</v>
      </c>
      <c r="C52" s="34" t="s">
        <v>8</v>
      </c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14"/>
      <c r="AF52" s="114"/>
      <c r="AG52" s="114"/>
      <c r="AH52" s="160"/>
    </row>
    <row r="53" spans="1:34" ht="15.75" outlineLevel="1" x14ac:dyDescent="0.25">
      <c r="A53" s="33" t="s">
        <v>2</v>
      </c>
      <c r="B53" s="34" t="s">
        <v>9</v>
      </c>
      <c r="C53" s="34" t="s">
        <v>8</v>
      </c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14"/>
      <c r="AF53" s="114"/>
      <c r="AG53" s="114"/>
      <c r="AH53" s="160"/>
    </row>
    <row r="54" spans="1:34" ht="15.75" outlineLevel="1" x14ac:dyDescent="0.25">
      <c r="A54" s="33" t="s">
        <v>2</v>
      </c>
      <c r="B54" s="34" t="s">
        <v>9</v>
      </c>
      <c r="C54" s="34" t="s">
        <v>8</v>
      </c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/>
      <c r="AG54" s="114"/>
      <c r="AH54" s="160"/>
    </row>
    <row r="55" spans="1:34" ht="15.75" outlineLevel="1" x14ac:dyDescent="0.25">
      <c r="A55" s="33" t="s">
        <v>2</v>
      </c>
      <c r="B55" s="34" t="s">
        <v>9</v>
      </c>
      <c r="C55" s="34" t="s">
        <v>8</v>
      </c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60"/>
    </row>
    <row r="56" spans="1:34" ht="15.75" outlineLevel="1" x14ac:dyDescent="0.25">
      <c r="A56" s="33" t="s">
        <v>2</v>
      </c>
      <c r="B56" s="34" t="s">
        <v>9</v>
      </c>
      <c r="C56" s="34" t="s">
        <v>8</v>
      </c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60"/>
    </row>
    <row r="57" spans="1:34" ht="15.75" outlineLevel="1" x14ac:dyDescent="0.25">
      <c r="A57" s="33" t="s">
        <v>2</v>
      </c>
      <c r="B57" s="34" t="s">
        <v>9</v>
      </c>
      <c r="C57" s="34" t="s">
        <v>8</v>
      </c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60"/>
    </row>
    <row r="58" spans="1:34" ht="15.75" outlineLevel="1" x14ac:dyDescent="0.25">
      <c r="A58" s="33" t="s">
        <v>2</v>
      </c>
      <c r="B58" s="34" t="s">
        <v>9</v>
      </c>
      <c r="C58" s="34" t="s">
        <v>8</v>
      </c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60"/>
    </row>
    <row r="59" spans="1:34" ht="15.75" outlineLevel="1" x14ac:dyDescent="0.25">
      <c r="A59" s="33" t="s">
        <v>2</v>
      </c>
      <c r="B59" s="34" t="s">
        <v>9</v>
      </c>
      <c r="C59" s="34" t="s">
        <v>8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60"/>
    </row>
    <row r="60" spans="1:34" ht="15.75" outlineLevel="1" x14ac:dyDescent="0.25">
      <c r="A60" s="33" t="s">
        <v>2</v>
      </c>
      <c r="B60" s="34" t="s">
        <v>9</v>
      </c>
      <c r="C60" s="34" t="s">
        <v>8</v>
      </c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60"/>
    </row>
    <row r="61" spans="1:34" ht="15.75" outlineLevel="1" x14ac:dyDescent="0.25">
      <c r="A61" s="35" t="s">
        <v>2</v>
      </c>
      <c r="B61" s="36" t="s">
        <v>9</v>
      </c>
      <c r="C61" s="36" t="s">
        <v>8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61"/>
    </row>
    <row r="62" spans="1:34" ht="15.75" outlineLevel="1" x14ac:dyDescent="0.25">
      <c r="A62" s="37" t="s">
        <v>2</v>
      </c>
      <c r="B62" s="38" t="s">
        <v>9</v>
      </c>
      <c r="C62" s="38" t="s">
        <v>8</v>
      </c>
      <c r="D62" s="116">
        <f>COUNTA(D49:D61)</f>
        <v>0</v>
      </c>
      <c r="E62" s="116">
        <f t="shared" ref="E62:AH62" si="8">COUNTA(E49:E61)</f>
        <v>0</v>
      </c>
      <c r="F62" s="116">
        <f t="shared" si="8"/>
        <v>0</v>
      </c>
      <c r="G62" s="116">
        <f t="shared" si="8"/>
        <v>0</v>
      </c>
      <c r="H62" s="116">
        <f t="shared" si="8"/>
        <v>0</v>
      </c>
      <c r="I62" s="116">
        <f t="shared" si="8"/>
        <v>0</v>
      </c>
      <c r="J62" s="116">
        <f t="shared" si="8"/>
        <v>0</v>
      </c>
      <c r="K62" s="116">
        <f t="shared" si="8"/>
        <v>0</v>
      </c>
      <c r="L62" s="116">
        <f t="shared" si="8"/>
        <v>0</v>
      </c>
      <c r="M62" s="116">
        <f t="shared" si="8"/>
        <v>0</v>
      </c>
      <c r="N62" s="116">
        <f t="shared" si="8"/>
        <v>0</v>
      </c>
      <c r="O62" s="116">
        <f t="shared" si="8"/>
        <v>0</v>
      </c>
      <c r="P62" s="116">
        <f t="shared" si="8"/>
        <v>0</v>
      </c>
      <c r="Q62" s="116">
        <f t="shared" si="8"/>
        <v>0</v>
      </c>
      <c r="R62" s="116">
        <f t="shared" si="8"/>
        <v>0</v>
      </c>
      <c r="S62" s="116">
        <f t="shared" si="8"/>
        <v>0</v>
      </c>
      <c r="T62" s="116">
        <f t="shared" si="8"/>
        <v>0</v>
      </c>
      <c r="U62" s="116">
        <f t="shared" si="8"/>
        <v>0</v>
      </c>
      <c r="V62" s="116">
        <f t="shared" si="8"/>
        <v>0</v>
      </c>
      <c r="W62" s="116">
        <f t="shared" si="8"/>
        <v>0</v>
      </c>
      <c r="X62" s="116">
        <f t="shared" si="8"/>
        <v>0</v>
      </c>
      <c r="Y62" s="116">
        <f t="shared" si="8"/>
        <v>0</v>
      </c>
      <c r="Z62" s="116">
        <f t="shared" si="8"/>
        <v>0</v>
      </c>
      <c r="AA62" s="116">
        <f t="shared" si="8"/>
        <v>0</v>
      </c>
      <c r="AB62" s="116">
        <f t="shared" si="8"/>
        <v>0</v>
      </c>
      <c r="AC62" s="116">
        <f t="shared" si="8"/>
        <v>0</v>
      </c>
      <c r="AD62" s="116">
        <f t="shared" si="8"/>
        <v>0</v>
      </c>
      <c r="AE62" s="116">
        <f t="shared" si="8"/>
        <v>0</v>
      </c>
      <c r="AF62" s="116">
        <f t="shared" si="8"/>
        <v>0</v>
      </c>
      <c r="AG62" s="116">
        <f t="shared" si="8"/>
        <v>0</v>
      </c>
      <c r="AH62" s="162">
        <f t="shared" si="8"/>
        <v>0</v>
      </c>
    </row>
    <row r="63" spans="1:34" s="1" customFormat="1" ht="15.75" x14ac:dyDescent="0.25">
      <c r="A63" s="47" t="s">
        <v>2</v>
      </c>
      <c r="B63" s="48" t="s">
        <v>5</v>
      </c>
      <c r="C63" s="48" t="s">
        <v>8</v>
      </c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67"/>
    </row>
    <row r="64" spans="1:34" ht="15.75" outlineLevel="1" x14ac:dyDescent="0.25">
      <c r="A64" s="49" t="s">
        <v>2</v>
      </c>
      <c r="B64" s="50" t="s">
        <v>6</v>
      </c>
      <c r="C64" s="50" t="s">
        <v>28</v>
      </c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68"/>
    </row>
    <row r="65" spans="1:34" ht="15.75" outlineLevel="1" x14ac:dyDescent="0.25">
      <c r="A65" s="49" t="s">
        <v>2</v>
      </c>
      <c r="B65" s="50" t="s">
        <v>6</v>
      </c>
      <c r="C65" s="50" t="s">
        <v>54</v>
      </c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68"/>
    </row>
    <row r="66" spans="1:34" ht="15.75" outlineLevel="1" x14ac:dyDescent="0.25">
      <c r="A66" s="49" t="s">
        <v>2</v>
      </c>
      <c r="B66" s="50" t="s">
        <v>6</v>
      </c>
      <c r="C66" s="50" t="s">
        <v>28</v>
      </c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68"/>
    </row>
    <row r="67" spans="1:34" ht="15.75" outlineLevel="1" x14ac:dyDescent="0.25">
      <c r="A67" s="49" t="s">
        <v>2</v>
      </c>
      <c r="B67" s="50" t="s">
        <v>6</v>
      </c>
      <c r="C67" s="50" t="s">
        <v>54</v>
      </c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68"/>
    </row>
    <row r="68" spans="1:34" ht="15.75" outlineLevel="1" x14ac:dyDescent="0.25">
      <c r="A68" s="51" t="s">
        <v>2</v>
      </c>
      <c r="B68" s="52" t="s">
        <v>6</v>
      </c>
      <c r="C68" s="52" t="s">
        <v>28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69"/>
    </row>
    <row r="69" spans="1:34" ht="15.75" outlineLevel="1" x14ac:dyDescent="0.25">
      <c r="A69" s="21" t="s">
        <v>2</v>
      </c>
      <c r="B69" s="22" t="s">
        <v>6</v>
      </c>
      <c r="C69" s="22" t="s">
        <v>54</v>
      </c>
      <c r="D69" s="108">
        <f>COUNTA(D63:D68)</f>
        <v>0</v>
      </c>
      <c r="E69" s="108">
        <f t="shared" ref="E69:AH69" si="9">COUNTA(E63:E68)</f>
        <v>0</v>
      </c>
      <c r="F69" s="108">
        <f t="shared" si="9"/>
        <v>0</v>
      </c>
      <c r="G69" s="108">
        <f t="shared" si="9"/>
        <v>0</v>
      </c>
      <c r="H69" s="108">
        <f t="shared" si="9"/>
        <v>0</v>
      </c>
      <c r="I69" s="108">
        <f t="shared" si="9"/>
        <v>0</v>
      </c>
      <c r="J69" s="108">
        <f t="shared" si="9"/>
        <v>0</v>
      </c>
      <c r="K69" s="108">
        <f t="shared" si="9"/>
        <v>0</v>
      </c>
      <c r="L69" s="108">
        <f t="shared" si="9"/>
        <v>0</v>
      </c>
      <c r="M69" s="108">
        <f t="shared" si="9"/>
        <v>0</v>
      </c>
      <c r="N69" s="108">
        <f t="shared" si="9"/>
        <v>0</v>
      </c>
      <c r="O69" s="108">
        <f t="shared" si="9"/>
        <v>0</v>
      </c>
      <c r="P69" s="108">
        <f t="shared" si="9"/>
        <v>0</v>
      </c>
      <c r="Q69" s="108">
        <f t="shared" si="9"/>
        <v>0</v>
      </c>
      <c r="R69" s="108">
        <f t="shared" si="9"/>
        <v>0</v>
      </c>
      <c r="S69" s="108">
        <f t="shared" si="9"/>
        <v>0</v>
      </c>
      <c r="T69" s="108">
        <f t="shared" si="9"/>
        <v>0</v>
      </c>
      <c r="U69" s="108">
        <f t="shared" si="9"/>
        <v>0</v>
      </c>
      <c r="V69" s="108">
        <f t="shared" si="9"/>
        <v>0</v>
      </c>
      <c r="W69" s="108">
        <f t="shared" si="9"/>
        <v>0</v>
      </c>
      <c r="X69" s="108">
        <f t="shared" si="9"/>
        <v>0</v>
      </c>
      <c r="Y69" s="108">
        <f t="shared" si="9"/>
        <v>0</v>
      </c>
      <c r="Z69" s="108">
        <f t="shared" si="9"/>
        <v>0</v>
      </c>
      <c r="AA69" s="108">
        <f t="shared" si="9"/>
        <v>0</v>
      </c>
      <c r="AB69" s="108">
        <f t="shared" si="9"/>
        <v>0</v>
      </c>
      <c r="AC69" s="108">
        <f t="shared" si="9"/>
        <v>0</v>
      </c>
      <c r="AD69" s="108">
        <f t="shared" si="9"/>
        <v>0</v>
      </c>
      <c r="AE69" s="108">
        <f t="shared" si="9"/>
        <v>0</v>
      </c>
      <c r="AF69" s="108">
        <f t="shared" si="9"/>
        <v>0</v>
      </c>
      <c r="AG69" s="108">
        <f t="shared" si="9"/>
        <v>0</v>
      </c>
      <c r="AH69" s="154">
        <f t="shared" si="9"/>
        <v>0</v>
      </c>
    </row>
    <row r="70" spans="1:34" s="1" customFormat="1" ht="15.75" x14ac:dyDescent="0.25">
      <c r="A70" s="96" t="s">
        <v>2</v>
      </c>
      <c r="B70" s="95" t="s">
        <v>6</v>
      </c>
      <c r="C70" s="95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  <c r="Z70" s="124"/>
      <c r="AA70" s="124"/>
      <c r="AB70" s="124"/>
      <c r="AC70" s="124"/>
      <c r="AD70" s="124"/>
      <c r="AE70" s="124"/>
      <c r="AF70" s="124"/>
      <c r="AG70" s="124"/>
      <c r="AH70" s="170"/>
    </row>
    <row r="71" spans="1:34" ht="15.75" outlineLevel="1" x14ac:dyDescent="0.25">
      <c r="A71" s="93" t="s">
        <v>2</v>
      </c>
      <c r="B71" s="94" t="s">
        <v>69</v>
      </c>
      <c r="C71" s="94"/>
      <c r="D71" s="125"/>
      <c r="E71" s="125" t="s">
        <v>84</v>
      </c>
      <c r="F71" s="125" t="s">
        <v>84</v>
      </c>
      <c r="G71" s="125" t="s">
        <v>84</v>
      </c>
      <c r="H71" s="125"/>
      <c r="I71" s="125"/>
      <c r="J71" s="125" t="s">
        <v>51</v>
      </c>
      <c r="K71" s="125" t="s">
        <v>51</v>
      </c>
      <c r="L71" s="125" t="s">
        <v>51</v>
      </c>
      <c r="M71" s="125" t="s">
        <v>51</v>
      </c>
      <c r="N71" s="125" t="s">
        <v>51</v>
      </c>
      <c r="O71" s="125"/>
      <c r="P71" s="125"/>
      <c r="Q71" s="125" t="s">
        <v>51</v>
      </c>
      <c r="R71" s="125" t="s">
        <v>51</v>
      </c>
      <c r="S71" s="125" t="s">
        <v>51</v>
      </c>
      <c r="T71" s="125" t="s">
        <v>51</v>
      </c>
      <c r="U71" s="125" t="s">
        <v>51</v>
      </c>
      <c r="V71" s="125"/>
      <c r="W71" s="125"/>
      <c r="X71" s="125" t="s">
        <v>84</v>
      </c>
      <c r="Y71" s="125" t="s">
        <v>84</v>
      </c>
      <c r="Z71" s="125" t="s">
        <v>84</v>
      </c>
      <c r="AA71" s="125" t="s">
        <v>84</v>
      </c>
      <c r="AB71" s="125" t="s">
        <v>84</v>
      </c>
      <c r="AC71" s="125"/>
      <c r="AD71" s="125"/>
      <c r="AE71" s="125" t="s">
        <v>84</v>
      </c>
      <c r="AF71" s="125" t="s">
        <v>84</v>
      </c>
      <c r="AG71" s="125" t="s">
        <v>84</v>
      </c>
      <c r="AH71" s="171" t="s">
        <v>84</v>
      </c>
    </row>
    <row r="72" spans="1:34" ht="15.75" outlineLevel="1" x14ac:dyDescent="0.25">
      <c r="A72" s="97"/>
      <c r="B72" s="98" t="s">
        <v>69</v>
      </c>
      <c r="C72" s="98"/>
      <c r="D72" s="126">
        <f>COUNTA(D70:D71)</f>
        <v>0</v>
      </c>
      <c r="E72" s="126">
        <f t="shared" ref="E72:AH72" si="10">COUNTA(E70:E71)</f>
        <v>1</v>
      </c>
      <c r="F72" s="126">
        <f t="shared" si="10"/>
        <v>1</v>
      </c>
      <c r="G72" s="126">
        <f t="shared" si="10"/>
        <v>1</v>
      </c>
      <c r="H72" s="126">
        <f t="shared" si="10"/>
        <v>0</v>
      </c>
      <c r="I72" s="126">
        <f t="shared" si="10"/>
        <v>0</v>
      </c>
      <c r="J72" s="126">
        <f t="shared" si="10"/>
        <v>1</v>
      </c>
      <c r="K72" s="126">
        <f t="shared" si="10"/>
        <v>1</v>
      </c>
      <c r="L72" s="126">
        <f t="shared" si="10"/>
        <v>1</v>
      </c>
      <c r="M72" s="126">
        <f t="shared" si="10"/>
        <v>1</v>
      </c>
      <c r="N72" s="126">
        <f t="shared" si="10"/>
        <v>1</v>
      </c>
      <c r="O72" s="126">
        <f t="shared" si="10"/>
        <v>0</v>
      </c>
      <c r="P72" s="126">
        <f t="shared" si="10"/>
        <v>0</v>
      </c>
      <c r="Q72" s="126">
        <f t="shared" si="10"/>
        <v>1</v>
      </c>
      <c r="R72" s="126">
        <f t="shared" si="10"/>
        <v>1</v>
      </c>
      <c r="S72" s="126">
        <f t="shared" si="10"/>
        <v>1</v>
      </c>
      <c r="T72" s="126">
        <f t="shared" si="10"/>
        <v>1</v>
      </c>
      <c r="U72" s="126">
        <f t="shared" si="10"/>
        <v>1</v>
      </c>
      <c r="V72" s="126">
        <f t="shared" si="10"/>
        <v>0</v>
      </c>
      <c r="W72" s="126">
        <f t="shared" si="10"/>
        <v>0</v>
      </c>
      <c r="X72" s="126">
        <f t="shared" si="10"/>
        <v>1</v>
      </c>
      <c r="Y72" s="126">
        <f t="shared" si="10"/>
        <v>1</v>
      </c>
      <c r="Z72" s="126">
        <f t="shared" si="10"/>
        <v>1</v>
      </c>
      <c r="AA72" s="126">
        <f t="shared" si="10"/>
        <v>1</v>
      </c>
      <c r="AB72" s="126">
        <f t="shared" si="10"/>
        <v>1</v>
      </c>
      <c r="AC72" s="126">
        <f t="shared" si="10"/>
        <v>0</v>
      </c>
      <c r="AD72" s="126">
        <f t="shared" si="10"/>
        <v>0</v>
      </c>
      <c r="AE72" s="126">
        <f t="shared" si="10"/>
        <v>1</v>
      </c>
      <c r="AF72" s="126">
        <f t="shared" si="10"/>
        <v>1</v>
      </c>
      <c r="AG72" s="126">
        <f t="shared" si="10"/>
        <v>1</v>
      </c>
      <c r="AH72" s="172">
        <f t="shared" si="10"/>
        <v>1</v>
      </c>
    </row>
    <row r="73" spans="1:34" s="1" customFormat="1" ht="15.75" x14ac:dyDescent="0.25">
      <c r="A73" s="53" t="s">
        <v>2</v>
      </c>
      <c r="B73" s="54" t="s">
        <v>27</v>
      </c>
      <c r="C73" s="54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73"/>
    </row>
    <row r="74" spans="1:34" s="1" customFormat="1" ht="15.75" outlineLevel="1" x14ac:dyDescent="0.25">
      <c r="A74" s="55"/>
      <c r="B74" s="56" t="s">
        <v>68</v>
      </c>
      <c r="C74" s="56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74"/>
    </row>
    <row r="75" spans="1:34" s="1" customFormat="1" ht="15.75" outlineLevel="1" x14ac:dyDescent="0.25">
      <c r="A75" s="55"/>
      <c r="B75" s="56" t="s">
        <v>68</v>
      </c>
      <c r="C75" s="56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74"/>
    </row>
    <row r="76" spans="1:34" s="1" customFormat="1" ht="15.75" outlineLevel="1" x14ac:dyDescent="0.25">
      <c r="A76" s="55"/>
      <c r="B76" s="56" t="s">
        <v>68</v>
      </c>
      <c r="C76" s="56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74"/>
    </row>
    <row r="77" spans="1:34" s="1" customFormat="1" ht="15.75" outlineLevel="1" x14ac:dyDescent="0.25">
      <c r="A77" s="55"/>
      <c r="B77" s="56" t="s">
        <v>68</v>
      </c>
      <c r="C77" s="56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74"/>
    </row>
    <row r="78" spans="1:34" s="1" customFormat="1" ht="15.75" outlineLevel="1" x14ac:dyDescent="0.25">
      <c r="A78" s="57"/>
      <c r="B78" s="58" t="s">
        <v>68</v>
      </c>
      <c r="C78" s="58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129"/>
      <c r="AC78" s="129"/>
      <c r="AD78" s="129"/>
      <c r="AE78" s="129"/>
      <c r="AF78" s="129"/>
      <c r="AG78" s="129"/>
      <c r="AH78" s="175"/>
    </row>
    <row r="79" spans="1:34" s="1" customFormat="1" ht="15.75" outlineLevel="1" x14ac:dyDescent="0.25">
      <c r="A79" s="55"/>
      <c r="B79" s="56" t="s">
        <v>68</v>
      </c>
      <c r="C79" s="56"/>
      <c r="D79" s="129">
        <f>COUNTA(D73:D78)</f>
        <v>0</v>
      </c>
      <c r="E79" s="129">
        <f t="shared" ref="E79:AG79" si="11">COUNTA(E73:E78)</f>
        <v>0</v>
      </c>
      <c r="F79" s="129">
        <f t="shared" si="11"/>
        <v>0</v>
      </c>
      <c r="G79" s="129">
        <f t="shared" si="11"/>
        <v>0</v>
      </c>
      <c r="H79" s="129">
        <f t="shared" si="11"/>
        <v>0</v>
      </c>
      <c r="I79" s="129">
        <f t="shared" si="11"/>
        <v>0</v>
      </c>
      <c r="J79" s="129">
        <f t="shared" si="11"/>
        <v>0</v>
      </c>
      <c r="K79" s="129">
        <f t="shared" si="11"/>
        <v>0</v>
      </c>
      <c r="L79" s="129">
        <f t="shared" si="11"/>
        <v>0</v>
      </c>
      <c r="M79" s="129">
        <f t="shared" si="11"/>
        <v>0</v>
      </c>
      <c r="N79" s="129">
        <f t="shared" si="11"/>
        <v>0</v>
      </c>
      <c r="O79" s="129">
        <f t="shared" si="11"/>
        <v>0</v>
      </c>
      <c r="P79" s="129">
        <f t="shared" si="11"/>
        <v>0</v>
      </c>
      <c r="Q79" s="129">
        <f t="shared" si="11"/>
        <v>0</v>
      </c>
      <c r="R79" s="129">
        <f t="shared" si="11"/>
        <v>0</v>
      </c>
      <c r="S79" s="129">
        <f t="shared" si="11"/>
        <v>0</v>
      </c>
      <c r="T79" s="129">
        <f t="shared" si="11"/>
        <v>0</v>
      </c>
      <c r="U79" s="129">
        <f t="shared" si="11"/>
        <v>0</v>
      </c>
      <c r="V79" s="129">
        <f t="shared" si="11"/>
        <v>0</v>
      </c>
      <c r="W79" s="129">
        <f t="shared" si="11"/>
        <v>0</v>
      </c>
      <c r="X79" s="129">
        <f t="shared" si="11"/>
        <v>0</v>
      </c>
      <c r="Y79" s="129">
        <f t="shared" si="11"/>
        <v>0</v>
      </c>
      <c r="Z79" s="129">
        <f t="shared" si="11"/>
        <v>0</v>
      </c>
      <c r="AA79" s="129">
        <f t="shared" si="11"/>
        <v>0</v>
      </c>
      <c r="AB79" s="129">
        <f t="shared" si="11"/>
        <v>0</v>
      </c>
      <c r="AC79" s="129">
        <f t="shared" si="11"/>
        <v>0</v>
      </c>
      <c r="AD79" s="129">
        <f t="shared" si="11"/>
        <v>0</v>
      </c>
      <c r="AE79" s="129">
        <f t="shared" si="11"/>
        <v>0</v>
      </c>
      <c r="AF79" s="129">
        <f t="shared" si="11"/>
        <v>0</v>
      </c>
      <c r="AG79" s="129">
        <f t="shared" si="11"/>
        <v>0</v>
      </c>
      <c r="AH79" s="175">
        <f>COUNTA(AH73:AH78)</f>
        <v>0</v>
      </c>
    </row>
    <row r="80" spans="1:34" s="1" customFormat="1" ht="15.75" x14ac:dyDescent="0.25">
      <c r="A80" s="59"/>
      <c r="B80" s="60" t="s">
        <v>68</v>
      </c>
      <c r="C80" s="60"/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  <c r="AA80" s="130"/>
      <c r="AB80" s="130"/>
      <c r="AC80" s="130"/>
      <c r="AD80" s="130"/>
      <c r="AE80" s="130"/>
      <c r="AF80" s="130"/>
      <c r="AG80" s="130"/>
      <c r="AH80" s="176"/>
    </row>
    <row r="81" spans="1:34" ht="15.75" outlineLevel="1" x14ac:dyDescent="0.25">
      <c r="A81" s="61" t="s">
        <v>29</v>
      </c>
      <c r="B81" s="62" t="s">
        <v>4</v>
      </c>
      <c r="C81" s="62" t="s">
        <v>30</v>
      </c>
      <c r="D81" s="131"/>
      <c r="E81" s="131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  <c r="R81" s="131"/>
      <c r="S81" s="131"/>
      <c r="T81" s="131"/>
      <c r="U81" s="131"/>
      <c r="V81" s="131"/>
      <c r="W81" s="131"/>
      <c r="X81" s="131"/>
      <c r="Y81" s="131"/>
      <c r="Z81" s="131"/>
      <c r="AA81" s="131"/>
      <c r="AB81" s="131"/>
      <c r="AC81" s="131"/>
      <c r="AD81" s="131"/>
      <c r="AE81" s="131"/>
      <c r="AF81" s="131"/>
      <c r="AG81" s="131"/>
      <c r="AH81" s="177"/>
    </row>
    <row r="82" spans="1:34" ht="15.75" outlineLevel="1" x14ac:dyDescent="0.25">
      <c r="A82" s="61"/>
      <c r="B82" s="62" t="s">
        <v>4</v>
      </c>
      <c r="C82" s="62" t="s">
        <v>31</v>
      </c>
      <c r="D82" s="131"/>
      <c r="E82" s="131"/>
      <c r="F82" s="131"/>
      <c r="G82" s="131"/>
      <c r="H82" s="131"/>
      <c r="I82" s="131"/>
      <c r="J82" s="131"/>
      <c r="K82" s="131"/>
      <c r="L82" s="131"/>
      <c r="M82" s="131"/>
      <c r="N82" s="131"/>
      <c r="O82" s="131"/>
      <c r="P82" s="131"/>
      <c r="Q82" s="131"/>
      <c r="R82" s="131"/>
      <c r="S82" s="131"/>
      <c r="T82" s="131"/>
      <c r="U82" s="131"/>
      <c r="V82" s="131"/>
      <c r="W82" s="131"/>
      <c r="X82" s="131"/>
      <c r="Y82" s="131"/>
      <c r="Z82" s="131"/>
      <c r="AA82" s="131"/>
      <c r="AB82" s="131"/>
      <c r="AC82" s="131"/>
      <c r="AD82" s="131"/>
      <c r="AE82" s="131"/>
      <c r="AF82" s="131"/>
      <c r="AG82" s="131"/>
      <c r="AH82" s="177"/>
    </row>
    <row r="83" spans="1:34" ht="15.75" outlineLevel="1" x14ac:dyDescent="0.25">
      <c r="A83" s="61"/>
      <c r="B83" s="62" t="s">
        <v>56</v>
      </c>
      <c r="C83" s="62"/>
      <c r="D83" s="131"/>
      <c r="E83" s="131"/>
      <c r="F83" s="131"/>
      <c r="G83" s="131"/>
      <c r="H83" s="131"/>
      <c r="I83" s="131"/>
      <c r="J83" s="131"/>
      <c r="K83" s="131"/>
      <c r="L83" s="131"/>
      <c r="M83" s="131"/>
      <c r="N83" s="131"/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  <c r="Z83" s="131"/>
      <c r="AA83" s="131"/>
      <c r="AB83" s="131"/>
      <c r="AC83" s="131"/>
      <c r="AD83" s="131"/>
      <c r="AE83" s="131"/>
      <c r="AF83" s="131"/>
      <c r="AG83" s="131"/>
      <c r="AH83" s="177"/>
    </row>
    <row r="84" spans="1:34" ht="15.75" outlineLevel="1" x14ac:dyDescent="0.25">
      <c r="A84" s="61"/>
      <c r="B84" s="62" t="s">
        <v>5</v>
      </c>
      <c r="C84" s="62" t="s">
        <v>30</v>
      </c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  <c r="Z84" s="131"/>
      <c r="AA84" s="131"/>
      <c r="AB84" s="131"/>
      <c r="AC84" s="131"/>
      <c r="AD84" s="131"/>
      <c r="AE84" s="131"/>
      <c r="AF84" s="131"/>
      <c r="AG84" s="131"/>
      <c r="AH84" s="177"/>
    </row>
    <row r="85" spans="1:34" ht="15.75" outlineLevel="1" x14ac:dyDescent="0.25">
      <c r="A85" s="63"/>
      <c r="B85" s="64" t="s">
        <v>5</v>
      </c>
      <c r="C85" s="64" t="s">
        <v>31</v>
      </c>
      <c r="D85" s="132">
        <f>COUNTA(D80:D84)</f>
        <v>0</v>
      </c>
      <c r="E85" s="132">
        <f t="shared" ref="E85:AH85" si="12">COUNTA(E80:E84)</f>
        <v>0</v>
      </c>
      <c r="F85" s="132">
        <f t="shared" si="12"/>
        <v>0</v>
      </c>
      <c r="G85" s="132">
        <f t="shared" si="12"/>
        <v>0</v>
      </c>
      <c r="H85" s="132">
        <f t="shared" si="12"/>
        <v>0</v>
      </c>
      <c r="I85" s="132">
        <f t="shared" si="12"/>
        <v>0</v>
      </c>
      <c r="J85" s="132">
        <f t="shared" si="12"/>
        <v>0</v>
      </c>
      <c r="K85" s="132">
        <f t="shared" si="12"/>
        <v>0</v>
      </c>
      <c r="L85" s="132">
        <f t="shared" si="12"/>
        <v>0</v>
      </c>
      <c r="M85" s="132">
        <f t="shared" si="12"/>
        <v>0</v>
      </c>
      <c r="N85" s="132">
        <f t="shared" si="12"/>
        <v>0</v>
      </c>
      <c r="O85" s="132">
        <f t="shared" si="12"/>
        <v>0</v>
      </c>
      <c r="P85" s="132">
        <f t="shared" si="12"/>
        <v>0</v>
      </c>
      <c r="Q85" s="132">
        <f t="shared" si="12"/>
        <v>0</v>
      </c>
      <c r="R85" s="132">
        <f t="shared" si="12"/>
        <v>0</v>
      </c>
      <c r="S85" s="132">
        <f t="shared" si="12"/>
        <v>0</v>
      </c>
      <c r="T85" s="132">
        <f t="shared" si="12"/>
        <v>0</v>
      </c>
      <c r="U85" s="132">
        <f t="shared" si="12"/>
        <v>0</v>
      </c>
      <c r="V85" s="132">
        <f t="shared" si="12"/>
        <v>0</v>
      </c>
      <c r="W85" s="132">
        <f t="shared" si="12"/>
        <v>0</v>
      </c>
      <c r="X85" s="132">
        <f t="shared" si="12"/>
        <v>0</v>
      </c>
      <c r="Y85" s="132">
        <f t="shared" si="12"/>
        <v>0</v>
      </c>
      <c r="Z85" s="132">
        <f t="shared" si="12"/>
        <v>0</v>
      </c>
      <c r="AA85" s="132">
        <f t="shared" si="12"/>
        <v>0</v>
      </c>
      <c r="AB85" s="132">
        <f t="shared" si="12"/>
        <v>0</v>
      </c>
      <c r="AC85" s="132">
        <f t="shared" si="12"/>
        <v>0</v>
      </c>
      <c r="AD85" s="132">
        <f t="shared" si="12"/>
        <v>0</v>
      </c>
      <c r="AE85" s="132">
        <f t="shared" si="12"/>
        <v>0</v>
      </c>
      <c r="AF85" s="132">
        <f t="shared" si="12"/>
        <v>0</v>
      </c>
      <c r="AG85" s="132">
        <f t="shared" si="12"/>
        <v>0</v>
      </c>
      <c r="AH85" s="178">
        <f t="shared" si="12"/>
        <v>0</v>
      </c>
    </row>
    <row r="86" spans="1:34" s="1" customFormat="1" ht="15.75" x14ac:dyDescent="0.25">
      <c r="A86" s="59" t="s">
        <v>29</v>
      </c>
      <c r="B86" s="60" t="s">
        <v>38</v>
      </c>
      <c r="C86" s="60"/>
      <c r="D86" s="130"/>
      <c r="E86" s="130"/>
      <c r="F86" s="130"/>
      <c r="G86" s="130"/>
      <c r="H86" s="130"/>
      <c r="I86" s="130"/>
      <c r="J86" s="130"/>
      <c r="K86" s="130"/>
      <c r="L86" s="130"/>
      <c r="M86" s="130"/>
      <c r="N86" s="130"/>
      <c r="O86" s="130"/>
      <c r="P86" s="130"/>
      <c r="Q86" s="130"/>
      <c r="R86" s="130"/>
      <c r="S86" s="130"/>
      <c r="T86" s="130"/>
      <c r="U86" s="130"/>
      <c r="V86" s="130"/>
      <c r="W86" s="130"/>
      <c r="X86" s="130"/>
      <c r="Y86" s="130"/>
      <c r="Z86" s="130"/>
      <c r="AA86" s="130"/>
      <c r="AB86" s="130"/>
      <c r="AC86" s="130"/>
      <c r="AD86" s="130"/>
      <c r="AE86" s="130"/>
      <c r="AF86" s="130"/>
      <c r="AG86" s="130"/>
      <c r="AH86" s="176"/>
    </row>
    <row r="87" spans="1:34" ht="15.75" outlineLevel="1" x14ac:dyDescent="0.25">
      <c r="A87" s="61"/>
      <c r="B87" s="62" t="s">
        <v>33</v>
      </c>
      <c r="C87" s="62"/>
      <c r="D87" s="131"/>
      <c r="E87" s="131"/>
      <c r="F87" s="131"/>
      <c r="G87" s="131"/>
      <c r="H87" s="131"/>
      <c r="I87" s="131"/>
      <c r="J87" s="131"/>
      <c r="K87" s="131"/>
      <c r="L87" s="131"/>
      <c r="M87" s="131"/>
      <c r="N87" s="131"/>
      <c r="O87" s="131"/>
      <c r="P87" s="131"/>
      <c r="Q87" s="131"/>
      <c r="R87" s="131"/>
      <c r="S87" s="131"/>
      <c r="T87" s="131"/>
      <c r="U87" s="131"/>
      <c r="V87" s="131"/>
      <c r="W87" s="131"/>
      <c r="X87" s="131"/>
      <c r="Y87" s="131"/>
      <c r="Z87" s="131"/>
      <c r="AA87" s="131"/>
      <c r="AB87" s="131"/>
      <c r="AC87" s="131"/>
      <c r="AD87" s="131"/>
      <c r="AE87" s="131"/>
      <c r="AF87" s="131"/>
      <c r="AG87" s="131"/>
      <c r="AH87" s="177"/>
    </row>
    <row r="88" spans="1:34" ht="15.75" outlineLevel="1" x14ac:dyDescent="0.25">
      <c r="A88" s="65"/>
      <c r="B88" s="66" t="s">
        <v>33</v>
      </c>
      <c r="C88" s="66"/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79"/>
    </row>
    <row r="89" spans="1:34" ht="15.75" outlineLevel="1" x14ac:dyDescent="0.25">
      <c r="A89" s="67"/>
      <c r="B89" s="68" t="s">
        <v>33</v>
      </c>
      <c r="C89" s="68"/>
      <c r="D89" s="134">
        <f>COUNTA(D86:D88)</f>
        <v>0</v>
      </c>
      <c r="E89" s="134">
        <f t="shared" ref="E89:AG89" si="13">COUNTA(E86:E88)</f>
        <v>0</v>
      </c>
      <c r="F89" s="134">
        <f t="shared" si="13"/>
        <v>0</v>
      </c>
      <c r="G89" s="134">
        <f t="shared" si="13"/>
        <v>0</v>
      </c>
      <c r="H89" s="134">
        <f t="shared" si="13"/>
        <v>0</v>
      </c>
      <c r="I89" s="134">
        <f t="shared" si="13"/>
        <v>0</v>
      </c>
      <c r="J89" s="134">
        <f t="shared" si="13"/>
        <v>0</v>
      </c>
      <c r="K89" s="134">
        <f t="shared" si="13"/>
        <v>0</v>
      </c>
      <c r="L89" s="134">
        <f t="shared" si="13"/>
        <v>0</v>
      </c>
      <c r="M89" s="134">
        <f t="shared" si="13"/>
        <v>0</v>
      </c>
      <c r="N89" s="134">
        <f t="shared" si="13"/>
        <v>0</v>
      </c>
      <c r="O89" s="134">
        <f t="shared" si="13"/>
        <v>0</v>
      </c>
      <c r="P89" s="134">
        <f t="shared" si="13"/>
        <v>0</v>
      </c>
      <c r="Q89" s="134">
        <f t="shared" si="13"/>
        <v>0</v>
      </c>
      <c r="R89" s="134">
        <f t="shared" si="13"/>
        <v>0</v>
      </c>
      <c r="S89" s="134">
        <f t="shared" si="13"/>
        <v>0</v>
      </c>
      <c r="T89" s="134">
        <f t="shared" si="13"/>
        <v>0</v>
      </c>
      <c r="U89" s="134">
        <f t="shared" si="13"/>
        <v>0</v>
      </c>
      <c r="V89" s="134">
        <f t="shared" si="13"/>
        <v>0</v>
      </c>
      <c r="W89" s="134">
        <f t="shared" si="13"/>
        <v>0</v>
      </c>
      <c r="X89" s="134">
        <f t="shared" si="13"/>
        <v>0</v>
      </c>
      <c r="Y89" s="134">
        <f t="shared" si="13"/>
        <v>0</v>
      </c>
      <c r="Z89" s="134">
        <f t="shared" si="13"/>
        <v>0</v>
      </c>
      <c r="AA89" s="134">
        <f t="shared" si="13"/>
        <v>0</v>
      </c>
      <c r="AB89" s="134">
        <f t="shared" si="13"/>
        <v>0</v>
      </c>
      <c r="AC89" s="134">
        <f t="shared" si="13"/>
        <v>0</v>
      </c>
      <c r="AD89" s="134">
        <f t="shared" si="13"/>
        <v>0</v>
      </c>
      <c r="AE89" s="134">
        <f t="shared" si="13"/>
        <v>0</v>
      </c>
      <c r="AF89" s="134">
        <f t="shared" si="13"/>
        <v>0</v>
      </c>
      <c r="AG89" s="134">
        <f t="shared" si="13"/>
        <v>0</v>
      </c>
      <c r="AH89" s="180">
        <f>COUNTA(AH86:AH88)</f>
        <v>0</v>
      </c>
    </row>
    <row r="90" spans="1:34" s="1" customFormat="1" ht="16.5" customHeight="1" x14ac:dyDescent="0.25">
      <c r="A90" s="59" t="s">
        <v>49</v>
      </c>
      <c r="B90" s="60" t="s">
        <v>39</v>
      </c>
      <c r="C90" s="60"/>
      <c r="D90" s="130"/>
      <c r="E90" s="130"/>
      <c r="F90" s="130"/>
      <c r="G90" s="130"/>
      <c r="H90" s="130"/>
      <c r="I90" s="130"/>
      <c r="J90" s="130"/>
      <c r="K90" s="130"/>
      <c r="L90" s="130"/>
      <c r="M90" s="130"/>
      <c r="N90" s="130"/>
      <c r="O90" s="130"/>
      <c r="P90" s="130"/>
      <c r="Q90" s="130"/>
      <c r="R90" s="130"/>
      <c r="S90" s="130"/>
      <c r="T90" s="130"/>
      <c r="U90" s="130"/>
      <c r="V90" s="130"/>
      <c r="W90" s="130"/>
      <c r="X90" s="130"/>
      <c r="Y90" s="130"/>
      <c r="Z90" s="130"/>
      <c r="AA90" s="130"/>
      <c r="AB90" s="130"/>
      <c r="AC90" s="130"/>
      <c r="AD90" s="130"/>
      <c r="AE90" s="130"/>
      <c r="AF90" s="130"/>
      <c r="AG90" s="130"/>
      <c r="AH90" s="176"/>
    </row>
    <row r="91" spans="1:34" ht="15.75" outlineLevel="1" x14ac:dyDescent="0.25">
      <c r="A91" s="65"/>
      <c r="B91" s="66" t="s">
        <v>32</v>
      </c>
      <c r="C91" s="66"/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79"/>
    </row>
    <row r="92" spans="1:34" ht="15.75" outlineLevel="1" x14ac:dyDescent="0.25">
      <c r="A92" s="67"/>
      <c r="B92" s="68" t="s">
        <v>32</v>
      </c>
      <c r="C92" s="68"/>
      <c r="D92" s="134">
        <f>COUNTA(D90:D91)</f>
        <v>0</v>
      </c>
      <c r="E92" s="134">
        <f t="shared" ref="E92:AH92" si="14">COUNTA(E90:E91)</f>
        <v>0</v>
      </c>
      <c r="F92" s="134">
        <f t="shared" si="14"/>
        <v>0</v>
      </c>
      <c r="G92" s="134">
        <f t="shared" si="14"/>
        <v>0</v>
      </c>
      <c r="H92" s="134">
        <f t="shared" si="14"/>
        <v>0</v>
      </c>
      <c r="I92" s="134">
        <f t="shared" si="14"/>
        <v>0</v>
      </c>
      <c r="J92" s="134">
        <f t="shared" si="14"/>
        <v>0</v>
      </c>
      <c r="K92" s="134">
        <f t="shared" si="14"/>
        <v>0</v>
      </c>
      <c r="L92" s="134">
        <f t="shared" si="14"/>
        <v>0</v>
      </c>
      <c r="M92" s="134">
        <f t="shared" si="14"/>
        <v>0</v>
      </c>
      <c r="N92" s="134">
        <f t="shared" si="14"/>
        <v>0</v>
      </c>
      <c r="O92" s="134">
        <f t="shared" si="14"/>
        <v>0</v>
      </c>
      <c r="P92" s="134">
        <f t="shared" si="14"/>
        <v>0</v>
      </c>
      <c r="Q92" s="134">
        <f t="shared" si="14"/>
        <v>0</v>
      </c>
      <c r="R92" s="134">
        <f t="shared" si="14"/>
        <v>0</v>
      </c>
      <c r="S92" s="134">
        <f t="shared" si="14"/>
        <v>0</v>
      </c>
      <c r="T92" s="134">
        <f t="shared" si="14"/>
        <v>0</v>
      </c>
      <c r="U92" s="134">
        <f t="shared" si="14"/>
        <v>0</v>
      </c>
      <c r="V92" s="134">
        <f t="shared" si="14"/>
        <v>0</v>
      </c>
      <c r="W92" s="134">
        <f t="shared" si="14"/>
        <v>0</v>
      </c>
      <c r="X92" s="134">
        <f t="shared" si="14"/>
        <v>0</v>
      </c>
      <c r="Y92" s="134">
        <f t="shared" si="14"/>
        <v>0</v>
      </c>
      <c r="Z92" s="134">
        <f t="shared" si="14"/>
        <v>0</v>
      </c>
      <c r="AA92" s="134">
        <f t="shared" si="14"/>
        <v>0</v>
      </c>
      <c r="AB92" s="134">
        <f t="shared" si="14"/>
        <v>0</v>
      </c>
      <c r="AC92" s="134">
        <f t="shared" si="14"/>
        <v>0</v>
      </c>
      <c r="AD92" s="134">
        <f t="shared" si="14"/>
        <v>0</v>
      </c>
      <c r="AE92" s="134">
        <f t="shared" si="14"/>
        <v>0</v>
      </c>
      <c r="AF92" s="134">
        <f t="shared" si="14"/>
        <v>0</v>
      </c>
      <c r="AG92" s="134">
        <f t="shared" si="14"/>
        <v>0</v>
      </c>
      <c r="AH92" s="180">
        <f t="shared" si="14"/>
        <v>0</v>
      </c>
    </row>
    <row r="93" spans="1:34" s="1" customFormat="1" ht="15.75" x14ac:dyDescent="0.25">
      <c r="A93" s="59" t="s">
        <v>29</v>
      </c>
      <c r="B93" s="60" t="s">
        <v>32</v>
      </c>
      <c r="C93" s="60"/>
      <c r="D93" s="130"/>
      <c r="E93" s="130"/>
      <c r="F93" s="130"/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/>
      <c r="AA93" s="130"/>
      <c r="AB93" s="130"/>
      <c r="AC93" s="130"/>
      <c r="AD93" s="130"/>
      <c r="AE93" s="130"/>
      <c r="AF93" s="130"/>
      <c r="AG93" s="130"/>
      <c r="AH93" s="176"/>
    </row>
    <row r="94" spans="1:34" ht="15.75" outlineLevel="1" x14ac:dyDescent="0.25">
      <c r="A94" s="61"/>
      <c r="B94" s="62" t="s">
        <v>34</v>
      </c>
      <c r="C94" s="62"/>
      <c r="D94" s="131"/>
      <c r="E94" s="131"/>
      <c r="F94" s="131"/>
      <c r="G94" s="131"/>
      <c r="H94" s="131"/>
      <c r="I94" s="131"/>
      <c r="J94" s="131"/>
      <c r="K94" s="131"/>
      <c r="L94" s="131"/>
      <c r="M94" s="131"/>
      <c r="N94" s="131"/>
      <c r="O94" s="131"/>
      <c r="P94" s="131"/>
      <c r="Q94" s="131"/>
      <c r="R94" s="131"/>
      <c r="S94" s="131"/>
      <c r="T94" s="131"/>
      <c r="U94" s="131"/>
      <c r="V94" s="131"/>
      <c r="W94" s="131"/>
      <c r="X94" s="131"/>
      <c r="Y94" s="131"/>
      <c r="Z94" s="131"/>
      <c r="AA94" s="131"/>
      <c r="AB94" s="131"/>
      <c r="AC94" s="131"/>
      <c r="AD94" s="131"/>
      <c r="AE94" s="131"/>
      <c r="AF94" s="131"/>
      <c r="AG94" s="131"/>
      <c r="AH94" s="177"/>
    </row>
    <row r="95" spans="1:34" ht="15.75" outlineLevel="1" x14ac:dyDescent="0.25">
      <c r="A95" s="65"/>
      <c r="B95" s="66" t="s">
        <v>34</v>
      </c>
      <c r="C95" s="66"/>
      <c r="D95" s="133"/>
      <c r="E95" s="133"/>
      <c r="F95" s="133"/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79"/>
    </row>
    <row r="96" spans="1:34" ht="15.75" outlineLevel="1" x14ac:dyDescent="0.25">
      <c r="A96" s="67"/>
      <c r="B96" s="68" t="s">
        <v>34</v>
      </c>
      <c r="C96" s="68"/>
      <c r="D96" s="134">
        <f>COUNTA(D93:D95)</f>
        <v>0</v>
      </c>
      <c r="E96" s="134">
        <f t="shared" ref="E96:AH96" si="15">COUNTA(E93:E95)</f>
        <v>0</v>
      </c>
      <c r="F96" s="134">
        <f t="shared" si="15"/>
        <v>0</v>
      </c>
      <c r="G96" s="134">
        <f t="shared" si="15"/>
        <v>0</v>
      </c>
      <c r="H96" s="134">
        <f t="shared" si="15"/>
        <v>0</v>
      </c>
      <c r="I96" s="134">
        <f t="shared" si="15"/>
        <v>0</v>
      </c>
      <c r="J96" s="134">
        <f t="shared" si="15"/>
        <v>0</v>
      </c>
      <c r="K96" s="134">
        <f t="shared" si="15"/>
        <v>0</v>
      </c>
      <c r="L96" s="134">
        <f t="shared" si="15"/>
        <v>0</v>
      </c>
      <c r="M96" s="134">
        <f t="shared" si="15"/>
        <v>0</v>
      </c>
      <c r="N96" s="134">
        <f t="shared" si="15"/>
        <v>0</v>
      </c>
      <c r="O96" s="134">
        <f t="shared" si="15"/>
        <v>0</v>
      </c>
      <c r="P96" s="134">
        <f t="shared" si="15"/>
        <v>0</v>
      </c>
      <c r="Q96" s="134">
        <f t="shared" si="15"/>
        <v>0</v>
      </c>
      <c r="R96" s="134">
        <f t="shared" si="15"/>
        <v>0</v>
      </c>
      <c r="S96" s="134">
        <f t="shared" si="15"/>
        <v>0</v>
      </c>
      <c r="T96" s="134">
        <f t="shared" si="15"/>
        <v>0</v>
      </c>
      <c r="U96" s="134">
        <f t="shared" si="15"/>
        <v>0</v>
      </c>
      <c r="V96" s="134">
        <f t="shared" si="15"/>
        <v>0</v>
      </c>
      <c r="W96" s="134">
        <f t="shared" si="15"/>
        <v>0</v>
      </c>
      <c r="X96" s="134">
        <f t="shared" si="15"/>
        <v>0</v>
      </c>
      <c r="Y96" s="134">
        <f t="shared" si="15"/>
        <v>0</v>
      </c>
      <c r="Z96" s="134">
        <f t="shared" si="15"/>
        <v>0</v>
      </c>
      <c r="AA96" s="134">
        <f t="shared" si="15"/>
        <v>0</v>
      </c>
      <c r="AB96" s="134">
        <f t="shared" si="15"/>
        <v>0</v>
      </c>
      <c r="AC96" s="134">
        <f t="shared" si="15"/>
        <v>0</v>
      </c>
      <c r="AD96" s="134">
        <f t="shared" si="15"/>
        <v>0</v>
      </c>
      <c r="AE96" s="134">
        <f t="shared" si="15"/>
        <v>0</v>
      </c>
      <c r="AF96" s="134">
        <f t="shared" si="15"/>
        <v>0</v>
      </c>
      <c r="AG96" s="134">
        <f t="shared" si="15"/>
        <v>0</v>
      </c>
      <c r="AH96" s="180">
        <f t="shared" si="15"/>
        <v>0</v>
      </c>
    </row>
    <row r="97" spans="1:34" s="1" customFormat="1" ht="15.75" x14ac:dyDescent="0.25">
      <c r="A97" s="69" t="s">
        <v>29</v>
      </c>
      <c r="B97" s="70" t="s">
        <v>34</v>
      </c>
      <c r="C97" s="70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  <c r="AB97" s="135"/>
      <c r="AC97" s="135"/>
      <c r="AD97" s="135"/>
      <c r="AE97" s="135"/>
      <c r="AF97" s="135"/>
      <c r="AG97" s="135"/>
      <c r="AH97" s="181"/>
    </row>
    <row r="98" spans="1:34" ht="15.75" outlineLevel="1" x14ac:dyDescent="0.25">
      <c r="A98" s="71"/>
      <c r="B98" s="72" t="s">
        <v>67</v>
      </c>
      <c r="C98" s="72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136"/>
      <c r="AA98" s="136"/>
      <c r="AB98" s="136"/>
      <c r="AC98" s="136"/>
      <c r="AD98" s="136"/>
      <c r="AE98" s="136"/>
      <c r="AF98" s="136"/>
      <c r="AG98" s="136"/>
      <c r="AH98" s="182"/>
    </row>
    <row r="99" spans="1:34" ht="15.75" outlineLevel="1" x14ac:dyDescent="0.25">
      <c r="A99" s="71"/>
      <c r="B99" s="72" t="s">
        <v>67</v>
      </c>
      <c r="C99" s="72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/>
      <c r="U99" s="136"/>
      <c r="V99" s="136"/>
      <c r="W99" s="136"/>
      <c r="X99" s="136"/>
      <c r="Y99" s="136"/>
      <c r="Z99" s="136"/>
      <c r="AA99" s="136"/>
      <c r="AB99" s="136"/>
      <c r="AC99" s="136"/>
      <c r="AD99" s="136"/>
      <c r="AE99" s="136"/>
      <c r="AF99" s="136"/>
      <c r="AG99" s="136"/>
      <c r="AH99" s="182"/>
    </row>
    <row r="100" spans="1:34" ht="15.75" outlineLevel="1" x14ac:dyDescent="0.25">
      <c r="A100" s="71"/>
      <c r="B100" s="72" t="s">
        <v>67</v>
      </c>
      <c r="C100" s="72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36"/>
      <c r="U100" s="136"/>
      <c r="V100" s="136"/>
      <c r="W100" s="136"/>
      <c r="X100" s="136"/>
      <c r="Y100" s="136"/>
      <c r="Z100" s="136"/>
      <c r="AA100" s="136"/>
      <c r="AB100" s="136"/>
      <c r="AC100" s="136"/>
      <c r="AD100" s="136"/>
      <c r="AE100" s="136"/>
      <c r="AF100" s="136"/>
      <c r="AG100" s="136"/>
      <c r="AH100" s="182"/>
    </row>
    <row r="101" spans="1:34" ht="15.75" outlineLevel="1" x14ac:dyDescent="0.25">
      <c r="A101" s="71"/>
      <c r="B101" s="72" t="s">
        <v>67</v>
      </c>
      <c r="C101" s="72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82"/>
    </row>
    <row r="102" spans="1:34" ht="15.75" outlineLevel="1" x14ac:dyDescent="0.25">
      <c r="A102" s="71"/>
      <c r="B102" s="72" t="s">
        <v>67</v>
      </c>
      <c r="C102" s="72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82"/>
    </row>
    <row r="103" spans="1:34" ht="15.75" outlineLevel="1" x14ac:dyDescent="0.25">
      <c r="A103" s="71"/>
      <c r="B103" s="72" t="s">
        <v>67</v>
      </c>
      <c r="C103" s="72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136"/>
      <c r="P103" s="136"/>
      <c r="Q103" s="136"/>
      <c r="R103" s="136"/>
      <c r="S103" s="136"/>
      <c r="T103" s="136"/>
      <c r="U103" s="136"/>
      <c r="V103" s="136"/>
      <c r="W103" s="136"/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82"/>
    </row>
    <row r="104" spans="1:34" ht="15.75" outlineLevel="1" x14ac:dyDescent="0.25">
      <c r="A104" s="71"/>
      <c r="B104" s="72" t="s">
        <v>67</v>
      </c>
      <c r="C104" s="72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36"/>
      <c r="Z104" s="136"/>
      <c r="AA104" s="136"/>
      <c r="AB104" s="136"/>
      <c r="AC104" s="136"/>
      <c r="AD104" s="136"/>
      <c r="AE104" s="136"/>
      <c r="AF104" s="136"/>
      <c r="AG104" s="136"/>
      <c r="AH104" s="182"/>
    </row>
    <row r="105" spans="1:34" ht="15.75" outlineLevel="1" x14ac:dyDescent="0.25">
      <c r="A105" s="71"/>
      <c r="B105" s="72" t="s">
        <v>67</v>
      </c>
      <c r="C105" s="72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36"/>
      <c r="Z105" s="136"/>
      <c r="AA105" s="136"/>
      <c r="AB105" s="136"/>
      <c r="AC105" s="136"/>
      <c r="AD105" s="136"/>
      <c r="AE105" s="136"/>
      <c r="AF105" s="136"/>
      <c r="AG105" s="136"/>
      <c r="AH105" s="182"/>
    </row>
    <row r="106" spans="1:34" ht="15.75" outlineLevel="1" x14ac:dyDescent="0.25">
      <c r="A106" s="71"/>
      <c r="B106" s="72" t="s">
        <v>67</v>
      </c>
      <c r="C106" s="72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6"/>
      <c r="V106" s="136"/>
      <c r="W106" s="136"/>
      <c r="X106" s="136"/>
      <c r="Y106" s="136"/>
      <c r="Z106" s="136"/>
      <c r="AA106" s="136"/>
      <c r="AB106" s="136"/>
      <c r="AC106" s="136"/>
      <c r="AD106" s="136"/>
      <c r="AE106" s="136"/>
      <c r="AF106" s="136"/>
      <c r="AG106" s="136"/>
      <c r="AH106" s="182"/>
    </row>
    <row r="107" spans="1:34" ht="15.75" outlineLevel="1" x14ac:dyDescent="0.25">
      <c r="A107" s="71"/>
      <c r="B107" s="72" t="s">
        <v>67</v>
      </c>
      <c r="C107" s="72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36"/>
      <c r="U107" s="136"/>
      <c r="V107" s="136"/>
      <c r="W107" s="136"/>
      <c r="X107" s="136"/>
      <c r="Y107" s="136"/>
      <c r="Z107" s="136"/>
      <c r="AA107" s="136"/>
      <c r="AB107" s="136"/>
      <c r="AC107" s="136"/>
      <c r="AD107" s="136"/>
      <c r="AE107" s="136"/>
      <c r="AF107" s="136"/>
      <c r="AG107" s="136"/>
      <c r="AH107" s="182"/>
    </row>
    <row r="108" spans="1:34" ht="15.75" outlineLevel="1" x14ac:dyDescent="0.25">
      <c r="A108" s="71"/>
      <c r="B108" s="72" t="s">
        <v>67</v>
      </c>
      <c r="C108" s="72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136"/>
      <c r="V108" s="136"/>
      <c r="W108" s="136"/>
      <c r="X108" s="136"/>
      <c r="Y108" s="136"/>
      <c r="Z108" s="136"/>
      <c r="AA108" s="136"/>
      <c r="AB108" s="136"/>
      <c r="AC108" s="136"/>
      <c r="AD108" s="136"/>
      <c r="AE108" s="136"/>
      <c r="AF108" s="136"/>
      <c r="AG108" s="136"/>
      <c r="AH108" s="182"/>
    </row>
    <row r="109" spans="1:34" ht="15.75" outlineLevel="1" x14ac:dyDescent="0.25">
      <c r="A109" s="71"/>
      <c r="B109" s="72" t="s">
        <v>67</v>
      </c>
      <c r="C109" s="72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36"/>
      <c r="U109" s="136"/>
      <c r="V109" s="136"/>
      <c r="W109" s="136"/>
      <c r="X109" s="136"/>
      <c r="Y109" s="136"/>
      <c r="Z109" s="136"/>
      <c r="AA109" s="136"/>
      <c r="AB109" s="136"/>
      <c r="AC109" s="136"/>
      <c r="AD109" s="136"/>
      <c r="AE109" s="136"/>
      <c r="AF109" s="136"/>
      <c r="AG109" s="136"/>
      <c r="AH109" s="182"/>
    </row>
    <row r="110" spans="1:34" ht="15.75" outlineLevel="1" x14ac:dyDescent="0.25">
      <c r="A110" s="71"/>
      <c r="B110" s="72" t="s">
        <v>67</v>
      </c>
      <c r="C110" s="72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36"/>
      <c r="U110" s="136"/>
      <c r="V110" s="136"/>
      <c r="W110" s="136"/>
      <c r="X110" s="136"/>
      <c r="Y110" s="136"/>
      <c r="Z110" s="136"/>
      <c r="AA110" s="136"/>
      <c r="AB110" s="136"/>
      <c r="AC110" s="136"/>
      <c r="AD110" s="136"/>
      <c r="AE110" s="136"/>
      <c r="AF110" s="136"/>
      <c r="AG110" s="136"/>
      <c r="AH110" s="182"/>
    </row>
    <row r="111" spans="1:34" ht="15.75" outlineLevel="1" x14ac:dyDescent="0.25">
      <c r="A111" s="71"/>
      <c r="B111" s="72" t="s">
        <v>67</v>
      </c>
      <c r="C111" s="72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6"/>
      <c r="S111" s="136"/>
      <c r="T111" s="136"/>
      <c r="U111" s="136"/>
      <c r="V111" s="136"/>
      <c r="W111" s="136"/>
      <c r="X111" s="136"/>
      <c r="Y111" s="136"/>
      <c r="Z111" s="136"/>
      <c r="AA111" s="136"/>
      <c r="AB111" s="136"/>
      <c r="AC111" s="136"/>
      <c r="AD111" s="136"/>
      <c r="AE111" s="136"/>
      <c r="AF111" s="136"/>
      <c r="AG111" s="136"/>
      <c r="AH111" s="182"/>
    </row>
    <row r="112" spans="1:34" ht="15.75" outlineLevel="1" x14ac:dyDescent="0.25">
      <c r="A112" s="71"/>
      <c r="B112" s="72" t="s">
        <v>67</v>
      </c>
      <c r="C112" s="72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  <c r="AA112" s="136"/>
      <c r="AB112" s="136"/>
      <c r="AC112" s="136"/>
      <c r="AD112" s="136"/>
      <c r="AE112" s="136"/>
      <c r="AF112" s="136"/>
      <c r="AG112" s="136"/>
      <c r="AH112" s="182"/>
    </row>
    <row r="113" spans="1:57" ht="15.75" outlineLevel="1" x14ac:dyDescent="0.25">
      <c r="A113" s="73"/>
      <c r="B113" s="72" t="s">
        <v>67</v>
      </c>
      <c r="C113" s="74"/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7"/>
      <c r="AH113" s="183"/>
    </row>
    <row r="114" spans="1:57" ht="15.75" outlineLevel="1" x14ac:dyDescent="0.25">
      <c r="A114" s="75"/>
      <c r="B114" s="76" t="s">
        <v>67</v>
      </c>
      <c r="C114" s="76"/>
      <c r="D114" s="138">
        <f>COUNTA(D97:D113)</f>
        <v>0</v>
      </c>
      <c r="E114" s="138">
        <f t="shared" ref="E114:AG114" si="16">COUNTA(E97:E113)</f>
        <v>0</v>
      </c>
      <c r="F114" s="138">
        <f t="shared" si="16"/>
        <v>0</v>
      </c>
      <c r="G114" s="138">
        <f t="shared" si="16"/>
        <v>0</v>
      </c>
      <c r="H114" s="138">
        <f t="shared" si="16"/>
        <v>0</v>
      </c>
      <c r="I114" s="138">
        <f t="shared" si="16"/>
        <v>0</v>
      </c>
      <c r="J114" s="138">
        <f t="shared" si="16"/>
        <v>0</v>
      </c>
      <c r="K114" s="138">
        <f t="shared" si="16"/>
        <v>0</v>
      </c>
      <c r="L114" s="138">
        <f t="shared" si="16"/>
        <v>0</v>
      </c>
      <c r="M114" s="138">
        <f t="shared" si="16"/>
        <v>0</v>
      </c>
      <c r="N114" s="138">
        <f t="shared" si="16"/>
        <v>0</v>
      </c>
      <c r="O114" s="138">
        <f t="shared" si="16"/>
        <v>0</v>
      </c>
      <c r="P114" s="138">
        <f t="shared" si="16"/>
        <v>0</v>
      </c>
      <c r="Q114" s="138">
        <f t="shared" si="16"/>
        <v>0</v>
      </c>
      <c r="R114" s="138">
        <f t="shared" si="16"/>
        <v>0</v>
      </c>
      <c r="S114" s="138">
        <f t="shared" si="16"/>
        <v>0</v>
      </c>
      <c r="T114" s="138">
        <f t="shared" si="16"/>
        <v>0</v>
      </c>
      <c r="U114" s="138">
        <f t="shared" si="16"/>
        <v>0</v>
      </c>
      <c r="V114" s="138">
        <f t="shared" si="16"/>
        <v>0</v>
      </c>
      <c r="W114" s="138">
        <f t="shared" si="16"/>
        <v>0</v>
      </c>
      <c r="X114" s="138">
        <f t="shared" si="16"/>
        <v>0</v>
      </c>
      <c r="Y114" s="138">
        <f t="shared" si="16"/>
        <v>0</v>
      </c>
      <c r="Z114" s="138">
        <f t="shared" si="16"/>
        <v>0</v>
      </c>
      <c r="AA114" s="138">
        <f t="shared" si="16"/>
        <v>0</v>
      </c>
      <c r="AB114" s="138">
        <f t="shared" si="16"/>
        <v>0</v>
      </c>
      <c r="AC114" s="138">
        <f t="shared" si="16"/>
        <v>0</v>
      </c>
      <c r="AD114" s="138">
        <f t="shared" si="16"/>
        <v>0</v>
      </c>
      <c r="AE114" s="138">
        <f t="shared" si="16"/>
        <v>0</v>
      </c>
      <c r="AF114" s="138">
        <f t="shared" si="16"/>
        <v>0</v>
      </c>
      <c r="AG114" s="138">
        <f t="shared" si="16"/>
        <v>0</v>
      </c>
      <c r="AH114" s="184">
        <f>COUNTA(AH97:AH113)</f>
        <v>0</v>
      </c>
    </row>
    <row r="115" spans="1:57" s="1" customFormat="1" ht="15.75" x14ac:dyDescent="0.25">
      <c r="A115" s="77"/>
      <c r="B115" s="78" t="s">
        <v>68</v>
      </c>
      <c r="C115" s="78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/>
      <c r="AF115" s="139"/>
      <c r="AG115" s="139"/>
      <c r="AH115" s="185"/>
      <c r="AI115" s="5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</row>
    <row r="116" spans="1:57" s="1" customFormat="1" ht="15.75" outlineLevel="1" x14ac:dyDescent="0.25">
      <c r="A116" s="77"/>
      <c r="B116" s="78" t="s">
        <v>66</v>
      </c>
      <c r="C116" s="78"/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/>
      <c r="AF116" s="139"/>
      <c r="AG116" s="139"/>
      <c r="AH116" s="185"/>
      <c r="AI116" s="5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</row>
    <row r="117" spans="1:57" s="1" customFormat="1" ht="15.75" outlineLevel="1" x14ac:dyDescent="0.25">
      <c r="A117" s="77"/>
      <c r="B117" s="78" t="s">
        <v>66</v>
      </c>
      <c r="C117" s="78"/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/>
      <c r="AF117" s="139"/>
      <c r="AG117" s="139"/>
      <c r="AH117" s="185"/>
      <c r="AI117" s="5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</row>
    <row r="118" spans="1:57" s="1" customFormat="1" ht="15.75" outlineLevel="1" x14ac:dyDescent="0.25">
      <c r="A118" s="77"/>
      <c r="B118" s="78" t="s">
        <v>66</v>
      </c>
      <c r="C118" s="78"/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  <c r="AF118" s="139"/>
      <c r="AG118" s="139"/>
      <c r="AH118" s="185"/>
      <c r="AI118" s="5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</row>
    <row r="119" spans="1:57" s="1" customFormat="1" ht="15.75" outlineLevel="1" x14ac:dyDescent="0.25">
      <c r="A119" s="77"/>
      <c r="B119" s="78" t="s">
        <v>66</v>
      </c>
      <c r="C119" s="78"/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85"/>
      <c r="AI119" s="5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</row>
    <row r="120" spans="1:57" s="1" customFormat="1" ht="15.75" outlineLevel="1" x14ac:dyDescent="0.25">
      <c r="A120" s="77"/>
      <c r="B120" s="78" t="s">
        <v>66</v>
      </c>
      <c r="C120" s="78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85"/>
      <c r="AI120" s="5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</row>
    <row r="121" spans="1:57" s="1" customFormat="1" ht="15.75" outlineLevel="1" x14ac:dyDescent="0.25">
      <c r="A121" s="77"/>
      <c r="B121" s="78" t="s">
        <v>66</v>
      </c>
      <c r="C121" s="78"/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/>
      <c r="AF121" s="139"/>
      <c r="AG121" s="139"/>
      <c r="AH121" s="185"/>
      <c r="AI121" s="5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</row>
    <row r="122" spans="1:57" s="1" customFormat="1" ht="15.75" outlineLevel="1" x14ac:dyDescent="0.25">
      <c r="A122" s="77"/>
      <c r="B122" s="78" t="s">
        <v>66</v>
      </c>
      <c r="C122" s="78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85"/>
      <c r="AI122" s="5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</row>
    <row r="123" spans="1:57" s="1" customFormat="1" ht="15.75" outlineLevel="1" x14ac:dyDescent="0.25">
      <c r="A123" s="77"/>
      <c r="B123" s="78" t="s">
        <v>66</v>
      </c>
      <c r="C123" s="78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39"/>
      <c r="Z123" s="139"/>
      <c r="AA123" s="139"/>
      <c r="AB123" s="139"/>
      <c r="AC123" s="139"/>
      <c r="AD123" s="139"/>
      <c r="AE123" s="139"/>
      <c r="AF123" s="139"/>
      <c r="AG123" s="139"/>
      <c r="AH123" s="185"/>
      <c r="AI123" s="5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</row>
    <row r="124" spans="1:57" s="1" customFormat="1" ht="15.75" outlineLevel="1" x14ac:dyDescent="0.25">
      <c r="A124" s="77"/>
      <c r="B124" s="78" t="s">
        <v>66</v>
      </c>
      <c r="C124" s="78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/>
      <c r="AF124" s="139"/>
      <c r="AG124" s="139"/>
      <c r="AH124" s="185"/>
      <c r="AI124" s="5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</row>
    <row r="125" spans="1:57" s="1" customFormat="1" ht="15.75" outlineLevel="1" x14ac:dyDescent="0.25">
      <c r="A125" s="77"/>
      <c r="B125" s="78" t="s">
        <v>66</v>
      </c>
      <c r="C125" s="78"/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/>
      <c r="AF125" s="139"/>
      <c r="AG125" s="139"/>
      <c r="AH125" s="185"/>
      <c r="AI125" s="5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1:57" s="1" customFormat="1" ht="15.75" outlineLevel="1" x14ac:dyDescent="0.25">
      <c r="A126" s="77"/>
      <c r="B126" s="78" t="s">
        <v>66</v>
      </c>
      <c r="C126" s="78"/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/>
      <c r="AF126" s="139"/>
      <c r="AG126" s="139"/>
      <c r="AH126" s="185"/>
      <c r="AI126" s="5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7" spans="1:57" s="1" customFormat="1" ht="15.75" outlineLevel="1" x14ac:dyDescent="0.25">
      <c r="A127" s="77"/>
      <c r="B127" s="78" t="s">
        <v>66</v>
      </c>
      <c r="C127" s="78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39"/>
      <c r="Z127" s="139"/>
      <c r="AA127" s="139"/>
      <c r="AB127" s="139"/>
      <c r="AC127" s="139"/>
      <c r="AD127" s="139"/>
      <c r="AE127" s="139"/>
      <c r="AF127" s="139"/>
      <c r="AG127" s="139"/>
      <c r="AH127" s="185"/>
      <c r="AI127" s="5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</row>
    <row r="128" spans="1:57" s="1" customFormat="1" ht="15.75" outlineLevel="1" x14ac:dyDescent="0.25">
      <c r="A128" s="77"/>
      <c r="B128" s="78" t="s">
        <v>66</v>
      </c>
      <c r="C128" s="78"/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39"/>
      <c r="Z128" s="139"/>
      <c r="AA128" s="139"/>
      <c r="AB128" s="139"/>
      <c r="AC128" s="139"/>
      <c r="AD128" s="139"/>
      <c r="AE128" s="139"/>
      <c r="AF128" s="139"/>
      <c r="AG128" s="139"/>
      <c r="AH128" s="185"/>
      <c r="AI128" s="5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</row>
    <row r="129" spans="1:57" s="1" customFormat="1" ht="15.75" outlineLevel="1" x14ac:dyDescent="0.25">
      <c r="A129" s="77"/>
      <c r="B129" s="78" t="s">
        <v>66</v>
      </c>
      <c r="C129" s="78"/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/>
      <c r="AF129" s="139"/>
      <c r="AG129" s="139"/>
      <c r="AH129" s="185"/>
      <c r="AI129" s="5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</row>
    <row r="130" spans="1:57" s="1" customFormat="1" ht="15.75" outlineLevel="1" x14ac:dyDescent="0.25">
      <c r="A130" s="77"/>
      <c r="B130" s="78" t="s">
        <v>66</v>
      </c>
      <c r="C130" s="78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39"/>
      <c r="Z130" s="139"/>
      <c r="AA130" s="139"/>
      <c r="AB130" s="139"/>
      <c r="AC130" s="139"/>
      <c r="AD130" s="139"/>
      <c r="AE130" s="139"/>
      <c r="AF130" s="139"/>
      <c r="AG130" s="139"/>
      <c r="AH130" s="185"/>
      <c r="AI130" s="5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</row>
    <row r="131" spans="1:57" s="1" customFormat="1" ht="15.75" outlineLevel="1" x14ac:dyDescent="0.25">
      <c r="A131" s="75"/>
      <c r="B131" s="76" t="s">
        <v>66</v>
      </c>
      <c r="C131" s="76"/>
      <c r="D131" s="138">
        <f>SUM(D115:D130)</f>
        <v>0</v>
      </c>
      <c r="E131" s="138">
        <f t="shared" ref="E131:AG131" si="17">SUM(E115:E130)</f>
        <v>0</v>
      </c>
      <c r="F131" s="138">
        <f t="shared" si="17"/>
        <v>0</v>
      </c>
      <c r="G131" s="138">
        <f t="shared" si="17"/>
        <v>0</v>
      </c>
      <c r="H131" s="138">
        <f t="shared" si="17"/>
        <v>0</v>
      </c>
      <c r="I131" s="138">
        <f t="shared" si="17"/>
        <v>0</v>
      </c>
      <c r="J131" s="138">
        <f t="shared" si="17"/>
        <v>0</v>
      </c>
      <c r="K131" s="138">
        <f t="shared" si="17"/>
        <v>0</v>
      </c>
      <c r="L131" s="138">
        <f t="shared" si="17"/>
        <v>0</v>
      </c>
      <c r="M131" s="138">
        <f t="shared" si="17"/>
        <v>0</v>
      </c>
      <c r="N131" s="138">
        <f t="shared" si="17"/>
        <v>0</v>
      </c>
      <c r="O131" s="138">
        <f t="shared" si="17"/>
        <v>0</v>
      </c>
      <c r="P131" s="138">
        <f t="shared" si="17"/>
        <v>0</v>
      </c>
      <c r="Q131" s="138">
        <f t="shared" si="17"/>
        <v>0</v>
      </c>
      <c r="R131" s="138">
        <f t="shared" si="17"/>
        <v>0</v>
      </c>
      <c r="S131" s="138">
        <f t="shared" si="17"/>
        <v>0</v>
      </c>
      <c r="T131" s="138">
        <f t="shared" si="17"/>
        <v>0</v>
      </c>
      <c r="U131" s="138">
        <f t="shared" si="17"/>
        <v>0</v>
      </c>
      <c r="V131" s="138">
        <f t="shared" si="17"/>
        <v>0</v>
      </c>
      <c r="W131" s="138">
        <f t="shared" si="17"/>
        <v>0</v>
      </c>
      <c r="X131" s="138">
        <f t="shared" si="17"/>
        <v>0</v>
      </c>
      <c r="Y131" s="138">
        <f t="shared" si="17"/>
        <v>0</v>
      </c>
      <c r="Z131" s="138">
        <f t="shared" si="17"/>
        <v>0</v>
      </c>
      <c r="AA131" s="138">
        <f t="shared" si="17"/>
        <v>0</v>
      </c>
      <c r="AB131" s="138">
        <f t="shared" si="17"/>
        <v>0</v>
      </c>
      <c r="AC131" s="138">
        <f t="shared" si="17"/>
        <v>0</v>
      </c>
      <c r="AD131" s="138">
        <f t="shared" si="17"/>
        <v>0</v>
      </c>
      <c r="AE131" s="138">
        <f t="shared" si="17"/>
        <v>0</v>
      </c>
      <c r="AF131" s="138">
        <f t="shared" si="17"/>
        <v>0</v>
      </c>
      <c r="AG131" s="138">
        <f t="shared" si="17"/>
        <v>0</v>
      </c>
      <c r="AH131" s="184">
        <f>SUM(AH115:AH130)</f>
        <v>0</v>
      </c>
      <c r="AI131" s="5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</row>
    <row r="132" spans="1:57" s="1" customFormat="1" ht="15.75" x14ac:dyDescent="0.25">
      <c r="A132" s="79"/>
      <c r="B132" s="80" t="s">
        <v>53</v>
      </c>
      <c r="C132" s="80"/>
      <c r="D132" s="140"/>
      <c r="E132" s="140"/>
      <c r="F132" s="140"/>
      <c r="G132" s="140"/>
      <c r="H132" s="140"/>
      <c r="I132" s="140"/>
      <c r="J132" s="140"/>
      <c r="K132" s="140"/>
      <c r="L132" s="140"/>
      <c r="M132" s="140"/>
      <c r="N132" s="140"/>
      <c r="O132" s="140"/>
      <c r="P132" s="140"/>
      <c r="Q132" s="140"/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/>
      <c r="AC132" s="140"/>
      <c r="AD132" s="140"/>
      <c r="AE132" s="140"/>
      <c r="AF132" s="140"/>
      <c r="AG132" s="140"/>
      <c r="AH132" s="186"/>
      <c r="AI132" s="5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</row>
    <row r="133" spans="1:57" ht="15.75" outlineLevel="1" x14ac:dyDescent="0.25">
      <c r="A133" s="81"/>
      <c r="B133" s="82" t="s">
        <v>13</v>
      </c>
      <c r="C133" s="82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  <c r="AA133" s="141"/>
      <c r="AB133" s="141"/>
      <c r="AC133" s="141"/>
      <c r="AD133" s="141"/>
      <c r="AE133" s="141"/>
      <c r="AF133" s="141"/>
      <c r="AG133" s="141"/>
      <c r="AH133" s="187"/>
      <c r="AI133" s="7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</row>
    <row r="134" spans="1:57" ht="15.75" outlineLevel="1" x14ac:dyDescent="0.25">
      <c r="A134" s="81"/>
      <c r="B134" s="82" t="s">
        <v>13</v>
      </c>
      <c r="C134" s="82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  <c r="AB134" s="141"/>
      <c r="AC134" s="141"/>
      <c r="AD134" s="141"/>
      <c r="AE134" s="141"/>
      <c r="AF134" s="141"/>
      <c r="AG134" s="141"/>
      <c r="AH134" s="187"/>
      <c r="AI134" s="7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</row>
    <row r="135" spans="1:57" ht="15.75" outlineLevel="1" x14ac:dyDescent="0.25">
      <c r="A135" s="81"/>
      <c r="B135" s="82" t="s">
        <v>13</v>
      </c>
      <c r="C135" s="82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  <c r="AA135" s="141"/>
      <c r="AB135" s="141"/>
      <c r="AC135" s="141"/>
      <c r="AD135" s="141"/>
      <c r="AE135" s="141"/>
      <c r="AF135" s="141"/>
      <c r="AG135" s="141"/>
      <c r="AH135" s="187"/>
      <c r="AI135" s="7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</row>
    <row r="136" spans="1:57" ht="15.75" outlineLevel="1" x14ac:dyDescent="0.25">
      <c r="A136" s="81"/>
      <c r="B136" s="82" t="s">
        <v>13</v>
      </c>
      <c r="C136" s="82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  <c r="AF136" s="141"/>
      <c r="AG136" s="141"/>
      <c r="AH136" s="187"/>
      <c r="AI136" s="7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</row>
    <row r="137" spans="1:57" ht="15.75" outlineLevel="1" x14ac:dyDescent="0.25">
      <c r="A137" s="81"/>
      <c r="B137" s="82" t="s">
        <v>13</v>
      </c>
      <c r="C137" s="82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  <c r="AF137" s="141"/>
      <c r="AG137" s="141"/>
      <c r="AH137" s="187"/>
      <c r="AI137" s="7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</row>
    <row r="138" spans="1:57" ht="15.75" outlineLevel="1" x14ac:dyDescent="0.25">
      <c r="A138" s="81"/>
      <c r="B138" s="82" t="s">
        <v>13</v>
      </c>
      <c r="C138" s="82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  <c r="AF138" s="141"/>
      <c r="AG138" s="141"/>
      <c r="AH138" s="187"/>
      <c r="AI138" s="7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</row>
    <row r="139" spans="1:57" ht="15.75" outlineLevel="1" x14ac:dyDescent="0.25">
      <c r="A139" s="81"/>
      <c r="B139" s="82" t="s">
        <v>13</v>
      </c>
      <c r="C139" s="82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87"/>
      <c r="AI139" s="7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</row>
    <row r="140" spans="1:57" ht="15.75" outlineLevel="1" x14ac:dyDescent="0.25">
      <c r="A140" s="81"/>
      <c r="B140" s="82" t="s">
        <v>13</v>
      </c>
      <c r="C140" s="82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  <c r="AG140" s="141"/>
      <c r="AH140" s="187"/>
      <c r="AI140" s="7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</row>
    <row r="141" spans="1:57" ht="15.75" outlineLevel="1" x14ac:dyDescent="0.25">
      <c r="A141" s="81"/>
      <c r="B141" s="82" t="s">
        <v>13</v>
      </c>
      <c r="C141" s="82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  <c r="AG141" s="141"/>
      <c r="AH141" s="187"/>
      <c r="AI141" s="7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</row>
    <row r="142" spans="1:57" ht="15.75" outlineLevel="1" x14ac:dyDescent="0.25">
      <c r="A142" s="81"/>
      <c r="B142" s="82" t="s">
        <v>13</v>
      </c>
      <c r="C142" s="82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87"/>
      <c r="AI142" s="7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</row>
    <row r="143" spans="1:57" ht="15.75" outlineLevel="1" x14ac:dyDescent="0.25">
      <c r="A143" s="81"/>
      <c r="B143" s="82" t="s">
        <v>13</v>
      </c>
      <c r="C143" s="82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  <c r="AG143" s="141"/>
      <c r="AH143" s="187"/>
      <c r="AI143" s="7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</row>
    <row r="144" spans="1:57" ht="15.75" outlineLevel="1" x14ac:dyDescent="0.25">
      <c r="A144" s="81"/>
      <c r="B144" s="82" t="s">
        <v>13</v>
      </c>
      <c r="C144" s="82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  <c r="AG144" s="141"/>
      <c r="AH144" s="187"/>
      <c r="AI144" s="7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</row>
    <row r="145" spans="1:57" ht="15.75" outlineLevel="1" x14ac:dyDescent="0.25">
      <c r="A145" s="81"/>
      <c r="B145" s="82" t="s">
        <v>13</v>
      </c>
      <c r="C145" s="82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  <c r="AG145" s="141"/>
      <c r="AH145" s="187"/>
      <c r="AI145" s="7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</row>
    <row r="146" spans="1:57" ht="15.75" outlineLevel="1" x14ac:dyDescent="0.25">
      <c r="A146" s="81"/>
      <c r="B146" s="82" t="s">
        <v>13</v>
      </c>
      <c r="C146" s="82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  <c r="AG146" s="141"/>
      <c r="AH146" s="187"/>
      <c r="AI146" s="7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</row>
    <row r="147" spans="1:57" ht="15.75" outlineLevel="1" x14ac:dyDescent="0.25">
      <c r="A147" s="83"/>
      <c r="B147" s="84" t="s">
        <v>13</v>
      </c>
      <c r="C147" s="84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42"/>
      <c r="S147" s="142"/>
      <c r="T147" s="142"/>
      <c r="U147" s="142"/>
      <c r="V147" s="142"/>
      <c r="W147" s="142"/>
      <c r="X147" s="142"/>
      <c r="Y147" s="142"/>
      <c r="Z147" s="142"/>
      <c r="AA147" s="142"/>
      <c r="AB147" s="142"/>
      <c r="AC147" s="142"/>
      <c r="AD147" s="142"/>
      <c r="AE147" s="142"/>
      <c r="AF147" s="142"/>
      <c r="AG147" s="142"/>
      <c r="AH147" s="188"/>
      <c r="AI147" s="7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</row>
    <row r="148" spans="1:57" ht="15.75" outlineLevel="1" x14ac:dyDescent="0.25">
      <c r="A148" s="85"/>
      <c r="B148" s="86" t="s">
        <v>13</v>
      </c>
      <c r="C148" s="86"/>
      <c r="D148" s="143">
        <f>COUNTA(D132:D147)</f>
        <v>0</v>
      </c>
      <c r="E148" s="143">
        <f t="shared" ref="E148:AG148" si="18">COUNTA(E132:E147)</f>
        <v>0</v>
      </c>
      <c r="F148" s="143">
        <f t="shared" si="18"/>
        <v>0</v>
      </c>
      <c r="G148" s="143">
        <f t="shared" si="18"/>
        <v>0</v>
      </c>
      <c r="H148" s="143">
        <f t="shared" si="18"/>
        <v>0</v>
      </c>
      <c r="I148" s="143">
        <f t="shared" si="18"/>
        <v>0</v>
      </c>
      <c r="J148" s="143">
        <f t="shared" si="18"/>
        <v>0</v>
      </c>
      <c r="K148" s="143">
        <f t="shared" si="18"/>
        <v>0</v>
      </c>
      <c r="L148" s="143">
        <f t="shared" si="18"/>
        <v>0</v>
      </c>
      <c r="M148" s="143">
        <f t="shared" si="18"/>
        <v>0</v>
      </c>
      <c r="N148" s="143">
        <f t="shared" si="18"/>
        <v>0</v>
      </c>
      <c r="O148" s="143">
        <f t="shared" si="18"/>
        <v>0</v>
      </c>
      <c r="P148" s="143">
        <f t="shared" si="18"/>
        <v>0</v>
      </c>
      <c r="Q148" s="143">
        <f t="shared" si="18"/>
        <v>0</v>
      </c>
      <c r="R148" s="143">
        <f t="shared" si="18"/>
        <v>0</v>
      </c>
      <c r="S148" s="143">
        <f t="shared" si="18"/>
        <v>0</v>
      </c>
      <c r="T148" s="143">
        <f t="shared" si="18"/>
        <v>0</v>
      </c>
      <c r="U148" s="143">
        <f t="shared" si="18"/>
        <v>0</v>
      </c>
      <c r="V148" s="143">
        <f t="shared" si="18"/>
        <v>0</v>
      </c>
      <c r="W148" s="143">
        <f t="shared" si="18"/>
        <v>0</v>
      </c>
      <c r="X148" s="143">
        <f t="shared" si="18"/>
        <v>0</v>
      </c>
      <c r="Y148" s="143">
        <f t="shared" si="18"/>
        <v>0</v>
      </c>
      <c r="Z148" s="143">
        <f t="shared" si="18"/>
        <v>0</v>
      </c>
      <c r="AA148" s="143">
        <f t="shared" si="18"/>
        <v>0</v>
      </c>
      <c r="AB148" s="143">
        <f t="shared" si="18"/>
        <v>0</v>
      </c>
      <c r="AC148" s="143">
        <f t="shared" si="18"/>
        <v>0</v>
      </c>
      <c r="AD148" s="143">
        <f t="shared" si="18"/>
        <v>0</v>
      </c>
      <c r="AE148" s="143">
        <f t="shared" si="18"/>
        <v>0</v>
      </c>
      <c r="AF148" s="143">
        <f t="shared" si="18"/>
        <v>0</v>
      </c>
      <c r="AG148" s="143">
        <f t="shared" si="18"/>
        <v>0</v>
      </c>
      <c r="AH148" s="189">
        <f>COUNTA(AH132:AH147)</f>
        <v>0</v>
      </c>
      <c r="AI148" s="7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</row>
    <row r="149" spans="1:57" s="1" customFormat="1" ht="15.75" x14ac:dyDescent="0.25">
      <c r="A149" s="79"/>
      <c r="B149" s="80" t="s">
        <v>13</v>
      </c>
      <c r="C149" s="80"/>
      <c r="D149" s="140"/>
      <c r="E149" s="140"/>
      <c r="F149" s="140"/>
      <c r="G149" s="140"/>
      <c r="H149" s="140"/>
      <c r="I149" s="140"/>
      <c r="J149" s="140"/>
      <c r="K149" s="140"/>
      <c r="L149" s="140"/>
      <c r="M149" s="140"/>
      <c r="N149" s="140"/>
      <c r="O149" s="140"/>
      <c r="P149" s="140"/>
      <c r="Q149" s="140"/>
      <c r="R149" s="140"/>
      <c r="S149" s="140"/>
      <c r="T149" s="140"/>
      <c r="U149" s="140"/>
      <c r="V149" s="140"/>
      <c r="W149" s="140"/>
      <c r="X149" s="140"/>
      <c r="Y149" s="140"/>
      <c r="Z149" s="140"/>
      <c r="AA149" s="140"/>
      <c r="AB149" s="140"/>
      <c r="AC149" s="140"/>
      <c r="AD149" s="140"/>
      <c r="AE149" s="140"/>
      <c r="AF149" s="140"/>
      <c r="AG149" s="140"/>
      <c r="AH149" s="186"/>
      <c r="AI149" s="5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</row>
    <row r="150" spans="1:57" ht="15.75" outlineLevel="1" x14ac:dyDescent="0.25">
      <c r="A150" s="81"/>
      <c r="B150" s="82" t="s">
        <v>65</v>
      </c>
      <c r="C150" s="82"/>
      <c r="D150" s="141"/>
      <c r="E150" s="141"/>
      <c r="F150" s="141"/>
      <c r="G150" s="141"/>
      <c r="H150" s="141"/>
      <c r="I150" s="141"/>
      <c r="J150" s="141" t="s">
        <v>84</v>
      </c>
      <c r="K150" s="141" t="s">
        <v>84</v>
      </c>
      <c r="L150" s="141" t="s">
        <v>84</v>
      </c>
      <c r="M150" s="141" t="s">
        <v>84</v>
      </c>
      <c r="N150" s="141" t="s">
        <v>84</v>
      </c>
      <c r="O150" s="141" t="s">
        <v>84</v>
      </c>
      <c r="P150" s="141" t="s">
        <v>84</v>
      </c>
      <c r="Q150" s="141" t="s">
        <v>84</v>
      </c>
      <c r="R150" s="141" t="s">
        <v>84</v>
      </c>
      <c r="S150" s="141" t="s">
        <v>84</v>
      </c>
      <c r="T150" s="141" t="s">
        <v>84</v>
      </c>
      <c r="U150" s="141" t="s">
        <v>84</v>
      </c>
      <c r="V150" s="141" t="s">
        <v>84</v>
      </c>
      <c r="W150" s="141" t="s">
        <v>84</v>
      </c>
      <c r="X150" s="141"/>
      <c r="Y150" s="141"/>
      <c r="Z150" s="141"/>
      <c r="AA150" s="141"/>
      <c r="AB150" s="141"/>
      <c r="AC150" s="141"/>
      <c r="AD150" s="141"/>
      <c r="AE150" s="141" t="s">
        <v>46</v>
      </c>
      <c r="AF150" s="141" t="s">
        <v>46</v>
      </c>
      <c r="AG150" s="141" t="s">
        <v>46</v>
      </c>
      <c r="AH150" s="187" t="s">
        <v>46</v>
      </c>
      <c r="AI150" s="7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</row>
    <row r="151" spans="1:57" ht="15.75" outlineLevel="1" x14ac:dyDescent="0.25">
      <c r="A151" s="81"/>
      <c r="B151" s="82" t="s">
        <v>65</v>
      </c>
      <c r="C151" s="82"/>
      <c r="D151" s="141" t="s">
        <v>19</v>
      </c>
      <c r="E151" s="141" t="s">
        <v>19</v>
      </c>
      <c r="F151" s="141" t="s">
        <v>19</v>
      </c>
      <c r="G151" s="141" t="s">
        <v>19</v>
      </c>
      <c r="H151" s="141" t="s">
        <v>19</v>
      </c>
      <c r="I151" s="141" t="s">
        <v>19</v>
      </c>
      <c r="J151" s="141" t="s">
        <v>19</v>
      </c>
      <c r="K151" s="141" t="s">
        <v>19</v>
      </c>
      <c r="L151" s="141" t="s">
        <v>19</v>
      </c>
      <c r="M151" s="141" t="s">
        <v>19</v>
      </c>
      <c r="N151" s="141" t="s">
        <v>19</v>
      </c>
      <c r="O151" s="141" t="s">
        <v>19</v>
      </c>
      <c r="P151" s="141" t="s">
        <v>19</v>
      </c>
      <c r="Q151" s="141"/>
      <c r="R151" s="141"/>
      <c r="S151" s="141"/>
      <c r="T151" s="141" t="s">
        <v>239</v>
      </c>
      <c r="U151" s="141"/>
      <c r="V151" s="141"/>
      <c r="W151" s="141"/>
      <c r="X151" s="141"/>
      <c r="Y151" s="141"/>
      <c r="Z151" s="141"/>
      <c r="AA151" s="141" t="s">
        <v>239</v>
      </c>
      <c r="AB151" s="141"/>
      <c r="AC151" s="141"/>
      <c r="AD151" s="141"/>
      <c r="AE151" s="141" t="s">
        <v>10</v>
      </c>
      <c r="AF151" s="141" t="s">
        <v>10</v>
      </c>
      <c r="AG151" s="141" t="s">
        <v>10</v>
      </c>
      <c r="AH151" s="187" t="s">
        <v>10</v>
      </c>
      <c r="AI151" s="7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</row>
    <row r="152" spans="1:57" ht="15.75" outlineLevel="1" x14ac:dyDescent="0.25">
      <c r="A152" s="81"/>
      <c r="B152" s="82" t="s">
        <v>65</v>
      </c>
      <c r="C152" s="82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 t="s">
        <v>93</v>
      </c>
      <c r="R152" s="141" t="s">
        <v>93</v>
      </c>
      <c r="S152" s="141" t="s">
        <v>93</v>
      </c>
      <c r="T152" s="141" t="s">
        <v>93</v>
      </c>
      <c r="U152" s="141" t="s">
        <v>93</v>
      </c>
      <c r="V152" s="141" t="s">
        <v>93</v>
      </c>
      <c r="W152" s="141" t="s">
        <v>93</v>
      </c>
      <c r="X152" s="141" t="s">
        <v>93</v>
      </c>
      <c r="Y152" s="141" t="s">
        <v>93</v>
      </c>
      <c r="Z152" s="141" t="s">
        <v>93</v>
      </c>
      <c r="AA152" s="141" t="s">
        <v>93</v>
      </c>
      <c r="AB152" s="141" t="s">
        <v>93</v>
      </c>
      <c r="AC152" s="141" t="s">
        <v>93</v>
      </c>
      <c r="AD152" s="141" t="s">
        <v>93</v>
      </c>
      <c r="AE152" s="141"/>
      <c r="AF152" s="141"/>
      <c r="AG152" s="141"/>
      <c r="AH152" s="187"/>
      <c r="AI152" s="7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</row>
    <row r="153" spans="1:57" ht="15.75" outlineLevel="1" x14ac:dyDescent="0.25">
      <c r="A153" s="81"/>
      <c r="B153" s="82" t="s">
        <v>65</v>
      </c>
      <c r="C153" s="82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 t="s">
        <v>51</v>
      </c>
      <c r="R153" s="141" t="s">
        <v>51</v>
      </c>
      <c r="S153" s="141" t="s">
        <v>51</v>
      </c>
      <c r="T153" s="141" t="s">
        <v>51</v>
      </c>
      <c r="U153" s="141" t="s">
        <v>51</v>
      </c>
      <c r="V153" s="141" t="s">
        <v>51</v>
      </c>
      <c r="W153" s="141" t="s">
        <v>51</v>
      </c>
      <c r="X153" s="141"/>
      <c r="Y153" s="141"/>
      <c r="Z153" s="141"/>
      <c r="AA153" s="141"/>
      <c r="AB153" s="141"/>
      <c r="AC153" s="141"/>
      <c r="AD153" s="141"/>
      <c r="AE153" s="141"/>
      <c r="AF153" s="141"/>
      <c r="AG153" s="141"/>
      <c r="AH153" s="187"/>
      <c r="AI153" s="7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</row>
    <row r="154" spans="1:57" ht="15.75" outlineLevel="1" x14ac:dyDescent="0.25">
      <c r="A154" s="81"/>
      <c r="B154" s="82" t="s">
        <v>65</v>
      </c>
      <c r="C154" s="82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 t="s">
        <v>22</v>
      </c>
      <c r="S154" s="141" t="s">
        <v>22</v>
      </c>
      <c r="T154" s="141" t="s">
        <v>22</v>
      </c>
      <c r="U154" s="141" t="s">
        <v>22</v>
      </c>
      <c r="V154" s="141" t="s">
        <v>22</v>
      </c>
      <c r="W154" s="141" t="s">
        <v>22</v>
      </c>
      <c r="X154" s="141" t="s">
        <v>22</v>
      </c>
      <c r="Y154" s="141" t="s">
        <v>22</v>
      </c>
      <c r="Z154" s="141" t="s">
        <v>22</v>
      </c>
      <c r="AA154" s="141" t="s">
        <v>22</v>
      </c>
      <c r="AB154" s="141" t="s">
        <v>22</v>
      </c>
      <c r="AC154" s="141" t="s">
        <v>22</v>
      </c>
      <c r="AD154" s="141" t="s">
        <v>22</v>
      </c>
      <c r="AE154" s="141" t="s">
        <v>22</v>
      </c>
      <c r="AF154" s="141" t="s">
        <v>22</v>
      </c>
      <c r="AG154" s="141" t="s">
        <v>22</v>
      </c>
      <c r="AH154" s="187" t="s">
        <v>22</v>
      </c>
      <c r="AI154" s="7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</row>
    <row r="155" spans="1:57" ht="15.75" outlineLevel="1" x14ac:dyDescent="0.25">
      <c r="A155" s="81"/>
      <c r="B155" s="82" t="s">
        <v>65</v>
      </c>
      <c r="C155" s="82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 t="s">
        <v>57</v>
      </c>
      <c r="P155" s="141" t="s">
        <v>57</v>
      </c>
      <c r="Q155" s="141" t="s">
        <v>57</v>
      </c>
      <c r="R155" s="141" t="s">
        <v>57</v>
      </c>
      <c r="S155" s="141" t="s">
        <v>57</v>
      </c>
      <c r="T155" s="141" t="s">
        <v>57</v>
      </c>
      <c r="U155" s="141" t="s">
        <v>57</v>
      </c>
      <c r="V155" s="141" t="s">
        <v>57</v>
      </c>
      <c r="W155" s="141" t="s">
        <v>57</v>
      </c>
      <c r="X155" s="141" t="s">
        <v>57</v>
      </c>
      <c r="Y155" s="141" t="s">
        <v>57</v>
      </c>
      <c r="Z155" s="141" t="s">
        <v>57</v>
      </c>
      <c r="AA155" s="141" t="s">
        <v>57</v>
      </c>
      <c r="AB155" s="141" t="s">
        <v>57</v>
      </c>
      <c r="AC155" s="141" t="s">
        <v>57</v>
      </c>
      <c r="AD155" s="141" t="s">
        <v>57</v>
      </c>
      <c r="AE155" s="141"/>
      <c r="AF155" s="141"/>
      <c r="AG155" s="141"/>
      <c r="AH155" s="187"/>
      <c r="AI155" s="7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</row>
    <row r="156" spans="1:57" ht="15.75" outlineLevel="1" x14ac:dyDescent="0.25">
      <c r="A156" s="81"/>
      <c r="B156" s="82" t="s">
        <v>65</v>
      </c>
      <c r="C156" s="82"/>
      <c r="D156" s="141"/>
      <c r="E156" s="141"/>
      <c r="F156" s="141"/>
      <c r="G156" s="141"/>
      <c r="H156" s="141"/>
      <c r="I156" s="141"/>
      <c r="J156" s="141" t="s">
        <v>15</v>
      </c>
      <c r="K156" s="141" t="s">
        <v>15</v>
      </c>
      <c r="L156" s="141" t="s">
        <v>15</v>
      </c>
      <c r="M156" s="141" t="s">
        <v>15</v>
      </c>
      <c r="N156" s="141" t="s">
        <v>15</v>
      </c>
      <c r="O156" s="141" t="s">
        <v>15</v>
      </c>
      <c r="P156" s="141" t="s">
        <v>15</v>
      </c>
      <c r="Q156" s="141" t="s">
        <v>15</v>
      </c>
      <c r="R156" s="141" t="s">
        <v>15</v>
      </c>
      <c r="S156" s="141" t="s">
        <v>15</v>
      </c>
      <c r="T156" s="141" t="s">
        <v>15</v>
      </c>
      <c r="U156" s="141" t="s">
        <v>15</v>
      </c>
      <c r="V156" s="141" t="s">
        <v>15</v>
      </c>
      <c r="W156" s="141" t="s">
        <v>15</v>
      </c>
      <c r="X156" s="141" t="s">
        <v>20</v>
      </c>
      <c r="Y156" s="141" t="s">
        <v>20</v>
      </c>
      <c r="Z156" s="141" t="s">
        <v>20</v>
      </c>
      <c r="AA156" s="141" t="s">
        <v>20</v>
      </c>
      <c r="AB156" s="141" t="s">
        <v>20</v>
      </c>
      <c r="AC156" s="141" t="s">
        <v>20</v>
      </c>
      <c r="AD156" s="141"/>
      <c r="AE156" s="141"/>
      <c r="AF156" s="141"/>
      <c r="AG156" s="141" t="s">
        <v>50</v>
      </c>
      <c r="AH156" s="187"/>
      <c r="AI156" s="7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</row>
    <row r="157" spans="1:57" ht="15.75" outlineLevel="1" x14ac:dyDescent="0.25">
      <c r="A157" s="81"/>
      <c r="B157" s="82" t="s">
        <v>65</v>
      </c>
      <c r="C157" s="82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 t="s">
        <v>50</v>
      </c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/>
      <c r="AD157" s="141"/>
      <c r="AE157" s="141"/>
      <c r="AF157" s="141"/>
      <c r="AG157" s="141"/>
      <c r="AH157" s="187"/>
      <c r="AI157" s="7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</row>
    <row r="158" spans="1:57" ht="15.75" outlineLevel="1" x14ac:dyDescent="0.25">
      <c r="A158" s="81"/>
      <c r="B158" s="82" t="s">
        <v>65</v>
      </c>
      <c r="C158" s="82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 t="s">
        <v>85</v>
      </c>
      <c r="R158" s="141"/>
      <c r="S158" s="141" t="s">
        <v>238</v>
      </c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 t="s">
        <v>15</v>
      </c>
      <c r="AF158" s="141" t="s">
        <v>15</v>
      </c>
      <c r="AG158" s="141" t="s">
        <v>15</v>
      </c>
      <c r="AH158" s="187" t="s">
        <v>15</v>
      </c>
      <c r="AI158" s="7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</row>
    <row r="159" spans="1:57" ht="15.75" outlineLevel="1" x14ac:dyDescent="0.25">
      <c r="A159" s="81"/>
      <c r="B159" s="82" t="s">
        <v>65</v>
      </c>
      <c r="C159" s="82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 t="s">
        <v>50</v>
      </c>
      <c r="AA159" s="141"/>
      <c r="AB159" s="141"/>
      <c r="AC159" s="141"/>
      <c r="AD159" s="141"/>
      <c r="AE159" s="141"/>
      <c r="AF159" s="141"/>
      <c r="AG159" s="141"/>
      <c r="AH159" s="187"/>
      <c r="AI159" s="7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</row>
    <row r="160" spans="1:57" ht="15.75" outlineLevel="1" x14ac:dyDescent="0.25">
      <c r="A160" s="81"/>
      <c r="B160" s="82" t="s">
        <v>65</v>
      </c>
      <c r="C160" s="82"/>
      <c r="D160" s="141" t="s">
        <v>220</v>
      </c>
      <c r="E160" s="141" t="s">
        <v>220</v>
      </c>
      <c r="F160" s="141" t="s">
        <v>220</v>
      </c>
      <c r="G160" s="141" t="s">
        <v>220</v>
      </c>
      <c r="H160" s="141" t="s">
        <v>220</v>
      </c>
      <c r="I160" s="141" t="s">
        <v>220</v>
      </c>
      <c r="J160" s="141" t="s">
        <v>220</v>
      </c>
      <c r="K160" s="141" t="s">
        <v>220</v>
      </c>
      <c r="L160" s="141" t="s">
        <v>220</v>
      </c>
      <c r="M160" s="141" t="s">
        <v>220</v>
      </c>
      <c r="N160" s="141" t="s">
        <v>220</v>
      </c>
      <c r="O160" s="141" t="s">
        <v>220</v>
      </c>
      <c r="P160" s="141" t="s">
        <v>220</v>
      </c>
      <c r="Q160" s="141" t="s">
        <v>99</v>
      </c>
      <c r="R160" s="141" t="s">
        <v>99</v>
      </c>
      <c r="S160" s="141" t="s">
        <v>99</v>
      </c>
      <c r="T160" s="141" t="s">
        <v>99</v>
      </c>
      <c r="U160" s="141" t="s">
        <v>99</v>
      </c>
      <c r="V160" s="141" t="s">
        <v>99</v>
      </c>
      <c r="W160" s="141" t="s">
        <v>99</v>
      </c>
      <c r="X160" s="141" t="s">
        <v>99</v>
      </c>
      <c r="Y160" s="141" t="s">
        <v>99</v>
      </c>
      <c r="Z160" s="141" t="s">
        <v>99</v>
      </c>
      <c r="AA160" s="141" t="s">
        <v>99</v>
      </c>
      <c r="AB160" s="141" t="s">
        <v>99</v>
      </c>
      <c r="AC160" s="141" t="s">
        <v>99</v>
      </c>
      <c r="AD160" s="141" t="s">
        <v>99</v>
      </c>
      <c r="AE160" s="141" t="s">
        <v>99</v>
      </c>
      <c r="AF160" s="141" t="s">
        <v>99</v>
      </c>
      <c r="AG160" s="141" t="s">
        <v>99</v>
      </c>
      <c r="AH160" s="187" t="s">
        <v>99</v>
      </c>
      <c r="AI160" s="7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</row>
    <row r="161" spans="1:57" ht="15.75" outlineLevel="1" x14ac:dyDescent="0.25">
      <c r="A161" s="81"/>
      <c r="B161" s="82" t="s">
        <v>65</v>
      </c>
      <c r="C161" s="82"/>
      <c r="D161" s="141" t="s">
        <v>42</v>
      </c>
      <c r="E161" s="141" t="s">
        <v>42</v>
      </c>
      <c r="F161" s="141" t="s">
        <v>42</v>
      </c>
      <c r="G161" s="141" t="s">
        <v>42</v>
      </c>
      <c r="H161" s="141" t="s">
        <v>42</v>
      </c>
      <c r="I161" s="141" t="s">
        <v>42</v>
      </c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  <c r="AG161" s="141"/>
      <c r="AH161" s="187"/>
      <c r="AI161" s="7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</row>
    <row r="162" spans="1:57" ht="15.75" outlineLevel="1" x14ac:dyDescent="0.25">
      <c r="A162" s="81"/>
      <c r="B162" s="82" t="s">
        <v>65</v>
      </c>
      <c r="C162" s="82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 t="s">
        <v>50</v>
      </c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87"/>
      <c r="AI162" s="7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</row>
    <row r="163" spans="1:57" ht="15.75" outlineLevel="1" x14ac:dyDescent="0.25">
      <c r="A163" s="81"/>
      <c r="B163" s="82" t="s">
        <v>65</v>
      </c>
      <c r="C163" s="82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  <c r="AG163" s="141"/>
      <c r="AH163" s="187"/>
      <c r="AI163" s="7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</row>
    <row r="164" spans="1:57" ht="15.75" outlineLevel="1" x14ac:dyDescent="0.25">
      <c r="A164" s="81"/>
      <c r="B164" s="82" t="s">
        <v>65</v>
      </c>
      <c r="C164" s="82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  <c r="AG164" s="141"/>
      <c r="AH164" s="187"/>
      <c r="AI164" s="7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</row>
    <row r="165" spans="1:57" ht="15.75" outlineLevel="1" x14ac:dyDescent="0.25">
      <c r="A165" s="81"/>
      <c r="B165" s="82" t="s">
        <v>65</v>
      </c>
      <c r="C165" s="82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  <c r="AG165" s="141"/>
      <c r="AH165" s="187"/>
      <c r="AI165" s="7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</row>
    <row r="166" spans="1:57" ht="15.75" outlineLevel="1" x14ac:dyDescent="0.25">
      <c r="A166" s="81"/>
      <c r="B166" s="82" t="s">
        <v>65</v>
      </c>
      <c r="C166" s="82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  <c r="AG166" s="141"/>
      <c r="AH166" s="187"/>
      <c r="AI166" s="7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</row>
    <row r="167" spans="1:57" ht="15.75" outlineLevel="1" x14ac:dyDescent="0.25">
      <c r="A167" s="81"/>
      <c r="B167" s="82" t="s">
        <v>65</v>
      </c>
      <c r="C167" s="82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1"/>
      <c r="AH167" s="187"/>
      <c r="AI167" s="7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</row>
    <row r="168" spans="1:57" ht="15.75" outlineLevel="1" x14ac:dyDescent="0.25">
      <c r="A168" s="81"/>
      <c r="B168" s="82" t="s">
        <v>65</v>
      </c>
      <c r="C168" s="82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  <c r="AG168" s="141"/>
      <c r="AH168" s="187"/>
      <c r="AI168" s="7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</row>
    <row r="169" spans="1:57" ht="15.75" outlineLevel="1" x14ac:dyDescent="0.25">
      <c r="A169" s="81"/>
      <c r="B169" s="82" t="s">
        <v>65</v>
      </c>
      <c r="C169" s="82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  <c r="AG169" s="141"/>
      <c r="AH169" s="187"/>
      <c r="AI169" s="7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</row>
    <row r="170" spans="1:57" ht="15.75" outlineLevel="1" x14ac:dyDescent="0.25">
      <c r="A170" s="81"/>
      <c r="B170" s="82" t="s">
        <v>65</v>
      </c>
      <c r="C170" s="82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  <c r="AG170" s="141"/>
      <c r="AH170" s="187"/>
      <c r="AI170" s="7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</row>
    <row r="171" spans="1:57" ht="15.75" outlineLevel="1" x14ac:dyDescent="0.25">
      <c r="A171" s="81"/>
      <c r="B171" s="82" t="s">
        <v>65</v>
      </c>
      <c r="C171" s="82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  <c r="AG171" s="141"/>
      <c r="AH171" s="187"/>
      <c r="AI171" s="7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</row>
    <row r="172" spans="1:57" ht="15.75" outlineLevel="1" x14ac:dyDescent="0.25">
      <c r="A172" s="81"/>
      <c r="B172" s="82" t="s">
        <v>65</v>
      </c>
      <c r="C172" s="82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  <c r="AG172" s="141"/>
      <c r="AH172" s="187"/>
      <c r="AI172" s="7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</row>
    <row r="173" spans="1:57" ht="15.75" outlineLevel="1" x14ac:dyDescent="0.25">
      <c r="A173" s="81"/>
      <c r="B173" s="82" t="s">
        <v>65</v>
      </c>
      <c r="C173" s="82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  <c r="AG173" s="141"/>
      <c r="AH173" s="187"/>
      <c r="AI173" s="7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</row>
    <row r="174" spans="1:57" ht="15.75" outlineLevel="1" x14ac:dyDescent="0.25">
      <c r="A174" s="81"/>
      <c r="B174" s="82" t="s">
        <v>65</v>
      </c>
      <c r="C174" s="82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  <c r="AG174" s="141"/>
      <c r="AH174" s="187"/>
      <c r="AI174" s="7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</row>
    <row r="175" spans="1:57" ht="15.75" outlineLevel="1" x14ac:dyDescent="0.25">
      <c r="A175" s="81"/>
      <c r="B175" s="82" t="s">
        <v>65</v>
      </c>
      <c r="C175" s="82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  <c r="AG175" s="141"/>
      <c r="AH175" s="187"/>
      <c r="AI175" s="7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</row>
    <row r="176" spans="1:57" ht="15.75" outlineLevel="1" x14ac:dyDescent="0.25">
      <c r="A176" s="81"/>
      <c r="B176" s="82" t="s">
        <v>65</v>
      </c>
      <c r="C176" s="82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  <c r="AG176" s="141"/>
      <c r="AH176" s="187"/>
      <c r="AI176" s="7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</row>
    <row r="177" spans="1:57" ht="15.75" outlineLevel="1" x14ac:dyDescent="0.25">
      <c r="A177" s="81"/>
      <c r="B177" s="82" t="s">
        <v>65</v>
      </c>
      <c r="C177" s="82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  <c r="AG177" s="141"/>
      <c r="AH177" s="187"/>
      <c r="AI177" s="7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</row>
    <row r="178" spans="1:57" ht="15.75" outlineLevel="1" x14ac:dyDescent="0.25">
      <c r="A178" s="83"/>
      <c r="B178" s="84" t="s">
        <v>65</v>
      </c>
      <c r="C178" s="84"/>
      <c r="D178" s="142"/>
      <c r="E178" s="142"/>
      <c r="F178" s="142"/>
      <c r="G178" s="142"/>
      <c r="H178" s="142"/>
      <c r="I178" s="142"/>
      <c r="J178" s="142"/>
      <c r="K178" s="142"/>
      <c r="L178" s="142"/>
      <c r="M178" s="142"/>
      <c r="N178" s="142"/>
      <c r="O178" s="142"/>
      <c r="P178" s="142"/>
      <c r="Q178" s="142"/>
      <c r="R178" s="142"/>
      <c r="S178" s="142"/>
      <c r="T178" s="142"/>
      <c r="U178" s="142"/>
      <c r="V178" s="142"/>
      <c r="W178" s="142"/>
      <c r="X178" s="142"/>
      <c r="Y178" s="142"/>
      <c r="Z178" s="142"/>
      <c r="AA178" s="142"/>
      <c r="AB178" s="142"/>
      <c r="AC178" s="142"/>
      <c r="AD178" s="142"/>
      <c r="AE178" s="142"/>
      <c r="AF178" s="142"/>
      <c r="AG178" s="142"/>
      <c r="AH178" s="188"/>
      <c r="AI178" s="7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 spans="1:57" ht="15.75" outlineLevel="1" x14ac:dyDescent="0.25">
      <c r="A179" s="85"/>
      <c r="B179" s="86" t="s">
        <v>65</v>
      </c>
      <c r="C179" s="86"/>
      <c r="D179" s="143">
        <f t="shared" ref="D179:AG179" si="19">COUNTA(D149:D178)</f>
        <v>3</v>
      </c>
      <c r="E179" s="143">
        <f t="shared" si="19"/>
        <v>3</v>
      </c>
      <c r="F179" s="143">
        <f t="shared" si="19"/>
        <v>3</v>
      </c>
      <c r="G179" s="143">
        <f t="shared" si="19"/>
        <v>3</v>
      </c>
      <c r="H179" s="143">
        <f t="shared" si="19"/>
        <v>3</v>
      </c>
      <c r="I179" s="143">
        <f t="shared" si="19"/>
        <v>3</v>
      </c>
      <c r="J179" s="143">
        <f t="shared" si="19"/>
        <v>4</v>
      </c>
      <c r="K179" s="143">
        <f t="shared" si="19"/>
        <v>4</v>
      </c>
      <c r="L179" s="143">
        <f t="shared" si="19"/>
        <v>4</v>
      </c>
      <c r="M179" s="143">
        <f t="shared" si="19"/>
        <v>4</v>
      </c>
      <c r="N179" s="143">
        <f t="shared" si="19"/>
        <v>4</v>
      </c>
      <c r="O179" s="143">
        <f t="shared" si="19"/>
        <v>5</v>
      </c>
      <c r="P179" s="143">
        <f t="shared" si="19"/>
        <v>5</v>
      </c>
      <c r="Q179" s="143">
        <f t="shared" si="19"/>
        <v>8</v>
      </c>
      <c r="R179" s="143">
        <f t="shared" si="19"/>
        <v>7</v>
      </c>
      <c r="S179" s="143">
        <f t="shared" si="19"/>
        <v>9</v>
      </c>
      <c r="T179" s="143">
        <f t="shared" si="19"/>
        <v>8</v>
      </c>
      <c r="U179" s="143">
        <f t="shared" si="19"/>
        <v>7</v>
      </c>
      <c r="V179" s="143">
        <f t="shared" si="19"/>
        <v>7</v>
      </c>
      <c r="W179" s="143">
        <f t="shared" si="19"/>
        <v>7</v>
      </c>
      <c r="X179" s="143">
        <f t="shared" si="19"/>
        <v>5</v>
      </c>
      <c r="Y179" s="143">
        <f t="shared" si="19"/>
        <v>5</v>
      </c>
      <c r="Z179" s="143">
        <f t="shared" si="19"/>
        <v>6</v>
      </c>
      <c r="AA179" s="143">
        <f t="shared" si="19"/>
        <v>6</v>
      </c>
      <c r="AB179" s="143">
        <f t="shared" si="19"/>
        <v>5</v>
      </c>
      <c r="AC179" s="143">
        <f t="shared" si="19"/>
        <v>5</v>
      </c>
      <c r="AD179" s="143">
        <f t="shared" si="19"/>
        <v>4</v>
      </c>
      <c r="AE179" s="143">
        <f t="shared" si="19"/>
        <v>5</v>
      </c>
      <c r="AF179" s="143">
        <f t="shared" si="19"/>
        <v>5</v>
      </c>
      <c r="AG179" s="143">
        <f t="shared" si="19"/>
        <v>6</v>
      </c>
      <c r="AH179" s="189">
        <f>COUNTA(AH149:AH178)</f>
        <v>5</v>
      </c>
      <c r="AI179" s="7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</row>
    <row r="180" spans="1:57" s="1" customFormat="1" ht="15.75" x14ac:dyDescent="0.25">
      <c r="A180" s="87"/>
      <c r="B180" s="80" t="s">
        <v>64</v>
      </c>
      <c r="C180" s="88"/>
      <c r="D180" s="144"/>
      <c r="E180" s="144"/>
      <c r="F180" s="144"/>
      <c r="G180" s="144"/>
      <c r="H180" s="144"/>
      <c r="I180" s="144"/>
      <c r="J180" s="144"/>
      <c r="K180" s="144"/>
      <c r="L180" s="144"/>
      <c r="M180" s="144"/>
      <c r="N180" s="144"/>
      <c r="O180" s="144"/>
      <c r="P180" s="144"/>
      <c r="Q180" s="144"/>
      <c r="R180" s="144"/>
      <c r="S180" s="144"/>
      <c r="T180" s="144"/>
      <c r="U180" s="144"/>
      <c r="V180" s="144"/>
      <c r="W180" s="144"/>
      <c r="X180" s="144"/>
      <c r="Y180" s="144"/>
      <c r="Z180" s="144"/>
      <c r="AA180" s="144"/>
      <c r="AB180" s="144"/>
      <c r="AC180" s="144"/>
      <c r="AD180" s="144"/>
      <c r="AE180" s="144"/>
      <c r="AF180" s="144"/>
      <c r="AG180" s="144"/>
      <c r="AH180" s="190"/>
      <c r="AI180" s="5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</row>
    <row r="181" spans="1:57" s="1" customFormat="1" ht="15.75" outlineLevel="1" x14ac:dyDescent="0.25">
      <c r="A181" s="85"/>
      <c r="B181" s="82" t="s">
        <v>64</v>
      </c>
      <c r="C181" s="86"/>
      <c r="D181" s="143" t="s">
        <v>45</v>
      </c>
      <c r="E181" s="143"/>
      <c r="F181" s="143"/>
      <c r="G181" s="143"/>
      <c r="H181" s="143"/>
      <c r="I181" s="143"/>
      <c r="J181" s="143"/>
      <c r="K181" s="143"/>
      <c r="L181" s="143"/>
      <c r="M181" s="143"/>
      <c r="N181" s="143" t="s">
        <v>45</v>
      </c>
      <c r="O181" s="143"/>
      <c r="P181" s="143"/>
      <c r="Q181" s="143" t="s">
        <v>45</v>
      </c>
      <c r="R181" s="143"/>
      <c r="S181" s="143"/>
      <c r="T181" s="143"/>
      <c r="U181" s="143"/>
      <c r="V181" s="143"/>
      <c r="W181" s="143"/>
      <c r="X181" s="143"/>
      <c r="Y181" s="143" t="s">
        <v>45</v>
      </c>
      <c r="Z181" s="143"/>
      <c r="AA181" s="143"/>
      <c r="AB181" s="143"/>
      <c r="AC181" s="143" t="s">
        <v>45</v>
      </c>
      <c r="AD181" s="143"/>
      <c r="AE181" s="143"/>
      <c r="AF181" s="143"/>
      <c r="AG181" s="143"/>
      <c r="AH181" s="189"/>
      <c r="AI181" s="5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</row>
    <row r="182" spans="1:57" s="1" customFormat="1" ht="15.75" outlineLevel="1" x14ac:dyDescent="0.25">
      <c r="A182" s="85"/>
      <c r="B182" s="82" t="s">
        <v>64</v>
      </c>
      <c r="C182" s="86"/>
      <c r="D182" s="143"/>
      <c r="E182" s="143"/>
      <c r="F182" s="143"/>
      <c r="G182" s="143"/>
      <c r="H182" s="143"/>
      <c r="I182" s="143"/>
      <c r="J182" s="143"/>
      <c r="K182" s="143"/>
      <c r="L182" s="143"/>
      <c r="M182" s="143"/>
      <c r="N182" s="143"/>
      <c r="O182" s="143"/>
      <c r="P182" s="143"/>
      <c r="Q182" s="143"/>
      <c r="R182" s="143"/>
      <c r="S182" s="143"/>
      <c r="T182" s="143"/>
      <c r="U182" s="143"/>
      <c r="V182" s="143"/>
      <c r="W182" s="143"/>
      <c r="X182" s="143"/>
      <c r="Y182" s="143"/>
      <c r="Z182" s="143"/>
      <c r="AA182" s="143"/>
      <c r="AB182" s="143"/>
      <c r="AC182" s="143"/>
      <c r="AD182" s="143"/>
      <c r="AE182" s="143"/>
      <c r="AF182" s="143"/>
      <c r="AG182" s="143"/>
      <c r="AH182" s="189"/>
      <c r="AI182" s="5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</row>
    <row r="183" spans="1:57" s="1" customFormat="1" ht="15.75" outlineLevel="1" x14ac:dyDescent="0.25">
      <c r="A183" s="85"/>
      <c r="B183" s="82" t="s">
        <v>64</v>
      </c>
      <c r="C183" s="86"/>
      <c r="D183" s="143"/>
      <c r="E183" s="143"/>
      <c r="F183" s="143"/>
      <c r="G183" s="143"/>
      <c r="H183" s="143"/>
      <c r="I183" s="143"/>
      <c r="J183" s="143"/>
      <c r="K183" s="143"/>
      <c r="L183" s="143"/>
      <c r="M183" s="143"/>
      <c r="N183" s="143"/>
      <c r="O183" s="143"/>
      <c r="P183" s="143"/>
      <c r="Q183" s="143"/>
      <c r="R183" s="143"/>
      <c r="S183" s="143"/>
      <c r="T183" s="143"/>
      <c r="U183" s="143"/>
      <c r="V183" s="143"/>
      <c r="W183" s="143"/>
      <c r="X183" s="143"/>
      <c r="Y183" s="143"/>
      <c r="Z183" s="143"/>
      <c r="AA183" s="143"/>
      <c r="AB183" s="143"/>
      <c r="AC183" s="143"/>
      <c r="AD183" s="143"/>
      <c r="AE183" s="143"/>
      <c r="AF183" s="143"/>
      <c r="AG183" s="143"/>
      <c r="AH183" s="189"/>
      <c r="AI183" s="5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</row>
    <row r="184" spans="1:57" s="1" customFormat="1" ht="15.75" outlineLevel="1" x14ac:dyDescent="0.25">
      <c r="A184" s="85"/>
      <c r="B184" s="82" t="s">
        <v>64</v>
      </c>
      <c r="C184" s="86"/>
      <c r="D184" s="143"/>
      <c r="E184" s="143"/>
      <c r="F184" s="143"/>
      <c r="G184" s="143"/>
      <c r="H184" s="143"/>
      <c r="I184" s="143"/>
      <c r="J184" s="143"/>
      <c r="K184" s="143"/>
      <c r="L184" s="143"/>
      <c r="M184" s="143"/>
      <c r="N184" s="143"/>
      <c r="O184" s="143"/>
      <c r="P184" s="143"/>
      <c r="Q184" s="143"/>
      <c r="R184" s="143"/>
      <c r="S184" s="143"/>
      <c r="T184" s="143"/>
      <c r="U184" s="143"/>
      <c r="V184" s="143"/>
      <c r="W184" s="143"/>
      <c r="X184" s="143"/>
      <c r="Y184" s="143"/>
      <c r="Z184" s="143"/>
      <c r="AA184" s="143"/>
      <c r="AB184" s="143"/>
      <c r="AC184" s="143"/>
      <c r="AD184" s="143"/>
      <c r="AE184" s="143"/>
      <c r="AF184" s="143"/>
      <c r="AG184" s="143"/>
      <c r="AH184" s="189"/>
      <c r="AI184" s="5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</row>
    <row r="185" spans="1:57" s="1" customFormat="1" ht="15.75" outlineLevel="1" x14ac:dyDescent="0.25">
      <c r="A185" s="85"/>
      <c r="B185" s="82" t="s">
        <v>64</v>
      </c>
      <c r="C185" s="86"/>
      <c r="D185" s="143"/>
      <c r="E185" s="143"/>
      <c r="F185" s="143"/>
      <c r="G185" s="143"/>
      <c r="H185" s="143"/>
      <c r="I185" s="143"/>
      <c r="J185" s="143"/>
      <c r="K185" s="143"/>
      <c r="L185" s="143"/>
      <c r="M185" s="143"/>
      <c r="N185" s="143"/>
      <c r="O185" s="143"/>
      <c r="P185" s="143"/>
      <c r="Q185" s="143"/>
      <c r="R185" s="143"/>
      <c r="S185" s="143"/>
      <c r="T185" s="143"/>
      <c r="U185" s="143"/>
      <c r="V185" s="143"/>
      <c r="W185" s="143"/>
      <c r="X185" s="143"/>
      <c r="Y185" s="143"/>
      <c r="Z185" s="143"/>
      <c r="AA185" s="143"/>
      <c r="AB185" s="143"/>
      <c r="AC185" s="143"/>
      <c r="AD185" s="143"/>
      <c r="AE185" s="143"/>
      <c r="AF185" s="143"/>
      <c r="AG185" s="143"/>
      <c r="AH185" s="189"/>
      <c r="AI185" s="5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</row>
    <row r="186" spans="1:57" s="1" customFormat="1" ht="15.75" outlineLevel="1" x14ac:dyDescent="0.25">
      <c r="A186" s="85"/>
      <c r="B186" s="82" t="s">
        <v>64</v>
      </c>
      <c r="C186" s="86"/>
      <c r="D186" s="143"/>
      <c r="E186" s="143"/>
      <c r="F186" s="143"/>
      <c r="G186" s="143"/>
      <c r="H186" s="143"/>
      <c r="I186" s="143"/>
      <c r="J186" s="143"/>
      <c r="K186" s="143"/>
      <c r="L186" s="143"/>
      <c r="M186" s="143"/>
      <c r="N186" s="143"/>
      <c r="O186" s="143"/>
      <c r="P186" s="143"/>
      <c r="Q186" s="143"/>
      <c r="R186" s="143"/>
      <c r="S186" s="143"/>
      <c r="T186" s="143"/>
      <c r="U186" s="143"/>
      <c r="V186" s="143"/>
      <c r="W186" s="143"/>
      <c r="X186" s="143"/>
      <c r="Y186" s="143"/>
      <c r="Z186" s="143"/>
      <c r="AA186" s="143"/>
      <c r="AB186" s="143"/>
      <c r="AC186" s="143"/>
      <c r="AD186" s="143"/>
      <c r="AE186" s="143"/>
      <c r="AF186" s="143"/>
      <c r="AG186" s="143"/>
      <c r="AH186" s="189"/>
      <c r="AI186" s="5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</row>
    <row r="187" spans="1:57" s="1" customFormat="1" ht="15.75" outlineLevel="1" x14ac:dyDescent="0.25">
      <c r="A187" s="85"/>
      <c r="B187" s="82" t="s">
        <v>64</v>
      </c>
      <c r="C187" s="86"/>
      <c r="D187" s="143"/>
      <c r="E187" s="143"/>
      <c r="F187" s="143"/>
      <c r="G187" s="143"/>
      <c r="H187" s="143"/>
      <c r="I187" s="143"/>
      <c r="J187" s="143"/>
      <c r="K187" s="143"/>
      <c r="L187" s="143"/>
      <c r="M187" s="143"/>
      <c r="N187" s="143"/>
      <c r="O187" s="143"/>
      <c r="P187" s="143"/>
      <c r="Q187" s="143"/>
      <c r="R187" s="143"/>
      <c r="S187" s="143"/>
      <c r="T187" s="143"/>
      <c r="U187" s="143"/>
      <c r="V187" s="143"/>
      <c r="W187" s="143"/>
      <c r="X187" s="143"/>
      <c r="Y187" s="143"/>
      <c r="Z187" s="143"/>
      <c r="AA187" s="143"/>
      <c r="AB187" s="143"/>
      <c r="AC187" s="143"/>
      <c r="AD187" s="143"/>
      <c r="AE187" s="143"/>
      <c r="AF187" s="143"/>
      <c r="AG187" s="143"/>
      <c r="AH187" s="189"/>
      <c r="AI187" s="5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</row>
    <row r="188" spans="1:57" s="1" customFormat="1" ht="15.75" outlineLevel="1" x14ac:dyDescent="0.25">
      <c r="A188" s="85"/>
      <c r="B188" s="82" t="s">
        <v>64</v>
      </c>
      <c r="C188" s="86"/>
      <c r="D188" s="143"/>
      <c r="E188" s="143"/>
      <c r="F188" s="143"/>
      <c r="G188" s="143"/>
      <c r="H188" s="143"/>
      <c r="I188" s="143"/>
      <c r="J188" s="143"/>
      <c r="K188" s="143"/>
      <c r="L188" s="143"/>
      <c r="M188" s="143"/>
      <c r="N188" s="143"/>
      <c r="O188" s="143"/>
      <c r="P188" s="143"/>
      <c r="Q188" s="143"/>
      <c r="R188" s="143"/>
      <c r="S188" s="143"/>
      <c r="T188" s="143"/>
      <c r="U188" s="143"/>
      <c r="V188" s="143"/>
      <c r="W188" s="143"/>
      <c r="X188" s="143"/>
      <c r="Y188" s="143"/>
      <c r="Z188" s="143"/>
      <c r="AA188" s="143"/>
      <c r="AB188" s="143"/>
      <c r="AC188" s="143"/>
      <c r="AD188" s="143"/>
      <c r="AE188" s="143"/>
      <c r="AF188" s="143"/>
      <c r="AG188" s="143"/>
      <c r="AH188" s="189"/>
      <c r="AI188" s="5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</row>
    <row r="189" spans="1:57" s="1" customFormat="1" ht="15.75" outlineLevel="1" x14ac:dyDescent="0.25">
      <c r="A189" s="89"/>
      <c r="B189" s="84" t="s">
        <v>64</v>
      </c>
      <c r="C189" s="90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91"/>
      <c r="AI189" s="5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</row>
    <row r="190" spans="1:57" s="1" customFormat="1" ht="15.75" outlineLevel="1" x14ac:dyDescent="0.25">
      <c r="A190" s="85"/>
      <c r="B190" s="86" t="s">
        <v>64</v>
      </c>
      <c r="C190" s="86"/>
      <c r="D190" s="143">
        <f>COUNTA(D180:D189)</f>
        <v>1</v>
      </c>
      <c r="E190" s="143">
        <f t="shared" ref="E190:AH190" si="20">COUNTA(E180:E189)</f>
        <v>0</v>
      </c>
      <c r="F190" s="143">
        <f t="shared" si="20"/>
        <v>0</v>
      </c>
      <c r="G190" s="143">
        <f t="shared" si="20"/>
        <v>0</v>
      </c>
      <c r="H190" s="143">
        <f t="shared" si="20"/>
        <v>0</v>
      </c>
      <c r="I190" s="143">
        <f t="shared" si="20"/>
        <v>0</v>
      </c>
      <c r="J190" s="143">
        <f t="shared" si="20"/>
        <v>0</v>
      </c>
      <c r="K190" s="143">
        <f t="shared" si="20"/>
        <v>0</v>
      </c>
      <c r="L190" s="143">
        <f t="shared" si="20"/>
        <v>0</v>
      </c>
      <c r="M190" s="143">
        <f t="shared" si="20"/>
        <v>0</v>
      </c>
      <c r="N190" s="143">
        <f t="shared" si="20"/>
        <v>1</v>
      </c>
      <c r="O190" s="143">
        <f t="shared" si="20"/>
        <v>0</v>
      </c>
      <c r="P190" s="143">
        <f t="shared" si="20"/>
        <v>0</v>
      </c>
      <c r="Q190" s="143">
        <f t="shared" si="20"/>
        <v>1</v>
      </c>
      <c r="R190" s="143">
        <f t="shared" si="20"/>
        <v>0</v>
      </c>
      <c r="S190" s="143">
        <f t="shared" si="20"/>
        <v>0</v>
      </c>
      <c r="T190" s="143">
        <f t="shared" si="20"/>
        <v>0</v>
      </c>
      <c r="U190" s="143">
        <f t="shared" si="20"/>
        <v>0</v>
      </c>
      <c r="V190" s="143">
        <f t="shared" si="20"/>
        <v>0</v>
      </c>
      <c r="W190" s="143">
        <f t="shared" si="20"/>
        <v>0</v>
      </c>
      <c r="X190" s="143">
        <f t="shared" si="20"/>
        <v>0</v>
      </c>
      <c r="Y190" s="143">
        <f t="shared" si="20"/>
        <v>1</v>
      </c>
      <c r="Z190" s="143">
        <f t="shared" si="20"/>
        <v>0</v>
      </c>
      <c r="AA190" s="143">
        <f t="shared" si="20"/>
        <v>0</v>
      </c>
      <c r="AB190" s="143">
        <f t="shared" si="20"/>
        <v>0</v>
      </c>
      <c r="AC190" s="143">
        <f t="shared" si="20"/>
        <v>1</v>
      </c>
      <c r="AD190" s="143">
        <f t="shared" si="20"/>
        <v>0</v>
      </c>
      <c r="AE190" s="143">
        <f t="shared" si="20"/>
        <v>0</v>
      </c>
      <c r="AF190" s="143">
        <f t="shared" si="20"/>
        <v>0</v>
      </c>
      <c r="AG190" s="143">
        <f t="shared" si="20"/>
        <v>0</v>
      </c>
      <c r="AH190" s="189">
        <f t="shared" si="20"/>
        <v>0</v>
      </c>
      <c r="AI190" s="5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</row>
    <row r="191" spans="1:57" s="1" customFormat="1" ht="17.25" customHeight="1" x14ac:dyDescent="0.25">
      <c r="A191" s="79"/>
      <c r="B191" s="80" t="s">
        <v>36</v>
      </c>
      <c r="C191" s="80"/>
      <c r="D191" s="140"/>
      <c r="E191" s="140"/>
      <c r="F191" s="140"/>
      <c r="G191" s="140"/>
      <c r="H191" s="140"/>
      <c r="I191" s="140"/>
      <c r="J191" s="140"/>
      <c r="K191" s="140"/>
      <c r="L191" s="140"/>
      <c r="M191" s="140"/>
      <c r="N191" s="140"/>
      <c r="O191" s="140"/>
      <c r="P191" s="140"/>
      <c r="Q191" s="140"/>
      <c r="R191" s="140"/>
      <c r="S191" s="140"/>
      <c r="T191" s="140"/>
      <c r="U191" s="140"/>
      <c r="V191" s="140"/>
      <c r="W191" s="140"/>
      <c r="X191" s="140"/>
      <c r="Y191" s="140"/>
      <c r="Z191" s="140"/>
      <c r="AA191" s="140"/>
      <c r="AB191" s="140"/>
      <c r="AC191" s="140"/>
      <c r="AD191" s="140"/>
      <c r="AE191" s="140"/>
      <c r="AF191" s="140"/>
      <c r="AG191" s="140"/>
      <c r="AH191" s="186"/>
      <c r="AI191" s="5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</row>
    <row r="192" spans="1:57" s="2" customFormat="1" ht="17.25" customHeight="1" outlineLevel="1" x14ac:dyDescent="0.25">
      <c r="A192" s="81"/>
      <c r="B192" s="82" t="s">
        <v>36</v>
      </c>
      <c r="C192" s="82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  <c r="AA192" s="141"/>
      <c r="AB192" s="141"/>
      <c r="AC192" s="141"/>
      <c r="AD192" s="141"/>
      <c r="AE192" s="141"/>
      <c r="AF192" s="141"/>
      <c r="AG192" s="141"/>
      <c r="AH192" s="187"/>
      <c r="AI192" s="7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</row>
    <row r="193" spans="1:57" s="3" customFormat="1" ht="16.5" customHeight="1" outlineLevel="1" x14ac:dyDescent="0.25">
      <c r="A193" s="81"/>
      <c r="B193" s="82" t="s">
        <v>36</v>
      </c>
      <c r="C193" s="82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1"/>
      <c r="AD193" s="141"/>
      <c r="AE193" s="141"/>
      <c r="AF193" s="141"/>
      <c r="AG193" s="141"/>
      <c r="AH193" s="187"/>
      <c r="AI193" s="7"/>
    </row>
    <row r="194" spans="1:57" s="3" customFormat="1" ht="16.5" customHeight="1" outlineLevel="1" x14ac:dyDescent="0.25">
      <c r="A194" s="81"/>
      <c r="B194" s="82" t="s">
        <v>36</v>
      </c>
      <c r="C194" s="82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41"/>
      <c r="AE194" s="141"/>
      <c r="AF194" s="141"/>
      <c r="AG194" s="141"/>
      <c r="AH194" s="187"/>
      <c r="AI194" s="7"/>
    </row>
    <row r="195" spans="1:57" s="3" customFormat="1" ht="15.75" outlineLevel="1" x14ac:dyDescent="0.25">
      <c r="A195" s="81"/>
      <c r="B195" s="82" t="s">
        <v>36</v>
      </c>
      <c r="C195" s="82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1"/>
      <c r="AD195" s="141"/>
      <c r="AE195" s="141"/>
      <c r="AF195" s="141"/>
      <c r="AG195" s="141"/>
      <c r="AH195" s="187"/>
      <c r="AI195" s="7"/>
    </row>
    <row r="196" spans="1:57" s="3" customFormat="1" ht="15.75" outlineLevel="1" x14ac:dyDescent="0.25">
      <c r="A196" s="81"/>
      <c r="B196" s="82" t="s">
        <v>36</v>
      </c>
      <c r="C196" s="82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1"/>
      <c r="AD196" s="141"/>
      <c r="AE196" s="141"/>
      <c r="AF196" s="141"/>
      <c r="AG196" s="141"/>
      <c r="AH196" s="187"/>
      <c r="AI196" s="7"/>
    </row>
    <row r="197" spans="1:57" s="3" customFormat="1" ht="15.75" outlineLevel="1" x14ac:dyDescent="0.25">
      <c r="A197" s="81"/>
      <c r="B197" s="82" t="s">
        <v>36</v>
      </c>
      <c r="C197" s="82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1"/>
      <c r="AD197" s="141"/>
      <c r="AE197" s="141"/>
      <c r="AF197" s="141"/>
      <c r="AG197" s="141"/>
      <c r="AH197" s="187"/>
      <c r="AI197" s="7"/>
    </row>
    <row r="198" spans="1:57" s="3" customFormat="1" ht="15.75" outlineLevel="1" x14ac:dyDescent="0.25">
      <c r="A198" s="81"/>
      <c r="B198" s="82" t="s">
        <v>36</v>
      </c>
      <c r="C198" s="82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41"/>
      <c r="AE198" s="141"/>
      <c r="AF198" s="141"/>
      <c r="AG198" s="141"/>
      <c r="AH198" s="187"/>
      <c r="AI198" s="7"/>
    </row>
    <row r="199" spans="1:57" s="3" customFormat="1" ht="15.75" outlineLevel="1" x14ac:dyDescent="0.25">
      <c r="A199" s="81"/>
      <c r="B199" s="82" t="s">
        <v>36</v>
      </c>
      <c r="C199" s="82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1"/>
      <c r="AD199" s="141"/>
      <c r="AE199" s="141"/>
      <c r="AF199" s="141"/>
      <c r="AG199" s="141"/>
      <c r="AH199" s="187"/>
      <c r="AI199" s="7"/>
    </row>
    <row r="200" spans="1:57" s="3" customFormat="1" ht="15.75" outlineLevel="1" x14ac:dyDescent="0.25">
      <c r="A200" s="83"/>
      <c r="B200" s="82" t="s">
        <v>36</v>
      </c>
      <c r="C200" s="84"/>
      <c r="D200" s="142"/>
      <c r="E200" s="142"/>
      <c r="F200" s="142"/>
      <c r="G200" s="142"/>
      <c r="H200" s="142"/>
      <c r="I200" s="142"/>
      <c r="J200" s="142"/>
      <c r="K200" s="142"/>
      <c r="L200" s="142"/>
      <c r="M200" s="142"/>
      <c r="N200" s="142"/>
      <c r="O200" s="142"/>
      <c r="P200" s="142"/>
      <c r="Q200" s="142"/>
      <c r="R200" s="142"/>
      <c r="S200" s="142"/>
      <c r="T200" s="142"/>
      <c r="U200" s="142"/>
      <c r="V200" s="142"/>
      <c r="W200" s="142"/>
      <c r="X200" s="142"/>
      <c r="Y200" s="142"/>
      <c r="Z200" s="142"/>
      <c r="AA200" s="142"/>
      <c r="AB200" s="142"/>
      <c r="AC200" s="142"/>
      <c r="AD200" s="142"/>
      <c r="AE200" s="142"/>
      <c r="AF200" s="142"/>
      <c r="AG200" s="142"/>
      <c r="AH200" s="188"/>
      <c r="AI200" s="7"/>
    </row>
    <row r="201" spans="1:57" s="4" customFormat="1" ht="15.75" outlineLevel="1" x14ac:dyDescent="0.25">
      <c r="A201" s="91"/>
      <c r="B201" s="92" t="s">
        <v>36</v>
      </c>
      <c r="C201" s="92"/>
      <c r="D201" s="146">
        <f>COUNTA(D191:D200)</f>
        <v>0</v>
      </c>
      <c r="E201" s="146">
        <f t="shared" ref="E201:AH201" si="21">COUNTA(E191:E200)</f>
        <v>0</v>
      </c>
      <c r="F201" s="146">
        <f t="shared" si="21"/>
        <v>0</v>
      </c>
      <c r="G201" s="146">
        <f t="shared" si="21"/>
        <v>0</v>
      </c>
      <c r="H201" s="146">
        <f t="shared" si="21"/>
        <v>0</v>
      </c>
      <c r="I201" s="146">
        <f t="shared" si="21"/>
        <v>0</v>
      </c>
      <c r="J201" s="146">
        <f t="shared" si="21"/>
        <v>0</v>
      </c>
      <c r="K201" s="146">
        <f t="shared" si="21"/>
        <v>0</v>
      </c>
      <c r="L201" s="146">
        <f t="shared" si="21"/>
        <v>0</v>
      </c>
      <c r="M201" s="146">
        <f t="shared" si="21"/>
        <v>0</v>
      </c>
      <c r="N201" s="146">
        <f t="shared" si="21"/>
        <v>0</v>
      </c>
      <c r="O201" s="146">
        <f t="shared" si="21"/>
        <v>0</v>
      </c>
      <c r="P201" s="146">
        <f t="shared" si="21"/>
        <v>0</v>
      </c>
      <c r="Q201" s="146">
        <f t="shared" si="21"/>
        <v>0</v>
      </c>
      <c r="R201" s="146">
        <f t="shared" si="21"/>
        <v>0</v>
      </c>
      <c r="S201" s="146">
        <f t="shared" si="21"/>
        <v>0</v>
      </c>
      <c r="T201" s="146">
        <f t="shared" si="21"/>
        <v>0</v>
      </c>
      <c r="U201" s="146">
        <f t="shared" si="21"/>
        <v>0</v>
      </c>
      <c r="V201" s="146">
        <f t="shared" si="21"/>
        <v>0</v>
      </c>
      <c r="W201" s="146">
        <f t="shared" si="21"/>
        <v>0</v>
      </c>
      <c r="X201" s="146">
        <f t="shared" si="21"/>
        <v>0</v>
      </c>
      <c r="Y201" s="146">
        <f t="shared" si="21"/>
        <v>0</v>
      </c>
      <c r="Z201" s="146">
        <f t="shared" si="21"/>
        <v>0</v>
      </c>
      <c r="AA201" s="146">
        <f t="shared" si="21"/>
        <v>0</v>
      </c>
      <c r="AB201" s="146">
        <f t="shared" si="21"/>
        <v>0</v>
      </c>
      <c r="AC201" s="146">
        <f t="shared" si="21"/>
        <v>0</v>
      </c>
      <c r="AD201" s="146">
        <f t="shared" si="21"/>
        <v>0</v>
      </c>
      <c r="AE201" s="146">
        <f t="shared" si="21"/>
        <v>0</v>
      </c>
      <c r="AF201" s="146">
        <f t="shared" si="21"/>
        <v>0</v>
      </c>
      <c r="AG201" s="146">
        <f t="shared" si="21"/>
        <v>0</v>
      </c>
      <c r="AH201" s="192">
        <f t="shared" si="21"/>
        <v>0</v>
      </c>
      <c r="AI201" s="7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</row>
    <row r="202" spans="1:57" s="1" customFormat="1" ht="15.75" x14ac:dyDescent="0.25">
      <c r="A202" s="81"/>
      <c r="B202" s="82" t="s">
        <v>37</v>
      </c>
      <c r="C202" s="82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  <c r="AA202" s="141"/>
      <c r="AB202" s="141"/>
      <c r="AC202" s="141"/>
      <c r="AD202" s="141"/>
      <c r="AE202" s="141"/>
      <c r="AF202" s="141"/>
      <c r="AG202" s="141"/>
      <c r="AH202" s="187"/>
    </row>
    <row r="203" spans="1:57" ht="15.75" outlineLevel="1" x14ac:dyDescent="0.25">
      <c r="A203" s="81"/>
      <c r="B203" s="82" t="s">
        <v>37</v>
      </c>
      <c r="C203" s="82"/>
      <c r="D203" s="141" t="s">
        <v>58</v>
      </c>
      <c r="E203" s="141" t="s">
        <v>58</v>
      </c>
      <c r="F203" s="141" t="s">
        <v>58</v>
      </c>
      <c r="G203" s="141" t="s">
        <v>58</v>
      </c>
      <c r="H203" s="141" t="s">
        <v>58</v>
      </c>
      <c r="I203" s="141" t="s">
        <v>58</v>
      </c>
      <c r="J203" s="141" t="s">
        <v>58</v>
      </c>
      <c r="K203" s="141" t="s">
        <v>58</v>
      </c>
      <c r="L203" s="141" t="s">
        <v>58</v>
      </c>
      <c r="M203" s="141" t="s">
        <v>58</v>
      </c>
      <c r="N203" s="141" t="s">
        <v>58</v>
      </c>
      <c r="O203" s="141" t="s">
        <v>58</v>
      </c>
      <c r="P203" s="141" t="s">
        <v>58</v>
      </c>
      <c r="Q203" s="141" t="s">
        <v>58</v>
      </c>
      <c r="R203" s="141" t="s">
        <v>58</v>
      </c>
      <c r="S203" s="141" t="s">
        <v>58</v>
      </c>
      <c r="T203" s="141" t="s">
        <v>58</v>
      </c>
      <c r="U203" s="141" t="s">
        <v>58</v>
      </c>
      <c r="V203" s="141" t="s">
        <v>58</v>
      </c>
      <c r="W203" s="141" t="s">
        <v>58</v>
      </c>
      <c r="X203" s="141" t="s">
        <v>58</v>
      </c>
      <c r="Y203" s="141" t="s">
        <v>58</v>
      </c>
      <c r="Z203" s="141" t="s">
        <v>58</v>
      </c>
      <c r="AA203" s="141" t="s">
        <v>58</v>
      </c>
      <c r="AB203" s="141" t="s">
        <v>58</v>
      </c>
      <c r="AC203" s="141" t="s">
        <v>58</v>
      </c>
      <c r="AD203" s="141" t="s">
        <v>58</v>
      </c>
      <c r="AE203" s="141" t="s">
        <v>58</v>
      </c>
      <c r="AF203" s="141" t="s">
        <v>58</v>
      </c>
      <c r="AG203" s="141" t="s">
        <v>58</v>
      </c>
      <c r="AH203" s="187" t="s">
        <v>58</v>
      </c>
    </row>
    <row r="204" spans="1:57" ht="15.75" outlineLevel="1" x14ac:dyDescent="0.25">
      <c r="A204" s="81"/>
      <c r="B204" s="82" t="s">
        <v>37</v>
      </c>
      <c r="C204" s="82"/>
      <c r="D204" s="141" t="s">
        <v>60</v>
      </c>
      <c r="E204" s="141" t="s">
        <v>60</v>
      </c>
      <c r="F204" s="141" t="s">
        <v>60</v>
      </c>
      <c r="G204" s="141" t="s">
        <v>60</v>
      </c>
      <c r="H204" s="141"/>
      <c r="I204" s="141"/>
      <c r="J204" s="141" t="s">
        <v>60</v>
      </c>
      <c r="K204" s="141" t="s">
        <v>60</v>
      </c>
      <c r="L204" s="141" t="s">
        <v>60</v>
      </c>
      <c r="M204" s="141" t="s">
        <v>60</v>
      </c>
      <c r="N204" s="141" t="s">
        <v>60</v>
      </c>
      <c r="O204" s="141"/>
      <c r="P204" s="141"/>
      <c r="Q204" s="141" t="s">
        <v>60</v>
      </c>
      <c r="R204" s="141"/>
      <c r="S204" s="141" t="s">
        <v>60</v>
      </c>
      <c r="T204" s="141" t="s">
        <v>60</v>
      </c>
      <c r="U204" s="141" t="s">
        <v>60</v>
      </c>
      <c r="V204" s="141" t="s">
        <v>60</v>
      </c>
      <c r="W204" s="141" t="s">
        <v>60</v>
      </c>
      <c r="X204" s="141" t="s">
        <v>60</v>
      </c>
      <c r="Y204" s="141" t="s">
        <v>60</v>
      </c>
      <c r="Z204" s="141" t="s">
        <v>60</v>
      </c>
      <c r="AA204" s="141" t="s">
        <v>60</v>
      </c>
      <c r="AB204" s="141" t="s">
        <v>60</v>
      </c>
      <c r="AC204" s="141" t="s">
        <v>60</v>
      </c>
      <c r="AD204" s="141" t="s">
        <v>60</v>
      </c>
      <c r="AE204" s="141" t="s">
        <v>60</v>
      </c>
      <c r="AF204" s="141" t="s">
        <v>60</v>
      </c>
      <c r="AG204" s="141" t="s">
        <v>60</v>
      </c>
      <c r="AH204" s="187" t="s">
        <v>60</v>
      </c>
    </row>
    <row r="205" spans="1:57" ht="15.75" outlineLevel="1" x14ac:dyDescent="0.25">
      <c r="A205" s="81"/>
      <c r="B205" s="82" t="s">
        <v>37</v>
      </c>
      <c r="C205" s="82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  <c r="AA205" s="141"/>
      <c r="AB205" s="141"/>
      <c r="AC205" s="141"/>
      <c r="AD205" s="141"/>
      <c r="AE205" s="141"/>
      <c r="AF205" s="141"/>
      <c r="AG205" s="141"/>
      <c r="AH205" s="187"/>
    </row>
    <row r="206" spans="1:57" ht="15.75" outlineLevel="1" x14ac:dyDescent="0.25">
      <c r="A206" s="81"/>
      <c r="B206" s="82" t="s">
        <v>37</v>
      </c>
      <c r="C206" s="82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  <c r="AA206" s="141"/>
      <c r="AB206" s="141"/>
      <c r="AC206" s="141"/>
      <c r="AD206" s="141"/>
      <c r="AE206" s="141"/>
      <c r="AF206" s="141"/>
      <c r="AG206" s="141"/>
      <c r="AH206" s="187"/>
    </row>
    <row r="207" spans="1:57" ht="15.75" outlineLevel="1" x14ac:dyDescent="0.25">
      <c r="A207" s="81"/>
      <c r="B207" s="82" t="s">
        <v>37</v>
      </c>
      <c r="C207" s="82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  <c r="AA207" s="141"/>
      <c r="AB207" s="141"/>
      <c r="AC207" s="141"/>
      <c r="AD207" s="141"/>
      <c r="AE207" s="141"/>
      <c r="AF207" s="141"/>
      <c r="AG207" s="141"/>
      <c r="AH207" s="187"/>
    </row>
    <row r="208" spans="1:57" ht="15.75" outlineLevel="1" x14ac:dyDescent="0.25">
      <c r="A208" s="81"/>
      <c r="B208" s="82" t="s">
        <v>37</v>
      </c>
      <c r="C208" s="82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  <c r="AB208" s="141"/>
      <c r="AC208" s="141"/>
      <c r="AD208" s="141"/>
      <c r="AE208" s="141"/>
      <c r="AF208" s="141"/>
      <c r="AG208" s="141"/>
      <c r="AH208" s="187"/>
    </row>
    <row r="209" spans="1:34" ht="15.75" outlineLevel="1" x14ac:dyDescent="0.25">
      <c r="A209" s="81"/>
      <c r="B209" s="82" t="s">
        <v>37</v>
      </c>
      <c r="C209" s="82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  <c r="AA209" s="141"/>
      <c r="AB209" s="141"/>
      <c r="AC209" s="141"/>
      <c r="AD209" s="141"/>
      <c r="AE209" s="141"/>
      <c r="AF209" s="141"/>
      <c r="AG209" s="141"/>
      <c r="AH209" s="187"/>
    </row>
    <row r="210" spans="1:34" ht="15.75" outlineLevel="1" x14ac:dyDescent="0.25">
      <c r="A210" s="81"/>
      <c r="B210" s="82" t="s">
        <v>37</v>
      </c>
      <c r="C210" s="82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  <c r="AA210" s="141"/>
      <c r="AB210" s="141"/>
      <c r="AC210" s="141"/>
      <c r="AD210" s="141"/>
      <c r="AE210" s="141"/>
      <c r="AF210" s="141"/>
      <c r="AG210" s="141"/>
      <c r="AH210" s="187"/>
    </row>
    <row r="211" spans="1:34" ht="15.75" outlineLevel="1" x14ac:dyDescent="0.25">
      <c r="A211" s="81"/>
      <c r="B211" s="82" t="s">
        <v>37</v>
      </c>
      <c r="C211" s="82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  <c r="AA211" s="141"/>
      <c r="AB211" s="141"/>
      <c r="AC211" s="141"/>
      <c r="AD211" s="141"/>
      <c r="AE211" s="141"/>
      <c r="AF211" s="141"/>
      <c r="AG211" s="141"/>
      <c r="AH211" s="187"/>
    </row>
    <row r="212" spans="1:34" s="1" customFormat="1" ht="15.75" x14ac:dyDescent="0.25">
      <c r="A212" s="79"/>
      <c r="B212" s="80" t="s">
        <v>37</v>
      </c>
      <c r="C212" s="80"/>
      <c r="D212" s="140">
        <f t="shared" ref="D212:AH212" si="22">COUNTA(D203:D211)</f>
        <v>2</v>
      </c>
      <c r="E212" s="140">
        <f t="shared" si="22"/>
        <v>2</v>
      </c>
      <c r="F212" s="140">
        <f t="shared" si="22"/>
        <v>2</v>
      </c>
      <c r="G212" s="140">
        <f t="shared" si="22"/>
        <v>2</v>
      </c>
      <c r="H212" s="140">
        <f t="shared" si="22"/>
        <v>1</v>
      </c>
      <c r="I212" s="140">
        <f t="shared" si="22"/>
        <v>1</v>
      </c>
      <c r="J212" s="140">
        <f t="shared" si="22"/>
        <v>2</v>
      </c>
      <c r="K212" s="140">
        <f t="shared" si="22"/>
        <v>2</v>
      </c>
      <c r="L212" s="140">
        <f t="shared" si="22"/>
        <v>2</v>
      </c>
      <c r="M212" s="140">
        <f t="shared" si="22"/>
        <v>2</v>
      </c>
      <c r="N212" s="140">
        <f t="shared" si="22"/>
        <v>2</v>
      </c>
      <c r="O212" s="140">
        <f t="shared" si="22"/>
        <v>1</v>
      </c>
      <c r="P212" s="140">
        <f t="shared" si="22"/>
        <v>1</v>
      </c>
      <c r="Q212" s="140">
        <f t="shared" si="22"/>
        <v>2</v>
      </c>
      <c r="R212" s="140">
        <f t="shared" si="22"/>
        <v>1</v>
      </c>
      <c r="S212" s="140">
        <f t="shared" si="22"/>
        <v>2</v>
      </c>
      <c r="T212" s="140">
        <f t="shared" si="22"/>
        <v>2</v>
      </c>
      <c r="U212" s="140">
        <f t="shared" si="22"/>
        <v>2</v>
      </c>
      <c r="V212" s="140">
        <f t="shared" si="22"/>
        <v>2</v>
      </c>
      <c r="W212" s="140">
        <f t="shared" si="22"/>
        <v>2</v>
      </c>
      <c r="X212" s="140">
        <f t="shared" si="22"/>
        <v>2</v>
      </c>
      <c r="Y212" s="140">
        <f t="shared" si="22"/>
        <v>2</v>
      </c>
      <c r="Z212" s="140">
        <f t="shared" si="22"/>
        <v>2</v>
      </c>
      <c r="AA212" s="140">
        <f t="shared" si="22"/>
        <v>2</v>
      </c>
      <c r="AB212" s="140">
        <f t="shared" si="22"/>
        <v>2</v>
      </c>
      <c r="AC212" s="140">
        <f t="shared" si="22"/>
        <v>2</v>
      </c>
      <c r="AD212" s="140">
        <f t="shared" si="22"/>
        <v>2</v>
      </c>
      <c r="AE212" s="140">
        <f t="shared" si="22"/>
        <v>2</v>
      </c>
      <c r="AF212" s="140">
        <f t="shared" si="22"/>
        <v>2</v>
      </c>
      <c r="AG212" s="140">
        <f t="shared" si="22"/>
        <v>2</v>
      </c>
      <c r="AH212" s="186">
        <f t="shared" si="22"/>
        <v>2</v>
      </c>
    </row>
    <row r="213" spans="1:34" x14ac:dyDescent="0.25">
      <c r="D213" s="8">
        <f t="shared" ref="D213:AH213" si="23">SUM(D7:D212)</f>
        <v>21</v>
      </c>
      <c r="E213" s="8">
        <f t="shared" si="23"/>
        <v>22</v>
      </c>
      <c r="F213" s="8">
        <f t="shared" si="23"/>
        <v>22</v>
      </c>
      <c r="G213" s="8">
        <f t="shared" si="23"/>
        <v>22</v>
      </c>
      <c r="H213" s="8">
        <f t="shared" si="23"/>
        <v>9</v>
      </c>
      <c r="I213" s="8">
        <f t="shared" si="23"/>
        <v>4</v>
      </c>
      <c r="J213" s="8">
        <f t="shared" si="23"/>
        <v>23</v>
      </c>
      <c r="K213" s="8">
        <f t="shared" si="23"/>
        <v>23</v>
      </c>
      <c r="L213" s="8">
        <f t="shared" si="23"/>
        <v>23</v>
      </c>
      <c r="M213" s="8">
        <f t="shared" si="23"/>
        <v>23</v>
      </c>
      <c r="N213" s="8">
        <f t="shared" si="23"/>
        <v>23</v>
      </c>
      <c r="O213" s="8">
        <f t="shared" si="23"/>
        <v>11</v>
      </c>
      <c r="P213" s="8">
        <f t="shared" si="23"/>
        <v>6</v>
      </c>
      <c r="Q213" s="8">
        <f t="shared" si="23"/>
        <v>26</v>
      </c>
      <c r="R213" s="8">
        <f t="shared" si="23"/>
        <v>13</v>
      </c>
      <c r="S213" s="8">
        <f t="shared" si="23"/>
        <v>28</v>
      </c>
      <c r="T213" s="8">
        <f t="shared" si="23"/>
        <v>27</v>
      </c>
      <c r="U213" s="8">
        <f t="shared" si="23"/>
        <v>26</v>
      </c>
      <c r="V213" s="8">
        <f t="shared" si="23"/>
        <v>14</v>
      </c>
      <c r="W213" s="8">
        <f t="shared" si="23"/>
        <v>9</v>
      </c>
      <c r="X213" s="8">
        <f t="shared" si="23"/>
        <v>24</v>
      </c>
      <c r="Y213" s="8">
        <f t="shared" si="23"/>
        <v>25</v>
      </c>
      <c r="Z213" s="8">
        <f t="shared" si="23"/>
        <v>26</v>
      </c>
      <c r="AA213" s="8">
        <f t="shared" si="23"/>
        <v>23</v>
      </c>
      <c r="AB213" s="8">
        <f t="shared" si="23"/>
        <v>25</v>
      </c>
      <c r="AC213" s="8">
        <f t="shared" si="23"/>
        <v>13</v>
      </c>
      <c r="AD213" s="8">
        <f t="shared" si="23"/>
        <v>6</v>
      </c>
      <c r="AE213" s="8">
        <f t="shared" si="23"/>
        <v>22</v>
      </c>
      <c r="AF213" s="8">
        <f t="shared" si="23"/>
        <v>24</v>
      </c>
      <c r="AG213" s="8">
        <f t="shared" si="23"/>
        <v>24</v>
      </c>
      <c r="AH213" s="8">
        <f t="shared" si="23"/>
        <v>22</v>
      </c>
    </row>
  </sheetData>
  <sheetProtection formatCells="0" selectLockedCells="1" selectUnlockedCells="1"/>
  <conditionalFormatting sqref="D3:D6 D8 D10:D17 D19:D26 D28:D31 D33:D47 D49:D61 D63:D68 D70:D71 D73:D78 D80:D84 D86:D88 D90:D91 D93:D95 D97:D113 D115:D130 D132:D147 D149:D178 D180:D189 D191:D200 D202:D211">
    <cfRule type="duplicateValues" dxfId="188" priority="31"/>
  </conditionalFormatting>
  <conditionalFormatting sqref="E3:E6 E8 E10:E17 E19:E26 E28:E31 E33:E47 E49:E61 E63:E68 E70:E71 E73:E78 E80:E84 E86:E88 E90:E91 E93:E95 E97:E113 E115:E130 E132:E147 E149:E178 E180:E189 E191:E200 E202:E211">
    <cfRule type="duplicateValues" dxfId="187" priority="30"/>
  </conditionalFormatting>
  <conditionalFormatting sqref="F3:F6 F8 F10:F17 F19:F26 F28:F31 F33:F47 F49:F61 F63:F68 F70:F71 F73:F78 F80:F84 F86:F88 F90:F91 F93:F95 F97:F113 F115:F130 F132:F147 F149:F178 F180:F189 F191:F200 F202:F211">
    <cfRule type="duplicateValues" dxfId="186" priority="29"/>
  </conditionalFormatting>
  <conditionalFormatting sqref="G3:G6 G8 G10:G17 G19:G26 G28:G31 G33:G47 G49:G61 G63:G68 G70:G71 G73:G78 G80:G84 G86:G88 G90:G91 G93:G95 G97:G113 G115:G130 G132:G147 G149:G178 G180:G189 G191:G200 G202:G211">
    <cfRule type="duplicateValues" dxfId="185" priority="28"/>
  </conditionalFormatting>
  <conditionalFormatting sqref="H3:H6 H8 H10:H17 H19:H26 H28:H31 H33:H47 H49:H61 H63:H68 H70:H71 H73:H78 H80:H84 H86:H88 H90:H91 H93:H95 H97:H113 H115:H130 H132:H147 H149:H178 H180:H189 H191:H200 H202:H211">
    <cfRule type="duplicateValues" dxfId="184" priority="27"/>
  </conditionalFormatting>
  <conditionalFormatting sqref="I3:I6 I8 I10:I17 I19:I26 I28:I31 I33:I47 I49:I61 I63:I68 I70:I71 I73:I78 I80:I84 I86:I88 I90:I91 I93:I95 I97:I113 I115:I130 I132:I147 I149:I178 I180:I189 I191:I200 I202:I211">
    <cfRule type="duplicateValues" dxfId="183" priority="26"/>
  </conditionalFormatting>
  <conditionalFormatting sqref="J3:J6 J8 J10:J17 J19:J26 J28:J31 J33:J47 J49:J61 J63:J68 J70:J71 J73:J78 J80:J84 J86:J88 J90:J91 J93:J95 J97:J113 J115:J130 J132:J147 J149:J178 J180:J189 J191:J200 J202:J211">
    <cfRule type="duplicateValues" dxfId="182" priority="25"/>
  </conditionalFormatting>
  <conditionalFormatting sqref="K3:K6 K8 K10:K17 K19:K26 K28:K31 K33:K47 K49:K61 K63:K68 K70:K71 K73:K78 K80:K84 K86:K88 K90:K91 K93:K95 K97:K113 K115:K130 K132:K147 K149:K178 K180:K189 K191:K200 K202:K211">
    <cfRule type="duplicateValues" dxfId="181" priority="24"/>
  </conditionalFormatting>
  <conditionalFormatting sqref="L3:L6 L8 L10:L17 L19:L26 L28:L31 L33:L47 L49:L61 L63:L68 L70:L71 L73:L78 L80:L84 L86:L88 L90:L91 L93:L95 L97:L113 L115:L130 L132:L147 L149:L178 L180:L189 L191:L200 L202:L211">
    <cfRule type="duplicateValues" dxfId="180" priority="23"/>
  </conditionalFormatting>
  <conditionalFormatting sqref="M3:M6 M8 M10:M17 M19:M26 M28:M31 M33:M47 M49:M61 M63:M68 M70:M71 M73:M78 M80:M84 M86:M88 M90:M91 M93:M95 M97:M113 M115:M130 M132:M147 M149:M178 M180:M189 M191:M200 M202:M211">
    <cfRule type="duplicateValues" dxfId="179" priority="22"/>
  </conditionalFormatting>
  <conditionalFormatting sqref="N3:N6 N8 N10:N17 N19:N26 N28:N31 N33:N47 N49:N61 N63:N68 N70:N71 N73:N78 N80:N84 N86:N88 N90:N91 N93:N95 N97:N113 N115:N130 N132:N147 N149:N178 N180:N189 N191:N200 N202:N211">
    <cfRule type="duplicateValues" dxfId="178" priority="21"/>
  </conditionalFormatting>
  <conditionalFormatting sqref="O3:O6 O8 O10:O17 O19:O26 O28:O31 O33:O47 O49:O61 O63:O68 O70:O71 O73:O78 O80:O84 O86:O88 O90:O91 O93:O95 O97:O113 O115:O130 O132:O147 O149:O178 O180:O189 O191:O200 O202:O211">
    <cfRule type="duplicateValues" dxfId="177" priority="20"/>
  </conditionalFormatting>
  <conditionalFormatting sqref="P3:P6 P8 P10:P17 P19:P26 P28:P31 P33:P47 P49:P61 P63:P68 P70:P71 P73:P78 P80:P84 P86:P88 P90:P91 P93:P95 P97:P113 P115:P130 P132:P147 P149:P178 P180:P189 P191:P200 P202:P211">
    <cfRule type="duplicateValues" dxfId="176" priority="19"/>
  </conditionalFormatting>
  <conditionalFormatting sqref="Q3:Q6 Q8 Q10:Q17 Q19:Q26 Q28:Q31 Q33:Q47 Q49:Q61 Q63:Q68 Q70:Q71 Q73:Q78 Q80:Q84 Q86:Q88 Q90:Q91 Q93:Q95 Q97:Q113 Q115:Q130 Q132:Q147 Q149:Q178 Q180:Q189 Q191:Q200 Q202:Q211">
    <cfRule type="duplicateValues" dxfId="175" priority="18"/>
  </conditionalFormatting>
  <conditionalFormatting sqref="R3:R6 R8 R10:R17 R19:R26 R28:R31 R33:R47 R49:R61 R63:R68 R70:R71 R73:R78 R80:R84 R86:R88 R90:R91 R93:R95 R97:R113 R115:R130 R132:R147 R149:R178 R180:R189 R191:R200 R202:R211">
    <cfRule type="duplicateValues" dxfId="174" priority="17"/>
  </conditionalFormatting>
  <conditionalFormatting sqref="S3:S6 S8 S10:S17 S19:S26 S28:S31 S33:S47 S49:S61 S63:S68 S70:S71 S73:S78 S80:S84 S86:S88 S90:S91 S93:S95 S97:S113 S115:S130 S132:S147 S149:S178 S180:S189 S191:S200 S202:S211">
    <cfRule type="duplicateValues" dxfId="173" priority="16"/>
  </conditionalFormatting>
  <conditionalFormatting sqref="T3:T6 T8 T10:T17 T19:T26 T28:T31 T33:T47 T49:T61 T63:T68 T70:T71 T73:T78 T80:T84 T86:T88 T90:T91 T93:T95 T97:T113 T115:T130 T132:T147 T149:T178 T180:T189 T191:T200 T202:T211">
    <cfRule type="duplicateValues" dxfId="172" priority="15"/>
  </conditionalFormatting>
  <conditionalFormatting sqref="U3:U6 U8 U10:U17 U19:U26 U28:U31 U33:U47 U49:U61 U63:U68 U70:U71 U73:U78 U80:U84 U86:U88 U90:U91 U93:U95 U97:U113 U115:U130 U132:U147 U149:U178 U180:U189 U191:U200 U202:U211">
    <cfRule type="duplicateValues" dxfId="171" priority="14"/>
  </conditionalFormatting>
  <conditionalFormatting sqref="V3:V6 V8 V10:V17 V19:V26 V28:V31 V33:V47 V49:V61 V63:V68 V70:V71 V73:V78 V80:V84 V86:V88 V90:V91 V93:V95 V97:V113 V115:V130 V132:V147 V149:V178 V180:V189 V191:V200 V202:V211">
    <cfRule type="duplicateValues" dxfId="170" priority="13"/>
  </conditionalFormatting>
  <conditionalFormatting sqref="W3:W6 W8 W10:W17 W19:W26 W28:W31 W33:W47 W49:W61 W63:W68 W70:W71 W73:W78 W80:W84 W86:W88 W90:W91 W93:W95 W97:W113 W115:W130 W132:W147 W149:W178 W180:W189 W191:W200 W202:W211">
    <cfRule type="duplicateValues" dxfId="169" priority="12"/>
  </conditionalFormatting>
  <conditionalFormatting sqref="X3:X6 X8 X10:X17 X19:X26 X28:X31 X33:X47 X49:X61 X63:X68 X70:X71 X73:X78 X80:X84 X86:X88 X90:X91 X93:X95 X97:X113 X115:X130 X132:X147 X149:X178 X180:X189 X191:X200 X202:X211">
    <cfRule type="duplicateValues" dxfId="168" priority="11"/>
  </conditionalFormatting>
  <conditionalFormatting sqref="Y3:Y6 Y8 Y10:Y17 Y19:Y26 Y28:Y31 Y33:Y47 Y49:Y61 Y63:Y68 Y70:Y71 Y73:Y78 Y80:Y84 Y86:Y88 Y90:Y91 Y93:Y95 Y97:Y113 Y115:Y130 Y132:Y147 Y149:Y178 Y180:Y189 Y191:Y200 Y202:Y211">
    <cfRule type="duplicateValues" dxfId="167" priority="10"/>
  </conditionalFormatting>
  <conditionalFormatting sqref="Z3:Z6 Z8 Z10:Z17 Z19:Z26 Z28:Z31 Z33:Z47 Z49:Z61 Z63:Z68 Z70:Z71 Z73:Z78 Z80:Z84 Z86:Z88 Z90:Z91 Z93:Z95 Z97:Z113 Z115:Z130 Z132:Z147 Z149:Z178 Z180:Z189 Z191:Z200 Z202:Z211">
    <cfRule type="duplicateValues" dxfId="166" priority="9"/>
  </conditionalFormatting>
  <conditionalFormatting sqref="AA3:AA6 AA8 AA10:AA17 AA19:AA26 AA28:AA31 AA33:AA47 AA49:AA61 AA63:AA68 AA70:AA71 AA73:AA78 AA80:AA84 AA86:AA88 AA90:AA91 AA93:AA95 AA97:AA113 AA115:AA130 AA132:AA147 AA149:AA178 AA180:AA189 AA191:AA200 AA202:AA211">
    <cfRule type="duplicateValues" dxfId="165" priority="8"/>
  </conditionalFormatting>
  <conditionalFormatting sqref="AB3:AB6 AB8 AB10:AB17 AB19:AB26 AB28:AB31 AB33:AB47 AB49:AB61 AB63:AB68 AB70:AB71 AB73:AB78 AB80:AB84 AB86:AB88 AB90:AB91 AB93:AB95 AB97:AB113 AB115:AB130 AB132:AB147 AB149:AB178 AB180:AB189 AB191:AB200 AB202:AB211">
    <cfRule type="duplicateValues" dxfId="164" priority="7"/>
  </conditionalFormatting>
  <conditionalFormatting sqref="AC3:AC6 AC8 AC10:AC17 AC19:AC26 AC28:AC31 AC33:AC47 AC49:AC61 AC63:AC68 AC70:AC71 AC73:AC78 AC80:AC84 AC86:AC88 AC90:AC91 AC93:AC95 AC97:AC113 AC115:AC130 AC132:AC147 AC149:AC178 AC180:AC189 AC191:AC200 AC202:AC211">
    <cfRule type="duplicateValues" dxfId="163" priority="6"/>
  </conditionalFormatting>
  <conditionalFormatting sqref="AD3:AD6 AD8 AD10:AD17 AD19:AD26 AD28:AD31 AD33:AD47 AD49:AD61 AD63:AD68 AD70:AD71 AD73:AD78 AD80:AD84 AD86:AD88 AD90:AD91 AD93:AD95 AD97:AD113 AD115:AD130 AD132:AD147 AD149:AD178 AD180:AD189 AD191:AD200 AD202:AD211">
    <cfRule type="duplicateValues" dxfId="162" priority="5"/>
  </conditionalFormatting>
  <conditionalFormatting sqref="AE3:AE6 AE8 AE10:AE17 AE19:AE26 AE28:AE31 AE33:AE47 AE49:AE61 AE63:AE68 AE70:AE71 AE73:AE78 AE80:AE84 AE86:AE88 AE90:AE91 AE93:AE95 AE97:AE113 AE115:AE130 AE132:AE147 AE149:AE178 AE180:AE189 AE191:AE200 AE202:AE211">
    <cfRule type="duplicateValues" dxfId="161" priority="4"/>
  </conditionalFormatting>
  <conditionalFormatting sqref="AF3:AF6 AF8 AF10:AF17 AF19:AF26 AF28:AF31 AF33:AF47 AF49:AF61 AF63:AF68 AF70:AF71 AF73:AF78 AF80:AF84 AF86:AF88 AF90:AF91 AF93:AF95 AF97:AF113 AF115:AF130 AF132:AF147 AF149:AF178 AF180:AF189 AF191:AF200 AF202:AF211">
    <cfRule type="duplicateValues" dxfId="160" priority="3"/>
  </conditionalFormatting>
  <conditionalFormatting sqref="AG3:AG6 AG8 AG10:AG17 AG19:AG26 AG28:AG31 AG33:AG47 AG49:AG61 AG63:AG68 AG70:AG71 AG73:AG78 AG80:AG84 AG86:AG88 AG90:AG91 AG93:AG95 AG97:AG113 AG115:AG130 AG132:AG147 AG149:AG178 AG180:AG189 AG191:AG200 AG202:AG211">
    <cfRule type="duplicateValues" dxfId="159" priority="2"/>
  </conditionalFormatting>
  <conditionalFormatting sqref="AH3:AH6 AH8 AH10:AH17 AH19:AH26 AH28:AH31 AH33:AH47 AH49:AH61 AH63:AH68 AH70:AH71 AH73:AH78 AH80:AH84 AH86:AH88 AH90:AH91 AH93:AH95 AH97:AH113 AH115:AH130 AH132:AH147 AH149:AH178 AH180:AH189 AH191:AH200 AH202:AH211">
    <cfRule type="duplicateValues" dxfId="158" priority="1"/>
  </conditionalFormatting>
  <pageMargins left="0.31496062992125984" right="0.31496062992125984" top="0.74803149606299213" bottom="0.74803149606299213" header="0.31496062992125984" footer="0.31496062992125984"/>
  <pageSetup paperSize="8" fitToWidth="2" orientation="landscape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4" name="Button 1">
              <controlPr defaultSize="0" print="0" autoFill="0" autoPict="0" macro="[0]!Aout">
                <anchor moveWithCells="1">
                  <from>
                    <xdr:col>34</xdr:col>
                    <xdr:colOff>504825</xdr:colOff>
                    <xdr:row>2</xdr:row>
                    <xdr:rowOff>0</xdr:rowOff>
                  </from>
                  <to>
                    <xdr:col>36</xdr:col>
                    <xdr:colOff>571500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>
    <pageSetUpPr fitToPage="1"/>
  </sheetPr>
  <dimension ref="A1:BE213"/>
  <sheetViews>
    <sheetView zoomScale="80" zoomScaleNormal="80" workbookViewId="0">
      <pane ySplit="2" topLeftCell="A9" activePane="bottomLeft" state="frozen"/>
      <selection activeCell="H1" sqref="H1"/>
      <selection pane="bottomLeft" activeCell="X25" sqref="X25"/>
    </sheetView>
  </sheetViews>
  <sheetFormatPr baseColWidth="10" defaultRowHeight="15" outlineLevelRow="1" x14ac:dyDescent="0.25"/>
  <cols>
    <col min="1" max="1" width="11.42578125" style="8"/>
    <col min="2" max="2" width="25.85546875" style="8" bestFit="1" customWidth="1"/>
    <col min="3" max="3" width="12.5703125" style="8" customWidth="1"/>
    <col min="4" max="34" width="16.140625" style="8" customWidth="1"/>
    <col min="35" max="16384" width="11.42578125" style="8"/>
  </cols>
  <sheetData>
    <row r="1" spans="1:34" ht="18.75" customHeight="1" x14ac:dyDescent="0.25">
      <c r="A1" s="9"/>
      <c r="B1" s="10"/>
      <c r="C1" s="10"/>
      <c r="D1" s="101">
        <f>D2</f>
        <v>42979</v>
      </c>
      <c r="E1" s="101">
        <f>E2</f>
        <v>42980</v>
      </c>
      <c r="F1" s="101">
        <f t="shared" ref="F1:AG1" si="0">F2</f>
        <v>42981</v>
      </c>
      <c r="G1" s="101">
        <f t="shared" si="0"/>
        <v>42982</v>
      </c>
      <c r="H1" s="101">
        <f t="shared" si="0"/>
        <v>42983</v>
      </c>
      <c r="I1" s="101">
        <f t="shared" si="0"/>
        <v>42984</v>
      </c>
      <c r="J1" s="101">
        <f t="shared" si="0"/>
        <v>42985</v>
      </c>
      <c r="K1" s="101">
        <f t="shared" si="0"/>
        <v>42986</v>
      </c>
      <c r="L1" s="101">
        <f t="shared" si="0"/>
        <v>42987</v>
      </c>
      <c r="M1" s="101">
        <f t="shared" si="0"/>
        <v>42988</v>
      </c>
      <c r="N1" s="101">
        <f t="shared" si="0"/>
        <v>42989</v>
      </c>
      <c r="O1" s="101">
        <f t="shared" si="0"/>
        <v>42990</v>
      </c>
      <c r="P1" s="101">
        <f t="shared" si="0"/>
        <v>42991</v>
      </c>
      <c r="Q1" s="101">
        <f t="shared" si="0"/>
        <v>42992</v>
      </c>
      <c r="R1" s="101">
        <f t="shared" si="0"/>
        <v>42993</v>
      </c>
      <c r="S1" s="101">
        <f t="shared" si="0"/>
        <v>42994</v>
      </c>
      <c r="T1" s="101">
        <f t="shared" si="0"/>
        <v>42995</v>
      </c>
      <c r="U1" s="101">
        <f t="shared" si="0"/>
        <v>42996</v>
      </c>
      <c r="V1" s="101">
        <f t="shared" si="0"/>
        <v>42997</v>
      </c>
      <c r="W1" s="101">
        <f t="shared" si="0"/>
        <v>42998</v>
      </c>
      <c r="X1" s="101">
        <f t="shared" si="0"/>
        <v>42999</v>
      </c>
      <c r="Y1" s="101">
        <f t="shared" si="0"/>
        <v>43000</v>
      </c>
      <c r="Z1" s="101">
        <f t="shared" si="0"/>
        <v>43001</v>
      </c>
      <c r="AA1" s="101">
        <f t="shared" si="0"/>
        <v>43002</v>
      </c>
      <c r="AB1" s="101">
        <f t="shared" si="0"/>
        <v>43003</v>
      </c>
      <c r="AC1" s="101">
        <f t="shared" si="0"/>
        <v>43004</v>
      </c>
      <c r="AD1" s="101">
        <f t="shared" si="0"/>
        <v>43005</v>
      </c>
      <c r="AE1" s="101">
        <f t="shared" si="0"/>
        <v>43006</v>
      </c>
      <c r="AF1" s="101">
        <f t="shared" si="0"/>
        <v>43007</v>
      </c>
      <c r="AG1" s="101">
        <f t="shared" si="0"/>
        <v>43008</v>
      </c>
      <c r="AH1" s="147">
        <f>AH2</f>
        <v>43009</v>
      </c>
    </row>
    <row r="2" spans="1:34" ht="18.75" customHeight="1" thickBot="1" x14ac:dyDescent="0.3">
      <c r="A2" s="11" t="s">
        <v>0</v>
      </c>
      <c r="B2" s="12" t="s">
        <v>1</v>
      </c>
      <c r="C2" s="12"/>
      <c r="D2" s="102">
        <v>42979</v>
      </c>
      <c r="E2" s="102">
        <f>D2+1</f>
        <v>42980</v>
      </c>
      <c r="F2" s="102">
        <f t="shared" ref="F2:AH2" si="1">E2+1</f>
        <v>42981</v>
      </c>
      <c r="G2" s="102">
        <f t="shared" si="1"/>
        <v>42982</v>
      </c>
      <c r="H2" s="102">
        <f t="shared" si="1"/>
        <v>42983</v>
      </c>
      <c r="I2" s="102">
        <f t="shared" si="1"/>
        <v>42984</v>
      </c>
      <c r="J2" s="102">
        <f t="shared" si="1"/>
        <v>42985</v>
      </c>
      <c r="K2" s="102">
        <f t="shared" si="1"/>
        <v>42986</v>
      </c>
      <c r="L2" s="102">
        <f t="shared" si="1"/>
        <v>42987</v>
      </c>
      <c r="M2" s="102">
        <f t="shared" si="1"/>
        <v>42988</v>
      </c>
      <c r="N2" s="102">
        <f t="shared" si="1"/>
        <v>42989</v>
      </c>
      <c r="O2" s="102">
        <f t="shared" si="1"/>
        <v>42990</v>
      </c>
      <c r="P2" s="102">
        <f t="shared" si="1"/>
        <v>42991</v>
      </c>
      <c r="Q2" s="102">
        <f t="shared" si="1"/>
        <v>42992</v>
      </c>
      <c r="R2" s="102">
        <f t="shared" si="1"/>
        <v>42993</v>
      </c>
      <c r="S2" s="102">
        <f t="shared" si="1"/>
        <v>42994</v>
      </c>
      <c r="T2" s="102">
        <f>S2+1</f>
        <v>42995</v>
      </c>
      <c r="U2" s="102">
        <f t="shared" si="1"/>
        <v>42996</v>
      </c>
      <c r="V2" s="102">
        <f t="shared" si="1"/>
        <v>42997</v>
      </c>
      <c r="W2" s="102">
        <f t="shared" si="1"/>
        <v>42998</v>
      </c>
      <c r="X2" s="102">
        <f t="shared" si="1"/>
        <v>42999</v>
      </c>
      <c r="Y2" s="102">
        <f t="shared" si="1"/>
        <v>43000</v>
      </c>
      <c r="Z2" s="102">
        <f t="shared" si="1"/>
        <v>43001</v>
      </c>
      <c r="AA2" s="102">
        <f t="shared" si="1"/>
        <v>43002</v>
      </c>
      <c r="AB2" s="102">
        <f t="shared" si="1"/>
        <v>43003</v>
      </c>
      <c r="AC2" s="102">
        <f>AB2+1</f>
        <v>43004</v>
      </c>
      <c r="AD2" s="102">
        <f t="shared" si="1"/>
        <v>43005</v>
      </c>
      <c r="AE2" s="102">
        <f t="shared" si="1"/>
        <v>43006</v>
      </c>
      <c r="AF2" s="102">
        <f>AE2+1</f>
        <v>43007</v>
      </c>
      <c r="AG2" s="102">
        <f t="shared" si="1"/>
        <v>43008</v>
      </c>
      <c r="AH2" s="148">
        <f t="shared" si="1"/>
        <v>43009</v>
      </c>
    </row>
    <row r="3" spans="1:34" ht="18.75" hidden="1" customHeight="1" x14ac:dyDescent="0.25">
      <c r="A3" s="13" t="s">
        <v>2</v>
      </c>
      <c r="B3" s="14" t="s">
        <v>3</v>
      </c>
      <c r="C3" s="14" t="s">
        <v>70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49"/>
    </row>
    <row r="4" spans="1:34" ht="18.75" hidden="1" customHeight="1" x14ac:dyDescent="0.25">
      <c r="A4" s="99" t="s">
        <v>2</v>
      </c>
      <c r="B4" s="100" t="s">
        <v>3</v>
      </c>
      <c r="C4" s="100" t="s">
        <v>28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50"/>
    </row>
    <row r="5" spans="1:34" ht="18.75" customHeight="1" x14ac:dyDescent="0.25">
      <c r="A5" s="99" t="s">
        <v>2</v>
      </c>
      <c r="B5" s="100" t="s">
        <v>3</v>
      </c>
      <c r="C5" s="100" t="s">
        <v>70</v>
      </c>
      <c r="D5" s="104" t="s">
        <v>236</v>
      </c>
      <c r="E5" s="104" t="s">
        <v>236</v>
      </c>
      <c r="F5" s="104"/>
      <c r="G5" s="104" t="s">
        <v>99</v>
      </c>
      <c r="H5" s="104" t="s">
        <v>99</v>
      </c>
      <c r="I5" s="104" t="s">
        <v>99</v>
      </c>
      <c r="J5" s="104" t="s">
        <v>99</v>
      </c>
      <c r="K5" s="104" t="s">
        <v>99</v>
      </c>
      <c r="L5" s="104" t="s">
        <v>99</v>
      </c>
      <c r="M5" s="104"/>
      <c r="N5" s="104" t="s">
        <v>99</v>
      </c>
      <c r="O5" s="104" t="s">
        <v>99</v>
      </c>
      <c r="P5" s="104" t="s">
        <v>99</v>
      </c>
      <c r="Q5" s="104" t="s">
        <v>99</v>
      </c>
      <c r="R5" s="104" t="s">
        <v>99</v>
      </c>
      <c r="S5" s="104" t="s">
        <v>99</v>
      </c>
      <c r="T5" s="104"/>
      <c r="U5" s="104"/>
      <c r="V5" s="104"/>
      <c r="W5" s="104"/>
      <c r="X5" s="104" t="s">
        <v>99</v>
      </c>
      <c r="Y5" s="104"/>
      <c r="Z5" s="104"/>
      <c r="AA5" s="104"/>
      <c r="AB5" s="104"/>
      <c r="AC5" s="104"/>
      <c r="AD5" s="104"/>
      <c r="AE5" s="104" t="s">
        <v>99</v>
      </c>
      <c r="AF5" s="104"/>
      <c r="AG5" s="104"/>
      <c r="AH5" s="150"/>
    </row>
    <row r="6" spans="1:34" ht="18.75" customHeight="1" outlineLevel="1" x14ac:dyDescent="0.25">
      <c r="A6" s="15" t="s">
        <v>2</v>
      </c>
      <c r="B6" s="16" t="s">
        <v>3</v>
      </c>
      <c r="C6" s="16" t="s">
        <v>28</v>
      </c>
      <c r="D6" s="105" t="s">
        <v>220</v>
      </c>
      <c r="E6" s="105" t="s">
        <v>220</v>
      </c>
      <c r="F6" s="105"/>
      <c r="G6" s="105" t="s">
        <v>220</v>
      </c>
      <c r="H6" s="105" t="s">
        <v>220</v>
      </c>
      <c r="I6" s="105" t="s">
        <v>220</v>
      </c>
      <c r="J6" s="105" t="s">
        <v>21</v>
      </c>
      <c r="K6" s="105" t="s">
        <v>220</v>
      </c>
      <c r="L6" s="105" t="s">
        <v>220</v>
      </c>
      <c r="M6" s="105"/>
      <c r="N6" s="105" t="s">
        <v>220</v>
      </c>
      <c r="O6" s="105" t="s">
        <v>220</v>
      </c>
      <c r="P6" s="105" t="s">
        <v>21</v>
      </c>
      <c r="Q6" s="105" t="s">
        <v>21</v>
      </c>
      <c r="R6" s="105" t="s">
        <v>220</v>
      </c>
      <c r="S6" s="105" t="s">
        <v>220</v>
      </c>
      <c r="T6" s="105"/>
      <c r="U6" s="105" t="s">
        <v>220</v>
      </c>
      <c r="V6" s="105" t="s">
        <v>220</v>
      </c>
      <c r="W6" s="105" t="s">
        <v>220</v>
      </c>
      <c r="X6" s="105" t="s">
        <v>21</v>
      </c>
      <c r="Y6" s="105" t="s">
        <v>220</v>
      </c>
      <c r="Z6" s="105" t="s">
        <v>220</v>
      </c>
      <c r="AA6" s="105"/>
      <c r="AB6" s="105" t="s">
        <v>220</v>
      </c>
      <c r="AC6" s="105" t="s">
        <v>220</v>
      </c>
      <c r="AD6" s="105" t="s">
        <v>220</v>
      </c>
      <c r="AE6" s="105" t="s">
        <v>21</v>
      </c>
      <c r="AF6" s="105" t="s">
        <v>220</v>
      </c>
      <c r="AG6" s="105" t="s">
        <v>220</v>
      </c>
      <c r="AH6" s="151"/>
    </row>
    <row r="7" spans="1:34" s="1" customFormat="1" ht="18.75" customHeight="1" x14ac:dyDescent="0.25">
      <c r="A7" s="17" t="s">
        <v>2</v>
      </c>
      <c r="B7" s="18" t="s">
        <v>3</v>
      </c>
      <c r="C7" s="18"/>
      <c r="D7" s="106">
        <f>COUNTA(D3:D6)</f>
        <v>2</v>
      </c>
      <c r="E7" s="106">
        <f t="shared" ref="E7:AH7" si="2">COUNTA(E3:E6)</f>
        <v>2</v>
      </c>
      <c r="F7" s="106">
        <f t="shared" si="2"/>
        <v>0</v>
      </c>
      <c r="G7" s="106">
        <f t="shared" si="2"/>
        <v>2</v>
      </c>
      <c r="H7" s="106">
        <f t="shared" si="2"/>
        <v>2</v>
      </c>
      <c r="I7" s="106">
        <f t="shared" si="2"/>
        <v>2</v>
      </c>
      <c r="J7" s="106">
        <f t="shared" si="2"/>
        <v>2</v>
      </c>
      <c r="K7" s="106">
        <f t="shared" si="2"/>
        <v>2</v>
      </c>
      <c r="L7" s="106">
        <f t="shared" si="2"/>
        <v>2</v>
      </c>
      <c r="M7" s="106">
        <f t="shared" si="2"/>
        <v>0</v>
      </c>
      <c r="N7" s="106">
        <f t="shared" si="2"/>
        <v>2</v>
      </c>
      <c r="O7" s="106">
        <f t="shared" si="2"/>
        <v>2</v>
      </c>
      <c r="P7" s="106">
        <f t="shared" si="2"/>
        <v>2</v>
      </c>
      <c r="Q7" s="106">
        <f t="shared" si="2"/>
        <v>2</v>
      </c>
      <c r="R7" s="106">
        <f t="shared" si="2"/>
        <v>2</v>
      </c>
      <c r="S7" s="106">
        <f t="shared" si="2"/>
        <v>2</v>
      </c>
      <c r="T7" s="106">
        <f t="shared" si="2"/>
        <v>0</v>
      </c>
      <c r="U7" s="106">
        <f t="shared" si="2"/>
        <v>1</v>
      </c>
      <c r="V7" s="106">
        <f t="shared" si="2"/>
        <v>1</v>
      </c>
      <c r="W7" s="106">
        <f t="shared" si="2"/>
        <v>1</v>
      </c>
      <c r="X7" s="106">
        <f t="shared" si="2"/>
        <v>2</v>
      </c>
      <c r="Y7" s="106">
        <f t="shared" si="2"/>
        <v>1</v>
      </c>
      <c r="Z7" s="106">
        <f t="shared" si="2"/>
        <v>1</v>
      </c>
      <c r="AA7" s="106">
        <f t="shared" si="2"/>
        <v>0</v>
      </c>
      <c r="AB7" s="106">
        <f t="shared" si="2"/>
        <v>1</v>
      </c>
      <c r="AC7" s="106">
        <f t="shared" si="2"/>
        <v>1</v>
      </c>
      <c r="AD7" s="106">
        <f t="shared" si="2"/>
        <v>1</v>
      </c>
      <c r="AE7" s="106">
        <f t="shared" si="2"/>
        <v>2</v>
      </c>
      <c r="AF7" s="106">
        <f t="shared" si="2"/>
        <v>1</v>
      </c>
      <c r="AG7" s="106">
        <f t="shared" si="2"/>
        <v>1</v>
      </c>
      <c r="AH7" s="152">
        <f t="shared" si="2"/>
        <v>0</v>
      </c>
    </row>
    <row r="8" spans="1:34" ht="18.75" customHeight="1" outlineLevel="1" collapsed="1" x14ac:dyDescent="0.25">
      <c r="A8" s="19" t="s">
        <v>2</v>
      </c>
      <c r="B8" s="20" t="s">
        <v>14</v>
      </c>
      <c r="C8" s="20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53"/>
    </row>
    <row r="9" spans="1:34" s="1" customFormat="1" ht="18.75" customHeight="1" x14ac:dyDescent="0.25">
      <c r="A9" s="21" t="s">
        <v>2</v>
      </c>
      <c r="B9" s="22" t="s">
        <v>14</v>
      </c>
      <c r="C9" s="22"/>
      <c r="D9" s="108">
        <f>COUNTA(D8)</f>
        <v>0</v>
      </c>
      <c r="E9" s="108">
        <f t="shared" ref="E9:AH9" si="3">COUNTA(E8)</f>
        <v>0</v>
      </c>
      <c r="F9" s="108">
        <f t="shared" si="3"/>
        <v>0</v>
      </c>
      <c r="G9" s="108">
        <f t="shared" si="3"/>
        <v>0</v>
      </c>
      <c r="H9" s="108">
        <f t="shared" si="3"/>
        <v>0</v>
      </c>
      <c r="I9" s="108">
        <f t="shared" si="3"/>
        <v>0</v>
      </c>
      <c r="J9" s="108">
        <f t="shared" si="3"/>
        <v>0</v>
      </c>
      <c r="K9" s="108">
        <f t="shared" si="3"/>
        <v>0</v>
      </c>
      <c r="L9" s="108">
        <f t="shared" si="3"/>
        <v>0</v>
      </c>
      <c r="M9" s="108">
        <f t="shared" si="3"/>
        <v>0</v>
      </c>
      <c r="N9" s="108">
        <f t="shared" si="3"/>
        <v>0</v>
      </c>
      <c r="O9" s="108">
        <f t="shared" si="3"/>
        <v>0</v>
      </c>
      <c r="P9" s="108">
        <f t="shared" si="3"/>
        <v>0</v>
      </c>
      <c r="Q9" s="108">
        <f t="shared" si="3"/>
        <v>0</v>
      </c>
      <c r="R9" s="108">
        <f t="shared" si="3"/>
        <v>0</v>
      </c>
      <c r="S9" s="108">
        <f t="shared" si="3"/>
        <v>0</v>
      </c>
      <c r="T9" s="108">
        <f t="shared" si="3"/>
        <v>0</v>
      </c>
      <c r="U9" s="108">
        <f t="shared" si="3"/>
        <v>0</v>
      </c>
      <c r="V9" s="108">
        <f t="shared" si="3"/>
        <v>0</v>
      </c>
      <c r="W9" s="108">
        <f t="shared" si="3"/>
        <v>0</v>
      </c>
      <c r="X9" s="108">
        <f t="shared" si="3"/>
        <v>0</v>
      </c>
      <c r="Y9" s="108">
        <f t="shared" si="3"/>
        <v>0</v>
      </c>
      <c r="Z9" s="108">
        <f t="shared" si="3"/>
        <v>0</v>
      </c>
      <c r="AA9" s="108">
        <f t="shared" si="3"/>
        <v>0</v>
      </c>
      <c r="AB9" s="108">
        <f t="shared" si="3"/>
        <v>0</v>
      </c>
      <c r="AC9" s="108">
        <f t="shared" si="3"/>
        <v>0</v>
      </c>
      <c r="AD9" s="108">
        <f t="shared" si="3"/>
        <v>0</v>
      </c>
      <c r="AE9" s="108">
        <f t="shared" si="3"/>
        <v>0</v>
      </c>
      <c r="AF9" s="108">
        <f t="shared" si="3"/>
        <v>0</v>
      </c>
      <c r="AG9" s="108">
        <f t="shared" si="3"/>
        <v>0</v>
      </c>
      <c r="AH9" s="154">
        <f t="shared" si="3"/>
        <v>0</v>
      </c>
    </row>
    <row r="10" spans="1:34" ht="18.75" customHeight="1" outlineLevel="1" x14ac:dyDescent="0.25">
      <c r="A10" s="23" t="s">
        <v>2</v>
      </c>
      <c r="B10" s="24" t="s">
        <v>4</v>
      </c>
      <c r="C10" s="24" t="s">
        <v>7</v>
      </c>
      <c r="D10" s="109"/>
      <c r="E10" s="109"/>
      <c r="F10" s="109"/>
      <c r="G10" s="109" t="s">
        <v>234</v>
      </c>
      <c r="H10" s="109" t="s">
        <v>234</v>
      </c>
      <c r="I10" s="109" t="s">
        <v>234</v>
      </c>
      <c r="J10" s="109" t="s">
        <v>234</v>
      </c>
      <c r="K10" s="109" t="s">
        <v>234</v>
      </c>
      <c r="L10" s="109"/>
      <c r="M10" s="109"/>
      <c r="N10" s="109"/>
      <c r="O10" s="109"/>
      <c r="P10" s="109"/>
      <c r="Q10" s="109"/>
      <c r="R10" s="109"/>
      <c r="S10" s="109"/>
      <c r="T10" s="109"/>
      <c r="U10" s="109" t="s">
        <v>10</v>
      </c>
      <c r="V10" s="109" t="s">
        <v>10</v>
      </c>
      <c r="W10" s="109" t="s">
        <v>10</v>
      </c>
      <c r="X10" s="109" t="s">
        <v>10</v>
      </c>
      <c r="Y10" s="109" t="s">
        <v>10</v>
      </c>
      <c r="Z10" s="109"/>
      <c r="AA10" s="109"/>
      <c r="AB10" s="109" t="s">
        <v>10</v>
      </c>
      <c r="AC10" s="109" t="s">
        <v>10</v>
      </c>
      <c r="AD10" s="109" t="s">
        <v>10</v>
      </c>
      <c r="AE10" s="109" t="s">
        <v>10</v>
      </c>
      <c r="AF10" s="109" t="s">
        <v>10</v>
      </c>
      <c r="AG10" s="109"/>
      <c r="AH10" s="155"/>
    </row>
    <row r="11" spans="1:34" ht="18.75" customHeight="1" outlineLevel="1" x14ac:dyDescent="0.25">
      <c r="A11" s="25" t="s">
        <v>2</v>
      </c>
      <c r="B11" s="26" t="s">
        <v>4</v>
      </c>
      <c r="C11" s="26" t="s">
        <v>7</v>
      </c>
      <c r="D11" s="110" t="s">
        <v>26</v>
      </c>
      <c r="E11" s="110" t="s">
        <v>42</v>
      </c>
      <c r="F11" s="110"/>
      <c r="G11" s="110"/>
      <c r="H11" s="110"/>
      <c r="I11" s="110"/>
      <c r="J11" s="110"/>
      <c r="K11" s="110"/>
      <c r="L11" s="110"/>
      <c r="M11" s="110"/>
      <c r="N11" s="110" t="s">
        <v>26</v>
      </c>
      <c r="O11" s="110" t="s">
        <v>26</v>
      </c>
      <c r="P11" s="110" t="s">
        <v>26</v>
      </c>
      <c r="Q11" s="110" t="s">
        <v>26</v>
      </c>
      <c r="R11" s="110" t="s">
        <v>26</v>
      </c>
      <c r="S11" s="110"/>
      <c r="T11" s="110"/>
      <c r="U11" s="110" t="s">
        <v>26</v>
      </c>
      <c r="V11" s="110" t="s">
        <v>26</v>
      </c>
      <c r="W11" s="110" t="s">
        <v>26</v>
      </c>
      <c r="X11" s="110" t="s">
        <v>26</v>
      </c>
      <c r="Y11" s="110" t="s">
        <v>26</v>
      </c>
      <c r="Z11" s="110"/>
      <c r="AA11" s="110"/>
      <c r="AB11" s="110" t="s">
        <v>26</v>
      </c>
      <c r="AC11" s="110" t="s">
        <v>26</v>
      </c>
      <c r="AD11" s="110" t="s">
        <v>26</v>
      </c>
      <c r="AE11" s="110" t="s">
        <v>26</v>
      </c>
      <c r="AF11" s="110"/>
      <c r="AG11" s="110"/>
      <c r="AH11" s="156"/>
    </row>
    <row r="12" spans="1:34" ht="18.75" customHeight="1" outlineLevel="1" x14ac:dyDescent="0.25">
      <c r="A12" s="25" t="s">
        <v>2</v>
      </c>
      <c r="B12" s="26" t="s">
        <v>4</v>
      </c>
      <c r="C12" s="26" t="s">
        <v>7</v>
      </c>
      <c r="D12" s="110" t="s">
        <v>21</v>
      </c>
      <c r="E12" s="110"/>
      <c r="F12" s="110"/>
      <c r="G12" s="110" t="s">
        <v>21</v>
      </c>
      <c r="H12" s="110" t="s">
        <v>21</v>
      </c>
      <c r="I12" s="110" t="s">
        <v>21</v>
      </c>
      <c r="J12" s="110"/>
      <c r="K12" s="110" t="s">
        <v>21</v>
      </c>
      <c r="L12" s="110" t="s">
        <v>42</v>
      </c>
      <c r="M12" s="110"/>
      <c r="N12" s="110" t="s">
        <v>21</v>
      </c>
      <c r="O12" s="110" t="s">
        <v>21</v>
      </c>
      <c r="P12" s="110"/>
      <c r="Q12" s="110"/>
      <c r="R12" s="110" t="s">
        <v>21</v>
      </c>
      <c r="S12" s="110"/>
      <c r="T12" s="110"/>
      <c r="U12" s="110" t="s">
        <v>21</v>
      </c>
      <c r="V12" s="110" t="s">
        <v>21</v>
      </c>
      <c r="W12" s="110" t="s">
        <v>21</v>
      </c>
      <c r="X12" s="110"/>
      <c r="Y12" s="110" t="s">
        <v>21</v>
      </c>
      <c r="Z12" s="110"/>
      <c r="AA12" s="110"/>
      <c r="AB12" s="110" t="s">
        <v>21</v>
      </c>
      <c r="AC12" s="110" t="s">
        <v>21</v>
      </c>
      <c r="AD12" s="110" t="s">
        <v>21</v>
      </c>
      <c r="AE12" s="110"/>
      <c r="AF12" s="110" t="s">
        <v>21</v>
      </c>
      <c r="AG12" s="110"/>
      <c r="AH12" s="156"/>
    </row>
    <row r="13" spans="1:34" ht="18.75" customHeight="1" outlineLevel="1" x14ac:dyDescent="0.25">
      <c r="A13" s="25" t="s">
        <v>2</v>
      </c>
      <c r="B13" s="26" t="s">
        <v>4</v>
      </c>
      <c r="C13" s="26" t="s">
        <v>7</v>
      </c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 t="s">
        <v>52</v>
      </c>
      <c r="O13" s="110" t="s">
        <v>52</v>
      </c>
      <c r="P13" s="110" t="s">
        <v>52</v>
      </c>
      <c r="Q13" s="110" t="s">
        <v>52</v>
      </c>
      <c r="R13" s="110" t="s">
        <v>52</v>
      </c>
      <c r="S13" s="110" t="s">
        <v>45</v>
      </c>
      <c r="T13" s="110"/>
      <c r="U13" s="110" t="s">
        <v>52</v>
      </c>
      <c r="V13" s="110" t="s">
        <v>52</v>
      </c>
      <c r="W13" s="110" t="s">
        <v>52</v>
      </c>
      <c r="X13" s="110" t="s">
        <v>52</v>
      </c>
      <c r="Y13" s="110" t="s">
        <v>52</v>
      </c>
      <c r="Z13" s="110"/>
      <c r="AA13" s="110"/>
      <c r="AB13" s="110"/>
      <c r="AC13" s="110"/>
      <c r="AD13" s="110" t="s">
        <v>52</v>
      </c>
      <c r="AE13" s="110" t="s">
        <v>52</v>
      </c>
      <c r="AF13" s="110" t="s">
        <v>52</v>
      </c>
      <c r="AG13" s="110"/>
      <c r="AH13" s="156"/>
    </row>
    <row r="14" spans="1:34" ht="18.75" customHeight="1" outlineLevel="1" x14ac:dyDescent="0.25">
      <c r="A14" s="25" t="s">
        <v>2</v>
      </c>
      <c r="B14" s="26" t="s">
        <v>4</v>
      </c>
      <c r="C14" s="26" t="s">
        <v>7</v>
      </c>
      <c r="D14" s="110" t="s">
        <v>50</v>
      </c>
      <c r="E14" s="110"/>
      <c r="F14" s="110"/>
      <c r="G14" s="110" t="s">
        <v>50</v>
      </c>
      <c r="H14" s="110" t="s">
        <v>50</v>
      </c>
      <c r="I14" s="110"/>
      <c r="J14" s="110" t="s">
        <v>50</v>
      </c>
      <c r="K14" s="110" t="s">
        <v>50</v>
      </c>
      <c r="L14" s="110"/>
      <c r="M14" s="110"/>
      <c r="N14" s="110" t="s">
        <v>50</v>
      </c>
      <c r="O14" s="110" t="s">
        <v>50</v>
      </c>
      <c r="P14" s="110" t="s">
        <v>50</v>
      </c>
      <c r="Q14" s="110" t="s">
        <v>50</v>
      </c>
      <c r="R14" s="110" t="s">
        <v>50</v>
      </c>
      <c r="S14" s="110"/>
      <c r="T14" s="110"/>
      <c r="U14" s="110" t="s">
        <v>50</v>
      </c>
      <c r="V14" s="110" t="s">
        <v>50</v>
      </c>
      <c r="W14" s="110"/>
      <c r="X14" s="110" t="s">
        <v>50</v>
      </c>
      <c r="Y14" s="110" t="s">
        <v>50</v>
      </c>
      <c r="Z14" s="110"/>
      <c r="AA14" s="110"/>
      <c r="AB14" s="110" t="s">
        <v>50</v>
      </c>
      <c r="AC14" s="110" t="s">
        <v>50</v>
      </c>
      <c r="AD14" s="110"/>
      <c r="AE14" s="110" t="s">
        <v>50</v>
      </c>
      <c r="AF14" s="110" t="s">
        <v>50</v>
      </c>
      <c r="AG14" s="110"/>
      <c r="AH14" s="156"/>
    </row>
    <row r="15" spans="1:34" ht="18.75" customHeight="1" outlineLevel="1" x14ac:dyDescent="0.25">
      <c r="A15" s="25" t="s">
        <v>2</v>
      </c>
      <c r="B15" s="26" t="s">
        <v>4</v>
      </c>
      <c r="C15" s="26" t="s">
        <v>7</v>
      </c>
      <c r="D15" s="110" t="s">
        <v>57</v>
      </c>
      <c r="E15" s="110"/>
      <c r="F15" s="110"/>
      <c r="G15" s="110" t="s">
        <v>57</v>
      </c>
      <c r="H15" s="110" t="s">
        <v>57</v>
      </c>
      <c r="I15" s="110" t="s">
        <v>57</v>
      </c>
      <c r="J15" s="110" t="s">
        <v>57</v>
      </c>
      <c r="K15" s="110" t="s">
        <v>57</v>
      </c>
      <c r="L15" s="110"/>
      <c r="M15" s="110"/>
      <c r="N15" s="110" t="s">
        <v>57</v>
      </c>
      <c r="O15" s="110" t="s">
        <v>57</v>
      </c>
      <c r="P15" s="110" t="s">
        <v>57</v>
      </c>
      <c r="Q15" s="110" t="s">
        <v>57</v>
      </c>
      <c r="R15" s="110" t="s">
        <v>57</v>
      </c>
      <c r="S15" s="110"/>
      <c r="T15" s="110"/>
      <c r="U15" s="110" t="s">
        <v>57</v>
      </c>
      <c r="V15" s="110" t="s">
        <v>57</v>
      </c>
      <c r="W15" s="110" t="s">
        <v>57</v>
      </c>
      <c r="X15" s="110" t="s">
        <v>57</v>
      </c>
      <c r="Y15" s="110" t="s">
        <v>57</v>
      </c>
      <c r="Z15" s="110"/>
      <c r="AA15" s="110"/>
      <c r="AB15" s="110" t="s">
        <v>57</v>
      </c>
      <c r="AC15" s="110" t="s">
        <v>57</v>
      </c>
      <c r="AD15" s="110" t="s">
        <v>57</v>
      </c>
      <c r="AE15" s="110" t="s">
        <v>57</v>
      </c>
      <c r="AF15" s="110" t="s">
        <v>57</v>
      </c>
      <c r="AG15" s="110"/>
      <c r="AH15" s="156"/>
    </row>
    <row r="16" spans="1:34" ht="18.75" customHeight="1" outlineLevel="1" x14ac:dyDescent="0.25">
      <c r="A16" s="25" t="s">
        <v>2</v>
      </c>
      <c r="B16" s="26" t="s">
        <v>4</v>
      </c>
      <c r="C16" s="26" t="s">
        <v>7</v>
      </c>
      <c r="D16" s="110" t="s">
        <v>11</v>
      </c>
      <c r="E16" s="110"/>
      <c r="F16" s="110"/>
      <c r="G16" s="110"/>
      <c r="H16" s="110"/>
      <c r="I16" s="110"/>
      <c r="J16" s="110"/>
      <c r="K16" s="110"/>
      <c r="L16" s="110"/>
      <c r="M16" s="110"/>
      <c r="N16" s="110" t="s">
        <v>11</v>
      </c>
      <c r="O16" s="110" t="s">
        <v>11</v>
      </c>
      <c r="P16" s="110" t="s">
        <v>11</v>
      </c>
      <c r="Q16" s="110" t="s">
        <v>11</v>
      </c>
      <c r="R16" s="110" t="s">
        <v>11</v>
      </c>
      <c r="S16" s="110"/>
      <c r="T16" s="110"/>
      <c r="U16" s="110" t="s">
        <v>11</v>
      </c>
      <c r="V16" s="110" t="s">
        <v>11</v>
      </c>
      <c r="W16" s="110" t="s">
        <v>11</v>
      </c>
      <c r="X16" s="110" t="s">
        <v>11</v>
      </c>
      <c r="Y16" s="110" t="s">
        <v>11</v>
      </c>
      <c r="Z16" s="110"/>
      <c r="AA16" s="110"/>
      <c r="AB16" s="110" t="s">
        <v>11</v>
      </c>
      <c r="AC16" s="110" t="s">
        <v>11</v>
      </c>
      <c r="AD16" s="110" t="s">
        <v>11</v>
      </c>
      <c r="AE16" s="110" t="s">
        <v>11</v>
      </c>
      <c r="AF16" s="110" t="s">
        <v>11</v>
      </c>
      <c r="AG16" s="110"/>
      <c r="AH16" s="156"/>
    </row>
    <row r="17" spans="1:34" ht="18.75" customHeight="1" outlineLevel="1" x14ac:dyDescent="0.25">
      <c r="A17" s="27" t="s">
        <v>2</v>
      </c>
      <c r="B17" s="28" t="s">
        <v>4</v>
      </c>
      <c r="C17" s="28" t="s">
        <v>7</v>
      </c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57"/>
    </row>
    <row r="18" spans="1:34" s="1" customFormat="1" ht="18.75" customHeight="1" x14ac:dyDescent="0.25">
      <c r="A18" s="29" t="s">
        <v>2</v>
      </c>
      <c r="B18" s="30" t="s">
        <v>4</v>
      </c>
      <c r="C18" s="30" t="s">
        <v>7</v>
      </c>
      <c r="D18" s="112">
        <f>COUNTA(D10:D17)</f>
        <v>5</v>
      </c>
      <c r="E18" s="112">
        <f t="shared" ref="E18:AH18" si="4">COUNTA(E10:E17)</f>
        <v>1</v>
      </c>
      <c r="F18" s="112">
        <f t="shared" si="4"/>
        <v>0</v>
      </c>
      <c r="G18" s="112">
        <f t="shared" si="4"/>
        <v>4</v>
      </c>
      <c r="H18" s="112">
        <f t="shared" si="4"/>
        <v>4</v>
      </c>
      <c r="I18" s="112">
        <f t="shared" si="4"/>
        <v>3</v>
      </c>
      <c r="J18" s="112">
        <f t="shared" si="4"/>
        <v>3</v>
      </c>
      <c r="K18" s="112">
        <f t="shared" si="4"/>
        <v>4</v>
      </c>
      <c r="L18" s="112">
        <f t="shared" si="4"/>
        <v>1</v>
      </c>
      <c r="M18" s="112">
        <f t="shared" si="4"/>
        <v>0</v>
      </c>
      <c r="N18" s="112">
        <f t="shared" si="4"/>
        <v>6</v>
      </c>
      <c r="O18" s="112">
        <f t="shared" si="4"/>
        <v>6</v>
      </c>
      <c r="P18" s="112">
        <f t="shared" si="4"/>
        <v>5</v>
      </c>
      <c r="Q18" s="112">
        <f t="shared" si="4"/>
        <v>5</v>
      </c>
      <c r="R18" s="112">
        <f t="shared" si="4"/>
        <v>6</v>
      </c>
      <c r="S18" s="112">
        <f t="shared" si="4"/>
        <v>1</v>
      </c>
      <c r="T18" s="112">
        <f t="shared" si="4"/>
        <v>0</v>
      </c>
      <c r="U18" s="112">
        <f t="shared" si="4"/>
        <v>7</v>
      </c>
      <c r="V18" s="112">
        <f t="shared" si="4"/>
        <v>7</v>
      </c>
      <c r="W18" s="112">
        <f t="shared" si="4"/>
        <v>6</v>
      </c>
      <c r="X18" s="112">
        <f t="shared" si="4"/>
        <v>6</v>
      </c>
      <c r="Y18" s="112">
        <f t="shared" si="4"/>
        <v>7</v>
      </c>
      <c r="Z18" s="112">
        <f t="shared" si="4"/>
        <v>0</v>
      </c>
      <c r="AA18" s="112">
        <f t="shared" si="4"/>
        <v>0</v>
      </c>
      <c r="AB18" s="112">
        <f t="shared" si="4"/>
        <v>6</v>
      </c>
      <c r="AC18" s="112">
        <f t="shared" si="4"/>
        <v>6</v>
      </c>
      <c r="AD18" s="112">
        <f t="shared" si="4"/>
        <v>6</v>
      </c>
      <c r="AE18" s="112">
        <f t="shared" si="4"/>
        <v>6</v>
      </c>
      <c r="AF18" s="112">
        <f t="shared" si="4"/>
        <v>6</v>
      </c>
      <c r="AG18" s="112">
        <f t="shared" si="4"/>
        <v>0</v>
      </c>
      <c r="AH18" s="158">
        <f t="shared" si="4"/>
        <v>0</v>
      </c>
    </row>
    <row r="19" spans="1:34" ht="18.75" customHeight="1" outlineLevel="1" x14ac:dyDescent="0.25">
      <c r="A19" s="31" t="s">
        <v>2</v>
      </c>
      <c r="B19" s="32" t="s">
        <v>4</v>
      </c>
      <c r="C19" s="32" t="s">
        <v>8</v>
      </c>
      <c r="D19" s="113" t="s">
        <v>42</v>
      </c>
      <c r="E19" s="113"/>
      <c r="F19" s="113"/>
      <c r="G19" s="113" t="s">
        <v>42</v>
      </c>
      <c r="H19" s="113" t="s">
        <v>42</v>
      </c>
      <c r="I19" s="113" t="s">
        <v>42</v>
      </c>
      <c r="J19" s="113" t="s">
        <v>42</v>
      </c>
      <c r="K19" s="113" t="s">
        <v>42</v>
      </c>
      <c r="L19" s="113"/>
      <c r="M19" s="113"/>
      <c r="N19" s="113" t="s">
        <v>42</v>
      </c>
      <c r="O19" s="113" t="s">
        <v>42</v>
      </c>
      <c r="P19" s="113" t="s">
        <v>42</v>
      </c>
      <c r="Q19" s="113" t="s">
        <v>42</v>
      </c>
      <c r="R19" s="113" t="s">
        <v>42</v>
      </c>
      <c r="S19" s="113"/>
      <c r="T19" s="113"/>
      <c r="U19" s="113"/>
      <c r="V19" s="113"/>
      <c r="W19" s="113"/>
      <c r="X19" s="113"/>
      <c r="Y19" s="113"/>
      <c r="Z19" s="113"/>
      <c r="AA19" s="113"/>
      <c r="AB19" s="113" t="s">
        <v>42</v>
      </c>
      <c r="AC19" s="113" t="s">
        <v>42</v>
      </c>
      <c r="AD19" s="113" t="s">
        <v>42</v>
      </c>
      <c r="AE19" s="113" t="s">
        <v>42</v>
      </c>
      <c r="AF19" s="113" t="s">
        <v>42</v>
      </c>
      <c r="AG19" s="113"/>
      <c r="AH19" s="159"/>
    </row>
    <row r="20" spans="1:34" ht="18.75" customHeight="1" outlineLevel="1" x14ac:dyDescent="0.25">
      <c r="A20" s="33" t="s">
        <v>2</v>
      </c>
      <c r="B20" s="34" t="s">
        <v>4</v>
      </c>
      <c r="C20" s="34" t="s">
        <v>8</v>
      </c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60"/>
    </row>
    <row r="21" spans="1:34" ht="18.75" customHeight="1" outlineLevel="1" x14ac:dyDescent="0.25">
      <c r="A21" s="33" t="s">
        <v>2</v>
      </c>
      <c r="B21" s="34" t="s">
        <v>4</v>
      </c>
      <c r="C21" s="34" t="s">
        <v>8</v>
      </c>
      <c r="D21" s="114"/>
      <c r="E21" s="114"/>
      <c r="F21" s="114"/>
      <c r="G21" s="114" t="s">
        <v>15</v>
      </c>
      <c r="H21" s="114" t="s">
        <v>15</v>
      </c>
      <c r="I21" s="114" t="s">
        <v>15</v>
      </c>
      <c r="J21" s="114" t="s">
        <v>15</v>
      </c>
      <c r="K21" s="114" t="s">
        <v>15</v>
      </c>
      <c r="L21" s="114"/>
      <c r="M21" s="114"/>
      <c r="N21" s="114"/>
      <c r="O21" s="114"/>
      <c r="P21" s="114"/>
      <c r="Q21" s="114" t="s">
        <v>15</v>
      </c>
      <c r="R21" s="114" t="s">
        <v>15</v>
      </c>
      <c r="S21" s="114"/>
      <c r="T21" s="114"/>
      <c r="U21" s="114" t="s">
        <v>15</v>
      </c>
      <c r="V21" s="114" t="s">
        <v>15</v>
      </c>
      <c r="W21" s="114" t="s">
        <v>15</v>
      </c>
      <c r="X21" s="114" t="s">
        <v>15</v>
      </c>
      <c r="Y21" s="114" t="s">
        <v>15</v>
      </c>
      <c r="Z21" s="114"/>
      <c r="AA21" s="114"/>
      <c r="AB21" s="114" t="s">
        <v>15</v>
      </c>
      <c r="AC21" s="114" t="s">
        <v>15</v>
      </c>
      <c r="AD21" s="114" t="s">
        <v>15</v>
      </c>
      <c r="AE21" s="114" t="s">
        <v>15</v>
      </c>
      <c r="AF21" s="114" t="s">
        <v>15</v>
      </c>
      <c r="AG21" s="114"/>
      <c r="AH21" s="160"/>
    </row>
    <row r="22" spans="1:34" ht="18.75" customHeight="1" outlineLevel="1" x14ac:dyDescent="0.25">
      <c r="A22" s="33" t="s">
        <v>2</v>
      </c>
      <c r="B22" s="34" t="s">
        <v>4</v>
      </c>
      <c r="C22" s="34" t="s">
        <v>8</v>
      </c>
      <c r="D22" s="114" t="s">
        <v>45</v>
      </c>
      <c r="E22" s="114"/>
      <c r="F22" s="114"/>
      <c r="G22" s="114" t="s">
        <v>45</v>
      </c>
      <c r="H22" s="114" t="s">
        <v>45</v>
      </c>
      <c r="I22" s="114" t="s">
        <v>45</v>
      </c>
      <c r="J22" s="114" t="s">
        <v>45</v>
      </c>
      <c r="K22" s="114" t="s">
        <v>45</v>
      </c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 t="s">
        <v>45</v>
      </c>
      <c r="AG22" s="114"/>
      <c r="AH22" s="160"/>
    </row>
    <row r="23" spans="1:34" ht="18.75" customHeight="1" outlineLevel="1" x14ac:dyDescent="0.25">
      <c r="A23" s="33" t="s">
        <v>2</v>
      </c>
      <c r="B23" s="34" t="s">
        <v>38</v>
      </c>
      <c r="C23" s="34" t="s">
        <v>8</v>
      </c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 t="s">
        <v>45</v>
      </c>
      <c r="R23" s="114" t="s">
        <v>45</v>
      </c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60"/>
    </row>
    <row r="24" spans="1:34" ht="18.75" customHeight="1" outlineLevel="1" x14ac:dyDescent="0.25">
      <c r="A24" s="33" t="s">
        <v>2</v>
      </c>
      <c r="B24" s="34" t="s">
        <v>38</v>
      </c>
      <c r="C24" s="34" t="s">
        <v>8</v>
      </c>
      <c r="D24" s="114" t="s">
        <v>212</v>
      </c>
      <c r="E24" s="114"/>
      <c r="F24" s="114"/>
      <c r="G24" s="114" t="s">
        <v>212</v>
      </c>
      <c r="H24" s="114" t="s">
        <v>212</v>
      </c>
      <c r="I24" s="114" t="s">
        <v>212</v>
      </c>
      <c r="J24" s="114" t="s">
        <v>212</v>
      </c>
      <c r="K24" s="114" t="s">
        <v>212</v>
      </c>
      <c r="L24" s="114"/>
      <c r="M24" s="114"/>
      <c r="N24" s="114" t="s">
        <v>212</v>
      </c>
      <c r="O24" s="114" t="s">
        <v>212</v>
      </c>
      <c r="P24" s="114" t="s">
        <v>212</v>
      </c>
      <c r="Q24" s="114" t="s">
        <v>212</v>
      </c>
      <c r="R24" s="114" t="s">
        <v>212</v>
      </c>
      <c r="S24" s="114"/>
      <c r="T24" s="114"/>
      <c r="U24" s="114" t="s">
        <v>212</v>
      </c>
      <c r="V24" s="114" t="s">
        <v>212</v>
      </c>
      <c r="W24" s="114" t="s">
        <v>212</v>
      </c>
      <c r="X24" s="114" t="s">
        <v>212</v>
      </c>
      <c r="Y24" s="114" t="s">
        <v>212</v>
      </c>
      <c r="Z24" s="114"/>
      <c r="AA24" s="114"/>
      <c r="AB24" s="114" t="s">
        <v>212</v>
      </c>
      <c r="AC24" s="114" t="s">
        <v>212</v>
      </c>
      <c r="AD24" s="114" t="s">
        <v>212</v>
      </c>
      <c r="AE24" s="114" t="s">
        <v>212</v>
      </c>
      <c r="AF24" s="114" t="s">
        <v>212</v>
      </c>
      <c r="AG24" s="114"/>
      <c r="AH24" s="160"/>
    </row>
    <row r="25" spans="1:34" ht="18.75" customHeight="1" outlineLevel="1" x14ac:dyDescent="0.25">
      <c r="A25" s="33" t="s">
        <v>2</v>
      </c>
      <c r="B25" s="34" t="s">
        <v>38</v>
      </c>
      <c r="C25" s="34" t="s">
        <v>8</v>
      </c>
      <c r="D25" s="114" t="s">
        <v>234</v>
      </c>
      <c r="E25" s="114"/>
      <c r="F25" s="114"/>
      <c r="G25" s="114"/>
      <c r="H25" s="114"/>
      <c r="I25" s="114"/>
      <c r="J25" s="114"/>
      <c r="K25" s="114"/>
      <c r="L25" s="114"/>
      <c r="M25" s="114"/>
      <c r="N25" s="114" t="s">
        <v>234</v>
      </c>
      <c r="O25" s="114" t="s">
        <v>234</v>
      </c>
      <c r="P25" s="114" t="s">
        <v>234</v>
      </c>
      <c r="Q25" s="114" t="s">
        <v>234</v>
      </c>
      <c r="R25" s="114" t="s">
        <v>234</v>
      </c>
      <c r="S25" s="114"/>
      <c r="T25" s="114"/>
      <c r="U25" s="114" t="s">
        <v>234</v>
      </c>
      <c r="V25" s="114" t="s">
        <v>234</v>
      </c>
      <c r="W25" s="114" t="s">
        <v>234</v>
      </c>
      <c r="X25" s="114" t="s">
        <v>234</v>
      </c>
      <c r="Y25" s="114" t="s">
        <v>234</v>
      </c>
      <c r="Z25" s="114"/>
      <c r="AA25" s="114"/>
      <c r="AB25" s="114" t="s">
        <v>234</v>
      </c>
      <c r="AC25" s="114" t="s">
        <v>234</v>
      </c>
      <c r="AD25" s="114" t="s">
        <v>234</v>
      </c>
      <c r="AE25" s="114" t="s">
        <v>234</v>
      </c>
      <c r="AF25" s="114" t="s">
        <v>234</v>
      </c>
      <c r="AG25" s="114"/>
      <c r="AH25" s="160"/>
    </row>
    <row r="26" spans="1:34" ht="18.75" customHeight="1" outlineLevel="1" x14ac:dyDescent="0.25">
      <c r="A26" s="35" t="s">
        <v>2</v>
      </c>
      <c r="B26" s="36" t="s">
        <v>4</v>
      </c>
      <c r="C26" s="36" t="s">
        <v>8</v>
      </c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61"/>
    </row>
    <row r="27" spans="1:34" s="1" customFormat="1" ht="18.75" customHeight="1" x14ac:dyDescent="0.25">
      <c r="A27" s="37" t="s">
        <v>2</v>
      </c>
      <c r="B27" s="38" t="s">
        <v>4</v>
      </c>
      <c r="C27" s="38" t="s">
        <v>8</v>
      </c>
      <c r="D27" s="116">
        <f>COUNTA(D19:D26)</f>
        <v>4</v>
      </c>
      <c r="E27" s="116">
        <f t="shared" ref="E27:AH27" si="5">COUNTA(E19:E26)</f>
        <v>0</v>
      </c>
      <c r="F27" s="116">
        <f t="shared" si="5"/>
        <v>0</v>
      </c>
      <c r="G27" s="116">
        <f t="shared" si="5"/>
        <v>4</v>
      </c>
      <c r="H27" s="116">
        <f t="shared" si="5"/>
        <v>4</v>
      </c>
      <c r="I27" s="116">
        <f t="shared" si="5"/>
        <v>4</v>
      </c>
      <c r="J27" s="116">
        <f t="shared" si="5"/>
        <v>4</v>
      </c>
      <c r="K27" s="116">
        <f t="shared" si="5"/>
        <v>4</v>
      </c>
      <c r="L27" s="116">
        <f t="shared" si="5"/>
        <v>0</v>
      </c>
      <c r="M27" s="116">
        <f t="shared" si="5"/>
        <v>0</v>
      </c>
      <c r="N27" s="116">
        <f t="shared" si="5"/>
        <v>3</v>
      </c>
      <c r="O27" s="116">
        <f t="shared" si="5"/>
        <v>3</v>
      </c>
      <c r="P27" s="116">
        <f t="shared" si="5"/>
        <v>3</v>
      </c>
      <c r="Q27" s="116">
        <f t="shared" si="5"/>
        <v>5</v>
      </c>
      <c r="R27" s="116">
        <f t="shared" si="5"/>
        <v>5</v>
      </c>
      <c r="S27" s="116">
        <f t="shared" si="5"/>
        <v>0</v>
      </c>
      <c r="T27" s="116">
        <f t="shared" si="5"/>
        <v>0</v>
      </c>
      <c r="U27" s="116">
        <f t="shared" si="5"/>
        <v>3</v>
      </c>
      <c r="V27" s="116">
        <f t="shared" si="5"/>
        <v>3</v>
      </c>
      <c r="W27" s="116">
        <f t="shared" si="5"/>
        <v>3</v>
      </c>
      <c r="X27" s="116">
        <f t="shared" si="5"/>
        <v>3</v>
      </c>
      <c r="Y27" s="116">
        <f t="shared" si="5"/>
        <v>3</v>
      </c>
      <c r="Z27" s="116">
        <f t="shared" si="5"/>
        <v>0</v>
      </c>
      <c r="AA27" s="116">
        <f t="shared" si="5"/>
        <v>0</v>
      </c>
      <c r="AB27" s="116">
        <f t="shared" si="5"/>
        <v>4</v>
      </c>
      <c r="AC27" s="116">
        <f t="shared" si="5"/>
        <v>4</v>
      </c>
      <c r="AD27" s="116">
        <f t="shared" si="5"/>
        <v>4</v>
      </c>
      <c r="AE27" s="116">
        <f t="shared" si="5"/>
        <v>4</v>
      </c>
      <c r="AF27" s="116">
        <f t="shared" si="5"/>
        <v>5</v>
      </c>
      <c r="AG27" s="116">
        <f t="shared" si="5"/>
        <v>0</v>
      </c>
      <c r="AH27" s="162">
        <f t="shared" si="5"/>
        <v>0</v>
      </c>
    </row>
    <row r="28" spans="1:34" ht="18.75" customHeight="1" outlineLevel="1" x14ac:dyDescent="0.25">
      <c r="A28" s="39" t="s">
        <v>2</v>
      </c>
      <c r="B28" s="40" t="s">
        <v>16</v>
      </c>
      <c r="C28" s="40" t="s">
        <v>59</v>
      </c>
      <c r="D28" s="117" t="s">
        <v>52</v>
      </c>
      <c r="E28" s="117" t="s">
        <v>52</v>
      </c>
      <c r="F28" s="117"/>
      <c r="G28" s="117" t="s">
        <v>52</v>
      </c>
      <c r="H28" s="117" t="s">
        <v>52</v>
      </c>
      <c r="I28" s="117" t="s">
        <v>52</v>
      </c>
      <c r="J28" s="117" t="s">
        <v>52</v>
      </c>
      <c r="K28" s="117" t="s">
        <v>19</v>
      </c>
      <c r="L28" s="117" t="s">
        <v>19</v>
      </c>
      <c r="M28" s="117"/>
      <c r="N28" s="117" t="s">
        <v>20</v>
      </c>
      <c r="O28" s="117" t="s">
        <v>20</v>
      </c>
      <c r="P28" s="117" t="s">
        <v>46</v>
      </c>
      <c r="Q28" s="117" t="s">
        <v>46</v>
      </c>
      <c r="R28" s="117" t="s">
        <v>20</v>
      </c>
      <c r="S28" s="117" t="s">
        <v>20</v>
      </c>
      <c r="T28" s="117"/>
      <c r="U28" s="117" t="s">
        <v>20</v>
      </c>
      <c r="V28" s="117" t="s">
        <v>20</v>
      </c>
      <c r="W28" s="117" t="s">
        <v>20</v>
      </c>
      <c r="X28" s="117" t="s">
        <v>20</v>
      </c>
      <c r="Y28" s="117" t="s">
        <v>20</v>
      </c>
      <c r="Z28" s="117" t="s">
        <v>20</v>
      </c>
      <c r="AA28" s="117"/>
      <c r="AB28" s="117" t="s">
        <v>52</v>
      </c>
      <c r="AC28" s="117" t="s">
        <v>52</v>
      </c>
      <c r="AD28" s="117" t="s">
        <v>20</v>
      </c>
      <c r="AE28" s="117" t="s">
        <v>20</v>
      </c>
      <c r="AF28" s="117" t="s">
        <v>20</v>
      </c>
      <c r="AG28" s="117" t="s">
        <v>52</v>
      </c>
      <c r="AH28" s="163"/>
    </row>
    <row r="29" spans="1:34" ht="18.75" customHeight="1" outlineLevel="1" x14ac:dyDescent="0.25">
      <c r="A29" s="41" t="s">
        <v>2</v>
      </c>
      <c r="B29" s="42" t="s">
        <v>16</v>
      </c>
      <c r="C29" s="42" t="s">
        <v>2</v>
      </c>
      <c r="D29" s="118" t="s">
        <v>19</v>
      </c>
      <c r="E29" s="118" t="s">
        <v>19</v>
      </c>
      <c r="F29" s="118"/>
      <c r="G29" s="118" t="s">
        <v>19</v>
      </c>
      <c r="H29" s="118" t="s">
        <v>19</v>
      </c>
      <c r="I29" s="118" t="s">
        <v>20</v>
      </c>
      <c r="J29" s="118" t="s">
        <v>20</v>
      </c>
      <c r="K29" s="118" t="s">
        <v>20</v>
      </c>
      <c r="L29" s="118" t="s">
        <v>20</v>
      </c>
      <c r="M29" s="118"/>
      <c r="N29" s="118" t="s">
        <v>19</v>
      </c>
      <c r="O29" s="118" t="s">
        <v>19</v>
      </c>
      <c r="P29" s="118" t="s">
        <v>19</v>
      </c>
      <c r="Q29" s="118" t="s">
        <v>19</v>
      </c>
      <c r="R29" s="118" t="s">
        <v>46</v>
      </c>
      <c r="S29" s="118" t="s">
        <v>46</v>
      </c>
      <c r="T29" s="118"/>
      <c r="U29" s="118" t="s">
        <v>19</v>
      </c>
      <c r="V29" s="118" t="s">
        <v>19</v>
      </c>
      <c r="W29" s="118" t="s">
        <v>19</v>
      </c>
      <c r="X29" s="118" t="s">
        <v>19</v>
      </c>
      <c r="Y29" s="118" t="s">
        <v>19</v>
      </c>
      <c r="Z29" s="118" t="s">
        <v>19</v>
      </c>
      <c r="AA29" s="118"/>
      <c r="AB29" s="118" t="s">
        <v>19</v>
      </c>
      <c r="AC29" s="118" t="s">
        <v>19</v>
      </c>
      <c r="AD29" s="118" t="s">
        <v>19</v>
      </c>
      <c r="AE29" s="118" t="s">
        <v>19</v>
      </c>
      <c r="AF29" s="118" t="s">
        <v>19</v>
      </c>
      <c r="AG29" s="118" t="s">
        <v>19</v>
      </c>
      <c r="AH29" s="164"/>
    </row>
    <row r="30" spans="1:34" ht="18.75" customHeight="1" outlineLevel="1" x14ac:dyDescent="0.25">
      <c r="A30" s="41" t="s">
        <v>2</v>
      </c>
      <c r="B30" s="42" t="s">
        <v>16</v>
      </c>
      <c r="C30" s="42" t="s">
        <v>18</v>
      </c>
      <c r="D30" s="118" t="s">
        <v>20</v>
      </c>
      <c r="E30" s="118"/>
      <c r="F30" s="118"/>
      <c r="G30" s="118"/>
      <c r="H30" s="118" t="s">
        <v>20</v>
      </c>
      <c r="I30" s="118" t="s">
        <v>19</v>
      </c>
      <c r="J30" s="118"/>
      <c r="K30" s="118" t="s">
        <v>52</v>
      </c>
      <c r="L30" s="118"/>
      <c r="M30" s="118"/>
      <c r="N30" s="118"/>
      <c r="O30" s="118" t="s">
        <v>46</v>
      </c>
      <c r="P30" s="118" t="s">
        <v>20</v>
      </c>
      <c r="Q30" s="118"/>
      <c r="R30" s="118" t="s">
        <v>19</v>
      </c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  <c r="AE30" s="118"/>
      <c r="AF30" s="118"/>
      <c r="AG30" s="118"/>
      <c r="AH30" s="164"/>
    </row>
    <row r="31" spans="1:34" ht="18.75" customHeight="1" outlineLevel="1" x14ac:dyDescent="0.25">
      <c r="A31" s="43" t="s">
        <v>2</v>
      </c>
      <c r="B31" s="44" t="s">
        <v>17</v>
      </c>
      <c r="C31" s="44" t="s">
        <v>17</v>
      </c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 t="s">
        <v>46</v>
      </c>
      <c r="V31" s="119" t="s">
        <v>46</v>
      </c>
      <c r="W31" s="119" t="s">
        <v>46</v>
      </c>
      <c r="X31" s="119" t="s">
        <v>46</v>
      </c>
      <c r="Y31" s="119" t="s">
        <v>46</v>
      </c>
      <c r="Z31" s="119"/>
      <c r="AA31" s="119"/>
      <c r="AB31" s="119" t="s">
        <v>46</v>
      </c>
      <c r="AC31" s="119" t="s">
        <v>46</v>
      </c>
      <c r="AD31" s="119" t="s">
        <v>46</v>
      </c>
      <c r="AE31" s="119" t="s">
        <v>46</v>
      </c>
      <c r="AF31" s="119" t="s">
        <v>46</v>
      </c>
      <c r="AG31" s="119"/>
      <c r="AH31" s="165"/>
    </row>
    <row r="32" spans="1:34" s="1" customFormat="1" ht="18.75" customHeight="1" x14ac:dyDescent="0.25">
      <c r="A32" s="45" t="s">
        <v>2</v>
      </c>
      <c r="B32" s="46" t="s">
        <v>16</v>
      </c>
      <c r="C32" s="46"/>
      <c r="D32" s="120">
        <f>COUNTA(D28:D31)</f>
        <v>3</v>
      </c>
      <c r="E32" s="120">
        <f t="shared" ref="E32:AH32" si="6">COUNTA(E28:E31)</f>
        <v>2</v>
      </c>
      <c r="F32" s="120">
        <f t="shared" si="6"/>
        <v>0</v>
      </c>
      <c r="G32" s="120">
        <f t="shared" si="6"/>
        <v>2</v>
      </c>
      <c r="H32" s="120">
        <f t="shared" si="6"/>
        <v>3</v>
      </c>
      <c r="I32" s="120">
        <f t="shared" si="6"/>
        <v>3</v>
      </c>
      <c r="J32" s="120">
        <f t="shared" si="6"/>
        <v>2</v>
      </c>
      <c r="K32" s="120">
        <f t="shared" si="6"/>
        <v>3</v>
      </c>
      <c r="L32" s="120">
        <f t="shared" si="6"/>
        <v>2</v>
      </c>
      <c r="M32" s="120">
        <f t="shared" si="6"/>
        <v>0</v>
      </c>
      <c r="N32" s="120">
        <f t="shared" si="6"/>
        <v>2</v>
      </c>
      <c r="O32" s="120">
        <f t="shared" si="6"/>
        <v>3</v>
      </c>
      <c r="P32" s="120">
        <f t="shared" si="6"/>
        <v>3</v>
      </c>
      <c r="Q32" s="120">
        <f t="shared" si="6"/>
        <v>2</v>
      </c>
      <c r="R32" s="120">
        <f t="shared" si="6"/>
        <v>3</v>
      </c>
      <c r="S32" s="120">
        <f t="shared" si="6"/>
        <v>2</v>
      </c>
      <c r="T32" s="120">
        <f t="shared" si="6"/>
        <v>0</v>
      </c>
      <c r="U32" s="120">
        <f>COUNTA(U28:U31)</f>
        <v>3</v>
      </c>
      <c r="V32" s="120">
        <f t="shared" si="6"/>
        <v>3</v>
      </c>
      <c r="W32" s="120">
        <f t="shared" si="6"/>
        <v>3</v>
      </c>
      <c r="X32" s="120">
        <f t="shared" si="6"/>
        <v>3</v>
      </c>
      <c r="Y32" s="120">
        <f t="shared" si="6"/>
        <v>3</v>
      </c>
      <c r="Z32" s="120">
        <f t="shared" si="6"/>
        <v>2</v>
      </c>
      <c r="AA32" s="120">
        <f t="shared" si="6"/>
        <v>0</v>
      </c>
      <c r="AB32" s="120">
        <f t="shared" si="6"/>
        <v>3</v>
      </c>
      <c r="AC32" s="120">
        <f t="shared" si="6"/>
        <v>3</v>
      </c>
      <c r="AD32" s="120">
        <f t="shared" si="6"/>
        <v>3</v>
      </c>
      <c r="AE32" s="120">
        <f t="shared" si="6"/>
        <v>3</v>
      </c>
      <c r="AF32" s="120">
        <f t="shared" si="6"/>
        <v>3</v>
      </c>
      <c r="AG32" s="120">
        <f t="shared" si="6"/>
        <v>2</v>
      </c>
      <c r="AH32" s="166">
        <f t="shared" si="6"/>
        <v>0</v>
      </c>
    </row>
    <row r="33" spans="1:34" ht="18.75" customHeight="1" outlineLevel="1" x14ac:dyDescent="0.25">
      <c r="A33" s="23" t="s">
        <v>2</v>
      </c>
      <c r="B33" s="202" t="s">
        <v>240</v>
      </c>
      <c r="C33" s="24" t="s">
        <v>7</v>
      </c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55"/>
    </row>
    <row r="34" spans="1:34" ht="18.75" customHeight="1" outlineLevel="1" x14ac:dyDescent="0.25">
      <c r="A34" s="25" t="s">
        <v>2</v>
      </c>
      <c r="B34" s="205" t="s">
        <v>241</v>
      </c>
      <c r="C34" s="26" t="s">
        <v>7</v>
      </c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56"/>
    </row>
    <row r="35" spans="1:34" ht="18.75" customHeight="1" outlineLevel="1" x14ac:dyDescent="0.25">
      <c r="A35" s="25" t="s">
        <v>2</v>
      </c>
      <c r="B35" s="207" t="s">
        <v>242</v>
      </c>
      <c r="C35" s="26" t="s">
        <v>7</v>
      </c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56"/>
    </row>
    <row r="36" spans="1:34" ht="18.75" customHeight="1" outlineLevel="1" x14ac:dyDescent="0.25">
      <c r="A36" s="25" t="s">
        <v>2</v>
      </c>
      <c r="B36" s="204" t="s">
        <v>243</v>
      </c>
      <c r="C36" s="26" t="s">
        <v>7</v>
      </c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56"/>
    </row>
    <row r="37" spans="1:34" ht="18.75" customHeight="1" outlineLevel="1" x14ac:dyDescent="0.25">
      <c r="A37" s="25" t="s">
        <v>2</v>
      </c>
      <c r="B37" s="208" t="s">
        <v>244</v>
      </c>
      <c r="C37" s="26" t="s">
        <v>7</v>
      </c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56"/>
    </row>
    <row r="38" spans="1:34" ht="18.75" customHeight="1" outlineLevel="1" x14ac:dyDescent="0.25">
      <c r="A38" s="25" t="s">
        <v>2</v>
      </c>
      <c r="B38" s="203" t="s">
        <v>244</v>
      </c>
      <c r="C38" s="26" t="s">
        <v>7</v>
      </c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56"/>
    </row>
    <row r="39" spans="1:34" ht="18.75" customHeight="1" outlineLevel="1" x14ac:dyDescent="0.25">
      <c r="A39" s="25" t="s">
        <v>2</v>
      </c>
      <c r="B39" s="207" t="s">
        <v>244</v>
      </c>
      <c r="C39" s="26" t="s">
        <v>7</v>
      </c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56"/>
    </row>
    <row r="40" spans="1:34" ht="18.75" customHeight="1" outlineLevel="1" x14ac:dyDescent="0.25">
      <c r="A40" s="25" t="s">
        <v>2</v>
      </c>
      <c r="B40" s="26" t="s">
        <v>244</v>
      </c>
      <c r="C40" s="26" t="s">
        <v>7</v>
      </c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56"/>
    </row>
    <row r="41" spans="1:34" ht="18.75" customHeight="1" outlineLevel="1" x14ac:dyDescent="0.25">
      <c r="A41" s="25" t="s">
        <v>2</v>
      </c>
      <c r="B41" s="26" t="s">
        <v>244</v>
      </c>
      <c r="C41" s="26" t="s">
        <v>7</v>
      </c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56"/>
    </row>
    <row r="42" spans="1:34" ht="18.75" customHeight="1" outlineLevel="1" x14ac:dyDescent="0.25">
      <c r="A42" s="25" t="s">
        <v>2</v>
      </c>
      <c r="B42" s="26" t="s">
        <v>244</v>
      </c>
      <c r="C42" s="26" t="s">
        <v>7</v>
      </c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56"/>
    </row>
    <row r="43" spans="1:34" ht="18.75" customHeight="1" outlineLevel="1" x14ac:dyDescent="0.25">
      <c r="A43" s="25" t="s">
        <v>2</v>
      </c>
      <c r="B43" s="62" t="s">
        <v>245</v>
      </c>
      <c r="C43" s="26" t="s">
        <v>7</v>
      </c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56"/>
    </row>
    <row r="44" spans="1:34" ht="18.75" customHeight="1" outlineLevel="1" x14ac:dyDescent="0.25">
      <c r="A44" s="25" t="s">
        <v>2</v>
      </c>
      <c r="B44" s="209" t="s">
        <v>245</v>
      </c>
      <c r="C44" s="26" t="s">
        <v>7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56"/>
    </row>
    <row r="45" spans="1:34" ht="18.75" customHeight="1" outlineLevel="1" x14ac:dyDescent="0.25">
      <c r="A45" s="25" t="s">
        <v>2</v>
      </c>
      <c r="B45" s="210" t="s">
        <v>245</v>
      </c>
      <c r="C45" s="26" t="s">
        <v>7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56"/>
    </row>
    <row r="46" spans="1:34" ht="18.75" customHeight="1" outlineLevel="1" x14ac:dyDescent="0.25">
      <c r="A46" s="25" t="s">
        <v>2</v>
      </c>
      <c r="B46" s="34" t="s">
        <v>245</v>
      </c>
      <c r="C46" s="26" t="s">
        <v>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56"/>
    </row>
    <row r="47" spans="1:34" ht="18.75" customHeight="1" outlineLevel="1" x14ac:dyDescent="0.25">
      <c r="A47" s="27" t="s">
        <v>2</v>
      </c>
      <c r="B47" s="36" t="s">
        <v>245</v>
      </c>
      <c r="C47" s="211" t="s">
        <v>7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57"/>
    </row>
    <row r="48" spans="1:34" s="1" customFormat="1" ht="21" customHeight="1" x14ac:dyDescent="0.25">
      <c r="A48" s="29" t="s">
        <v>2</v>
      </c>
      <c r="B48" s="30" t="s">
        <v>5</v>
      </c>
      <c r="C48" s="30" t="s">
        <v>7</v>
      </c>
      <c r="D48" s="112">
        <f>COUNTA(D33:D47)</f>
        <v>0</v>
      </c>
      <c r="E48" s="112">
        <f t="shared" ref="E48:AH48" si="7">COUNTA(E33:E47)</f>
        <v>0</v>
      </c>
      <c r="F48" s="112">
        <f t="shared" si="7"/>
        <v>0</v>
      </c>
      <c r="G48" s="112">
        <f t="shared" si="7"/>
        <v>0</v>
      </c>
      <c r="H48" s="112">
        <f t="shared" si="7"/>
        <v>0</v>
      </c>
      <c r="I48" s="112">
        <f t="shared" si="7"/>
        <v>0</v>
      </c>
      <c r="J48" s="112">
        <f t="shared" si="7"/>
        <v>0</v>
      </c>
      <c r="K48" s="112">
        <f t="shared" si="7"/>
        <v>0</v>
      </c>
      <c r="L48" s="112">
        <f t="shared" si="7"/>
        <v>0</v>
      </c>
      <c r="M48" s="112">
        <f t="shared" si="7"/>
        <v>0</v>
      </c>
      <c r="N48" s="112">
        <f t="shared" si="7"/>
        <v>0</v>
      </c>
      <c r="O48" s="112">
        <f t="shared" si="7"/>
        <v>0</v>
      </c>
      <c r="P48" s="112">
        <f t="shared" si="7"/>
        <v>0</v>
      </c>
      <c r="Q48" s="112">
        <f t="shared" si="7"/>
        <v>0</v>
      </c>
      <c r="R48" s="112">
        <f t="shared" si="7"/>
        <v>0</v>
      </c>
      <c r="S48" s="112">
        <f t="shared" si="7"/>
        <v>0</v>
      </c>
      <c r="T48" s="112">
        <f t="shared" si="7"/>
        <v>0</v>
      </c>
      <c r="U48" s="112">
        <f t="shared" si="7"/>
        <v>0</v>
      </c>
      <c r="V48" s="112">
        <f t="shared" si="7"/>
        <v>0</v>
      </c>
      <c r="W48" s="112">
        <f t="shared" si="7"/>
        <v>0</v>
      </c>
      <c r="X48" s="112">
        <f t="shared" si="7"/>
        <v>0</v>
      </c>
      <c r="Y48" s="112">
        <f t="shared" si="7"/>
        <v>0</v>
      </c>
      <c r="Z48" s="112">
        <f t="shared" si="7"/>
        <v>0</v>
      </c>
      <c r="AA48" s="112">
        <f t="shared" si="7"/>
        <v>0</v>
      </c>
      <c r="AB48" s="112">
        <f t="shared" si="7"/>
        <v>0</v>
      </c>
      <c r="AC48" s="112">
        <f t="shared" si="7"/>
        <v>0</v>
      </c>
      <c r="AD48" s="112">
        <f t="shared" si="7"/>
        <v>0</v>
      </c>
      <c r="AE48" s="112">
        <f t="shared" si="7"/>
        <v>0</v>
      </c>
      <c r="AF48" s="112">
        <f t="shared" si="7"/>
        <v>0</v>
      </c>
      <c r="AG48" s="112">
        <f t="shared" si="7"/>
        <v>0</v>
      </c>
      <c r="AH48" s="158">
        <f t="shared" si="7"/>
        <v>0</v>
      </c>
    </row>
    <row r="49" spans="1:34" ht="18.75" customHeight="1" outlineLevel="1" x14ac:dyDescent="0.25">
      <c r="A49" s="31" t="s">
        <v>2</v>
      </c>
      <c r="B49" s="202" t="s">
        <v>240</v>
      </c>
      <c r="C49" s="32" t="s">
        <v>8</v>
      </c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13"/>
      <c r="AE49" s="113"/>
      <c r="AF49" s="113"/>
      <c r="AG49" s="113"/>
      <c r="AH49" s="159"/>
    </row>
    <row r="50" spans="1:34" ht="18.75" customHeight="1" outlineLevel="1" x14ac:dyDescent="0.25">
      <c r="A50" s="33" t="s">
        <v>2</v>
      </c>
      <c r="B50" s="205" t="s">
        <v>241</v>
      </c>
      <c r="C50" s="34" t="s">
        <v>8</v>
      </c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14"/>
      <c r="AF50" s="114"/>
      <c r="AG50" s="114"/>
      <c r="AH50" s="160"/>
    </row>
    <row r="51" spans="1:34" ht="18.75" customHeight="1" outlineLevel="1" x14ac:dyDescent="0.25">
      <c r="A51" s="33" t="s">
        <v>2</v>
      </c>
      <c r="B51" s="207" t="s">
        <v>242</v>
      </c>
      <c r="C51" s="34" t="s">
        <v>8</v>
      </c>
      <c r="D51" s="114"/>
      <c r="E51" s="114"/>
      <c r="F51" s="114"/>
      <c r="G51" s="114" t="s">
        <v>60</v>
      </c>
      <c r="H51" s="114" t="s">
        <v>60</v>
      </c>
      <c r="I51" s="114" t="s">
        <v>60</v>
      </c>
      <c r="J51" s="114" t="s">
        <v>60</v>
      </c>
      <c r="K51" s="114" t="s">
        <v>60</v>
      </c>
      <c r="L51" s="114"/>
      <c r="M51" s="114"/>
      <c r="N51" s="114" t="s">
        <v>60</v>
      </c>
      <c r="O51" s="114" t="s">
        <v>60</v>
      </c>
      <c r="P51" s="114" t="s">
        <v>60</v>
      </c>
      <c r="Q51" s="114" t="s">
        <v>60</v>
      </c>
      <c r="R51" s="114" t="s">
        <v>60</v>
      </c>
      <c r="S51" s="114"/>
      <c r="T51" s="114"/>
      <c r="U51" s="114" t="s">
        <v>60</v>
      </c>
      <c r="V51" s="114" t="s">
        <v>60</v>
      </c>
      <c r="W51" s="114" t="s">
        <v>60</v>
      </c>
      <c r="X51" s="114" t="s">
        <v>60</v>
      </c>
      <c r="Y51" s="114" t="s">
        <v>60</v>
      </c>
      <c r="Z51" s="114"/>
      <c r="AA51" s="114"/>
      <c r="AB51" s="114" t="s">
        <v>60</v>
      </c>
      <c r="AC51" s="114" t="s">
        <v>60</v>
      </c>
      <c r="AD51" s="114" t="s">
        <v>60</v>
      </c>
      <c r="AE51" s="114" t="s">
        <v>60</v>
      </c>
      <c r="AF51" s="114" t="s">
        <v>60</v>
      </c>
      <c r="AG51" s="114"/>
      <c r="AH51" s="160"/>
    </row>
    <row r="52" spans="1:34" ht="18.75" customHeight="1" outlineLevel="1" x14ac:dyDescent="0.25">
      <c r="A52" s="33" t="s">
        <v>2</v>
      </c>
      <c r="B52" s="204" t="s">
        <v>243</v>
      </c>
      <c r="C52" s="34" t="s">
        <v>8</v>
      </c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14"/>
      <c r="AF52" s="114"/>
      <c r="AG52" s="114"/>
      <c r="AH52" s="160"/>
    </row>
    <row r="53" spans="1:34" ht="18.75" customHeight="1" outlineLevel="1" x14ac:dyDescent="0.25">
      <c r="A53" s="33" t="s">
        <v>2</v>
      </c>
      <c r="B53" s="62" t="s">
        <v>244</v>
      </c>
      <c r="C53" s="34" t="s">
        <v>8</v>
      </c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14"/>
      <c r="AF53" s="114"/>
      <c r="AG53" s="114"/>
      <c r="AH53" s="160"/>
    </row>
    <row r="54" spans="1:34" ht="18.75" customHeight="1" outlineLevel="1" x14ac:dyDescent="0.25">
      <c r="A54" s="33" t="s">
        <v>2</v>
      </c>
      <c r="B54" s="210" t="s">
        <v>244</v>
      </c>
      <c r="C54" s="34" t="s">
        <v>8</v>
      </c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/>
      <c r="AG54" s="114"/>
      <c r="AH54" s="160"/>
    </row>
    <row r="55" spans="1:34" ht="18.75" customHeight="1" outlineLevel="1" x14ac:dyDescent="0.25">
      <c r="A55" s="33" t="s">
        <v>2</v>
      </c>
      <c r="B55" s="26" t="s">
        <v>244</v>
      </c>
      <c r="C55" s="34" t="s">
        <v>8</v>
      </c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60"/>
    </row>
    <row r="56" spans="1:34" ht="18.75" customHeight="1" outlineLevel="1" x14ac:dyDescent="0.25">
      <c r="A56" s="33" t="s">
        <v>2</v>
      </c>
      <c r="B56" s="26" t="s">
        <v>244</v>
      </c>
      <c r="C56" s="34" t="s">
        <v>8</v>
      </c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60"/>
    </row>
    <row r="57" spans="1:34" ht="18.75" customHeight="1" outlineLevel="1" x14ac:dyDescent="0.25">
      <c r="A57" s="33" t="s">
        <v>2</v>
      </c>
      <c r="B57" s="26" t="s">
        <v>244</v>
      </c>
      <c r="C57" s="34" t="s">
        <v>8</v>
      </c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60"/>
    </row>
    <row r="58" spans="1:34" ht="18.75" customHeight="1" outlineLevel="1" x14ac:dyDescent="0.25">
      <c r="A58" s="33" t="s">
        <v>2</v>
      </c>
      <c r="B58" s="206" t="s">
        <v>245</v>
      </c>
      <c r="C58" s="34" t="s">
        <v>8</v>
      </c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60"/>
    </row>
    <row r="59" spans="1:34" ht="18.75" customHeight="1" outlineLevel="1" x14ac:dyDescent="0.25">
      <c r="A59" s="33" t="s">
        <v>2</v>
      </c>
      <c r="B59" s="210" t="s">
        <v>245</v>
      </c>
      <c r="C59" s="34" t="s">
        <v>8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60"/>
    </row>
    <row r="60" spans="1:34" ht="18.75" customHeight="1" outlineLevel="1" x14ac:dyDescent="0.25">
      <c r="A60" s="33" t="s">
        <v>2</v>
      </c>
      <c r="B60" s="34" t="s">
        <v>245</v>
      </c>
      <c r="C60" s="34" t="s">
        <v>8</v>
      </c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60"/>
    </row>
    <row r="61" spans="1:34" ht="18.75" customHeight="1" outlineLevel="1" x14ac:dyDescent="0.25">
      <c r="A61" s="35" t="s">
        <v>2</v>
      </c>
      <c r="B61" s="36" t="s">
        <v>245</v>
      </c>
      <c r="C61" s="212" t="s">
        <v>8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61"/>
    </row>
    <row r="62" spans="1:34" s="1" customFormat="1" ht="18.75" customHeight="1" x14ac:dyDescent="0.25">
      <c r="A62" s="37" t="s">
        <v>2</v>
      </c>
      <c r="B62" s="38" t="s">
        <v>5</v>
      </c>
      <c r="C62" s="38" t="s">
        <v>8</v>
      </c>
      <c r="D62" s="116">
        <f>COUNTA(D49:D61)</f>
        <v>0</v>
      </c>
      <c r="E62" s="116">
        <f t="shared" ref="E62:AH62" si="8">COUNTA(E49:E61)</f>
        <v>0</v>
      </c>
      <c r="F62" s="116">
        <f t="shared" si="8"/>
        <v>0</v>
      </c>
      <c r="G62" s="116">
        <f t="shared" si="8"/>
        <v>1</v>
      </c>
      <c r="H62" s="116">
        <f t="shared" si="8"/>
        <v>1</v>
      </c>
      <c r="I62" s="116">
        <f t="shared" si="8"/>
        <v>1</v>
      </c>
      <c r="J62" s="116">
        <f t="shared" si="8"/>
        <v>1</v>
      </c>
      <c r="K62" s="116">
        <f t="shared" si="8"/>
        <v>1</v>
      </c>
      <c r="L62" s="116">
        <f t="shared" si="8"/>
        <v>0</v>
      </c>
      <c r="M62" s="116">
        <f t="shared" si="8"/>
        <v>0</v>
      </c>
      <c r="N62" s="116">
        <f t="shared" si="8"/>
        <v>1</v>
      </c>
      <c r="O62" s="116">
        <f t="shared" si="8"/>
        <v>1</v>
      </c>
      <c r="P62" s="116">
        <f t="shared" si="8"/>
        <v>1</v>
      </c>
      <c r="Q62" s="116">
        <f t="shared" si="8"/>
        <v>1</v>
      </c>
      <c r="R62" s="116">
        <f t="shared" si="8"/>
        <v>1</v>
      </c>
      <c r="S62" s="116">
        <f t="shared" si="8"/>
        <v>0</v>
      </c>
      <c r="T62" s="116">
        <f t="shared" si="8"/>
        <v>0</v>
      </c>
      <c r="U62" s="116">
        <f t="shared" si="8"/>
        <v>1</v>
      </c>
      <c r="V62" s="116">
        <f t="shared" si="8"/>
        <v>1</v>
      </c>
      <c r="W62" s="116">
        <f t="shared" si="8"/>
        <v>1</v>
      </c>
      <c r="X62" s="116">
        <f t="shared" si="8"/>
        <v>1</v>
      </c>
      <c r="Y62" s="116">
        <f t="shared" si="8"/>
        <v>1</v>
      </c>
      <c r="Z62" s="116">
        <f t="shared" si="8"/>
        <v>0</v>
      </c>
      <c r="AA62" s="116">
        <f t="shared" si="8"/>
        <v>0</v>
      </c>
      <c r="AB62" s="116">
        <f t="shared" si="8"/>
        <v>1</v>
      </c>
      <c r="AC62" s="116">
        <f t="shared" si="8"/>
        <v>1</v>
      </c>
      <c r="AD62" s="116">
        <f t="shared" si="8"/>
        <v>1</v>
      </c>
      <c r="AE62" s="116">
        <f t="shared" si="8"/>
        <v>1</v>
      </c>
      <c r="AF62" s="116">
        <f t="shared" si="8"/>
        <v>1</v>
      </c>
      <c r="AG62" s="116">
        <f t="shared" si="8"/>
        <v>0</v>
      </c>
      <c r="AH62" s="162">
        <f t="shared" si="8"/>
        <v>0</v>
      </c>
    </row>
    <row r="63" spans="1:34" ht="18.75" customHeight="1" outlineLevel="1" x14ac:dyDescent="0.25">
      <c r="A63" s="47" t="s">
        <v>2</v>
      </c>
      <c r="B63" s="48" t="s">
        <v>6</v>
      </c>
      <c r="C63" s="48" t="s">
        <v>28</v>
      </c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67"/>
    </row>
    <row r="64" spans="1:34" ht="18.75" customHeight="1" outlineLevel="1" x14ac:dyDescent="0.25">
      <c r="A64" s="49" t="s">
        <v>2</v>
      </c>
      <c r="B64" s="50" t="s">
        <v>6</v>
      </c>
      <c r="C64" s="50" t="s">
        <v>54</v>
      </c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68"/>
    </row>
    <row r="65" spans="1:34" ht="18.75" customHeight="1" outlineLevel="1" x14ac:dyDescent="0.25">
      <c r="A65" s="49" t="s">
        <v>2</v>
      </c>
      <c r="B65" s="50" t="s">
        <v>6</v>
      </c>
      <c r="C65" s="50" t="s">
        <v>28</v>
      </c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68"/>
    </row>
    <row r="66" spans="1:34" ht="18.75" customHeight="1" outlineLevel="1" x14ac:dyDescent="0.25">
      <c r="A66" s="49" t="s">
        <v>2</v>
      </c>
      <c r="B66" s="50" t="s">
        <v>6</v>
      </c>
      <c r="C66" s="50" t="s">
        <v>54</v>
      </c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68"/>
    </row>
    <row r="67" spans="1:34" ht="18.75" customHeight="1" outlineLevel="1" x14ac:dyDescent="0.25">
      <c r="A67" s="49" t="s">
        <v>2</v>
      </c>
      <c r="B67" s="50" t="s">
        <v>6</v>
      </c>
      <c r="C67" s="50" t="s">
        <v>28</v>
      </c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68"/>
    </row>
    <row r="68" spans="1:34" ht="18.75" customHeight="1" outlineLevel="1" x14ac:dyDescent="0.25">
      <c r="A68" s="51" t="s">
        <v>2</v>
      </c>
      <c r="B68" s="52" t="s">
        <v>6</v>
      </c>
      <c r="C68" s="52" t="s">
        <v>54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69"/>
    </row>
    <row r="69" spans="1:34" s="1" customFormat="1" ht="18.75" customHeight="1" x14ac:dyDescent="0.25">
      <c r="A69" s="21" t="s">
        <v>2</v>
      </c>
      <c r="B69" s="22" t="s">
        <v>6</v>
      </c>
      <c r="C69" s="22"/>
      <c r="D69" s="108">
        <f>COUNTA(D63:D68)</f>
        <v>0</v>
      </c>
      <c r="E69" s="108">
        <f t="shared" ref="E69:AH69" si="9">COUNTA(E63:E68)</f>
        <v>0</v>
      </c>
      <c r="F69" s="108">
        <f t="shared" si="9"/>
        <v>0</v>
      </c>
      <c r="G69" s="108">
        <f t="shared" si="9"/>
        <v>0</v>
      </c>
      <c r="H69" s="108">
        <f t="shared" si="9"/>
        <v>0</v>
      </c>
      <c r="I69" s="108">
        <f t="shared" si="9"/>
        <v>0</v>
      </c>
      <c r="J69" s="108">
        <f t="shared" si="9"/>
        <v>0</v>
      </c>
      <c r="K69" s="108">
        <f t="shared" si="9"/>
        <v>0</v>
      </c>
      <c r="L69" s="108">
        <f t="shared" si="9"/>
        <v>0</v>
      </c>
      <c r="M69" s="108">
        <f t="shared" si="9"/>
        <v>0</v>
      </c>
      <c r="N69" s="108">
        <f t="shared" si="9"/>
        <v>0</v>
      </c>
      <c r="O69" s="108">
        <f t="shared" si="9"/>
        <v>0</v>
      </c>
      <c r="P69" s="108">
        <f t="shared" si="9"/>
        <v>0</v>
      </c>
      <c r="Q69" s="108">
        <f t="shared" si="9"/>
        <v>0</v>
      </c>
      <c r="R69" s="108">
        <f t="shared" si="9"/>
        <v>0</v>
      </c>
      <c r="S69" s="108">
        <f t="shared" si="9"/>
        <v>0</v>
      </c>
      <c r="T69" s="108">
        <f t="shared" si="9"/>
        <v>0</v>
      </c>
      <c r="U69" s="108">
        <f t="shared" si="9"/>
        <v>0</v>
      </c>
      <c r="V69" s="108">
        <f t="shared" si="9"/>
        <v>0</v>
      </c>
      <c r="W69" s="108">
        <f t="shared" si="9"/>
        <v>0</v>
      </c>
      <c r="X69" s="108">
        <f t="shared" si="9"/>
        <v>0</v>
      </c>
      <c r="Y69" s="108">
        <f t="shared" si="9"/>
        <v>0</v>
      </c>
      <c r="Z69" s="108">
        <f t="shared" si="9"/>
        <v>0</v>
      </c>
      <c r="AA69" s="108">
        <f t="shared" si="9"/>
        <v>0</v>
      </c>
      <c r="AB69" s="108">
        <f t="shared" si="9"/>
        <v>0</v>
      </c>
      <c r="AC69" s="108">
        <f t="shared" si="9"/>
        <v>0</v>
      </c>
      <c r="AD69" s="108">
        <f t="shared" si="9"/>
        <v>0</v>
      </c>
      <c r="AE69" s="108">
        <f t="shared" si="9"/>
        <v>0</v>
      </c>
      <c r="AF69" s="108">
        <f t="shared" si="9"/>
        <v>0</v>
      </c>
      <c r="AG69" s="108">
        <f t="shared" si="9"/>
        <v>0</v>
      </c>
      <c r="AH69" s="154">
        <f t="shared" si="9"/>
        <v>0</v>
      </c>
    </row>
    <row r="70" spans="1:34" ht="18.75" customHeight="1" outlineLevel="1" x14ac:dyDescent="0.25">
      <c r="A70" s="96" t="s">
        <v>2</v>
      </c>
      <c r="B70" s="95" t="s">
        <v>69</v>
      </c>
      <c r="C70" s="95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  <c r="Z70" s="124"/>
      <c r="AA70" s="124"/>
      <c r="AB70" s="124"/>
      <c r="AC70" s="124"/>
      <c r="AD70" s="124"/>
      <c r="AE70" s="124"/>
      <c r="AF70" s="124"/>
      <c r="AG70" s="124"/>
      <c r="AH70" s="170"/>
    </row>
    <row r="71" spans="1:34" ht="18.75" customHeight="1" outlineLevel="1" x14ac:dyDescent="0.25">
      <c r="A71" s="93"/>
      <c r="B71" s="94" t="s">
        <v>69</v>
      </c>
      <c r="C71" s="94"/>
      <c r="D71" s="125" t="s">
        <v>84</v>
      </c>
      <c r="E71" s="125"/>
      <c r="F71" s="125"/>
      <c r="G71" s="125" t="s">
        <v>84</v>
      </c>
      <c r="H71" s="125" t="s">
        <v>84</v>
      </c>
      <c r="I71" s="125" t="s">
        <v>84</v>
      </c>
      <c r="J71" s="125" t="s">
        <v>84</v>
      </c>
      <c r="K71" s="125" t="s">
        <v>84</v>
      </c>
      <c r="L71" s="125"/>
      <c r="M71" s="125"/>
      <c r="N71" s="125" t="s">
        <v>226</v>
      </c>
      <c r="O71" s="125" t="s">
        <v>226</v>
      </c>
      <c r="P71" s="125" t="s">
        <v>227</v>
      </c>
      <c r="Q71" s="125" t="s">
        <v>226</v>
      </c>
      <c r="R71" s="125" t="s">
        <v>226</v>
      </c>
      <c r="S71" s="125"/>
      <c r="T71" s="125"/>
      <c r="U71" s="125" t="s">
        <v>227</v>
      </c>
      <c r="V71" s="125" t="s">
        <v>226</v>
      </c>
      <c r="W71" s="125" t="s">
        <v>84</v>
      </c>
      <c r="X71" s="125" t="s">
        <v>84</v>
      </c>
      <c r="Y71" s="125" t="s">
        <v>84</v>
      </c>
      <c r="Z71" s="125"/>
      <c r="AA71" s="125"/>
      <c r="AB71" s="125" t="s">
        <v>226</v>
      </c>
      <c r="AC71" s="125" t="s">
        <v>226</v>
      </c>
      <c r="AD71" s="125" t="s">
        <v>226</v>
      </c>
      <c r="AE71" s="125" t="s">
        <v>226</v>
      </c>
      <c r="AF71" s="125" t="s">
        <v>226</v>
      </c>
      <c r="AG71" s="125"/>
      <c r="AH71" s="171"/>
    </row>
    <row r="72" spans="1:34" s="1" customFormat="1" ht="18.75" customHeight="1" x14ac:dyDescent="0.25">
      <c r="A72" s="97" t="s">
        <v>2</v>
      </c>
      <c r="B72" s="98" t="s">
        <v>27</v>
      </c>
      <c r="C72" s="98"/>
      <c r="D72" s="126">
        <f>COUNTA(D70:D71)</f>
        <v>1</v>
      </c>
      <c r="E72" s="126">
        <f t="shared" ref="E72:AH72" si="10">COUNTA(E70:E71)</f>
        <v>0</v>
      </c>
      <c r="F72" s="126">
        <f t="shared" si="10"/>
        <v>0</v>
      </c>
      <c r="G72" s="126">
        <f t="shared" si="10"/>
        <v>1</v>
      </c>
      <c r="H72" s="126">
        <f t="shared" si="10"/>
        <v>1</v>
      </c>
      <c r="I72" s="126">
        <f t="shared" si="10"/>
        <v>1</v>
      </c>
      <c r="J72" s="126">
        <f t="shared" si="10"/>
        <v>1</v>
      </c>
      <c r="K72" s="126">
        <f t="shared" si="10"/>
        <v>1</v>
      </c>
      <c r="L72" s="126">
        <f t="shared" si="10"/>
        <v>0</v>
      </c>
      <c r="M72" s="126">
        <f t="shared" si="10"/>
        <v>0</v>
      </c>
      <c r="N72" s="126">
        <f t="shared" si="10"/>
        <v>1</v>
      </c>
      <c r="O72" s="126">
        <f t="shared" si="10"/>
        <v>1</v>
      </c>
      <c r="P72" s="126">
        <f t="shared" si="10"/>
        <v>1</v>
      </c>
      <c r="Q72" s="126">
        <f t="shared" si="10"/>
        <v>1</v>
      </c>
      <c r="R72" s="126">
        <f t="shared" si="10"/>
        <v>1</v>
      </c>
      <c r="S72" s="126">
        <f t="shared" si="10"/>
        <v>0</v>
      </c>
      <c r="T72" s="126">
        <f t="shared" si="10"/>
        <v>0</v>
      </c>
      <c r="U72" s="126">
        <f t="shared" si="10"/>
        <v>1</v>
      </c>
      <c r="V72" s="126">
        <f>COUNTA(V70:V71)</f>
        <v>1</v>
      </c>
      <c r="W72" s="126">
        <f t="shared" si="10"/>
        <v>1</v>
      </c>
      <c r="X72" s="126">
        <f t="shared" si="10"/>
        <v>1</v>
      </c>
      <c r="Y72" s="126">
        <f t="shared" si="10"/>
        <v>1</v>
      </c>
      <c r="Z72" s="126">
        <f t="shared" si="10"/>
        <v>0</v>
      </c>
      <c r="AA72" s="126">
        <f t="shared" si="10"/>
        <v>0</v>
      </c>
      <c r="AB72" s="126">
        <f t="shared" si="10"/>
        <v>1</v>
      </c>
      <c r="AC72" s="126">
        <f t="shared" si="10"/>
        <v>1</v>
      </c>
      <c r="AD72" s="126">
        <f t="shared" si="10"/>
        <v>1</v>
      </c>
      <c r="AE72" s="126">
        <f t="shared" si="10"/>
        <v>1</v>
      </c>
      <c r="AF72" s="126">
        <f t="shared" si="10"/>
        <v>1</v>
      </c>
      <c r="AG72" s="126">
        <f t="shared" si="10"/>
        <v>0</v>
      </c>
      <c r="AH72" s="172">
        <f t="shared" si="10"/>
        <v>0</v>
      </c>
    </row>
    <row r="73" spans="1:34" s="1" customFormat="1" ht="18.75" customHeight="1" outlineLevel="1" x14ac:dyDescent="0.25">
      <c r="A73" s="53"/>
      <c r="B73" s="54" t="s">
        <v>68</v>
      </c>
      <c r="C73" s="54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73"/>
    </row>
    <row r="74" spans="1:34" s="1" customFormat="1" ht="18.75" customHeight="1" outlineLevel="1" x14ac:dyDescent="0.25">
      <c r="A74" s="55"/>
      <c r="B74" s="56" t="s">
        <v>68</v>
      </c>
      <c r="C74" s="56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74"/>
    </row>
    <row r="75" spans="1:34" s="1" customFormat="1" ht="18.75" customHeight="1" outlineLevel="1" x14ac:dyDescent="0.25">
      <c r="A75" s="55"/>
      <c r="B75" s="56" t="s">
        <v>68</v>
      </c>
      <c r="C75" s="56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74"/>
    </row>
    <row r="76" spans="1:34" s="1" customFormat="1" ht="18.75" customHeight="1" outlineLevel="1" x14ac:dyDescent="0.25">
      <c r="A76" s="55"/>
      <c r="B76" s="56" t="s">
        <v>68</v>
      </c>
      <c r="C76" s="56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74"/>
    </row>
    <row r="77" spans="1:34" s="1" customFormat="1" ht="18.75" customHeight="1" outlineLevel="1" x14ac:dyDescent="0.25">
      <c r="A77" s="55"/>
      <c r="B77" s="56" t="s">
        <v>68</v>
      </c>
      <c r="C77" s="56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74"/>
    </row>
    <row r="78" spans="1:34" s="1" customFormat="1" ht="18.75" customHeight="1" outlineLevel="1" x14ac:dyDescent="0.25">
      <c r="A78" s="57"/>
      <c r="B78" s="58" t="s">
        <v>68</v>
      </c>
      <c r="C78" s="58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129"/>
      <c r="AC78" s="129"/>
      <c r="AD78" s="129"/>
      <c r="AE78" s="129"/>
      <c r="AF78" s="129"/>
      <c r="AG78" s="129"/>
      <c r="AH78" s="175"/>
    </row>
    <row r="79" spans="1:34" s="1" customFormat="1" ht="18.75" customHeight="1" x14ac:dyDescent="0.25">
      <c r="A79" s="55"/>
      <c r="B79" s="56" t="s">
        <v>68</v>
      </c>
      <c r="C79" s="56"/>
      <c r="D79" s="129">
        <f>COUNTA(D73:D78)</f>
        <v>0</v>
      </c>
      <c r="E79" s="129">
        <f t="shared" ref="E79:AH79" si="11">COUNTA(E73:E78)</f>
        <v>0</v>
      </c>
      <c r="F79" s="129">
        <f t="shared" si="11"/>
        <v>0</v>
      </c>
      <c r="G79" s="129">
        <f t="shared" si="11"/>
        <v>0</v>
      </c>
      <c r="H79" s="129">
        <f t="shared" si="11"/>
        <v>0</v>
      </c>
      <c r="I79" s="129">
        <f t="shared" si="11"/>
        <v>0</v>
      </c>
      <c r="J79" s="129">
        <f t="shared" si="11"/>
        <v>0</v>
      </c>
      <c r="K79" s="129">
        <f t="shared" si="11"/>
        <v>0</v>
      </c>
      <c r="L79" s="129">
        <f t="shared" si="11"/>
        <v>0</v>
      </c>
      <c r="M79" s="129">
        <f t="shared" si="11"/>
        <v>0</v>
      </c>
      <c r="N79" s="129">
        <f t="shared" si="11"/>
        <v>0</v>
      </c>
      <c r="O79" s="129">
        <f t="shared" si="11"/>
        <v>0</v>
      </c>
      <c r="P79" s="129">
        <f t="shared" si="11"/>
        <v>0</v>
      </c>
      <c r="Q79" s="129">
        <f t="shared" si="11"/>
        <v>0</v>
      </c>
      <c r="R79" s="129">
        <f t="shared" si="11"/>
        <v>0</v>
      </c>
      <c r="S79" s="129">
        <f t="shared" si="11"/>
        <v>0</v>
      </c>
      <c r="T79" s="129">
        <f t="shared" si="11"/>
        <v>0</v>
      </c>
      <c r="U79" s="129">
        <f t="shared" si="11"/>
        <v>0</v>
      </c>
      <c r="V79" s="129">
        <f t="shared" si="11"/>
        <v>0</v>
      </c>
      <c r="W79" s="129">
        <f t="shared" si="11"/>
        <v>0</v>
      </c>
      <c r="X79" s="129">
        <f t="shared" si="11"/>
        <v>0</v>
      </c>
      <c r="Y79" s="129">
        <f t="shared" si="11"/>
        <v>0</v>
      </c>
      <c r="Z79" s="129">
        <f t="shared" si="11"/>
        <v>0</v>
      </c>
      <c r="AA79" s="129">
        <f t="shared" si="11"/>
        <v>0</v>
      </c>
      <c r="AB79" s="129">
        <f t="shared" si="11"/>
        <v>0</v>
      </c>
      <c r="AC79" s="129">
        <f t="shared" si="11"/>
        <v>0</v>
      </c>
      <c r="AD79" s="129">
        <f t="shared" si="11"/>
        <v>0</v>
      </c>
      <c r="AE79" s="129">
        <f t="shared" si="11"/>
        <v>0</v>
      </c>
      <c r="AF79" s="129">
        <f t="shared" si="11"/>
        <v>0</v>
      </c>
      <c r="AG79" s="129">
        <f t="shared" si="11"/>
        <v>0</v>
      </c>
      <c r="AH79" s="175">
        <f t="shared" si="11"/>
        <v>0</v>
      </c>
    </row>
    <row r="80" spans="1:34" ht="18.75" customHeight="1" outlineLevel="1" x14ac:dyDescent="0.25">
      <c r="A80" s="59" t="s">
        <v>29</v>
      </c>
      <c r="B80" s="60" t="s">
        <v>4</v>
      </c>
      <c r="C80" s="60" t="s">
        <v>30</v>
      </c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  <c r="AA80" s="130"/>
      <c r="AB80" s="130"/>
      <c r="AC80" s="130"/>
      <c r="AD80" s="130"/>
      <c r="AE80" s="130"/>
      <c r="AF80" s="130"/>
      <c r="AG80" s="130"/>
      <c r="AH80" s="176"/>
    </row>
    <row r="81" spans="1:34" ht="18.75" customHeight="1" outlineLevel="1" x14ac:dyDescent="0.25">
      <c r="A81" s="61"/>
      <c r="B81" s="62" t="s">
        <v>4</v>
      </c>
      <c r="C81" s="62" t="s">
        <v>31</v>
      </c>
      <c r="D81" s="131"/>
      <c r="E81" s="131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  <c r="R81" s="131"/>
      <c r="S81" s="131"/>
      <c r="T81" s="131"/>
      <c r="U81" s="131"/>
      <c r="V81" s="131"/>
      <c r="W81" s="131"/>
      <c r="X81" s="131"/>
      <c r="Y81" s="131"/>
      <c r="Z81" s="131"/>
      <c r="AA81" s="131"/>
      <c r="AB81" s="131"/>
      <c r="AC81" s="131"/>
      <c r="AD81" s="131"/>
      <c r="AE81" s="131"/>
      <c r="AF81" s="131"/>
      <c r="AG81" s="131"/>
      <c r="AH81" s="177"/>
    </row>
    <row r="82" spans="1:34" ht="18.75" customHeight="1" outlineLevel="1" x14ac:dyDescent="0.25">
      <c r="A82" s="61"/>
      <c r="B82" s="62" t="s">
        <v>56</v>
      </c>
      <c r="C82" s="62"/>
      <c r="D82" s="131"/>
      <c r="E82" s="131"/>
      <c r="F82" s="131"/>
      <c r="G82" s="131"/>
      <c r="H82" s="131"/>
      <c r="I82" s="131"/>
      <c r="J82" s="131"/>
      <c r="K82" s="131"/>
      <c r="L82" s="131"/>
      <c r="M82" s="131"/>
      <c r="N82" s="131"/>
      <c r="O82" s="131"/>
      <c r="P82" s="131"/>
      <c r="Q82" s="131"/>
      <c r="R82" s="131"/>
      <c r="S82" s="131"/>
      <c r="T82" s="131"/>
      <c r="U82" s="131"/>
      <c r="V82" s="131"/>
      <c r="W82" s="131"/>
      <c r="X82" s="131"/>
      <c r="Y82" s="131"/>
      <c r="Z82" s="131"/>
      <c r="AA82" s="131"/>
      <c r="AB82" s="131"/>
      <c r="AC82" s="131"/>
      <c r="AD82" s="131"/>
      <c r="AE82" s="131"/>
      <c r="AF82" s="131"/>
      <c r="AG82" s="131"/>
      <c r="AH82" s="177"/>
    </row>
    <row r="83" spans="1:34" ht="18.75" customHeight="1" outlineLevel="1" x14ac:dyDescent="0.25">
      <c r="A83" s="61"/>
      <c r="B83" s="62" t="s">
        <v>5</v>
      </c>
      <c r="C83" s="62" t="s">
        <v>30</v>
      </c>
      <c r="D83" s="131"/>
      <c r="E83" s="131"/>
      <c r="F83" s="131"/>
      <c r="G83" s="131"/>
      <c r="H83" s="131"/>
      <c r="I83" s="131"/>
      <c r="J83" s="131"/>
      <c r="K83" s="131"/>
      <c r="L83" s="131"/>
      <c r="M83" s="131"/>
      <c r="N83" s="131"/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  <c r="Z83" s="131"/>
      <c r="AA83" s="131"/>
      <c r="AB83" s="131"/>
      <c r="AC83" s="131"/>
      <c r="AD83" s="131"/>
      <c r="AE83" s="131"/>
      <c r="AF83" s="131"/>
      <c r="AG83" s="131"/>
      <c r="AH83" s="177"/>
    </row>
    <row r="84" spans="1:34" ht="18.75" customHeight="1" outlineLevel="1" x14ac:dyDescent="0.25">
      <c r="A84" s="61"/>
      <c r="B84" s="62" t="s">
        <v>5</v>
      </c>
      <c r="C84" s="62" t="s">
        <v>31</v>
      </c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  <c r="Z84" s="131"/>
      <c r="AA84" s="131"/>
      <c r="AB84" s="131"/>
      <c r="AC84" s="131"/>
      <c r="AD84" s="131"/>
      <c r="AE84" s="131"/>
      <c r="AF84" s="131"/>
      <c r="AG84" s="131"/>
      <c r="AH84" s="177"/>
    </row>
    <row r="85" spans="1:34" s="1" customFormat="1" ht="18.75" customHeight="1" x14ac:dyDescent="0.25">
      <c r="A85" s="63" t="s">
        <v>29</v>
      </c>
      <c r="B85" s="64" t="s">
        <v>38</v>
      </c>
      <c r="C85" s="64"/>
      <c r="D85" s="132">
        <f>COUNTA(D80:D84)</f>
        <v>0</v>
      </c>
      <c r="E85" s="132">
        <f t="shared" ref="E85:AH85" si="12">COUNTA(E80:E84)</f>
        <v>0</v>
      </c>
      <c r="F85" s="132">
        <f t="shared" si="12"/>
        <v>0</v>
      </c>
      <c r="G85" s="132">
        <f t="shared" si="12"/>
        <v>0</v>
      </c>
      <c r="H85" s="132">
        <f t="shared" si="12"/>
        <v>0</v>
      </c>
      <c r="I85" s="132">
        <f t="shared" si="12"/>
        <v>0</v>
      </c>
      <c r="J85" s="132">
        <f t="shared" si="12"/>
        <v>0</v>
      </c>
      <c r="K85" s="132">
        <f t="shared" si="12"/>
        <v>0</v>
      </c>
      <c r="L85" s="132">
        <f t="shared" si="12"/>
        <v>0</v>
      </c>
      <c r="M85" s="132">
        <f t="shared" si="12"/>
        <v>0</v>
      </c>
      <c r="N85" s="132">
        <f t="shared" si="12"/>
        <v>0</v>
      </c>
      <c r="O85" s="132">
        <f t="shared" si="12"/>
        <v>0</v>
      </c>
      <c r="P85" s="132">
        <f t="shared" si="12"/>
        <v>0</v>
      </c>
      <c r="Q85" s="132">
        <f t="shared" si="12"/>
        <v>0</v>
      </c>
      <c r="R85" s="132">
        <f t="shared" si="12"/>
        <v>0</v>
      </c>
      <c r="S85" s="132">
        <f t="shared" si="12"/>
        <v>0</v>
      </c>
      <c r="T85" s="132">
        <f t="shared" si="12"/>
        <v>0</v>
      </c>
      <c r="U85" s="132">
        <f t="shared" si="12"/>
        <v>0</v>
      </c>
      <c r="V85" s="132">
        <f t="shared" si="12"/>
        <v>0</v>
      </c>
      <c r="W85" s="132">
        <f t="shared" si="12"/>
        <v>0</v>
      </c>
      <c r="X85" s="132">
        <f t="shared" si="12"/>
        <v>0</v>
      </c>
      <c r="Y85" s="132">
        <f t="shared" si="12"/>
        <v>0</v>
      </c>
      <c r="Z85" s="132">
        <f t="shared" si="12"/>
        <v>0</v>
      </c>
      <c r="AA85" s="132">
        <f t="shared" si="12"/>
        <v>0</v>
      </c>
      <c r="AB85" s="132">
        <f t="shared" si="12"/>
        <v>0</v>
      </c>
      <c r="AC85" s="132">
        <f t="shared" si="12"/>
        <v>0</v>
      </c>
      <c r="AD85" s="132">
        <f t="shared" si="12"/>
        <v>0</v>
      </c>
      <c r="AE85" s="132">
        <f t="shared" si="12"/>
        <v>0</v>
      </c>
      <c r="AF85" s="132">
        <f t="shared" si="12"/>
        <v>0</v>
      </c>
      <c r="AG85" s="132">
        <f t="shared" si="12"/>
        <v>0</v>
      </c>
      <c r="AH85" s="178">
        <f t="shared" si="12"/>
        <v>0</v>
      </c>
    </row>
    <row r="86" spans="1:34" ht="18.75" customHeight="1" outlineLevel="1" x14ac:dyDescent="0.25">
      <c r="A86" s="59"/>
      <c r="B86" s="60" t="s">
        <v>33</v>
      </c>
      <c r="C86" s="60"/>
      <c r="D86" s="130"/>
      <c r="E86" s="130"/>
      <c r="F86" s="130"/>
      <c r="G86" s="130"/>
      <c r="H86" s="130"/>
      <c r="I86" s="130"/>
      <c r="J86" s="130"/>
      <c r="K86" s="130"/>
      <c r="L86" s="130"/>
      <c r="M86" s="130"/>
      <c r="N86" s="130"/>
      <c r="O86" s="130"/>
      <c r="P86" s="130"/>
      <c r="Q86" s="130"/>
      <c r="R86" s="130"/>
      <c r="S86" s="130"/>
      <c r="T86" s="130"/>
      <c r="U86" s="130"/>
      <c r="V86" s="130"/>
      <c r="W86" s="130"/>
      <c r="X86" s="130"/>
      <c r="Y86" s="130"/>
      <c r="Z86" s="130"/>
      <c r="AA86" s="130"/>
      <c r="AB86" s="130"/>
      <c r="AC86" s="130"/>
      <c r="AD86" s="130"/>
      <c r="AE86" s="130"/>
      <c r="AF86" s="130"/>
      <c r="AG86" s="130"/>
      <c r="AH86" s="176"/>
    </row>
    <row r="87" spans="1:34" ht="18.75" customHeight="1" outlineLevel="1" x14ac:dyDescent="0.25">
      <c r="A87" s="61"/>
      <c r="B87" s="62" t="s">
        <v>33</v>
      </c>
      <c r="C87" s="62"/>
      <c r="D87" s="131"/>
      <c r="E87" s="131"/>
      <c r="F87" s="131"/>
      <c r="G87" s="131"/>
      <c r="H87" s="131"/>
      <c r="I87" s="131"/>
      <c r="J87" s="131"/>
      <c r="K87" s="131"/>
      <c r="L87" s="131"/>
      <c r="M87" s="131"/>
      <c r="N87" s="131"/>
      <c r="O87" s="131"/>
      <c r="P87" s="131"/>
      <c r="Q87" s="131"/>
      <c r="R87" s="131"/>
      <c r="S87" s="131"/>
      <c r="T87" s="131"/>
      <c r="U87" s="131"/>
      <c r="V87" s="131"/>
      <c r="W87" s="131"/>
      <c r="X87" s="131"/>
      <c r="Y87" s="131"/>
      <c r="Z87" s="131"/>
      <c r="AA87" s="131"/>
      <c r="AB87" s="131"/>
      <c r="AC87" s="131"/>
      <c r="AD87" s="131"/>
      <c r="AE87" s="131"/>
      <c r="AF87" s="131"/>
      <c r="AG87" s="131"/>
      <c r="AH87" s="177"/>
    </row>
    <row r="88" spans="1:34" ht="18.75" customHeight="1" outlineLevel="1" x14ac:dyDescent="0.25">
      <c r="A88" s="65"/>
      <c r="B88" s="66" t="s">
        <v>33</v>
      </c>
      <c r="C88" s="66"/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79"/>
    </row>
    <row r="89" spans="1:34" s="1" customFormat="1" ht="18.75" customHeight="1" x14ac:dyDescent="0.25">
      <c r="A89" s="67" t="s">
        <v>49</v>
      </c>
      <c r="B89" s="68" t="s">
        <v>39</v>
      </c>
      <c r="C89" s="68"/>
      <c r="D89" s="134">
        <f>COUNTA(D86:D88)</f>
        <v>0</v>
      </c>
      <c r="E89" s="134">
        <f t="shared" ref="E89:AH89" si="13">COUNTA(E86:E88)</f>
        <v>0</v>
      </c>
      <c r="F89" s="134">
        <f t="shared" si="13"/>
        <v>0</v>
      </c>
      <c r="G89" s="134">
        <f t="shared" si="13"/>
        <v>0</v>
      </c>
      <c r="H89" s="134">
        <f t="shared" si="13"/>
        <v>0</v>
      </c>
      <c r="I89" s="134">
        <f t="shared" si="13"/>
        <v>0</v>
      </c>
      <c r="J89" s="134">
        <f t="shared" si="13"/>
        <v>0</v>
      </c>
      <c r="K89" s="134">
        <f t="shared" si="13"/>
        <v>0</v>
      </c>
      <c r="L89" s="134">
        <f t="shared" si="13"/>
        <v>0</v>
      </c>
      <c r="M89" s="134">
        <f t="shared" si="13"/>
        <v>0</v>
      </c>
      <c r="N89" s="134">
        <f t="shared" si="13"/>
        <v>0</v>
      </c>
      <c r="O89" s="134">
        <f t="shared" si="13"/>
        <v>0</v>
      </c>
      <c r="P89" s="134">
        <f t="shared" si="13"/>
        <v>0</v>
      </c>
      <c r="Q89" s="134">
        <f t="shared" si="13"/>
        <v>0</v>
      </c>
      <c r="R89" s="134">
        <f t="shared" si="13"/>
        <v>0</v>
      </c>
      <c r="S89" s="134">
        <f t="shared" si="13"/>
        <v>0</v>
      </c>
      <c r="T89" s="134">
        <f t="shared" si="13"/>
        <v>0</v>
      </c>
      <c r="U89" s="134">
        <f t="shared" si="13"/>
        <v>0</v>
      </c>
      <c r="V89" s="134">
        <f t="shared" si="13"/>
        <v>0</v>
      </c>
      <c r="W89" s="134">
        <f t="shared" si="13"/>
        <v>0</v>
      </c>
      <c r="X89" s="134">
        <f t="shared" si="13"/>
        <v>0</v>
      </c>
      <c r="Y89" s="134">
        <f t="shared" si="13"/>
        <v>0</v>
      </c>
      <c r="Z89" s="134">
        <f t="shared" si="13"/>
        <v>0</v>
      </c>
      <c r="AA89" s="134">
        <f t="shared" si="13"/>
        <v>0</v>
      </c>
      <c r="AB89" s="134">
        <f t="shared" si="13"/>
        <v>0</v>
      </c>
      <c r="AC89" s="134">
        <f t="shared" si="13"/>
        <v>0</v>
      </c>
      <c r="AD89" s="134">
        <f t="shared" si="13"/>
        <v>0</v>
      </c>
      <c r="AE89" s="134">
        <f t="shared" si="13"/>
        <v>0</v>
      </c>
      <c r="AF89" s="134">
        <f t="shared" si="13"/>
        <v>0</v>
      </c>
      <c r="AG89" s="134">
        <f t="shared" si="13"/>
        <v>0</v>
      </c>
      <c r="AH89" s="180">
        <f t="shared" si="13"/>
        <v>0</v>
      </c>
    </row>
    <row r="90" spans="1:34" ht="18.75" customHeight="1" outlineLevel="1" x14ac:dyDescent="0.25">
      <c r="A90" s="59"/>
      <c r="B90" s="60" t="s">
        <v>32</v>
      </c>
      <c r="C90" s="60"/>
      <c r="D90" s="130"/>
      <c r="E90" s="130"/>
      <c r="F90" s="130"/>
      <c r="G90" s="130"/>
      <c r="H90" s="130"/>
      <c r="I90" s="130"/>
      <c r="J90" s="130"/>
      <c r="K90" s="130"/>
      <c r="L90" s="130"/>
      <c r="M90" s="130"/>
      <c r="N90" s="130"/>
      <c r="O90" s="130"/>
      <c r="P90" s="130"/>
      <c r="Q90" s="130"/>
      <c r="R90" s="130"/>
      <c r="S90" s="130"/>
      <c r="T90" s="130"/>
      <c r="U90" s="130"/>
      <c r="V90" s="130"/>
      <c r="W90" s="130"/>
      <c r="X90" s="130"/>
      <c r="Y90" s="130"/>
      <c r="Z90" s="130"/>
      <c r="AA90" s="130"/>
      <c r="AB90" s="130"/>
      <c r="AC90" s="130"/>
      <c r="AD90" s="130"/>
      <c r="AE90" s="130"/>
      <c r="AF90" s="130"/>
      <c r="AG90" s="130"/>
      <c r="AH90" s="176"/>
    </row>
    <row r="91" spans="1:34" ht="18.75" customHeight="1" outlineLevel="1" x14ac:dyDescent="0.25">
      <c r="A91" s="65"/>
      <c r="B91" s="66" t="s">
        <v>32</v>
      </c>
      <c r="C91" s="66"/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79"/>
    </row>
    <row r="92" spans="1:34" s="1" customFormat="1" ht="18.75" customHeight="1" x14ac:dyDescent="0.25">
      <c r="A92" s="67" t="s">
        <v>29</v>
      </c>
      <c r="B92" s="68" t="s">
        <v>32</v>
      </c>
      <c r="C92" s="68"/>
      <c r="D92" s="134">
        <f>COUNTA(D90:D91)</f>
        <v>0</v>
      </c>
      <c r="E92" s="134">
        <f t="shared" ref="E92:AH92" si="14">COUNTA(E90:E91)</f>
        <v>0</v>
      </c>
      <c r="F92" s="134">
        <f t="shared" si="14"/>
        <v>0</v>
      </c>
      <c r="G92" s="134">
        <f t="shared" si="14"/>
        <v>0</v>
      </c>
      <c r="H92" s="134">
        <f t="shared" si="14"/>
        <v>0</v>
      </c>
      <c r="I92" s="134">
        <f t="shared" si="14"/>
        <v>0</v>
      </c>
      <c r="J92" s="134">
        <f t="shared" si="14"/>
        <v>0</v>
      </c>
      <c r="K92" s="134">
        <f t="shared" si="14"/>
        <v>0</v>
      </c>
      <c r="L92" s="134">
        <f t="shared" si="14"/>
        <v>0</v>
      </c>
      <c r="M92" s="134">
        <f t="shared" si="14"/>
        <v>0</v>
      </c>
      <c r="N92" s="134">
        <f t="shared" si="14"/>
        <v>0</v>
      </c>
      <c r="O92" s="134">
        <f t="shared" si="14"/>
        <v>0</v>
      </c>
      <c r="P92" s="134">
        <f t="shared" si="14"/>
        <v>0</v>
      </c>
      <c r="Q92" s="134">
        <f t="shared" si="14"/>
        <v>0</v>
      </c>
      <c r="R92" s="134">
        <f t="shared" si="14"/>
        <v>0</v>
      </c>
      <c r="S92" s="134">
        <f t="shared" si="14"/>
        <v>0</v>
      </c>
      <c r="T92" s="134">
        <f t="shared" si="14"/>
        <v>0</v>
      </c>
      <c r="U92" s="134">
        <f t="shared" si="14"/>
        <v>0</v>
      </c>
      <c r="V92" s="134">
        <f t="shared" si="14"/>
        <v>0</v>
      </c>
      <c r="W92" s="134">
        <f t="shared" si="14"/>
        <v>0</v>
      </c>
      <c r="X92" s="134">
        <f t="shared" si="14"/>
        <v>0</v>
      </c>
      <c r="Y92" s="134">
        <f t="shared" si="14"/>
        <v>0</v>
      </c>
      <c r="Z92" s="134">
        <f t="shared" si="14"/>
        <v>0</v>
      </c>
      <c r="AA92" s="134">
        <f t="shared" si="14"/>
        <v>0</v>
      </c>
      <c r="AB92" s="134">
        <f t="shared" si="14"/>
        <v>0</v>
      </c>
      <c r="AC92" s="134">
        <f t="shared" si="14"/>
        <v>0</v>
      </c>
      <c r="AD92" s="134">
        <f t="shared" si="14"/>
        <v>0</v>
      </c>
      <c r="AE92" s="134">
        <f t="shared" si="14"/>
        <v>0</v>
      </c>
      <c r="AF92" s="134">
        <f t="shared" si="14"/>
        <v>0</v>
      </c>
      <c r="AG92" s="134">
        <f t="shared" si="14"/>
        <v>0</v>
      </c>
      <c r="AH92" s="180">
        <f t="shared" si="14"/>
        <v>0</v>
      </c>
    </row>
    <row r="93" spans="1:34" ht="18.75" customHeight="1" outlineLevel="1" x14ac:dyDescent="0.25">
      <c r="A93" s="59"/>
      <c r="B93" s="60" t="s">
        <v>34</v>
      </c>
      <c r="C93" s="60"/>
      <c r="D93" s="130"/>
      <c r="E93" s="130"/>
      <c r="F93" s="130"/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/>
      <c r="AA93" s="130"/>
      <c r="AB93" s="130"/>
      <c r="AC93" s="130"/>
      <c r="AD93" s="130"/>
      <c r="AE93" s="130"/>
      <c r="AF93" s="130"/>
      <c r="AG93" s="130"/>
      <c r="AH93" s="176"/>
    </row>
    <row r="94" spans="1:34" ht="18.75" customHeight="1" outlineLevel="1" x14ac:dyDescent="0.25">
      <c r="A94" s="61"/>
      <c r="B94" s="62" t="s">
        <v>34</v>
      </c>
      <c r="C94" s="62"/>
      <c r="D94" s="131"/>
      <c r="E94" s="131"/>
      <c r="F94" s="131"/>
      <c r="G94" s="131"/>
      <c r="H94" s="131"/>
      <c r="I94" s="131"/>
      <c r="J94" s="131"/>
      <c r="K94" s="131"/>
      <c r="L94" s="131"/>
      <c r="M94" s="131"/>
      <c r="N94" s="131"/>
      <c r="O94" s="131"/>
      <c r="P94" s="131"/>
      <c r="Q94" s="131"/>
      <c r="R94" s="131"/>
      <c r="S94" s="131"/>
      <c r="T94" s="131"/>
      <c r="U94" s="131"/>
      <c r="V94" s="131"/>
      <c r="W94" s="131"/>
      <c r="X94" s="131"/>
      <c r="Y94" s="131"/>
      <c r="Z94" s="131"/>
      <c r="AA94" s="131"/>
      <c r="AB94" s="131"/>
      <c r="AC94" s="131"/>
      <c r="AD94" s="131"/>
      <c r="AE94" s="131"/>
      <c r="AF94" s="131"/>
      <c r="AG94" s="131"/>
      <c r="AH94" s="177"/>
    </row>
    <row r="95" spans="1:34" ht="18.75" customHeight="1" outlineLevel="1" x14ac:dyDescent="0.25">
      <c r="A95" s="65"/>
      <c r="B95" s="66" t="s">
        <v>34</v>
      </c>
      <c r="C95" s="66"/>
      <c r="D95" s="133"/>
      <c r="E95" s="133"/>
      <c r="F95" s="133"/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79"/>
    </row>
    <row r="96" spans="1:34" s="1" customFormat="1" ht="18.75" customHeight="1" x14ac:dyDescent="0.25">
      <c r="A96" s="67" t="s">
        <v>29</v>
      </c>
      <c r="B96" s="68" t="s">
        <v>34</v>
      </c>
      <c r="C96" s="68"/>
      <c r="D96" s="134">
        <f>COUNTA(D93:D95)</f>
        <v>0</v>
      </c>
      <c r="E96" s="134">
        <f t="shared" ref="E96:AH96" si="15">COUNTA(E93:E95)</f>
        <v>0</v>
      </c>
      <c r="F96" s="134">
        <f t="shared" si="15"/>
        <v>0</v>
      </c>
      <c r="G96" s="134">
        <f t="shared" si="15"/>
        <v>0</v>
      </c>
      <c r="H96" s="134">
        <f t="shared" si="15"/>
        <v>0</v>
      </c>
      <c r="I96" s="134">
        <f t="shared" si="15"/>
        <v>0</v>
      </c>
      <c r="J96" s="134">
        <f t="shared" si="15"/>
        <v>0</v>
      </c>
      <c r="K96" s="134">
        <f t="shared" si="15"/>
        <v>0</v>
      </c>
      <c r="L96" s="134">
        <f t="shared" si="15"/>
        <v>0</v>
      </c>
      <c r="M96" s="134">
        <f t="shared" si="15"/>
        <v>0</v>
      </c>
      <c r="N96" s="134">
        <f t="shared" si="15"/>
        <v>0</v>
      </c>
      <c r="O96" s="134">
        <f t="shared" si="15"/>
        <v>0</v>
      </c>
      <c r="P96" s="134">
        <f t="shared" si="15"/>
        <v>0</v>
      </c>
      <c r="Q96" s="134">
        <f t="shared" si="15"/>
        <v>0</v>
      </c>
      <c r="R96" s="134">
        <f t="shared" si="15"/>
        <v>0</v>
      </c>
      <c r="S96" s="134">
        <f t="shared" si="15"/>
        <v>0</v>
      </c>
      <c r="T96" s="134">
        <f t="shared" si="15"/>
        <v>0</v>
      </c>
      <c r="U96" s="134">
        <f t="shared" si="15"/>
        <v>0</v>
      </c>
      <c r="V96" s="134">
        <f t="shared" si="15"/>
        <v>0</v>
      </c>
      <c r="W96" s="134">
        <f t="shared" si="15"/>
        <v>0</v>
      </c>
      <c r="X96" s="134">
        <f t="shared" si="15"/>
        <v>0</v>
      </c>
      <c r="Y96" s="134">
        <f t="shared" si="15"/>
        <v>0</v>
      </c>
      <c r="Z96" s="134">
        <f t="shared" si="15"/>
        <v>0</v>
      </c>
      <c r="AA96" s="134">
        <f t="shared" si="15"/>
        <v>0</v>
      </c>
      <c r="AB96" s="134">
        <f t="shared" si="15"/>
        <v>0</v>
      </c>
      <c r="AC96" s="134">
        <f t="shared" si="15"/>
        <v>0</v>
      </c>
      <c r="AD96" s="134">
        <f t="shared" si="15"/>
        <v>0</v>
      </c>
      <c r="AE96" s="134">
        <f t="shared" si="15"/>
        <v>0</v>
      </c>
      <c r="AF96" s="134">
        <f t="shared" si="15"/>
        <v>0</v>
      </c>
      <c r="AG96" s="134">
        <f t="shared" si="15"/>
        <v>0</v>
      </c>
      <c r="AH96" s="180">
        <f t="shared" si="15"/>
        <v>0</v>
      </c>
    </row>
    <row r="97" spans="1:34" ht="18.75" customHeight="1" outlineLevel="1" x14ac:dyDescent="0.25">
      <c r="A97" s="69"/>
      <c r="B97" s="70" t="s">
        <v>67</v>
      </c>
      <c r="C97" s="70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  <c r="AB97" s="135"/>
      <c r="AC97" s="135"/>
      <c r="AD97" s="135"/>
      <c r="AE97" s="135"/>
      <c r="AF97" s="135"/>
      <c r="AG97" s="135"/>
      <c r="AH97" s="181"/>
    </row>
    <row r="98" spans="1:34" ht="18.75" customHeight="1" outlineLevel="1" x14ac:dyDescent="0.25">
      <c r="A98" s="71"/>
      <c r="B98" s="72" t="s">
        <v>67</v>
      </c>
      <c r="C98" s="72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136"/>
      <c r="AA98" s="136"/>
      <c r="AB98" s="136"/>
      <c r="AC98" s="136"/>
      <c r="AD98" s="136"/>
      <c r="AE98" s="136"/>
      <c r="AF98" s="136"/>
      <c r="AG98" s="136"/>
      <c r="AH98" s="182"/>
    </row>
    <row r="99" spans="1:34" ht="18.75" customHeight="1" outlineLevel="1" x14ac:dyDescent="0.25">
      <c r="A99" s="71"/>
      <c r="B99" s="72" t="s">
        <v>67</v>
      </c>
      <c r="C99" s="72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/>
      <c r="U99" s="136"/>
      <c r="V99" s="136"/>
      <c r="W99" s="136"/>
      <c r="X99" s="136"/>
      <c r="Y99" s="136"/>
      <c r="Z99" s="136"/>
      <c r="AA99" s="136"/>
      <c r="AB99" s="136"/>
      <c r="AC99" s="136"/>
      <c r="AD99" s="136"/>
      <c r="AE99" s="136"/>
      <c r="AF99" s="136"/>
      <c r="AG99" s="136"/>
      <c r="AH99" s="182"/>
    </row>
    <row r="100" spans="1:34" ht="18.75" customHeight="1" outlineLevel="1" x14ac:dyDescent="0.25">
      <c r="A100" s="71"/>
      <c r="B100" s="72" t="s">
        <v>67</v>
      </c>
      <c r="C100" s="72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36"/>
      <c r="U100" s="136"/>
      <c r="V100" s="136"/>
      <c r="W100" s="136"/>
      <c r="X100" s="136"/>
      <c r="Y100" s="136"/>
      <c r="Z100" s="136"/>
      <c r="AA100" s="136"/>
      <c r="AB100" s="136"/>
      <c r="AC100" s="136"/>
      <c r="AD100" s="136"/>
      <c r="AE100" s="136"/>
      <c r="AF100" s="136"/>
      <c r="AG100" s="136"/>
      <c r="AH100" s="182"/>
    </row>
    <row r="101" spans="1:34" ht="18.75" customHeight="1" outlineLevel="1" x14ac:dyDescent="0.25">
      <c r="A101" s="71"/>
      <c r="B101" s="72" t="s">
        <v>67</v>
      </c>
      <c r="C101" s="72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82"/>
    </row>
    <row r="102" spans="1:34" ht="18.75" customHeight="1" outlineLevel="1" x14ac:dyDescent="0.25">
      <c r="A102" s="71"/>
      <c r="B102" s="72" t="s">
        <v>67</v>
      </c>
      <c r="C102" s="72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82"/>
    </row>
    <row r="103" spans="1:34" ht="18.75" customHeight="1" outlineLevel="1" x14ac:dyDescent="0.25">
      <c r="A103" s="71"/>
      <c r="B103" s="72" t="s">
        <v>67</v>
      </c>
      <c r="C103" s="72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136"/>
      <c r="P103" s="136"/>
      <c r="Q103" s="136"/>
      <c r="R103" s="136"/>
      <c r="S103" s="136"/>
      <c r="T103" s="136"/>
      <c r="U103" s="136"/>
      <c r="V103" s="136"/>
      <c r="W103" s="136"/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82"/>
    </row>
    <row r="104" spans="1:34" ht="18.75" customHeight="1" outlineLevel="1" x14ac:dyDescent="0.25">
      <c r="A104" s="71"/>
      <c r="B104" s="72" t="s">
        <v>67</v>
      </c>
      <c r="C104" s="72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36"/>
      <c r="Z104" s="136"/>
      <c r="AA104" s="136"/>
      <c r="AB104" s="136"/>
      <c r="AC104" s="136"/>
      <c r="AD104" s="136"/>
      <c r="AE104" s="136"/>
      <c r="AF104" s="136"/>
      <c r="AG104" s="136"/>
      <c r="AH104" s="182"/>
    </row>
    <row r="105" spans="1:34" ht="18.75" customHeight="1" outlineLevel="1" x14ac:dyDescent="0.25">
      <c r="A105" s="71"/>
      <c r="B105" s="72" t="s">
        <v>67</v>
      </c>
      <c r="C105" s="72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36"/>
      <c r="Z105" s="136"/>
      <c r="AA105" s="136"/>
      <c r="AB105" s="136"/>
      <c r="AC105" s="136"/>
      <c r="AD105" s="136"/>
      <c r="AE105" s="136"/>
      <c r="AF105" s="136"/>
      <c r="AG105" s="136"/>
      <c r="AH105" s="182"/>
    </row>
    <row r="106" spans="1:34" ht="18.75" customHeight="1" outlineLevel="1" x14ac:dyDescent="0.25">
      <c r="A106" s="71"/>
      <c r="B106" s="72" t="s">
        <v>67</v>
      </c>
      <c r="C106" s="72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6"/>
      <c r="V106" s="136"/>
      <c r="W106" s="136"/>
      <c r="X106" s="136"/>
      <c r="Y106" s="136"/>
      <c r="Z106" s="136"/>
      <c r="AA106" s="136"/>
      <c r="AB106" s="136"/>
      <c r="AC106" s="136"/>
      <c r="AD106" s="136"/>
      <c r="AE106" s="136"/>
      <c r="AF106" s="136"/>
      <c r="AG106" s="136"/>
      <c r="AH106" s="182"/>
    </row>
    <row r="107" spans="1:34" ht="18.75" customHeight="1" outlineLevel="1" x14ac:dyDescent="0.25">
      <c r="A107" s="71"/>
      <c r="B107" s="72" t="s">
        <v>67</v>
      </c>
      <c r="C107" s="72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36"/>
      <c r="U107" s="136"/>
      <c r="V107" s="136"/>
      <c r="W107" s="136"/>
      <c r="X107" s="136"/>
      <c r="Y107" s="136"/>
      <c r="Z107" s="136"/>
      <c r="AA107" s="136"/>
      <c r="AB107" s="136"/>
      <c r="AC107" s="136"/>
      <c r="AD107" s="136"/>
      <c r="AE107" s="136"/>
      <c r="AF107" s="136"/>
      <c r="AG107" s="136"/>
      <c r="AH107" s="182"/>
    </row>
    <row r="108" spans="1:34" ht="18.75" customHeight="1" outlineLevel="1" x14ac:dyDescent="0.25">
      <c r="A108" s="71"/>
      <c r="B108" s="72" t="s">
        <v>67</v>
      </c>
      <c r="C108" s="72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136"/>
      <c r="V108" s="136"/>
      <c r="W108" s="136"/>
      <c r="X108" s="136"/>
      <c r="Y108" s="136"/>
      <c r="Z108" s="136"/>
      <c r="AA108" s="136"/>
      <c r="AB108" s="136"/>
      <c r="AC108" s="136"/>
      <c r="AD108" s="136"/>
      <c r="AE108" s="136"/>
      <c r="AF108" s="136"/>
      <c r="AG108" s="136"/>
      <c r="AH108" s="182"/>
    </row>
    <row r="109" spans="1:34" ht="18.75" customHeight="1" outlineLevel="1" x14ac:dyDescent="0.25">
      <c r="A109" s="71"/>
      <c r="B109" s="72" t="s">
        <v>67</v>
      </c>
      <c r="C109" s="72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36"/>
      <c r="U109" s="136"/>
      <c r="V109" s="136"/>
      <c r="W109" s="136"/>
      <c r="X109" s="136"/>
      <c r="Y109" s="136"/>
      <c r="Z109" s="136"/>
      <c r="AA109" s="136"/>
      <c r="AB109" s="136"/>
      <c r="AC109" s="136"/>
      <c r="AD109" s="136"/>
      <c r="AE109" s="136"/>
      <c r="AF109" s="136"/>
      <c r="AG109" s="136"/>
      <c r="AH109" s="182"/>
    </row>
    <row r="110" spans="1:34" ht="18.75" customHeight="1" outlineLevel="1" x14ac:dyDescent="0.25">
      <c r="A110" s="71"/>
      <c r="B110" s="72" t="s">
        <v>67</v>
      </c>
      <c r="C110" s="72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36"/>
      <c r="U110" s="136"/>
      <c r="V110" s="136"/>
      <c r="W110" s="136"/>
      <c r="X110" s="136"/>
      <c r="Y110" s="136"/>
      <c r="Z110" s="136"/>
      <c r="AA110" s="136"/>
      <c r="AB110" s="136"/>
      <c r="AC110" s="136"/>
      <c r="AD110" s="136"/>
      <c r="AE110" s="136"/>
      <c r="AF110" s="136"/>
      <c r="AG110" s="136"/>
      <c r="AH110" s="182"/>
    </row>
    <row r="111" spans="1:34" ht="18.75" customHeight="1" outlineLevel="1" x14ac:dyDescent="0.25">
      <c r="A111" s="71"/>
      <c r="B111" s="72" t="s">
        <v>67</v>
      </c>
      <c r="C111" s="72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6"/>
      <c r="S111" s="136"/>
      <c r="T111" s="136"/>
      <c r="U111" s="136"/>
      <c r="V111" s="136"/>
      <c r="W111" s="136"/>
      <c r="X111" s="136"/>
      <c r="Y111" s="136"/>
      <c r="Z111" s="136"/>
      <c r="AA111" s="136"/>
      <c r="AB111" s="136"/>
      <c r="AC111" s="136"/>
      <c r="AD111" s="136"/>
      <c r="AE111" s="136"/>
      <c r="AF111" s="136"/>
      <c r="AG111" s="136"/>
      <c r="AH111" s="182"/>
    </row>
    <row r="112" spans="1:34" ht="18.75" customHeight="1" outlineLevel="1" x14ac:dyDescent="0.25">
      <c r="A112" s="71"/>
      <c r="B112" s="72" t="s">
        <v>67</v>
      </c>
      <c r="C112" s="72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  <c r="AA112" s="136"/>
      <c r="AB112" s="136"/>
      <c r="AC112" s="136"/>
      <c r="AD112" s="136"/>
      <c r="AE112" s="136"/>
      <c r="AF112" s="136"/>
      <c r="AG112" s="136"/>
      <c r="AH112" s="182"/>
    </row>
    <row r="113" spans="1:57" ht="18.75" customHeight="1" outlineLevel="1" x14ac:dyDescent="0.25">
      <c r="A113" s="73"/>
      <c r="B113" s="72" t="s">
        <v>67</v>
      </c>
      <c r="C113" s="74"/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7"/>
      <c r="AH113" s="183"/>
    </row>
    <row r="114" spans="1:57" s="1" customFormat="1" ht="18.75" customHeight="1" x14ac:dyDescent="0.25">
      <c r="A114" s="75"/>
      <c r="B114" s="76" t="s">
        <v>68</v>
      </c>
      <c r="C114" s="76"/>
      <c r="D114" s="138">
        <f>COUNTA(D97:D113)</f>
        <v>0</v>
      </c>
      <c r="E114" s="138">
        <f t="shared" ref="E114:AH114" si="16">COUNTA(E97:E113)</f>
        <v>0</v>
      </c>
      <c r="F114" s="138">
        <f t="shared" si="16"/>
        <v>0</v>
      </c>
      <c r="G114" s="138">
        <f t="shared" si="16"/>
        <v>0</v>
      </c>
      <c r="H114" s="138">
        <f t="shared" si="16"/>
        <v>0</v>
      </c>
      <c r="I114" s="138">
        <f t="shared" si="16"/>
        <v>0</v>
      </c>
      <c r="J114" s="138">
        <f t="shared" si="16"/>
        <v>0</v>
      </c>
      <c r="K114" s="138">
        <f t="shared" si="16"/>
        <v>0</v>
      </c>
      <c r="L114" s="138">
        <f t="shared" si="16"/>
        <v>0</v>
      </c>
      <c r="M114" s="138">
        <f t="shared" si="16"/>
        <v>0</v>
      </c>
      <c r="N114" s="138">
        <f t="shared" si="16"/>
        <v>0</v>
      </c>
      <c r="O114" s="138">
        <f t="shared" si="16"/>
        <v>0</v>
      </c>
      <c r="P114" s="138">
        <f t="shared" si="16"/>
        <v>0</v>
      </c>
      <c r="Q114" s="138">
        <f t="shared" si="16"/>
        <v>0</v>
      </c>
      <c r="R114" s="138">
        <f t="shared" si="16"/>
        <v>0</v>
      </c>
      <c r="S114" s="138">
        <f t="shared" si="16"/>
        <v>0</v>
      </c>
      <c r="T114" s="138">
        <f t="shared" si="16"/>
        <v>0</v>
      </c>
      <c r="U114" s="138">
        <f t="shared" si="16"/>
        <v>0</v>
      </c>
      <c r="V114" s="138">
        <f t="shared" si="16"/>
        <v>0</v>
      </c>
      <c r="W114" s="138">
        <f t="shared" si="16"/>
        <v>0</v>
      </c>
      <c r="X114" s="138">
        <f t="shared" si="16"/>
        <v>0</v>
      </c>
      <c r="Y114" s="138">
        <f t="shared" si="16"/>
        <v>0</v>
      </c>
      <c r="Z114" s="138">
        <f t="shared" si="16"/>
        <v>0</v>
      </c>
      <c r="AA114" s="138">
        <f t="shared" si="16"/>
        <v>0</v>
      </c>
      <c r="AB114" s="138">
        <f t="shared" si="16"/>
        <v>0</v>
      </c>
      <c r="AC114" s="138">
        <f t="shared" si="16"/>
        <v>0</v>
      </c>
      <c r="AD114" s="138">
        <f t="shared" si="16"/>
        <v>0</v>
      </c>
      <c r="AE114" s="138">
        <f t="shared" si="16"/>
        <v>0</v>
      </c>
      <c r="AF114" s="138">
        <f t="shared" si="16"/>
        <v>0</v>
      </c>
      <c r="AG114" s="138">
        <f t="shared" si="16"/>
        <v>0</v>
      </c>
      <c r="AH114" s="184">
        <f t="shared" si="16"/>
        <v>0</v>
      </c>
      <c r="AI114" s="5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</row>
    <row r="115" spans="1:57" s="1" customFormat="1" ht="18.75" customHeight="1" outlineLevel="1" x14ac:dyDescent="0.25">
      <c r="A115" s="77"/>
      <c r="B115" s="78" t="s">
        <v>66</v>
      </c>
      <c r="C115" s="78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/>
      <c r="AF115" s="139"/>
      <c r="AG115" s="139"/>
      <c r="AH115" s="185"/>
      <c r="AI115" s="5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</row>
    <row r="116" spans="1:57" s="1" customFormat="1" ht="18.75" customHeight="1" outlineLevel="1" x14ac:dyDescent="0.25">
      <c r="A116" s="77"/>
      <c r="B116" s="78" t="s">
        <v>66</v>
      </c>
      <c r="C116" s="78"/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/>
      <c r="AF116" s="139"/>
      <c r="AG116" s="139"/>
      <c r="AH116" s="185"/>
      <c r="AI116" s="5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</row>
    <row r="117" spans="1:57" s="1" customFormat="1" ht="18.75" customHeight="1" outlineLevel="1" x14ac:dyDescent="0.25">
      <c r="A117" s="77"/>
      <c r="B117" s="78" t="s">
        <v>66</v>
      </c>
      <c r="C117" s="78"/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/>
      <c r="AF117" s="139"/>
      <c r="AG117" s="139"/>
      <c r="AH117" s="185"/>
      <c r="AI117" s="5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</row>
    <row r="118" spans="1:57" s="1" customFormat="1" ht="18.75" customHeight="1" outlineLevel="1" x14ac:dyDescent="0.25">
      <c r="A118" s="77"/>
      <c r="B118" s="78" t="s">
        <v>66</v>
      </c>
      <c r="C118" s="78"/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  <c r="AF118" s="139"/>
      <c r="AG118" s="139"/>
      <c r="AH118" s="185"/>
      <c r="AI118" s="5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</row>
    <row r="119" spans="1:57" s="1" customFormat="1" ht="18.75" customHeight="1" outlineLevel="1" x14ac:dyDescent="0.25">
      <c r="A119" s="77"/>
      <c r="B119" s="78" t="s">
        <v>66</v>
      </c>
      <c r="C119" s="78"/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85"/>
      <c r="AI119" s="5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</row>
    <row r="120" spans="1:57" s="1" customFormat="1" ht="18.75" customHeight="1" outlineLevel="1" x14ac:dyDescent="0.25">
      <c r="A120" s="77"/>
      <c r="B120" s="78" t="s">
        <v>66</v>
      </c>
      <c r="C120" s="78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85"/>
      <c r="AI120" s="5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</row>
    <row r="121" spans="1:57" s="1" customFormat="1" ht="18.75" customHeight="1" outlineLevel="1" x14ac:dyDescent="0.25">
      <c r="A121" s="77"/>
      <c r="B121" s="78" t="s">
        <v>66</v>
      </c>
      <c r="C121" s="78"/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/>
      <c r="AF121" s="139"/>
      <c r="AG121" s="139"/>
      <c r="AH121" s="185"/>
      <c r="AI121" s="5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</row>
    <row r="122" spans="1:57" s="1" customFormat="1" ht="18.75" customHeight="1" outlineLevel="1" x14ac:dyDescent="0.25">
      <c r="A122" s="77"/>
      <c r="B122" s="78" t="s">
        <v>66</v>
      </c>
      <c r="C122" s="78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85"/>
      <c r="AI122" s="5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</row>
    <row r="123" spans="1:57" s="1" customFormat="1" ht="18.75" customHeight="1" outlineLevel="1" x14ac:dyDescent="0.25">
      <c r="A123" s="77"/>
      <c r="B123" s="78" t="s">
        <v>66</v>
      </c>
      <c r="C123" s="78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39"/>
      <c r="Z123" s="139"/>
      <c r="AA123" s="139"/>
      <c r="AB123" s="139"/>
      <c r="AC123" s="139"/>
      <c r="AD123" s="139"/>
      <c r="AE123" s="139"/>
      <c r="AF123" s="139"/>
      <c r="AG123" s="139"/>
      <c r="AH123" s="185"/>
      <c r="AI123" s="5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</row>
    <row r="124" spans="1:57" s="1" customFormat="1" ht="18.75" customHeight="1" outlineLevel="1" x14ac:dyDescent="0.25">
      <c r="A124" s="77"/>
      <c r="B124" s="78" t="s">
        <v>66</v>
      </c>
      <c r="C124" s="78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/>
      <c r="AF124" s="139"/>
      <c r="AG124" s="139"/>
      <c r="AH124" s="185"/>
      <c r="AI124" s="5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</row>
    <row r="125" spans="1:57" s="1" customFormat="1" ht="18.75" customHeight="1" outlineLevel="1" x14ac:dyDescent="0.25">
      <c r="A125" s="77"/>
      <c r="B125" s="78" t="s">
        <v>66</v>
      </c>
      <c r="C125" s="78"/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/>
      <c r="AF125" s="139"/>
      <c r="AG125" s="139"/>
      <c r="AH125" s="185"/>
      <c r="AI125" s="5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1:57" s="1" customFormat="1" ht="18.75" customHeight="1" outlineLevel="1" x14ac:dyDescent="0.25">
      <c r="A126" s="77"/>
      <c r="B126" s="78" t="s">
        <v>66</v>
      </c>
      <c r="C126" s="78"/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/>
      <c r="AF126" s="139"/>
      <c r="AG126" s="139"/>
      <c r="AH126" s="185"/>
      <c r="AI126" s="5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7" spans="1:57" s="1" customFormat="1" ht="18.75" customHeight="1" outlineLevel="1" x14ac:dyDescent="0.25">
      <c r="A127" s="77"/>
      <c r="B127" s="78" t="s">
        <v>66</v>
      </c>
      <c r="C127" s="78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39"/>
      <c r="Z127" s="139"/>
      <c r="AA127" s="139"/>
      <c r="AB127" s="139"/>
      <c r="AC127" s="139"/>
      <c r="AD127" s="139"/>
      <c r="AE127" s="139"/>
      <c r="AF127" s="139"/>
      <c r="AG127" s="139"/>
      <c r="AH127" s="185"/>
      <c r="AI127" s="5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</row>
    <row r="128" spans="1:57" s="1" customFormat="1" ht="18.75" customHeight="1" outlineLevel="1" x14ac:dyDescent="0.25">
      <c r="A128" s="77"/>
      <c r="B128" s="78" t="s">
        <v>66</v>
      </c>
      <c r="C128" s="78"/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39"/>
      <c r="Z128" s="139"/>
      <c r="AA128" s="139"/>
      <c r="AB128" s="139"/>
      <c r="AC128" s="139"/>
      <c r="AD128" s="139"/>
      <c r="AE128" s="139"/>
      <c r="AF128" s="139"/>
      <c r="AG128" s="139"/>
      <c r="AH128" s="185"/>
      <c r="AI128" s="5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</row>
    <row r="129" spans="1:57" s="1" customFormat="1" ht="18.75" customHeight="1" outlineLevel="1" x14ac:dyDescent="0.25">
      <c r="A129" s="77"/>
      <c r="B129" s="78" t="s">
        <v>66</v>
      </c>
      <c r="C129" s="78"/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/>
      <c r="AF129" s="139"/>
      <c r="AG129" s="139"/>
      <c r="AH129" s="185"/>
      <c r="AI129" s="5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</row>
    <row r="130" spans="1:57" s="1" customFormat="1" ht="18.75" customHeight="1" outlineLevel="1" x14ac:dyDescent="0.25">
      <c r="A130" s="77"/>
      <c r="B130" s="78" t="s">
        <v>66</v>
      </c>
      <c r="C130" s="78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39"/>
      <c r="Z130" s="139"/>
      <c r="AA130" s="139"/>
      <c r="AB130" s="139"/>
      <c r="AC130" s="139"/>
      <c r="AD130" s="139"/>
      <c r="AE130" s="139"/>
      <c r="AF130" s="139"/>
      <c r="AG130" s="139"/>
      <c r="AH130" s="185"/>
      <c r="AI130" s="5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</row>
    <row r="131" spans="1:57" s="1" customFormat="1" ht="18.75" customHeight="1" x14ac:dyDescent="0.25">
      <c r="A131" s="75"/>
      <c r="B131" s="76" t="s">
        <v>53</v>
      </c>
      <c r="C131" s="76"/>
      <c r="D131" s="138">
        <f>SUM(D115:D130)</f>
        <v>0</v>
      </c>
      <c r="E131" s="138">
        <f t="shared" ref="E131:AH131" si="17">SUM(E115:E130)</f>
        <v>0</v>
      </c>
      <c r="F131" s="138">
        <f t="shared" si="17"/>
        <v>0</v>
      </c>
      <c r="G131" s="138">
        <f t="shared" si="17"/>
        <v>0</v>
      </c>
      <c r="H131" s="138">
        <f t="shared" si="17"/>
        <v>0</v>
      </c>
      <c r="I131" s="138">
        <f t="shared" si="17"/>
        <v>0</v>
      </c>
      <c r="J131" s="138">
        <f t="shared" si="17"/>
        <v>0</v>
      </c>
      <c r="K131" s="138">
        <f t="shared" si="17"/>
        <v>0</v>
      </c>
      <c r="L131" s="138">
        <f t="shared" si="17"/>
        <v>0</v>
      </c>
      <c r="M131" s="138">
        <f t="shared" si="17"/>
        <v>0</v>
      </c>
      <c r="N131" s="138">
        <f t="shared" si="17"/>
        <v>0</v>
      </c>
      <c r="O131" s="138">
        <f t="shared" si="17"/>
        <v>0</v>
      </c>
      <c r="P131" s="138">
        <f t="shared" si="17"/>
        <v>0</v>
      </c>
      <c r="Q131" s="138">
        <f t="shared" si="17"/>
        <v>0</v>
      </c>
      <c r="R131" s="138">
        <f t="shared" si="17"/>
        <v>0</v>
      </c>
      <c r="S131" s="138">
        <f t="shared" si="17"/>
        <v>0</v>
      </c>
      <c r="T131" s="138">
        <f t="shared" si="17"/>
        <v>0</v>
      </c>
      <c r="U131" s="138">
        <f t="shared" si="17"/>
        <v>0</v>
      </c>
      <c r="V131" s="138">
        <f t="shared" si="17"/>
        <v>0</v>
      </c>
      <c r="W131" s="138">
        <f t="shared" si="17"/>
        <v>0</v>
      </c>
      <c r="X131" s="138">
        <f t="shared" si="17"/>
        <v>0</v>
      </c>
      <c r="Y131" s="138">
        <f t="shared" si="17"/>
        <v>0</v>
      </c>
      <c r="Z131" s="138">
        <f t="shared" si="17"/>
        <v>0</v>
      </c>
      <c r="AA131" s="138">
        <f t="shared" si="17"/>
        <v>0</v>
      </c>
      <c r="AB131" s="138">
        <f t="shared" si="17"/>
        <v>0</v>
      </c>
      <c r="AC131" s="138">
        <f t="shared" si="17"/>
        <v>0</v>
      </c>
      <c r="AD131" s="138">
        <f t="shared" si="17"/>
        <v>0</v>
      </c>
      <c r="AE131" s="138">
        <f t="shared" si="17"/>
        <v>0</v>
      </c>
      <c r="AF131" s="138">
        <f t="shared" si="17"/>
        <v>0</v>
      </c>
      <c r="AG131" s="138">
        <f t="shared" si="17"/>
        <v>0</v>
      </c>
      <c r="AH131" s="184">
        <f t="shared" si="17"/>
        <v>0</v>
      </c>
      <c r="AI131" s="5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</row>
    <row r="132" spans="1:57" ht="18.75" customHeight="1" outlineLevel="1" x14ac:dyDescent="0.25">
      <c r="A132" s="79"/>
      <c r="B132" s="80" t="s">
        <v>13</v>
      </c>
      <c r="C132" s="80"/>
      <c r="D132" s="140"/>
      <c r="E132" s="140"/>
      <c r="F132" s="140"/>
      <c r="G132" s="140"/>
      <c r="H132" s="140"/>
      <c r="I132" s="140"/>
      <c r="J132" s="140"/>
      <c r="K132" s="140"/>
      <c r="L132" s="140"/>
      <c r="M132" s="140"/>
      <c r="N132" s="140"/>
      <c r="O132" s="140"/>
      <c r="P132" s="140"/>
      <c r="Q132" s="140"/>
      <c r="R132" s="140"/>
      <c r="S132" s="140"/>
      <c r="T132" s="140"/>
      <c r="U132" s="140" t="s">
        <v>42</v>
      </c>
      <c r="V132" s="140" t="s">
        <v>42</v>
      </c>
      <c r="W132" s="140" t="s">
        <v>42</v>
      </c>
      <c r="X132" s="140" t="s">
        <v>42</v>
      </c>
      <c r="Y132" s="140" t="s">
        <v>42</v>
      </c>
      <c r="Z132" s="140"/>
      <c r="AA132" s="140"/>
      <c r="AB132" s="140" t="s">
        <v>86</v>
      </c>
      <c r="AC132" s="140" t="s">
        <v>86</v>
      </c>
      <c r="AD132" s="140" t="s">
        <v>86</v>
      </c>
      <c r="AE132" s="140" t="s">
        <v>86</v>
      </c>
      <c r="AF132" s="140" t="s">
        <v>86</v>
      </c>
      <c r="AG132" s="140" t="s">
        <v>86</v>
      </c>
      <c r="AH132" s="186" t="s">
        <v>86</v>
      </c>
      <c r="AI132" s="7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</row>
    <row r="133" spans="1:57" ht="18.75" customHeight="1" outlineLevel="1" x14ac:dyDescent="0.25">
      <c r="A133" s="81"/>
      <c r="B133" s="82" t="s">
        <v>13</v>
      </c>
      <c r="C133" s="82"/>
      <c r="D133" s="141"/>
      <c r="E133" s="141"/>
      <c r="F133" s="141"/>
      <c r="G133" s="141" t="s">
        <v>11</v>
      </c>
      <c r="H133" s="141" t="s">
        <v>11</v>
      </c>
      <c r="I133" s="141" t="s">
        <v>11</v>
      </c>
      <c r="J133" s="141" t="s">
        <v>11</v>
      </c>
      <c r="K133" s="141" t="s">
        <v>11</v>
      </c>
      <c r="L133" s="141"/>
      <c r="M133" s="141"/>
      <c r="N133" s="141" t="s">
        <v>84</v>
      </c>
      <c r="O133" s="141" t="s">
        <v>84</v>
      </c>
      <c r="P133" s="141" t="s">
        <v>84</v>
      </c>
      <c r="Q133" s="141" t="s">
        <v>84</v>
      </c>
      <c r="R133" s="141" t="s">
        <v>84</v>
      </c>
      <c r="S133" s="141"/>
      <c r="T133" s="141"/>
      <c r="U133" s="141"/>
      <c r="V133" s="141"/>
      <c r="W133" s="141"/>
      <c r="X133" s="141"/>
      <c r="Y133" s="141"/>
      <c r="Z133" s="141"/>
      <c r="AA133" s="141"/>
      <c r="AB133" s="141" t="s">
        <v>84</v>
      </c>
      <c r="AC133" s="141" t="s">
        <v>84</v>
      </c>
      <c r="AD133" s="141" t="s">
        <v>84</v>
      </c>
      <c r="AE133" s="141" t="s">
        <v>84</v>
      </c>
      <c r="AF133" s="141" t="s">
        <v>84</v>
      </c>
      <c r="AG133" s="141" t="s">
        <v>84</v>
      </c>
      <c r="AH133" s="187" t="s">
        <v>84</v>
      </c>
      <c r="AI133" s="7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</row>
    <row r="134" spans="1:57" ht="18.75" customHeight="1" outlineLevel="1" x14ac:dyDescent="0.25">
      <c r="A134" s="81"/>
      <c r="B134" s="82" t="s">
        <v>13</v>
      </c>
      <c r="C134" s="82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 t="s">
        <v>15</v>
      </c>
      <c r="O134" s="141" t="s">
        <v>15</v>
      </c>
      <c r="P134" s="141" t="s">
        <v>15</v>
      </c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  <c r="AB134" s="141" t="s">
        <v>20</v>
      </c>
      <c r="AC134" s="141" t="s">
        <v>20</v>
      </c>
      <c r="AD134" s="141"/>
      <c r="AE134" s="141"/>
      <c r="AF134" s="141"/>
      <c r="AG134" s="141"/>
      <c r="AH134" s="187"/>
      <c r="AI134" s="7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</row>
    <row r="135" spans="1:57" ht="18.75" customHeight="1" outlineLevel="1" x14ac:dyDescent="0.25">
      <c r="A135" s="81"/>
      <c r="B135" s="82" t="s">
        <v>13</v>
      </c>
      <c r="C135" s="82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 t="s">
        <v>45</v>
      </c>
      <c r="O135" s="141" t="s">
        <v>45</v>
      </c>
      <c r="P135" s="141" t="s">
        <v>45</v>
      </c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  <c r="AA135" s="141"/>
      <c r="AB135" s="141"/>
      <c r="AC135" s="141"/>
      <c r="AD135" s="141"/>
      <c r="AE135" s="141"/>
      <c r="AF135" s="141"/>
      <c r="AG135" s="141"/>
      <c r="AH135" s="187"/>
      <c r="AI135" s="7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</row>
    <row r="136" spans="1:57" ht="18.75" hidden="1" customHeight="1" outlineLevel="1" x14ac:dyDescent="0.25">
      <c r="A136" s="81"/>
      <c r="B136" s="82" t="s">
        <v>13</v>
      </c>
      <c r="C136" s="82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  <c r="AF136" s="141"/>
      <c r="AG136" s="141"/>
      <c r="AH136" s="187"/>
      <c r="AI136" s="7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</row>
    <row r="137" spans="1:57" ht="18.75" hidden="1" customHeight="1" outlineLevel="1" x14ac:dyDescent="0.25">
      <c r="A137" s="81"/>
      <c r="B137" s="82" t="s">
        <v>13</v>
      </c>
      <c r="C137" s="82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  <c r="AF137" s="141"/>
      <c r="AG137" s="141"/>
      <c r="AH137" s="187"/>
      <c r="AI137" s="7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</row>
    <row r="138" spans="1:57" ht="18.75" hidden="1" customHeight="1" outlineLevel="1" x14ac:dyDescent="0.25">
      <c r="A138" s="81"/>
      <c r="B138" s="82" t="s">
        <v>13</v>
      </c>
      <c r="C138" s="82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  <c r="AF138" s="141"/>
      <c r="AG138" s="141"/>
      <c r="AH138" s="187"/>
      <c r="AI138" s="7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</row>
    <row r="139" spans="1:57" ht="18.75" hidden="1" customHeight="1" outlineLevel="1" x14ac:dyDescent="0.25">
      <c r="A139" s="81"/>
      <c r="B139" s="82" t="s">
        <v>13</v>
      </c>
      <c r="C139" s="82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87"/>
      <c r="AI139" s="7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</row>
    <row r="140" spans="1:57" ht="18.75" hidden="1" customHeight="1" outlineLevel="1" x14ac:dyDescent="0.25">
      <c r="A140" s="81"/>
      <c r="B140" s="82" t="s">
        <v>13</v>
      </c>
      <c r="C140" s="82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  <c r="AG140" s="141"/>
      <c r="AH140" s="187"/>
      <c r="AI140" s="7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</row>
    <row r="141" spans="1:57" ht="18.75" hidden="1" customHeight="1" outlineLevel="1" x14ac:dyDescent="0.25">
      <c r="A141" s="81"/>
      <c r="B141" s="82" t="s">
        <v>13</v>
      </c>
      <c r="C141" s="82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  <c r="AG141" s="141"/>
      <c r="AH141" s="187"/>
      <c r="AI141" s="7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</row>
    <row r="142" spans="1:57" ht="18.75" hidden="1" customHeight="1" outlineLevel="1" x14ac:dyDescent="0.25">
      <c r="A142" s="81"/>
      <c r="B142" s="82" t="s">
        <v>13</v>
      </c>
      <c r="C142" s="82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87"/>
      <c r="AI142" s="7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</row>
    <row r="143" spans="1:57" ht="18.75" hidden="1" customHeight="1" outlineLevel="1" x14ac:dyDescent="0.25">
      <c r="A143" s="81"/>
      <c r="B143" s="82" t="s">
        <v>13</v>
      </c>
      <c r="C143" s="82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  <c r="AG143" s="141"/>
      <c r="AH143" s="187"/>
      <c r="AI143" s="7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</row>
    <row r="144" spans="1:57" ht="18.75" hidden="1" customHeight="1" outlineLevel="1" x14ac:dyDescent="0.25">
      <c r="A144" s="81"/>
      <c r="B144" s="82" t="s">
        <v>13</v>
      </c>
      <c r="C144" s="82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  <c r="AG144" s="141"/>
      <c r="AH144" s="187"/>
      <c r="AI144" s="7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</row>
    <row r="145" spans="1:57" ht="18.75" hidden="1" customHeight="1" outlineLevel="1" x14ac:dyDescent="0.25">
      <c r="A145" s="81"/>
      <c r="B145" s="82" t="s">
        <v>13</v>
      </c>
      <c r="C145" s="82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  <c r="AG145" s="141"/>
      <c r="AH145" s="187"/>
      <c r="AI145" s="7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</row>
    <row r="146" spans="1:57" ht="18.75" hidden="1" customHeight="1" outlineLevel="1" x14ac:dyDescent="0.25">
      <c r="A146" s="81"/>
      <c r="B146" s="82" t="s">
        <v>13</v>
      </c>
      <c r="C146" s="82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  <c r="AG146" s="141"/>
      <c r="AH146" s="187"/>
      <c r="AI146" s="7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</row>
    <row r="147" spans="1:57" ht="18.75" hidden="1" customHeight="1" outlineLevel="1" x14ac:dyDescent="0.25">
      <c r="A147" s="83"/>
      <c r="B147" s="84" t="s">
        <v>13</v>
      </c>
      <c r="C147" s="84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42"/>
      <c r="S147" s="142"/>
      <c r="T147" s="142"/>
      <c r="U147" s="142"/>
      <c r="V147" s="142"/>
      <c r="W147" s="142"/>
      <c r="X147" s="142"/>
      <c r="Y147" s="142"/>
      <c r="Z147" s="142"/>
      <c r="AA147" s="142"/>
      <c r="AB147" s="142"/>
      <c r="AC147" s="142"/>
      <c r="AD147" s="142"/>
      <c r="AE147" s="142"/>
      <c r="AF147" s="142"/>
      <c r="AG147" s="142"/>
      <c r="AH147" s="188"/>
      <c r="AI147" s="7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</row>
    <row r="148" spans="1:57" s="1" customFormat="1" ht="18.75" customHeight="1" collapsed="1" x14ac:dyDescent="0.25">
      <c r="A148" s="85"/>
      <c r="B148" s="86" t="s">
        <v>13</v>
      </c>
      <c r="C148" s="86"/>
      <c r="D148" s="143">
        <f>COUNTA(D132:D147)</f>
        <v>0</v>
      </c>
      <c r="E148" s="143">
        <f t="shared" ref="E148:AH148" si="18">COUNTA(E132:E147)</f>
        <v>0</v>
      </c>
      <c r="F148" s="143">
        <f t="shared" si="18"/>
        <v>0</v>
      </c>
      <c r="G148" s="143">
        <f t="shared" si="18"/>
        <v>1</v>
      </c>
      <c r="H148" s="143">
        <f t="shared" si="18"/>
        <v>1</v>
      </c>
      <c r="I148" s="143">
        <f t="shared" si="18"/>
        <v>1</v>
      </c>
      <c r="J148" s="143">
        <f t="shared" si="18"/>
        <v>1</v>
      </c>
      <c r="K148" s="143">
        <f t="shared" si="18"/>
        <v>1</v>
      </c>
      <c r="L148" s="143">
        <f t="shared" si="18"/>
        <v>0</v>
      </c>
      <c r="M148" s="143">
        <f t="shared" si="18"/>
        <v>0</v>
      </c>
      <c r="N148" s="143">
        <f t="shared" si="18"/>
        <v>3</v>
      </c>
      <c r="O148" s="143">
        <f t="shared" si="18"/>
        <v>3</v>
      </c>
      <c r="P148" s="143">
        <f t="shared" si="18"/>
        <v>3</v>
      </c>
      <c r="Q148" s="143">
        <f t="shared" si="18"/>
        <v>1</v>
      </c>
      <c r="R148" s="143">
        <f t="shared" si="18"/>
        <v>1</v>
      </c>
      <c r="S148" s="143">
        <f t="shared" si="18"/>
        <v>0</v>
      </c>
      <c r="T148" s="143">
        <f t="shared" si="18"/>
        <v>0</v>
      </c>
      <c r="U148" s="143">
        <f t="shared" si="18"/>
        <v>1</v>
      </c>
      <c r="V148" s="143">
        <f t="shared" si="18"/>
        <v>1</v>
      </c>
      <c r="W148" s="143">
        <f t="shared" si="18"/>
        <v>1</v>
      </c>
      <c r="X148" s="143">
        <f t="shared" si="18"/>
        <v>1</v>
      </c>
      <c r="Y148" s="143">
        <f t="shared" si="18"/>
        <v>1</v>
      </c>
      <c r="Z148" s="143">
        <f t="shared" si="18"/>
        <v>0</v>
      </c>
      <c r="AA148" s="143">
        <f t="shared" si="18"/>
        <v>0</v>
      </c>
      <c r="AB148" s="143">
        <f t="shared" si="18"/>
        <v>3</v>
      </c>
      <c r="AC148" s="143">
        <f t="shared" si="18"/>
        <v>3</v>
      </c>
      <c r="AD148" s="143">
        <f t="shared" si="18"/>
        <v>2</v>
      </c>
      <c r="AE148" s="143">
        <f t="shared" si="18"/>
        <v>2</v>
      </c>
      <c r="AF148" s="143">
        <f t="shared" si="18"/>
        <v>2</v>
      </c>
      <c r="AG148" s="143">
        <f t="shared" si="18"/>
        <v>2</v>
      </c>
      <c r="AH148" s="189">
        <f t="shared" si="18"/>
        <v>2</v>
      </c>
      <c r="AI148" s="5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</row>
    <row r="149" spans="1:57" ht="18.75" customHeight="1" outlineLevel="1" x14ac:dyDescent="0.25">
      <c r="A149" s="79"/>
      <c r="B149" s="80" t="s">
        <v>65</v>
      </c>
      <c r="C149" s="80"/>
      <c r="D149" s="140"/>
      <c r="E149" s="140"/>
      <c r="F149" s="140"/>
      <c r="G149" s="140" t="s">
        <v>94</v>
      </c>
      <c r="H149" s="140" t="s">
        <v>94</v>
      </c>
      <c r="I149" s="140" t="s">
        <v>94</v>
      </c>
      <c r="J149" s="140" t="s">
        <v>94</v>
      </c>
      <c r="K149" s="140" t="s">
        <v>94</v>
      </c>
      <c r="L149" s="140" t="s">
        <v>94</v>
      </c>
      <c r="M149" s="140" t="s">
        <v>94</v>
      </c>
      <c r="N149" s="140"/>
      <c r="O149" s="140"/>
      <c r="P149" s="140"/>
      <c r="Q149" s="140"/>
      <c r="R149" s="140"/>
      <c r="S149" s="140"/>
      <c r="T149" s="140"/>
      <c r="U149" s="140" t="s">
        <v>84</v>
      </c>
      <c r="V149" s="140" t="s">
        <v>84</v>
      </c>
      <c r="W149" s="140"/>
      <c r="X149" s="140"/>
      <c r="Y149" s="140"/>
      <c r="Z149" s="140"/>
      <c r="AA149" s="140"/>
      <c r="AB149" s="140"/>
      <c r="AC149" s="140"/>
      <c r="AD149" s="140"/>
      <c r="AE149" s="140"/>
      <c r="AF149" s="140" t="s">
        <v>26</v>
      </c>
      <c r="AG149" s="140"/>
      <c r="AH149" s="186"/>
      <c r="AI149" s="7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</row>
    <row r="150" spans="1:57" ht="18.75" customHeight="1" outlineLevel="1" x14ac:dyDescent="0.25">
      <c r="A150" s="81"/>
      <c r="B150" s="82" t="s">
        <v>65</v>
      </c>
      <c r="C150" s="82"/>
      <c r="D150" s="141" t="s">
        <v>22</v>
      </c>
      <c r="E150" s="141" t="s">
        <v>22</v>
      </c>
      <c r="F150" s="141" t="s">
        <v>22</v>
      </c>
      <c r="G150" s="141" t="s">
        <v>22</v>
      </c>
      <c r="H150" s="141" t="s">
        <v>22</v>
      </c>
      <c r="I150" s="141" t="s">
        <v>22</v>
      </c>
      <c r="J150" s="141" t="s">
        <v>22</v>
      </c>
      <c r="K150" s="141" t="s">
        <v>22</v>
      </c>
      <c r="L150" s="141" t="s">
        <v>22</v>
      </c>
      <c r="M150" s="141" t="s">
        <v>22</v>
      </c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  <c r="AA150" s="141"/>
      <c r="AB150" s="141"/>
      <c r="AC150" s="141"/>
      <c r="AD150" s="141"/>
      <c r="AE150" s="141"/>
      <c r="AF150" s="141"/>
      <c r="AG150" s="141"/>
      <c r="AH150" s="187"/>
      <c r="AI150" s="7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</row>
    <row r="151" spans="1:57" ht="18.75" customHeight="1" outlineLevel="1" x14ac:dyDescent="0.25">
      <c r="A151" s="81"/>
      <c r="B151" s="82" t="s">
        <v>65</v>
      </c>
      <c r="C151" s="82"/>
      <c r="D151" s="141" t="s">
        <v>15</v>
      </c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  <c r="AA151" s="141"/>
      <c r="AB151" s="141"/>
      <c r="AC151" s="141"/>
      <c r="AD151" s="141"/>
      <c r="AE151" s="141"/>
      <c r="AF151" s="141"/>
      <c r="AG151" s="141"/>
      <c r="AH151" s="187"/>
      <c r="AI151" s="7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</row>
    <row r="152" spans="1:57" ht="18.75" customHeight="1" outlineLevel="1" x14ac:dyDescent="0.25">
      <c r="A152" s="81"/>
      <c r="B152" s="82" t="s">
        <v>65</v>
      </c>
      <c r="C152" s="82"/>
      <c r="D152" s="141" t="s">
        <v>46</v>
      </c>
      <c r="E152" s="141" t="s">
        <v>46</v>
      </c>
      <c r="F152" s="141" t="s">
        <v>46</v>
      </c>
      <c r="G152" s="141" t="s">
        <v>46</v>
      </c>
      <c r="H152" s="141" t="s">
        <v>46</v>
      </c>
      <c r="I152" s="141" t="s">
        <v>46</v>
      </c>
      <c r="J152" s="141" t="s">
        <v>46</v>
      </c>
      <c r="K152" s="141" t="s">
        <v>46</v>
      </c>
      <c r="L152" s="141" t="s">
        <v>46</v>
      </c>
      <c r="M152" s="141" t="s">
        <v>46</v>
      </c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  <c r="AA152" s="141"/>
      <c r="AB152" s="141"/>
      <c r="AC152" s="141"/>
      <c r="AD152" s="141"/>
      <c r="AE152" s="141"/>
      <c r="AF152" s="141"/>
      <c r="AG152" s="141"/>
      <c r="AH152" s="187"/>
      <c r="AI152" s="7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</row>
    <row r="153" spans="1:57" ht="18.75" customHeight="1" outlineLevel="1" x14ac:dyDescent="0.25">
      <c r="A153" s="81"/>
      <c r="B153" s="82" t="s">
        <v>65</v>
      </c>
      <c r="C153" s="82"/>
      <c r="D153" s="141"/>
      <c r="E153" s="141"/>
      <c r="F153" s="141"/>
      <c r="G153" s="141" t="s">
        <v>26</v>
      </c>
      <c r="H153" s="141" t="s">
        <v>26</v>
      </c>
      <c r="I153" s="141" t="s">
        <v>26</v>
      </c>
      <c r="J153" s="141" t="s">
        <v>26</v>
      </c>
      <c r="K153" s="141" t="s">
        <v>26</v>
      </c>
      <c r="L153" s="141" t="s">
        <v>26</v>
      </c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  <c r="AA153" s="141"/>
      <c r="AB153" s="141"/>
      <c r="AC153" s="141"/>
      <c r="AD153" s="141"/>
      <c r="AE153" s="141"/>
      <c r="AF153" s="141"/>
      <c r="AG153" s="141"/>
      <c r="AH153" s="187"/>
      <c r="AI153" s="7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</row>
    <row r="154" spans="1:57" ht="18.75" customHeight="1" outlineLevel="1" x14ac:dyDescent="0.25">
      <c r="A154" s="81"/>
      <c r="B154" s="82" t="s">
        <v>65</v>
      </c>
      <c r="C154" s="82"/>
      <c r="D154" s="141" t="s">
        <v>99</v>
      </c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  <c r="AA154" s="141"/>
      <c r="AB154" s="141"/>
      <c r="AC154" s="141"/>
      <c r="AD154" s="141"/>
      <c r="AE154" s="141"/>
      <c r="AF154" s="141"/>
      <c r="AG154" s="141"/>
      <c r="AH154" s="187"/>
      <c r="AI154" s="7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</row>
    <row r="155" spans="1:57" ht="18.75" customHeight="1" outlineLevel="1" x14ac:dyDescent="0.25">
      <c r="A155" s="81"/>
      <c r="B155" s="82" t="s">
        <v>65</v>
      </c>
      <c r="C155" s="82"/>
      <c r="D155" s="141"/>
      <c r="E155" s="141"/>
      <c r="F155" s="141"/>
      <c r="G155" s="141" t="s">
        <v>12</v>
      </c>
      <c r="H155" s="141" t="s">
        <v>12</v>
      </c>
      <c r="I155" s="141" t="s">
        <v>12</v>
      </c>
      <c r="J155" s="141" t="s">
        <v>12</v>
      </c>
      <c r="K155" s="141" t="s">
        <v>12</v>
      </c>
      <c r="L155" s="141" t="s">
        <v>12</v>
      </c>
      <c r="M155" s="141" t="s">
        <v>12</v>
      </c>
      <c r="N155" s="141" t="s">
        <v>12</v>
      </c>
      <c r="O155" s="141" t="s">
        <v>12</v>
      </c>
      <c r="P155" s="141" t="s">
        <v>12</v>
      </c>
      <c r="Q155" s="141" t="s">
        <v>12</v>
      </c>
      <c r="R155" s="141" t="s">
        <v>12</v>
      </c>
      <c r="S155" s="141" t="s">
        <v>12</v>
      </c>
      <c r="T155" s="141" t="s">
        <v>12</v>
      </c>
      <c r="U155" s="141" t="s">
        <v>12</v>
      </c>
      <c r="V155" s="141" t="s">
        <v>12</v>
      </c>
      <c r="W155" s="141" t="s">
        <v>12</v>
      </c>
      <c r="X155" s="141" t="s">
        <v>12</v>
      </c>
      <c r="Y155" s="141" t="s">
        <v>12</v>
      </c>
      <c r="Z155" s="141" t="s">
        <v>12</v>
      </c>
      <c r="AA155" s="141" t="s">
        <v>12</v>
      </c>
      <c r="AB155" s="141" t="s">
        <v>12</v>
      </c>
      <c r="AC155" s="141" t="s">
        <v>12</v>
      </c>
      <c r="AD155" s="141" t="s">
        <v>12</v>
      </c>
      <c r="AE155" s="141" t="s">
        <v>12</v>
      </c>
      <c r="AF155" s="141" t="s">
        <v>12</v>
      </c>
      <c r="AG155" s="141" t="s">
        <v>12</v>
      </c>
      <c r="AH155" s="187" t="s">
        <v>12</v>
      </c>
      <c r="AI155" s="7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</row>
    <row r="156" spans="1:57" ht="18.75" customHeight="1" outlineLevel="1" x14ac:dyDescent="0.25">
      <c r="A156" s="81"/>
      <c r="B156" s="82" t="s">
        <v>65</v>
      </c>
      <c r="C156" s="82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/>
      <c r="AD156" s="141"/>
      <c r="AE156" s="141"/>
      <c r="AF156" s="141"/>
      <c r="AG156" s="141"/>
      <c r="AH156" s="187"/>
      <c r="AI156" s="7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</row>
    <row r="157" spans="1:57" ht="18.75" customHeight="1" outlineLevel="1" x14ac:dyDescent="0.25">
      <c r="A157" s="81"/>
      <c r="B157" s="82" t="s">
        <v>65</v>
      </c>
      <c r="C157" s="82"/>
      <c r="D157" s="141" t="s">
        <v>10</v>
      </c>
      <c r="E157" s="141" t="s">
        <v>10</v>
      </c>
      <c r="F157" s="141" t="s">
        <v>10</v>
      </c>
      <c r="G157" s="141" t="s">
        <v>10</v>
      </c>
      <c r="H157" s="141" t="s">
        <v>10</v>
      </c>
      <c r="I157" s="141" t="s">
        <v>10</v>
      </c>
      <c r="J157" s="141" t="s">
        <v>10</v>
      </c>
      <c r="K157" s="141" t="s">
        <v>10</v>
      </c>
      <c r="L157" s="141" t="s">
        <v>10</v>
      </c>
      <c r="M157" s="141" t="s">
        <v>10</v>
      </c>
      <c r="N157" s="141" t="s">
        <v>10</v>
      </c>
      <c r="O157" s="141" t="s">
        <v>10</v>
      </c>
      <c r="P157" s="141" t="s">
        <v>10</v>
      </c>
      <c r="Q157" s="141" t="s">
        <v>10</v>
      </c>
      <c r="R157" s="141" t="s">
        <v>10</v>
      </c>
      <c r="S157" s="141" t="s">
        <v>10</v>
      </c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/>
      <c r="AD157" s="141"/>
      <c r="AE157" s="141"/>
      <c r="AF157" s="141"/>
      <c r="AG157" s="141"/>
      <c r="AH157" s="187"/>
      <c r="AI157" s="7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</row>
    <row r="158" spans="1:57" ht="18.75" hidden="1" customHeight="1" outlineLevel="1" x14ac:dyDescent="0.25">
      <c r="A158" s="81"/>
      <c r="B158" s="82" t="s">
        <v>65</v>
      </c>
      <c r="C158" s="82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/>
      <c r="AF158" s="141"/>
      <c r="AG158" s="141"/>
      <c r="AH158" s="187"/>
      <c r="AI158" s="7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</row>
    <row r="159" spans="1:57" ht="18.75" hidden="1" customHeight="1" outlineLevel="1" x14ac:dyDescent="0.25">
      <c r="A159" s="81"/>
      <c r="B159" s="82" t="s">
        <v>65</v>
      </c>
      <c r="C159" s="82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/>
      <c r="AD159" s="141"/>
      <c r="AE159" s="141"/>
      <c r="AF159" s="141"/>
      <c r="AG159" s="141"/>
      <c r="AH159" s="187"/>
      <c r="AI159" s="7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</row>
    <row r="160" spans="1:57" ht="18.75" hidden="1" customHeight="1" outlineLevel="1" x14ac:dyDescent="0.25">
      <c r="A160" s="81"/>
      <c r="B160" s="82" t="s">
        <v>65</v>
      </c>
      <c r="C160" s="82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  <c r="AG160" s="141"/>
      <c r="AH160" s="187"/>
      <c r="AI160" s="7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</row>
    <row r="161" spans="1:57" ht="18.75" hidden="1" customHeight="1" outlineLevel="1" x14ac:dyDescent="0.25">
      <c r="A161" s="81"/>
      <c r="B161" s="82" t="s">
        <v>65</v>
      </c>
      <c r="C161" s="82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  <c r="AG161" s="141"/>
      <c r="AH161" s="187"/>
      <c r="AI161" s="7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</row>
    <row r="162" spans="1:57" ht="18.75" hidden="1" customHeight="1" outlineLevel="1" x14ac:dyDescent="0.25">
      <c r="A162" s="81"/>
      <c r="B162" s="82" t="s">
        <v>65</v>
      </c>
      <c r="C162" s="82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87"/>
      <c r="AI162" s="7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</row>
    <row r="163" spans="1:57" ht="18.75" hidden="1" customHeight="1" outlineLevel="1" x14ac:dyDescent="0.25">
      <c r="A163" s="81"/>
      <c r="B163" s="82" t="s">
        <v>65</v>
      </c>
      <c r="C163" s="82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  <c r="AG163" s="141"/>
      <c r="AH163" s="187"/>
      <c r="AI163" s="7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</row>
    <row r="164" spans="1:57" ht="18.75" hidden="1" customHeight="1" outlineLevel="1" x14ac:dyDescent="0.25">
      <c r="A164" s="81"/>
      <c r="B164" s="82" t="s">
        <v>65</v>
      </c>
      <c r="C164" s="82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  <c r="AG164" s="141"/>
      <c r="AH164" s="187"/>
      <c r="AI164" s="7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</row>
    <row r="165" spans="1:57" ht="18.75" hidden="1" customHeight="1" outlineLevel="1" x14ac:dyDescent="0.25">
      <c r="A165" s="81"/>
      <c r="B165" s="82" t="s">
        <v>65</v>
      </c>
      <c r="C165" s="82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  <c r="AG165" s="141"/>
      <c r="AH165" s="187"/>
      <c r="AI165" s="7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</row>
    <row r="166" spans="1:57" ht="18.75" hidden="1" customHeight="1" outlineLevel="1" x14ac:dyDescent="0.25">
      <c r="A166" s="81"/>
      <c r="B166" s="82" t="s">
        <v>65</v>
      </c>
      <c r="C166" s="82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  <c r="AG166" s="141"/>
      <c r="AH166" s="187"/>
      <c r="AI166" s="7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</row>
    <row r="167" spans="1:57" ht="18.75" hidden="1" customHeight="1" outlineLevel="1" x14ac:dyDescent="0.25">
      <c r="A167" s="81"/>
      <c r="B167" s="82" t="s">
        <v>65</v>
      </c>
      <c r="C167" s="82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1"/>
      <c r="AH167" s="187"/>
      <c r="AI167" s="7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</row>
    <row r="168" spans="1:57" ht="18.75" hidden="1" customHeight="1" outlineLevel="1" x14ac:dyDescent="0.25">
      <c r="A168" s="81"/>
      <c r="B168" s="82" t="s">
        <v>65</v>
      </c>
      <c r="C168" s="82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  <c r="AG168" s="141"/>
      <c r="AH168" s="187"/>
      <c r="AI168" s="7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</row>
    <row r="169" spans="1:57" ht="18.75" hidden="1" customHeight="1" outlineLevel="1" x14ac:dyDescent="0.25">
      <c r="A169" s="81"/>
      <c r="B169" s="82" t="s">
        <v>65</v>
      </c>
      <c r="C169" s="82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  <c r="AG169" s="141"/>
      <c r="AH169" s="187"/>
      <c r="AI169" s="7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</row>
    <row r="170" spans="1:57" ht="18.75" hidden="1" customHeight="1" outlineLevel="1" x14ac:dyDescent="0.25">
      <c r="A170" s="81"/>
      <c r="B170" s="82" t="s">
        <v>65</v>
      </c>
      <c r="C170" s="82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  <c r="AG170" s="141"/>
      <c r="AH170" s="187"/>
      <c r="AI170" s="7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</row>
    <row r="171" spans="1:57" ht="18.75" hidden="1" customHeight="1" outlineLevel="1" x14ac:dyDescent="0.25">
      <c r="A171" s="81"/>
      <c r="B171" s="82" t="s">
        <v>65</v>
      </c>
      <c r="C171" s="82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  <c r="AG171" s="141"/>
      <c r="AH171" s="187"/>
      <c r="AI171" s="7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</row>
    <row r="172" spans="1:57" ht="18.75" hidden="1" customHeight="1" outlineLevel="1" x14ac:dyDescent="0.25">
      <c r="A172" s="81"/>
      <c r="B172" s="82" t="s">
        <v>65</v>
      </c>
      <c r="C172" s="82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  <c r="AG172" s="141"/>
      <c r="AH172" s="187"/>
      <c r="AI172" s="7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</row>
    <row r="173" spans="1:57" ht="18.75" hidden="1" customHeight="1" outlineLevel="1" x14ac:dyDescent="0.25">
      <c r="A173" s="81"/>
      <c r="B173" s="82" t="s">
        <v>65</v>
      </c>
      <c r="C173" s="82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  <c r="AG173" s="141"/>
      <c r="AH173" s="187"/>
      <c r="AI173" s="7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</row>
    <row r="174" spans="1:57" ht="18.75" hidden="1" customHeight="1" outlineLevel="1" x14ac:dyDescent="0.25">
      <c r="A174" s="81"/>
      <c r="B174" s="82" t="s">
        <v>65</v>
      </c>
      <c r="C174" s="82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  <c r="AG174" s="141"/>
      <c r="AH174" s="187"/>
      <c r="AI174" s="7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</row>
    <row r="175" spans="1:57" ht="18.75" hidden="1" customHeight="1" outlineLevel="1" x14ac:dyDescent="0.25">
      <c r="A175" s="81"/>
      <c r="B175" s="82" t="s">
        <v>65</v>
      </c>
      <c r="C175" s="82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  <c r="AG175" s="141"/>
      <c r="AH175" s="187"/>
      <c r="AI175" s="7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</row>
    <row r="176" spans="1:57" ht="18.75" hidden="1" customHeight="1" outlineLevel="1" x14ac:dyDescent="0.25">
      <c r="A176" s="81"/>
      <c r="B176" s="82" t="s">
        <v>65</v>
      </c>
      <c r="C176" s="82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  <c r="AG176" s="141"/>
      <c r="AH176" s="187"/>
      <c r="AI176" s="7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</row>
    <row r="177" spans="1:57" ht="18.75" hidden="1" customHeight="1" outlineLevel="1" x14ac:dyDescent="0.25">
      <c r="A177" s="81"/>
      <c r="B177" s="82" t="s">
        <v>65</v>
      </c>
      <c r="C177" s="82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  <c r="AG177" s="141"/>
      <c r="AH177" s="187"/>
      <c r="AI177" s="7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</row>
    <row r="178" spans="1:57" ht="18.75" hidden="1" customHeight="1" outlineLevel="1" x14ac:dyDescent="0.25">
      <c r="A178" s="83"/>
      <c r="B178" s="84" t="s">
        <v>65</v>
      </c>
      <c r="C178" s="84"/>
      <c r="D178" s="142"/>
      <c r="E178" s="142"/>
      <c r="F178" s="142"/>
      <c r="G178" s="142"/>
      <c r="H178" s="142"/>
      <c r="I178" s="142"/>
      <c r="J178" s="142"/>
      <c r="K178" s="142"/>
      <c r="L178" s="142"/>
      <c r="M178" s="142"/>
      <c r="N178" s="142"/>
      <c r="O178" s="142"/>
      <c r="P178" s="142"/>
      <c r="Q178" s="142"/>
      <c r="R178" s="142"/>
      <c r="S178" s="142"/>
      <c r="T178" s="142"/>
      <c r="U178" s="142"/>
      <c r="V178" s="142"/>
      <c r="W178" s="142"/>
      <c r="X178" s="142"/>
      <c r="Y178" s="142"/>
      <c r="Z178" s="142"/>
      <c r="AA178" s="142"/>
      <c r="AB178" s="142"/>
      <c r="AC178" s="142"/>
      <c r="AD178" s="142"/>
      <c r="AE178" s="142"/>
      <c r="AF178" s="142"/>
      <c r="AG178" s="142"/>
      <c r="AH178" s="188"/>
      <c r="AI178" s="7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 spans="1:57" s="1" customFormat="1" ht="18.75" customHeight="1" collapsed="1" x14ac:dyDescent="0.25">
      <c r="A179" s="85"/>
      <c r="B179" s="86" t="s">
        <v>41</v>
      </c>
      <c r="C179" s="86"/>
      <c r="D179" s="143">
        <f>COUNTA(D149:D178)</f>
        <v>5</v>
      </c>
      <c r="E179" s="143">
        <f t="shared" ref="E179:AH179" si="19">COUNTA(E149:E178)</f>
        <v>3</v>
      </c>
      <c r="F179" s="143">
        <f t="shared" si="19"/>
        <v>3</v>
      </c>
      <c r="G179" s="143">
        <f t="shared" si="19"/>
        <v>6</v>
      </c>
      <c r="H179" s="143">
        <f t="shared" si="19"/>
        <v>6</v>
      </c>
      <c r="I179" s="143">
        <f t="shared" si="19"/>
        <v>6</v>
      </c>
      <c r="J179" s="143">
        <f t="shared" si="19"/>
        <v>6</v>
      </c>
      <c r="K179" s="143">
        <f t="shared" si="19"/>
        <v>6</v>
      </c>
      <c r="L179" s="143">
        <f t="shared" si="19"/>
        <v>6</v>
      </c>
      <c r="M179" s="143">
        <f t="shared" si="19"/>
        <v>5</v>
      </c>
      <c r="N179" s="143">
        <f t="shared" si="19"/>
        <v>2</v>
      </c>
      <c r="O179" s="143">
        <f t="shared" si="19"/>
        <v>2</v>
      </c>
      <c r="P179" s="143">
        <f t="shared" si="19"/>
        <v>2</v>
      </c>
      <c r="Q179" s="143">
        <f t="shared" si="19"/>
        <v>2</v>
      </c>
      <c r="R179" s="143">
        <f t="shared" si="19"/>
        <v>2</v>
      </c>
      <c r="S179" s="143">
        <f t="shared" si="19"/>
        <v>2</v>
      </c>
      <c r="T179" s="143">
        <f t="shared" si="19"/>
        <v>1</v>
      </c>
      <c r="U179" s="143">
        <f t="shared" si="19"/>
        <v>2</v>
      </c>
      <c r="V179" s="143">
        <f t="shared" si="19"/>
        <v>2</v>
      </c>
      <c r="W179" s="143">
        <f t="shared" si="19"/>
        <v>1</v>
      </c>
      <c r="X179" s="143">
        <f t="shared" si="19"/>
        <v>1</v>
      </c>
      <c r="Y179" s="143">
        <f t="shared" si="19"/>
        <v>1</v>
      </c>
      <c r="Z179" s="143">
        <f t="shared" si="19"/>
        <v>1</v>
      </c>
      <c r="AA179" s="143">
        <f t="shared" si="19"/>
        <v>1</v>
      </c>
      <c r="AB179" s="143">
        <f t="shared" si="19"/>
        <v>1</v>
      </c>
      <c r="AC179" s="143">
        <f t="shared" si="19"/>
        <v>1</v>
      </c>
      <c r="AD179" s="143">
        <f t="shared" si="19"/>
        <v>1</v>
      </c>
      <c r="AE179" s="143">
        <f t="shared" si="19"/>
        <v>1</v>
      </c>
      <c r="AF179" s="143">
        <f t="shared" si="19"/>
        <v>2</v>
      </c>
      <c r="AG179" s="143">
        <f t="shared" si="19"/>
        <v>1</v>
      </c>
      <c r="AH179" s="189">
        <f t="shared" si="19"/>
        <v>1</v>
      </c>
      <c r="AI179" s="5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</row>
    <row r="180" spans="1:57" s="1" customFormat="1" ht="18.75" customHeight="1" outlineLevel="1" x14ac:dyDescent="0.25">
      <c r="A180" s="87"/>
      <c r="B180" s="80" t="s">
        <v>64</v>
      </c>
      <c r="C180" s="88"/>
      <c r="D180" s="144"/>
      <c r="E180" s="144"/>
      <c r="F180" s="144"/>
      <c r="G180" s="144"/>
      <c r="H180" s="144"/>
      <c r="I180" s="144"/>
      <c r="J180" s="144"/>
      <c r="K180" s="144"/>
      <c r="L180" s="144"/>
      <c r="M180" s="144"/>
      <c r="N180" s="144"/>
      <c r="O180" s="144"/>
      <c r="P180" s="144"/>
      <c r="Q180" s="144"/>
      <c r="R180" s="144"/>
      <c r="S180" s="144"/>
      <c r="T180" s="144"/>
      <c r="U180" s="144" t="s">
        <v>45</v>
      </c>
      <c r="V180" s="144" t="s">
        <v>45</v>
      </c>
      <c r="W180" s="144" t="s">
        <v>45</v>
      </c>
      <c r="X180" s="144" t="s">
        <v>45</v>
      </c>
      <c r="Y180" s="144" t="s">
        <v>45</v>
      </c>
      <c r="Z180" s="144" t="s">
        <v>45</v>
      </c>
      <c r="AA180" s="144"/>
      <c r="AB180" s="144" t="s">
        <v>45</v>
      </c>
      <c r="AC180" s="144" t="s">
        <v>45</v>
      </c>
      <c r="AD180" s="144" t="s">
        <v>45</v>
      </c>
      <c r="AE180" s="144" t="s">
        <v>45</v>
      </c>
      <c r="AF180" s="144"/>
      <c r="AG180" s="144"/>
      <c r="AH180" s="190"/>
      <c r="AI180" s="5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</row>
    <row r="181" spans="1:57" s="1" customFormat="1" ht="18.75" customHeight="1" outlineLevel="1" x14ac:dyDescent="0.25">
      <c r="A181" s="85"/>
      <c r="B181" s="82" t="s">
        <v>64</v>
      </c>
      <c r="C181" s="86"/>
      <c r="D181" s="143"/>
      <c r="E181" s="143"/>
      <c r="F181" s="143"/>
      <c r="G181" s="143"/>
      <c r="H181" s="143"/>
      <c r="I181" s="143"/>
      <c r="J181" s="143"/>
      <c r="K181" s="143"/>
      <c r="L181" s="143"/>
      <c r="M181" s="143"/>
      <c r="N181" s="143"/>
      <c r="O181" s="143"/>
      <c r="P181" s="143"/>
      <c r="Q181" s="143"/>
      <c r="R181" s="143"/>
      <c r="S181" s="143"/>
      <c r="T181" s="143"/>
      <c r="U181" s="143"/>
      <c r="V181" s="143"/>
      <c r="W181" s="143"/>
      <c r="X181" s="143"/>
      <c r="Y181" s="143"/>
      <c r="Z181" s="143"/>
      <c r="AA181" s="143"/>
      <c r="AB181" s="143"/>
      <c r="AC181" s="143"/>
      <c r="AD181" s="143"/>
      <c r="AE181" s="143"/>
      <c r="AF181" s="143"/>
      <c r="AG181" s="143"/>
      <c r="AH181" s="189"/>
      <c r="AI181" s="5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</row>
    <row r="182" spans="1:57" s="1" customFormat="1" ht="18.75" customHeight="1" outlineLevel="1" x14ac:dyDescent="0.25">
      <c r="A182" s="85"/>
      <c r="B182" s="82" t="s">
        <v>64</v>
      </c>
      <c r="C182" s="86"/>
      <c r="D182" s="143"/>
      <c r="E182" s="143"/>
      <c r="F182" s="143"/>
      <c r="G182" s="143"/>
      <c r="H182" s="143"/>
      <c r="I182" s="143"/>
      <c r="J182" s="143"/>
      <c r="K182" s="143"/>
      <c r="L182" s="143"/>
      <c r="M182" s="143"/>
      <c r="N182" s="143"/>
      <c r="O182" s="143"/>
      <c r="P182" s="143"/>
      <c r="Q182" s="143"/>
      <c r="R182" s="143"/>
      <c r="S182" s="143"/>
      <c r="T182" s="143"/>
      <c r="U182" s="143"/>
      <c r="V182" s="143"/>
      <c r="W182" s="143"/>
      <c r="X182" s="143"/>
      <c r="Y182" s="143"/>
      <c r="Z182" s="143"/>
      <c r="AA182" s="143"/>
      <c r="AB182" s="143"/>
      <c r="AC182" s="143"/>
      <c r="AD182" s="143"/>
      <c r="AE182" s="143"/>
      <c r="AF182" s="143"/>
      <c r="AG182" s="143"/>
      <c r="AH182" s="189"/>
      <c r="AI182" s="5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</row>
    <row r="183" spans="1:57" s="1" customFormat="1" ht="18.75" customHeight="1" outlineLevel="1" x14ac:dyDescent="0.25">
      <c r="A183" s="85"/>
      <c r="B183" s="82" t="s">
        <v>64</v>
      </c>
      <c r="C183" s="86"/>
      <c r="D183" s="143"/>
      <c r="E183" s="143"/>
      <c r="F183" s="143"/>
      <c r="G183" s="143"/>
      <c r="H183" s="143"/>
      <c r="I183" s="143"/>
      <c r="J183" s="143"/>
      <c r="K183" s="143"/>
      <c r="L183" s="143"/>
      <c r="M183" s="143"/>
      <c r="N183" s="143"/>
      <c r="O183" s="143"/>
      <c r="P183" s="143"/>
      <c r="Q183" s="143"/>
      <c r="R183" s="143"/>
      <c r="S183" s="143"/>
      <c r="T183" s="143"/>
      <c r="U183" s="143"/>
      <c r="V183" s="143"/>
      <c r="W183" s="143"/>
      <c r="X183" s="143"/>
      <c r="Y183" s="143"/>
      <c r="Z183" s="143"/>
      <c r="AA183" s="143"/>
      <c r="AB183" s="143"/>
      <c r="AC183" s="143"/>
      <c r="AD183" s="143"/>
      <c r="AE183" s="143"/>
      <c r="AF183" s="143"/>
      <c r="AG183" s="143"/>
      <c r="AH183" s="189"/>
      <c r="AI183" s="5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</row>
    <row r="184" spans="1:57" s="1" customFormat="1" ht="18.75" customHeight="1" outlineLevel="1" x14ac:dyDescent="0.25">
      <c r="A184" s="85"/>
      <c r="B184" s="82" t="s">
        <v>64</v>
      </c>
      <c r="C184" s="86"/>
      <c r="D184" s="143"/>
      <c r="E184" s="143"/>
      <c r="F184" s="143"/>
      <c r="G184" s="143"/>
      <c r="H184" s="143"/>
      <c r="I184" s="143"/>
      <c r="J184" s="143"/>
      <c r="K184" s="143"/>
      <c r="L184" s="143"/>
      <c r="M184" s="143"/>
      <c r="N184" s="143"/>
      <c r="O184" s="143"/>
      <c r="P184" s="143"/>
      <c r="Q184" s="143"/>
      <c r="R184" s="143"/>
      <c r="S184" s="143"/>
      <c r="T184" s="143"/>
      <c r="U184" s="143"/>
      <c r="V184" s="143"/>
      <c r="W184" s="143"/>
      <c r="X184" s="143"/>
      <c r="Y184" s="143"/>
      <c r="Z184" s="143"/>
      <c r="AA184" s="143"/>
      <c r="AB184" s="143"/>
      <c r="AC184" s="143"/>
      <c r="AD184" s="143"/>
      <c r="AE184" s="143"/>
      <c r="AF184" s="143"/>
      <c r="AG184" s="143"/>
      <c r="AH184" s="189"/>
      <c r="AI184" s="5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</row>
    <row r="185" spans="1:57" s="1" customFormat="1" ht="18.75" customHeight="1" outlineLevel="1" x14ac:dyDescent="0.25">
      <c r="A185" s="85"/>
      <c r="B185" s="82" t="s">
        <v>64</v>
      </c>
      <c r="C185" s="86"/>
      <c r="D185" s="143"/>
      <c r="E185" s="143"/>
      <c r="F185" s="143"/>
      <c r="G185" s="143"/>
      <c r="H185" s="143"/>
      <c r="I185" s="143"/>
      <c r="J185" s="143"/>
      <c r="K185" s="143"/>
      <c r="L185" s="143"/>
      <c r="M185" s="143"/>
      <c r="N185" s="143"/>
      <c r="O185" s="143"/>
      <c r="P185" s="143"/>
      <c r="Q185" s="143"/>
      <c r="R185" s="143"/>
      <c r="S185" s="143"/>
      <c r="T185" s="143"/>
      <c r="U185" s="143"/>
      <c r="V185" s="143"/>
      <c r="W185" s="143"/>
      <c r="X185" s="143"/>
      <c r="Y185" s="143"/>
      <c r="Z185" s="143"/>
      <c r="AA185" s="143"/>
      <c r="AB185" s="143"/>
      <c r="AC185" s="143"/>
      <c r="AD185" s="143"/>
      <c r="AE185" s="143"/>
      <c r="AF185" s="143"/>
      <c r="AG185" s="143"/>
      <c r="AH185" s="189"/>
      <c r="AI185" s="5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</row>
    <row r="186" spans="1:57" s="1" customFormat="1" ht="18.75" customHeight="1" outlineLevel="1" x14ac:dyDescent="0.25">
      <c r="A186" s="85"/>
      <c r="B186" s="82" t="s">
        <v>64</v>
      </c>
      <c r="C186" s="86"/>
      <c r="D186" s="143"/>
      <c r="E186" s="143"/>
      <c r="F186" s="143"/>
      <c r="G186" s="143"/>
      <c r="H186" s="143"/>
      <c r="I186" s="143"/>
      <c r="J186" s="143"/>
      <c r="K186" s="143"/>
      <c r="L186" s="143"/>
      <c r="M186" s="143"/>
      <c r="N186" s="143"/>
      <c r="O186" s="143"/>
      <c r="P186" s="143"/>
      <c r="Q186" s="143"/>
      <c r="R186" s="143"/>
      <c r="S186" s="143"/>
      <c r="T186" s="143"/>
      <c r="U186" s="143"/>
      <c r="V186" s="143"/>
      <c r="W186" s="143"/>
      <c r="X186" s="143"/>
      <c r="Y186" s="143"/>
      <c r="Z186" s="143"/>
      <c r="AA186" s="143"/>
      <c r="AB186" s="143"/>
      <c r="AC186" s="143"/>
      <c r="AD186" s="143"/>
      <c r="AE186" s="143"/>
      <c r="AF186" s="143"/>
      <c r="AG186" s="143"/>
      <c r="AH186" s="189"/>
      <c r="AI186" s="5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</row>
    <row r="187" spans="1:57" s="1" customFormat="1" ht="18.75" customHeight="1" outlineLevel="1" x14ac:dyDescent="0.25">
      <c r="A187" s="85"/>
      <c r="B187" s="82" t="s">
        <v>64</v>
      </c>
      <c r="C187" s="86"/>
      <c r="D187" s="143"/>
      <c r="E187" s="143"/>
      <c r="F187" s="143"/>
      <c r="G187" s="143"/>
      <c r="H187" s="143"/>
      <c r="I187" s="143"/>
      <c r="J187" s="143"/>
      <c r="K187" s="143"/>
      <c r="L187" s="143"/>
      <c r="M187" s="143"/>
      <c r="N187" s="143"/>
      <c r="O187" s="143"/>
      <c r="P187" s="143"/>
      <c r="Q187" s="143"/>
      <c r="R187" s="143"/>
      <c r="S187" s="143"/>
      <c r="T187" s="143"/>
      <c r="U187" s="143"/>
      <c r="V187" s="143"/>
      <c r="W187" s="143"/>
      <c r="X187" s="143"/>
      <c r="Y187" s="143"/>
      <c r="Z187" s="143"/>
      <c r="AA187" s="143"/>
      <c r="AB187" s="143"/>
      <c r="AC187" s="143"/>
      <c r="AD187" s="143"/>
      <c r="AE187" s="143"/>
      <c r="AF187" s="143"/>
      <c r="AG187" s="143"/>
      <c r="AH187" s="189"/>
      <c r="AI187" s="5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</row>
    <row r="188" spans="1:57" s="1" customFormat="1" ht="18.75" customHeight="1" outlineLevel="1" x14ac:dyDescent="0.25">
      <c r="A188" s="85"/>
      <c r="B188" s="82" t="s">
        <v>64</v>
      </c>
      <c r="C188" s="86"/>
      <c r="D188" s="143"/>
      <c r="E188" s="143"/>
      <c r="F188" s="143"/>
      <c r="G188" s="143"/>
      <c r="H188" s="143"/>
      <c r="I188" s="143"/>
      <c r="J188" s="143"/>
      <c r="K188" s="143"/>
      <c r="L188" s="143"/>
      <c r="M188" s="143"/>
      <c r="N188" s="143"/>
      <c r="O188" s="143"/>
      <c r="P188" s="143"/>
      <c r="Q188" s="143"/>
      <c r="R188" s="143"/>
      <c r="S188" s="143"/>
      <c r="T188" s="143"/>
      <c r="U188" s="143"/>
      <c r="V188" s="143"/>
      <c r="W188" s="143"/>
      <c r="X188" s="143"/>
      <c r="Y188" s="143"/>
      <c r="Z188" s="143"/>
      <c r="AA188" s="143"/>
      <c r="AB188" s="143"/>
      <c r="AC188" s="143"/>
      <c r="AD188" s="143"/>
      <c r="AE188" s="143"/>
      <c r="AF188" s="143"/>
      <c r="AG188" s="143"/>
      <c r="AH188" s="189"/>
      <c r="AI188" s="5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</row>
    <row r="189" spans="1:57" s="1" customFormat="1" ht="18.75" customHeight="1" outlineLevel="1" x14ac:dyDescent="0.25">
      <c r="A189" s="89"/>
      <c r="B189" s="84" t="s">
        <v>64</v>
      </c>
      <c r="C189" s="90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91"/>
      <c r="AI189" s="5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</row>
    <row r="190" spans="1:57" s="1" customFormat="1" ht="18.75" customHeight="1" x14ac:dyDescent="0.25">
      <c r="A190" s="85"/>
      <c r="B190" s="86" t="s">
        <v>44</v>
      </c>
      <c r="C190" s="86"/>
      <c r="D190" s="143">
        <f>COUNTA(D180:D189)</f>
        <v>0</v>
      </c>
      <c r="E190" s="143">
        <f t="shared" ref="E190:AH190" si="20">COUNTA(E180:E189)</f>
        <v>0</v>
      </c>
      <c r="F190" s="143">
        <f t="shared" si="20"/>
        <v>0</v>
      </c>
      <c r="G190" s="143">
        <f t="shared" si="20"/>
        <v>0</v>
      </c>
      <c r="H190" s="143">
        <f t="shared" si="20"/>
        <v>0</v>
      </c>
      <c r="I190" s="143">
        <f t="shared" si="20"/>
        <v>0</v>
      </c>
      <c r="J190" s="143">
        <f t="shared" si="20"/>
        <v>0</v>
      </c>
      <c r="K190" s="143">
        <f t="shared" si="20"/>
        <v>0</v>
      </c>
      <c r="L190" s="143">
        <f t="shared" si="20"/>
        <v>0</v>
      </c>
      <c r="M190" s="143">
        <f t="shared" si="20"/>
        <v>0</v>
      </c>
      <c r="N190" s="143">
        <f t="shared" si="20"/>
        <v>0</v>
      </c>
      <c r="O190" s="143">
        <f t="shared" si="20"/>
        <v>0</v>
      </c>
      <c r="P190" s="143">
        <f t="shared" si="20"/>
        <v>0</v>
      </c>
      <c r="Q190" s="143">
        <f t="shared" si="20"/>
        <v>0</v>
      </c>
      <c r="R190" s="143">
        <f t="shared" si="20"/>
        <v>0</v>
      </c>
      <c r="S190" s="143">
        <f t="shared" si="20"/>
        <v>0</v>
      </c>
      <c r="T190" s="143">
        <f t="shared" si="20"/>
        <v>0</v>
      </c>
      <c r="U190" s="143">
        <f t="shared" si="20"/>
        <v>1</v>
      </c>
      <c r="V190" s="143">
        <f t="shared" si="20"/>
        <v>1</v>
      </c>
      <c r="W190" s="143">
        <f t="shared" si="20"/>
        <v>1</v>
      </c>
      <c r="X190" s="143">
        <f t="shared" si="20"/>
        <v>1</v>
      </c>
      <c r="Y190" s="143">
        <f t="shared" si="20"/>
        <v>1</v>
      </c>
      <c r="Z190" s="143">
        <f t="shared" si="20"/>
        <v>1</v>
      </c>
      <c r="AA190" s="143">
        <f t="shared" si="20"/>
        <v>0</v>
      </c>
      <c r="AB190" s="143">
        <f t="shared" si="20"/>
        <v>1</v>
      </c>
      <c r="AC190" s="143">
        <f t="shared" si="20"/>
        <v>1</v>
      </c>
      <c r="AD190" s="143">
        <f t="shared" si="20"/>
        <v>1</v>
      </c>
      <c r="AE190" s="143">
        <f t="shared" si="20"/>
        <v>1</v>
      </c>
      <c r="AF190" s="143">
        <f t="shared" si="20"/>
        <v>0</v>
      </c>
      <c r="AG190" s="143">
        <f t="shared" si="20"/>
        <v>0</v>
      </c>
      <c r="AH190" s="189">
        <f t="shared" si="20"/>
        <v>0</v>
      </c>
      <c r="AI190" s="5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</row>
    <row r="191" spans="1:57" s="2" customFormat="1" ht="18.75" hidden="1" customHeight="1" outlineLevel="1" x14ac:dyDescent="0.25">
      <c r="A191" s="79"/>
      <c r="B191" s="80" t="s">
        <v>36</v>
      </c>
      <c r="C191" s="80"/>
      <c r="D191" s="140"/>
      <c r="E191" s="140"/>
      <c r="F191" s="140"/>
      <c r="G191" s="140"/>
      <c r="H191" s="140"/>
      <c r="I191" s="140"/>
      <c r="J191" s="140"/>
      <c r="K191" s="140"/>
      <c r="L191" s="140"/>
      <c r="M191" s="140"/>
      <c r="N191" s="140"/>
      <c r="O191" s="140"/>
      <c r="P191" s="140"/>
      <c r="Q191" s="140"/>
      <c r="R191" s="140"/>
      <c r="S191" s="140"/>
      <c r="T191" s="140"/>
      <c r="U191" s="140"/>
      <c r="V191" s="140"/>
      <c r="W191" s="140"/>
      <c r="X191" s="140"/>
      <c r="Y191" s="140"/>
      <c r="Z191" s="140"/>
      <c r="AA191" s="140"/>
      <c r="AB191" s="140"/>
      <c r="AC191" s="140"/>
      <c r="AD191" s="140"/>
      <c r="AE191" s="140"/>
      <c r="AF191" s="140"/>
      <c r="AG191" s="140"/>
      <c r="AH191" s="186"/>
      <c r="AI191" s="7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</row>
    <row r="192" spans="1:57" s="3" customFormat="1" ht="18.75" hidden="1" customHeight="1" outlineLevel="1" x14ac:dyDescent="0.25">
      <c r="A192" s="81"/>
      <c r="B192" s="82" t="s">
        <v>36</v>
      </c>
      <c r="C192" s="82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  <c r="AA192" s="141"/>
      <c r="AB192" s="141"/>
      <c r="AC192" s="141"/>
      <c r="AD192" s="141"/>
      <c r="AE192" s="141"/>
      <c r="AF192" s="141"/>
      <c r="AG192" s="141"/>
      <c r="AH192" s="187"/>
      <c r="AI192" s="7"/>
    </row>
    <row r="193" spans="1:57" s="3" customFormat="1" ht="18.75" hidden="1" customHeight="1" outlineLevel="1" x14ac:dyDescent="0.25">
      <c r="A193" s="81"/>
      <c r="B193" s="82" t="s">
        <v>36</v>
      </c>
      <c r="C193" s="82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1"/>
      <c r="AD193" s="141"/>
      <c r="AE193" s="141"/>
      <c r="AF193" s="141"/>
      <c r="AG193" s="141"/>
      <c r="AH193" s="187"/>
      <c r="AI193" s="7"/>
    </row>
    <row r="194" spans="1:57" s="3" customFormat="1" ht="18.75" hidden="1" customHeight="1" outlineLevel="1" x14ac:dyDescent="0.25">
      <c r="A194" s="81"/>
      <c r="B194" s="82" t="s">
        <v>36</v>
      </c>
      <c r="C194" s="82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41"/>
      <c r="AE194" s="141"/>
      <c r="AF194" s="141"/>
      <c r="AG194" s="141"/>
      <c r="AH194" s="187"/>
      <c r="AI194" s="7"/>
    </row>
    <row r="195" spans="1:57" s="3" customFormat="1" ht="18.75" hidden="1" customHeight="1" outlineLevel="1" x14ac:dyDescent="0.25">
      <c r="A195" s="81"/>
      <c r="B195" s="82" t="s">
        <v>36</v>
      </c>
      <c r="C195" s="82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1"/>
      <c r="AD195" s="141"/>
      <c r="AE195" s="141"/>
      <c r="AF195" s="141"/>
      <c r="AG195" s="141"/>
      <c r="AH195" s="187"/>
      <c r="AI195" s="7"/>
    </row>
    <row r="196" spans="1:57" s="3" customFormat="1" ht="18.75" hidden="1" customHeight="1" outlineLevel="1" x14ac:dyDescent="0.25">
      <c r="A196" s="81"/>
      <c r="B196" s="82" t="s">
        <v>36</v>
      </c>
      <c r="C196" s="82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1"/>
      <c r="AD196" s="141"/>
      <c r="AE196" s="141"/>
      <c r="AF196" s="141"/>
      <c r="AG196" s="141"/>
      <c r="AH196" s="187"/>
      <c r="AI196" s="7"/>
    </row>
    <row r="197" spans="1:57" s="3" customFormat="1" ht="18.75" hidden="1" customHeight="1" outlineLevel="1" x14ac:dyDescent="0.25">
      <c r="A197" s="81"/>
      <c r="B197" s="82" t="s">
        <v>36</v>
      </c>
      <c r="C197" s="82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1"/>
      <c r="AD197" s="141"/>
      <c r="AE197" s="141"/>
      <c r="AF197" s="141"/>
      <c r="AG197" s="141"/>
      <c r="AH197" s="187"/>
      <c r="AI197" s="7"/>
    </row>
    <row r="198" spans="1:57" s="3" customFormat="1" ht="18.75" hidden="1" customHeight="1" outlineLevel="1" x14ac:dyDescent="0.25">
      <c r="A198" s="81"/>
      <c r="B198" s="82" t="s">
        <v>36</v>
      </c>
      <c r="C198" s="82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41"/>
      <c r="AE198" s="141"/>
      <c r="AF198" s="141"/>
      <c r="AG198" s="141"/>
      <c r="AH198" s="187"/>
      <c r="AI198" s="7"/>
    </row>
    <row r="199" spans="1:57" s="3" customFormat="1" ht="18.75" hidden="1" customHeight="1" outlineLevel="1" x14ac:dyDescent="0.25">
      <c r="A199" s="81"/>
      <c r="B199" s="82" t="s">
        <v>36</v>
      </c>
      <c r="C199" s="82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1"/>
      <c r="AD199" s="141"/>
      <c r="AE199" s="141"/>
      <c r="AF199" s="141"/>
      <c r="AG199" s="141"/>
      <c r="AH199" s="187"/>
      <c r="AI199" s="7"/>
    </row>
    <row r="200" spans="1:57" s="4" customFormat="1" ht="18.75" hidden="1" customHeight="1" outlineLevel="1" x14ac:dyDescent="0.25">
      <c r="A200" s="83"/>
      <c r="B200" s="82" t="s">
        <v>36</v>
      </c>
      <c r="C200" s="84"/>
      <c r="D200" s="142"/>
      <c r="E200" s="142"/>
      <c r="F200" s="142"/>
      <c r="G200" s="142"/>
      <c r="H200" s="142"/>
      <c r="I200" s="142"/>
      <c r="J200" s="142"/>
      <c r="K200" s="142"/>
      <c r="L200" s="142"/>
      <c r="M200" s="142"/>
      <c r="N200" s="142"/>
      <c r="O200" s="142"/>
      <c r="P200" s="142"/>
      <c r="Q200" s="142"/>
      <c r="R200" s="142"/>
      <c r="S200" s="142"/>
      <c r="T200" s="142"/>
      <c r="U200" s="142"/>
      <c r="V200" s="142"/>
      <c r="W200" s="142"/>
      <c r="X200" s="142"/>
      <c r="Y200" s="142"/>
      <c r="Z200" s="142"/>
      <c r="AA200" s="142"/>
      <c r="AB200" s="142"/>
      <c r="AC200" s="142"/>
      <c r="AD200" s="142"/>
      <c r="AE200" s="142"/>
      <c r="AF200" s="142"/>
      <c r="AG200" s="142"/>
      <c r="AH200" s="188"/>
      <c r="AI200" s="7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</row>
    <row r="201" spans="1:57" s="1" customFormat="1" ht="18.75" customHeight="1" collapsed="1" x14ac:dyDescent="0.25">
      <c r="A201" s="91"/>
      <c r="B201" s="92" t="s">
        <v>40</v>
      </c>
      <c r="C201" s="92"/>
      <c r="D201" s="146">
        <f>COUNTA(D191:D200)</f>
        <v>0</v>
      </c>
      <c r="E201" s="146">
        <f t="shared" ref="E201:AH201" si="21">COUNTA(E191:E200)</f>
        <v>0</v>
      </c>
      <c r="F201" s="146">
        <f t="shared" si="21"/>
        <v>0</v>
      </c>
      <c r="G201" s="146">
        <f t="shared" si="21"/>
        <v>0</v>
      </c>
      <c r="H201" s="146">
        <f t="shared" si="21"/>
        <v>0</v>
      </c>
      <c r="I201" s="146">
        <f t="shared" si="21"/>
        <v>0</v>
      </c>
      <c r="J201" s="146">
        <f t="shared" si="21"/>
        <v>0</v>
      </c>
      <c r="K201" s="146">
        <f t="shared" si="21"/>
        <v>0</v>
      </c>
      <c r="L201" s="146">
        <f t="shared" si="21"/>
        <v>0</v>
      </c>
      <c r="M201" s="146">
        <f t="shared" si="21"/>
        <v>0</v>
      </c>
      <c r="N201" s="146">
        <f t="shared" si="21"/>
        <v>0</v>
      </c>
      <c r="O201" s="146">
        <f t="shared" si="21"/>
        <v>0</v>
      </c>
      <c r="P201" s="146">
        <f t="shared" si="21"/>
        <v>0</v>
      </c>
      <c r="Q201" s="146">
        <f t="shared" si="21"/>
        <v>0</v>
      </c>
      <c r="R201" s="146">
        <f t="shared" si="21"/>
        <v>0</v>
      </c>
      <c r="S201" s="146">
        <f t="shared" si="21"/>
        <v>0</v>
      </c>
      <c r="T201" s="146">
        <f t="shared" si="21"/>
        <v>0</v>
      </c>
      <c r="U201" s="146">
        <f t="shared" si="21"/>
        <v>0</v>
      </c>
      <c r="V201" s="146">
        <f t="shared" si="21"/>
        <v>0</v>
      </c>
      <c r="W201" s="146">
        <f t="shared" si="21"/>
        <v>0</v>
      </c>
      <c r="X201" s="146">
        <f t="shared" si="21"/>
        <v>0</v>
      </c>
      <c r="Y201" s="146">
        <f t="shared" si="21"/>
        <v>0</v>
      </c>
      <c r="Z201" s="146">
        <f t="shared" si="21"/>
        <v>0</v>
      </c>
      <c r="AA201" s="146">
        <f t="shared" si="21"/>
        <v>0</v>
      </c>
      <c r="AB201" s="146">
        <f t="shared" si="21"/>
        <v>0</v>
      </c>
      <c r="AC201" s="146">
        <f t="shared" si="21"/>
        <v>0</v>
      </c>
      <c r="AD201" s="146">
        <f t="shared" si="21"/>
        <v>0</v>
      </c>
      <c r="AE201" s="146">
        <f t="shared" si="21"/>
        <v>0</v>
      </c>
      <c r="AF201" s="146">
        <f t="shared" si="21"/>
        <v>0</v>
      </c>
      <c r="AG201" s="146">
        <f t="shared" si="21"/>
        <v>0</v>
      </c>
      <c r="AH201" s="192">
        <f t="shared" si="21"/>
        <v>0</v>
      </c>
    </row>
    <row r="202" spans="1:57" ht="18.75" customHeight="1" outlineLevel="1" x14ac:dyDescent="0.25">
      <c r="A202" s="81"/>
      <c r="B202" s="82" t="s">
        <v>37</v>
      </c>
      <c r="C202" s="82"/>
      <c r="D202" s="141" t="s">
        <v>58</v>
      </c>
      <c r="E202" s="141" t="s">
        <v>58</v>
      </c>
      <c r="F202" s="141" t="s">
        <v>58</v>
      </c>
      <c r="G202" s="141" t="s">
        <v>58</v>
      </c>
      <c r="H202" s="141" t="s">
        <v>58</v>
      </c>
      <c r="I202" s="141" t="s">
        <v>58</v>
      </c>
      <c r="J202" s="141" t="s">
        <v>58</v>
      </c>
      <c r="K202" s="141" t="s">
        <v>58</v>
      </c>
      <c r="L202" s="141" t="s">
        <v>58</v>
      </c>
      <c r="M202" s="141" t="s">
        <v>58</v>
      </c>
      <c r="N202" s="141" t="s">
        <v>58</v>
      </c>
      <c r="O202" s="141" t="s">
        <v>58</v>
      </c>
      <c r="P202" s="141" t="s">
        <v>58</v>
      </c>
      <c r="Q202" s="141" t="s">
        <v>58</v>
      </c>
      <c r="R202" s="141" t="s">
        <v>58</v>
      </c>
      <c r="S202" s="141" t="s">
        <v>58</v>
      </c>
      <c r="T202" s="141" t="s">
        <v>58</v>
      </c>
      <c r="U202" s="141" t="s">
        <v>58</v>
      </c>
      <c r="V202" s="141" t="s">
        <v>58</v>
      </c>
      <c r="W202" s="141" t="s">
        <v>58</v>
      </c>
      <c r="X202" s="141" t="s">
        <v>58</v>
      </c>
      <c r="Y202" s="141" t="s">
        <v>58</v>
      </c>
      <c r="Z202" s="141" t="s">
        <v>58</v>
      </c>
      <c r="AA202" s="141" t="s">
        <v>58</v>
      </c>
      <c r="AB202" s="141" t="s">
        <v>58</v>
      </c>
      <c r="AC202" s="141" t="s">
        <v>58</v>
      </c>
      <c r="AD202" s="141" t="s">
        <v>58</v>
      </c>
      <c r="AE202" s="141" t="s">
        <v>58</v>
      </c>
      <c r="AF202" s="141" t="s">
        <v>58</v>
      </c>
      <c r="AG202" s="141" t="s">
        <v>58</v>
      </c>
      <c r="AH202" s="187" t="s">
        <v>58</v>
      </c>
    </row>
    <row r="203" spans="1:57" ht="18.75" customHeight="1" outlineLevel="1" x14ac:dyDescent="0.25">
      <c r="A203" s="81"/>
      <c r="B203" s="82" t="s">
        <v>37</v>
      </c>
      <c r="C203" s="82"/>
      <c r="D203" s="141" t="s">
        <v>60</v>
      </c>
      <c r="E203" s="141" t="s">
        <v>60</v>
      </c>
      <c r="F203" s="141" t="s">
        <v>60</v>
      </c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  <c r="AA203" s="141"/>
      <c r="AB203" s="141"/>
      <c r="AC203" s="141"/>
      <c r="AD203" s="141"/>
      <c r="AE203" s="141"/>
      <c r="AF203" s="141"/>
      <c r="AG203" s="141"/>
      <c r="AH203" s="187"/>
    </row>
    <row r="204" spans="1:57" ht="18.75" hidden="1" customHeight="1" outlineLevel="1" x14ac:dyDescent="0.25">
      <c r="A204" s="81"/>
      <c r="B204" s="82" t="s">
        <v>37</v>
      </c>
      <c r="C204" s="82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  <c r="AA204" s="141"/>
      <c r="AB204" s="141"/>
      <c r="AC204" s="141"/>
      <c r="AD204" s="141"/>
      <c r="AE204" s="141"/>
      <c r="AF204" s="141"/>
      <c r="AG204" s="141"/>
      <c r="AH204" s="187"/>
    </row>
    <row r="205" spans="1:57" ht="18.75" hidden="1" customHeight="1" outlineLevel="1" x14ac:dyDescent="0.25">
      <c r="A205" s="81"/>
      <c r="B205" s="82" t="s">
        <v>37</v>
      </c>
      <c r="C205" s="82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  <c r="AA205" s="141"/>
      <c r="AB205" s="141"/>
      <c r="AC205" s="141"/>
      <c r="AD205" s="141"/>
      <c r="AE205" s="141"/>
      <c r="AF205" s="141"/>
      <c r="AG205" s="141"/>
      <c r="AH205" s="187"/>
    </row>
    <row r="206" spans="1:57" ht="18.75" hidden="1" customHeight="1" outlineLevel="1" x14ac:dyDescent="0.25">
      <c r="A206" s="81"/>
      <c r="B206" s="82" t="s">
        <v>37</v>
      </c>
      <c r="C206" s="82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  <c r="AA206" s="141"/>
      <c r="AB206" s="141"/>
      <c r="AC206" s="141"/>
      <c r="AD206" s="141"/>
      <c r="AE206" s="141"/>
      <c r="AF206" s="141"/>
      <c r="AG206" s="141"/>
      <c r="AH206" s="187"/>
    </row>
    <row r="207" spans="1:57" ht="18.75" hidden="1" customHeight="1" outlineLevel="1" x14ac:dyDescent="0.25">
      <c r="A207" s="81"/>
      <c r="B207" s="82" t="s">
        <v>37</v>
      </c>
      <c r="C207" s="82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  <c r="AA207" s="141"/>
      <c r="AB207" s="141"/>
      <c r="AC207" s="141"/>
      <c r="AD207" s="141"/>
      <c r="AE207" s="141"/>
      <c r="AF207" s="141"/>
      <c r="AG207" s="141"/>
      <c r="AH207" s="187"/>
    </row>
    <row r="208" spans="1:57" ht="18.75" hidden="1" customHeight="1" outlineLevel="1" x14ac:dyDescent="0.25">
      <c r="A208" s="81"/>
      <c r="B208" s="82" t="s">
        <v>37</v>
      </c>
      <c r="C208" s="82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  <c r="AB208" s="141"/>
      <c r="AC208" s="141"/>
      <c r="AD208" s="141"/>
      <c r="AE208" s="141"/>
      <c r="AF208" s="141"/>
      <c r="AG208" s="141"/>
      <c r="AH208" s="187"/>
    </row>
    <row r="209" spans="1:34" ht="18.75" hidden="1" customHeight="1" outlineLevel="1" x14ac:dyDescent="0.25">
      <c r="A209" s="81"/>
      <c r="B209" s="82" t="s">
        <v>37</v>
      </c>
      <c r="C209" s="82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  <c r="AA209" s="141"/>
      <c r="AB209" s="141"/>
      <c r="AC209" s="141"/>
      <c r="AD209" s="141"/>
      <c r="AE209" s="141"/>
      <c r="AF209" s="141"/>
      <c r="AG209" s="141"/>
      <c r="AH209" s="187"/>
    </row>
    <row r="210" spans="1:34" ht="18.75" hidden="1" customHeight="1" outlineLevel="1" x14ac:dyDescent="0.25">
      <c r="A210" s="81"/>
      <c r="B210" s="82" t="s">
        <v>37</v>
      </c>
      <c r="C210" s="82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  <c r="AA210" s="141"/>
      <c r="AB210" s="141"/>
      <c r="AC210" s="141"/>
      <c r="AD210" s="141"/>
      <c r="AE210" s="141"/>
      <c r="AF210" s="141"/>
      <c r="AG210" s="141"/>
      <c r="AH210" s="187"/>
    </row>
    <row r="211" spans="1:34" ht="18.75" hidden="1" customHeight="1" outlineLevel="1" x14ac:dyDescent="0.25">
      <c r="A211" s="81"/>
      <c r="B211" s="82" t="s">
        <v>37</v>
      </c>
      <c r="C211" s="82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  <c r="AA211" s="141"/>
      <c r="AB211" s="141"/>
      <c r="AC211" s="141"/>
      <c r="AD211" s="141"/>
      <c r="AE211" s="141"/>
      <c r="AF211" s="141"/>
      <c r="AG211" s="141"/>
      <c r="AH211" s="187"/>
    </row>
    <row r="212" spans="1:34" s="1" customFormat="1" ht="24.75" customHeight="1" collapsed="1" x14ac:dyDescent="0.25">
      <c r="A212" s="79"/>
      <c r="B212" s="80" t="s">
        <v>37</v>
      </c>
      <c r="C212" s="80"/>
      <c r="D212" s="140">
        <f>COUNTA(D202:D211)</f>
        <v>2</v>
      </c>
      <c r="E212" s="140">
        <f t="shared" ref="E212:AH212" si="22">COUNTA(E202:E211)</f>
        <v>2</v>
      </c>
      <c r="F212" s="140">
        <f t="shared" si="22"/>
        <v>2</v>
      </c>
      <c r="G212" s="140">
        <f t="shared" si="22"/>
        <v>1</v>
      </c>
      <c r="H212" s="140">
        <f t="shared" si="22"/>
        <v>1</v>
      </c>
      <c r="I212" s="140">
        <f t="shared" si="22"/>
        <v>1</v>
      </c>
      <c r="J212" s="140">
        <f t="shared" si="22"/>
        <v>1</v>
      </c>
      <c r="K212" s="140">
        <f t="shared" si="22"/>
        <v>1</v>
      </c>
      <c r="L212" s="140">
        <f t="shared" si="22"/>
        <v>1</v>
      </c>
      <c r="M212" s="140">
        <f t="shared" si="22"/>
        <v>1</v>
      </c>
      <c r="N212" s="140">
        <f t="shared" si="22"/>
        <v>1</v>
      </c>
      <c r="O212" s="140">
        <f t="shared" si="22"/>
        <v>1</v>
      </c>
      <c r="P212" s="140">
        <f t="shared" si="22"/>
        <v>1</v>
      </c>
      <c r="Q212" s="140">
        <f t="shared" si="22"/>
        <v>1</v>
      </c>
      <c r="R212" s="140">
        <f t="shared" si="22"/>
        <v>1</v>
      </c>
      <c r="S212" s="140">
        <f t="shared" si="22"/>
        <v>1</v>
      </c>
      <c r="T212" s="140">
        <f t="shared" si="22"/>
        <v>1</v>
      </c>
      <c r="U212" s="140">
        <f t="shared" si="22"/>
        <v>1</v>
      </c>
      <c r="V212" s="140">
        <f t="shared" si="22"/>
        <v>1</v>
      </c>
      <c r="W212" s="140">
        <f t="shared" si="22"/>
        <v>1</v>
      </c>
      <c r="X212" s="140">
        <f t="shared" si="22"/>
        <v>1</v>
      </c>
      <c r="Y212" s="140">
        <f t="shared" si="22"/>
        <v>1</v>
      </c>
      <c r="Z212" s="140">
        <f t="shared" si="22"/>
        <v>1</v>
      </c>
      <c r="AA212" s="140">
        <f t="shared" si="22"/>
        <v>1</v>
      </c>
      <c r="AB212" s="140">
        <f t="shared" si="22"/>
        <v>1</v>
      </c>
      <c r="AC212" s="140">
        <f t="shared" si="22"/>
        <v>1</v>
      </c>
      <c r="AD212" s="140">
        <f t="shared" si="22"/>
        <v>1</v>
      </c>
      <c r="AE212" s="140">
        <f t="shared" si="22"/>
        <v>1</v>
      </c>
      <c r="AF212" s="140">
        <f t="shared" si="22"/>
        <v>1</v>
      </c>
      <c r="AG212" s="140">
        <f t="shared" si="22"/>
        <v>1</v>
      </c>
      <c r="AH212" s="186">
        <f t="shared" si="22"/>
        <v>1</v>
      </c>
    </row>
    <row r="213" spans="1:34" ht="18.75" customHeight="1" x14ac:dyDescent="0.25">
      <c r="D213" s="8">
        <f t="shared" ref="D213:AH213" si="23">SUM(D7:D212)</f>
        <v>22</v>
      </c>
      <c r="E213" s="8">
        <f t="shared" si="23"/>
        <v>10</v>
      </c>
      <c r="F213" s="8">
        <f t="shared" si="23"/>
        <v>5</v>
      </c>
      <c r="G213" s="8">
        <f t="shared" si="23"/>
        <v>22</v>
      </c>
      <c r="H213" s="8">
        <f t="shared" si="23"/>
        <v>23</v>
      </c>
      <c r="I213" s="8">
        <f t="shared" si="23"/>
        <v>22</v>
      </c>
      <c r="J213" s="8">
        <f t="shared" si="23"/>
        <v>21</v>
      </c>
      <c r="K213" s="8">
        <f t="shared" si="23"/>
        <v>23</v>
      </c>
      <c r="L213" s="8">
        <f t="shared" si="23"/>
        <v>12</v>
      </c>
      <c r="M213" s="8">
        <f t="shared" si="23"/>
        <v>6</v>
      </c>
      <c r="N213" s="8">
        <f t="shared" si="23"/>
        <v>21</v>
      </c>
      <c r="O213" s="8">
        <f t="shared" si="23"/>
        <v>22</v>
      </c>
      <c r="P213" s="8">
        <f t="shared" si="23"/>
        <v>21</v>
      </c>
      <c r="Q213" s="8">
        <f t="shared" si="23"/>
        <v>20</v>
      </c>
      <c r="R213" s="8">
        <f t="shared" si="23"/>
        <v>22</v>
      </c>
      <c r="S213" s="8">
        <f t="shared" si="23"/>
        <v>8</v>
      </c>
      <c r="T213" s="8">
        <f t="shared" si="23"/>
        <v>2</v>
      </c>
      <c r="U213" s="8">
        <f t="shared" si="23"/>
        <v>21</v>
      </c>
      <c r="V213" s="8">
        <f t="shared" si="23"/>
        <v>21</v>
      </c>
      <c r="W213" s="8">
        <f t="shared" si="23"/>
        <v>19</v>
      </c>
      <c r="X213" s="8">
        <f t="shared" si="23"/>
        <v>20</v>
      </c>
      <c r="Y213" s="8">
        <f t="shared" si="23"/>
        <v>20</v>
      </c>
      <c r="Z213" s="8">
        <f t="shared" si="23"/>
        <v>6</v>
      </c>
      <c r="AA213" s="8">
        <f t="shared" si="23"/>
        <v>2</v>
      </c>
      <c r="AB213" s="8">
        <f t="shared" si="23"/>
        <v>22</v>
      </c>
      <c r="AC213" s="8">
        <f t="shared" si="23"/>
        <v>22</v>
      </c>
      <c r="AD213" s="8">
        <f t="shared" si="23"/>
        <v>21</v>
      </c>
      <c r="AE213" s="8">
        <f t="shared" si="23"/>
        <v>22</v>
      </c>
      <c r="AF213" s="8">
        <f t="shared" si="23"/>
        <v>22</v>
      </c>
      <c r="AG213" s="8">
        <f t="shared" si="23"/>
        <v>7</v>
      </c>
      <c r="AH213" s="8">
        <f t="shared" si="23"/>
        <v>4</v>
      </c>
    </row>
  </sheetData>
  <sheetProtection formatCells="0" selectLockedCells="1" selectUnlockedCells="1"/>
  <conditionalFormatting sqref="D3:D6 D8 D10:D17 D19:D26 D28:D31 D33:D47 D49:D61 D63:D68 D70:D71 D73:D78 D80:D84 D86:D88 D90:D91 D93:D95 D97:D113 D115:D130 D132:D147 D149:D178 D180:D189 D191:D200 D202:D211">
    <cfRule type="duplicateValues" dxfId="157" priority="31"/>
  </conditionalFormatting>
  <conditionalFormatting sqref="E3:E6 E8 E10:E17 E19:E26 E28:E31 E33:E47 E49:E61 E63:E68 E70:E71 E73:E78 E80:E84 E86:E88 E90:E91 E93:E95 E97:E113 E115:E130 E132:E147 E149:E178 E180:E189 E191:E200 E202:E211">
    <cfRule type="duplicateValues" dxfId="156" priority="30"/>
  </conditionalFormatting>
  <conditionalFormatting sqref="F3:F6 F8 F10:F17 F19:F26 F28:F31 F33:F47 F49:F61 F63:F68 F70:F71 F73:F78 F80:F84 F86:F88 F90:F91 F93:F95 F97:F113 F115:F130 F132:F147 F149:F178 F180:F189 F191:F200 F202:F211">
    <cfRule type="duplicateValues" dxfId="155" priority="29"/>
  </conditionalFormatting>
  <conditionalFormatting sqref="G3:G6 G8 G10:G17 G19:G26 G28:G31 G33:G47 G49:G61 G63:G68 G70:G71 G73:G78 G80:G84 G86:G88 G90:G91 G93:G95 G97:G113 G115:G130 G132:G147 G149:G178 G180:G189 G191:G200 G202:G211">
    <cfRule type="duplicateValues" dxfId="154" priority="28"/>
  </conditionalFormatting>
  <conditionalFormatting sqref="H3:H6 H8 H10:H17 H19:H26 H28:H31 H33:H47 H49:H61 H63:H68 H70:H71 H73:H78 H80:H84 H86:H88 H90:H91 H93:H95 H97:H113 H115:H130 H132:H147 H149:H178 H180:H189 H191:H200 H202:H211">
    <cfRule type="duplicateValues" dxfId="153" priority="27"/>
  </conditionalFormatting>
  <conditionalFormatting sqref="I3:I6 I8 I10:I17 I19:I26 I28:I31 I33:I47 I49:I61 I63:I68 I70:I71 I73:I78 I80:I84 I86:I88 I90:I91 I93:I95 I97:I113 I115:I130 I132:I147 I149:I178 I180:I189 I191:I200 I202:I211">
    <cfRule type="duplicateValues" dxfId="152" priority="26"/>
  </conditionalFormatting>
  <conditionalFormatting sqref="J3:J6 J8 J10:J17 J19:J26 J28:J31 J33:J47 J49:J61 J63:J68 J70:J71 J73:J78 J80:J84 J86:J88 J90:J91 J93:J95 J97:J113 J115:J130 J132:J147 J149:J178 J180:J189 J191:J200 J202:J211">
    <cfRule type="duplicateValues" dxfId="151" priority="25"/>
  </conditionalFormatting>
  <conditionalFormatting sqref="K3:K6 K8 K10:K17 K19:K26 K28:K31 K33:K47 K49:K61 K63:K68 K70:K71 K73:K78 K80:K84 K86:K88 K90:K91 K93:K95 K97:K113 K115:K130 K132:K147 K149:K178 K180:K189 K191:K200 K202:K211">
    <cfRule type="duplicateValues" dxfId="150" priority="24"/>
  </conditionalFormatting>
  <conditionalFormatting sqref="L3:L6 L8 L10:L17 L19:L26 L28:L31 L33:L47 L49:L61 L63:L68 L70:L71 L73:L78 L80:L84 L86:L88 L90:L91 L93:L95 L97:L113 L115:L130 L132:L147 L149:L178 L180:L189 L191:L200 L202:L211">
    <cfRule type="duplicateValues" dxfId="149" priority="23"/>
  </conditionalFormatting>
  <conditionalFormatting sqref="M3:M6 M8 M10:M17 M19:M26 M28:M31 M33:M47 M49:M61 M63:M68 M70:M71 M73:M78 M80:M84 M86:M88 M90:M91 M93:M95 M97:M113 M115:M130 M132:M147 M149:M178 M180:M189 M191:M200 M202:M211">
    <cfRule type="duplicateValues" dxfId="148" priority="22"/>
  </conditionalFormatting>
  <conditionalFormatting sqref="N3:N6 N8 N10:N17 N19:N26 N28:N31 N33:N47 N49:N61 N63:N68 N70:N71 N73:N78 N80:N84 N86:N88 N90:N91 N93:N95 N97:N113 N115:N130 N132:N147 N149:N178 N180:N189 N191:N200 N202:N211">
    <cfRule type="duplicateValues" dxfId="147" priority="21"/>
  </conditionalFormatting>
  <conditionalFormatting sqref="O3:O6 O8 O10:O17 O19:O26 O28:O31 O33:O47 O49:O61 O63:O68 O70:O71 O73:O78 O80:O84 O86:O88 O90:O91 O93:O95 O97:O113 O115:O130 O132:O147 O149:O178 O180:O189 O191:O200 O202:O211">
    <cfRule type="duplicateValues" dxfId="146" priority="20"/>
  </conditionalFormatting>
  <conditionalFormatting sqref="P3:P6 P8 P10:P17 P19:P26 P28:P31 P33:P47 P49:P61 P63:P68 P70:P71 P73:P78 P80:P84 P86:P88 P90:P91 P93:P95 P97:P113 P115:P130 P132:P147 P149:P178 P180:P189 P191:P200 P202:P211">
    <cfRule type="duplicateValues" dxfId="145" priority="19"/>
  </conditionalFormatting>
  <conditionalFormatting sqref="Q3:Q6 Q8 Q10:Q17 Q19:Q26 Q28:Q31 Q33:Q47 Q49:Q61 Q63:Q68 Q70:Q71 Q73:Q78 Q80:Q84 Q86:Q88 Q90:Q91 Q93:Q95 Q97:Q113 Q115:Q130 Q132:Q147 Q149:Q178 Q180:Q189 Q191:Q200 Q202:Q211">
    <cfRule type="duplicateValues" dxfId="144" priority="18"/>
  </conditionalFormatting>
  <conditionalFormatting sqref="R3:R6 R8 R10:R17 R19:R26 R28:R31 R33:R47 R49:R61 R63:R68 R70:R71 R73:R78 R80:R84 R86:R88 R90:R91 R93:R95 R97:R113 R115:R130 R132:R147 R149:R178 R180:R189 R191:R200 R202:R211">
    <cfRule type="duplicateValues" dxfId="143" priority="17"/>
  </conditionalFormatting>
  <conditionalFormatting sqref="S3:S6 S8 S10:S17 S19:S26 S28:S31 S33:S47 S49:S61 S63:S68 S70:S71 S73:S78 S80:S84 S86:S88 S90:S91 S93:S95 S97:S113 S115:S130 S132:S147 S149:S178 S180:S189 S191:S200 S202:S211">
    <cfRule type="duplicateValues" dxfId="142" priority="16"/>
  </conditionalFormatting>
  <conditionalFormatting sqref="T3:T6 T8 T10:T17 T19:T26 T28:T31 T33:T47 T49:T61 T63:T68 T70:T71 T73:T78 T80:T84 T86:T88 T90:T91 T93:T95 T97:T113 T115:T130 T132:T147 T149:T178 T180:T189 T191:T200 T202:T211">
    <cfRule type="duplicateValues" dxfId="141" priority="15"/>
  </conditionalFormatting>
  <conditionalFormatting sqref="U3:U6 U8 U10:U17 U19:U26 U28:U31 U33:U47 U49:U61 U63:U68 U70:U71 U73:U78 U80:U84 U86:U88 U90:U91 U93:U95 U97:U113 U115:U130 U132:U147 U149:U178 U180:U189 U191:U200 U202:U211">
    <cfRule type="duplicateValues" dxfId="140" priority="14"/>
  </conditionalFormatting>
  <conditionalFormatting sqref="V3:V6 V8 V10:V17 V19:V26 V28:V31 V33:V47 V49:V61 V63:V68 V70:V71 V73:V78 V80:V84 V86:V88 V90:V91 V93:V95 V97:V113 V115:V130 V132:V147 V149:V178 V180:V189 V191:V200 V202:V211">
    <cfRule type="duplicateValues" dxfId="139" priority="13"/>
  </conditionalFormatting>
  <conditionalFormatting sqref="W3:W6 W8 W10:W17 W19:W26 W28:W31 W33:W47 W49:W61 W63:W68 W70:W71 W73:W78 W80:W84 W86:W88 W90:W91 W93:W95 W97:W113 W115:W130 W132:W147 W149:W178 W180:W189 W191:W200 W202:W211">
    <cfRule type="duplicateValues" dxfId="138" priority="12"/>
  </conditionalFormatting>
  <conditionalFormatting sqref="X3:X6 X8 X10:X17 X19:X26 X28:X31 X33:X47 X49:X61 X63:X68 X70:X71 X73:X78 X80:X84 X86:X88 X90:X91 X93:X95 X97:X113 X115:X130 X132:X147 X149:X178 X180:X189 X191:X200 X202:X211">
    <cfRule type="duplicateValues" dxfId="137" priority="11"/>
  </conditionalFormatting>
  <conditionalFormatting sqref="Y3:Y6 Y8 Y10:Y17 Y19:Y26 Y28:Y31 Y33:Y47 Y49:Y61 Y63:Y68 Y70:Y71 Y73:Y78 Y80:Y84 Y86:Y88 Y90:Y91 Y93:Y95 Y97:Y113 Y115:Y130 Y132:Y147 Y149:Y178 Y180:Y189 Y191:Y200 Y202:Y211">
    <cfRule type="duplicateValues" dxfId="136" priority="10"/>
  </conditionalFormatting>
  <conditionalFormatting sqref="Z3:Z6 Z8 Z10:Z17 Z19:Z26 Z28:Z31 Z33:Z47 Z49:Z61 Z63:Z68 Z70:Z71 Z73:Z78 Z80:Z84 Z86:Z88 Z90:Z91 Z93:Z95 Z97:Z113 Z115:Z130 Z132:Z147 Z149:Z178 Z180:Z189 Z191:Z200 Z202:Z211">
    <cfRule type="duplicateValues" dxfId="135" priority="9"/>
  </conditionalFormatting>
  <conditionalFormatting sqref="AA3:AA6 AA8 AA10:AA17 AA19:AA26 AA28:AA31 AA33:AA47 AA49:AA61 AA63:AA68 AA70:AA71 AA73:AA78 AA80:AA84 AA86:AA88 AA90:AA91 AA93:AA95 AA97:AA113 AA115:AA130 AA132:AA147 AA149:AA178 AA180:AA189 AA191:AA200 AA202:AA211">
    <cfRule type="duplicateValues" dxfId="134" priority="8"/>
  </conditionalFormatting>
  <conditionalFormatting sqref="AB3:AB6 AB8 AB10:AB17 AB19:AB26 AB28:AB31 AB33:AB47 AB49:AB61 AB63:AB68 AB70:AB71 AB73:AB78 AB80:AB84 AB86:AB88 AB90:AB91 AB93:AB95 AB97:AB113 AB115:AB130 AB132:AB147 AB149:AB178 AB180:AB189 AB191:AB200 AB202:AB211">
    <cfRule type="duplicateValues" dxfId="133" priority="7"/>
  </conditionalFormatting>
  <conditionalFormatting sqref="AC3:AC6 AC8 AC10:AC17 AC19:AC26 AC28:AC31 AC33:AC47 AC49:AC61 AC63:AC68 AC70:AC71 AC73:AC78 AC80:AC84 AC86:AC88 AC90:AC91 AC93:AC95 AC97:AC113 AC115:AC130 AC132:AC147 AC149:AC178 AC180:AC189 AC191:AC200 AC202:AC211">
    <cfRule type="duplicateValues" dxfId="132" priority="6"/>
  </conditionalFormatting>
  <conditionalFormatting sqref="AD3:AD6 AD8 AD10:AD17 AD19:AD26 AD28:AD31 AD33:AD47 AD49:AD61 AD63:AD68 AD70:AD71 AD73:AD78 AD80:AD84 AD86:AD88 AD90:AD91 AD93:AD95 AD97:AD113 AD115:AD130 AD132:AD147 AD149:AD178 AD180:AD189 AD191:AD200 AD202:AD211">
    <cfRule type="duplicateValues" dxfId="131" priority="5"/>
  </conditionalFormatting>
  <conditionalFormatting sqref="AE3:AE6 AE8 AE10:AE17 AE19:AE26 AE28:AE31 AE33:AE47 AE49:AE61 AE63:AE68 AE70:AE71 AE73:AE78 AE80:AE84 AE86:AE88 AE90:AE91 AE93:AE95 AE97:AE113 AE115:AE130 AE132:AE147 AE149:AE178 AE180:AE189 AE191:AE200 AE202:AE211">
    <cfRule type="duplicateValues" dxfId="130" priority="4"/>
  </conditionalFormatting>
  <conditionalFormatting sqref="AF3:AF6 AF8 AF10:AF17 AF19:AF26 AF28:AF31 AF33:AF47 AF49:AF61 AF63:AF68 AF70:AF71 AF73:AF78 AF80:AF84 AF86:AF88 AF90:AF91 AF93:AF95 AF97:AF113 AF115:AF130 AF132:AF147 AF149:AF178 AF180:AF189 AF191:AF200 AF202:AF211">
    <cfRule type="duplicateValues" dxfId="129" priority="3"/>
  </conditionalFormatting>
  <conditionalFormatting sqref="AG3:AG6 AG8 AG10:AG17 AG19:AG26 AG28:AG31 AG33:AG47 AG49:AG61 AG63:AG68 AG70:AG71 AG73:AG78 AG80:AG84 AG86:AG88 AG90:AG91 AG93:AG95 AG97:AG113 AG115:AG130 AG132:AG147 AG149:AG178 AG180:AG189 AG191:AG200 AG202:AG211">
    <cfRule type="duplicateValues" dxfId="128" priority="2"/>
  </conditionalFormatting>
  <conditionalFormatting sqref="AH3:AH6 AH8 AH10:AH17 AH19:AH26 AH28:AH31 AH33:AH47 AH49:AH61 AH63:AH68 AH70:AH71 AH73:AH78 AH80:AH84 AH86:AH88 AH90:AH91 AH93:AH95 AH97:AH113 AH115:AH130 AH132:AH147 AH149:AH178 AH180:AH189 AH191:AH200 AH202:AH211">
    <cfRule type="duplicateValues" dxfId="127" priority="1"/>
  </conditionalFormatting>
  <pageMargins left="0.31496062992125984" right="0.31496062992125984" top="0.35433070866141736" bottom="0.35433070866141736" header="0.31496062992125984" footer="0.31496062992125984"/>
  <pageSetup paperSize="8" scale="73" fitToWidth="3" orientation="landscape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Button 1">
              <controlPr defaultSize="0" print="0" autoFill="0" autoPict="0" macro="[0]!Septembre">
                <anchor moveWithCells="1">
                  <from>
                    <xdr:col>34</xdr:col>
                    <xdr:colOff>504825</xdr:colOff>
                    <xdr:row>2</xdr:row>
                    <xdr:rowOff>0</xdr:rowOff>
                  </from>
                  <to>
                    <xdr:col>36</xdr:col>
                    <xdr:colOff>571500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>
    <pageSetUpPr fitToPage="1"/>
  </sheetPr>
  <dimension ref="A1:BE213"/>
  <sheetViews>
    <sheetView zoomScale="90" zoomScaleNormal="90" workbookViewId="0">
      <pane ySplit="2" topLeftCell="A48" activePane="bottomLeft" state="frozen"/>
      <selection activeCell="H1" sqref="H1"/>
      <selection pane="bottomLeft" activeCell="AF94" sqref="AF94"/>
    </sheetView>
  </sheetViews>
  <sheetFormatPr baseColWidth="10" defaultRowHeight="15" outlineLevelRow="1" x14ac:dyDescent="0.25"/>
  <cols>
    <col min="1" max="1" width="11.42578125" style="8"/>
    <col min="2" max="2" width="25.85546875" style="8" bestFit="1" customWidth="1"/>
    <col min="3" max="3" width="19.85546875" style="8" bestFit="1" customWidth="1"/>
    <col min="4" max="24" width="16.140625" style="8" customWidth="1"/>
    <col min="25" max="25" width="16.28515625" style="8" customWidth="1"/>
    <col min="26" max="34" width="16.140625" style="8" customWidth="1"/>
    <col min="35" max="16384" width="11.42578125" style="8"/>
  </cols>
  <sheetData>
    <row r="1" spans="1:34" ht="15.75" x14ac:dyDescent="0.25">
      <c r="A1" s="9"/>
      <c r="B1" s="10"/>
      <c r="C1" s="10"/>
      <c r="D1" s="101">
        <f>D2</f>
        <v>43009</v>
      </c>
      <c r="E1" s="101">
        <f>E2</f>
        <v>43010</v>
      </c>
      <c r="F1" s="101">
        <f t="shared" ref="F1:AG1" si="0">F2</f>
        <v>43011</v>
      </c>
      <c r="G1" s="101">
        <f t="shared" si="0"/>
        <v>43012</v>
      </c>
      <c r="H1" s="101">
        <f t="shared" si="0"/>
        <v>43013</v>
      </c>
      <c r="I1" s="101">
        <f t="shared" si="0"/>
        <v>43014</v>
      </c>
      <c r="J1" s="101">
        <f t="shared" si="0"/>
        <v>43015</v>
      </c>
      <c r="K1" s="101">
        <f t="shared" si="0"/>
        <v>43016</v>
      </c>
      <c r="L1" s="101">
        <f t="shared" si="0"/>
        <v>43017</v>
      </c>
      <c r="M1" s="101">
        <f t="shared" si="0"/>
        <v>43018</v>
      </c>
      <c r="N1" s="101">
        <f t="shared" si="0"/>
        <v>43019</v>
      </c>
      <c r="O1" s="101">
        <f t="shared" si="0"/>
        <v>43020</v>
      </c>
      <c r="P1" s="101">
        <f t="shared" si="0"/>
        <v>43021</v>
      </c>
      <c r="Q1" s="101">
        <f t="shared" si="0"/>
        <v>43022</v>
      </c>
      <c r="R1" s="101">
        <f t="shared" si="0"/>
        <v>43023</v>
      </c>
      <c r="S1" s="101">
        <f t="shared" si="0"/>
        <v>43024</v>
      </c>
      <c r="T1" s="101">
        <f t="shared" si="0"/>
        <v>43025</v>
      </c>
      <c r="U1" s="101">
        <f t="shared" si="0"/>
        <v>43026</v>
      </c>
      <c r="V1" s="101">
        <f t="shared" si="0"/>
        <v>43027</v>
      </c>
      <c r="W1" s="101">
        <f t="shared" si="0"/>
        <v>43028</v>
      </c>
      <c r="X1" s="101">
        <f t="shared" si="0"/>
        <v>43029</v>
      </c>
      <c r="Y1" s="101">
        <f t="shared" si="0"/>
        <v>43030</v>
      </c>
      <c r="Z1" s="101">
        <f t="shared" si="0"/>
        <v>43031</v>
      </c>
      <c r="AA1" s="101">
        <f t="shared" si="0"/>
        <v>43032</v>
      </c>
      <c r="AB1" s="101">
        <f t="shared" si="0"/>
        <v>43033</v>
      </c>
      <c r="AC1" s="101">
        <f t="shared" si="0"/>
        <v>43034</v>
      </c>
      <c r="AD1" s="101">
        <f t="shared" si="0"/>
        <v>43035</v>
      </c>
      <c r="AE1" s="101">
        <f t="shared" si="0"/>
        <v>43036</v>
      </c>
      <c r="AF1" s="101">
        <f t="shared" si="0"/>
        <v>43037</v>
      </c>
      <c r="AG1" s="101">
        <f t="shared" si="0"/>
        <v>43038</v>
      </c>
      <c r="AH1" s="147">
        <f>AH2</f>
        <v>43039</v>
      </c>
    </row>
    <row r="2" spans="1:34" ht="16.5" thickBot="1" x14ac:dyDescent="0.3">
      <c r="A2" s="11" t="s">
        <v>0</v>
      </c>
      <c r="B2" s="12" t="s">
        <v>1</v>
      </c>
      <c r="C2" s="12"/>
      <c r="D2" s="102">
        <v>43009</v>
      </c>
      <c r="E2" s="102">
        <f>D2+1</f>
        <v>43010</v>
      </c>
      <c r="F2" s="102">
        <f t="shared" ref="F2:AH2" si="1">E2+1</f>
        <v>43011</v>
      </c>
      <c r="G2" s="102">
        <f t="shared" si="1"/>
        <v>43012</v>
      </c>
      <c r="H2" s="102">
        <f t="shared" si="1"/>
        <v>43013</v>
      </c>
      <c r="I2" s="102">
        <f t="shared" si="1"/>
        <v>43014</v>
      </c>
      <c r="J2" s="102">
        <f t="shared" si="1"/>
        <v>43015</v>
      </c>
      <c r="K2" s="102">
        <f t="shared" si="1"/>
        <v>43016</v>
      </c>
      <c r="L2" s="102">
        <f t="shared" si="1"/>
        <v>43017</v>
      </c>
      <c r="M2" s="102">
        <f t="shared" si="1"/>
        <v>43018</v>
      </c>
      <c r="N2" s="102">
        <f t="shared" si="1"/>
        <v>43019</v>
      </c>
      <c r="O2" s="102">
        <f t="shared" si="1"/>
        <v>43020</v>
      </c>
      <c r="P2" s="102">
        <f t="shared" si="1"/>
        <v>43021</v>
      </c>
      <c r="Q2" s="102">
        <f t="shared" si="1"/>
        <v>43022</v>
      </c>
      <c r="R2" s="102">
        <f t="shared" si="1"/>
        <v>43023</v>
      </c>
      <c r="S2" s="102">
        <f t="shared" si="1"/>
        <v>43024</v>
      </c>
      <c r="T2" s="102">
        <f>S2+1</f>
        <v>43025</v>
      </c>
      <c r="U2" s="102">
        <f t="shared" si="1"/>
        <v>43026</v>
      </c>
      <c r="V2" s="102">
        <f t="shared" si="1"/>
        <v>43027</v>
      </c>
      <c r="W2" s="102">
        <f t="shared" si="1"/>
        <v>43028</v>
      </c>
      <c r="X2" s="102">
        <f t="shared" si="1"/>
        <v>43029</v>
      </c>
      <c r="Y2" s="102">
        <f t="shared" si="1"/>
        <v>43030</v>
      </c>
      <c r="Z2" s="102">
        <f t="shared" si="1"/>
        <v>43031</v>
      </c>
      <c r="AA2" s="102">
        <f t="shared" si="1"/>
        <v>43032</v>
      </c>
      <c r="AB2" s="102">
        <f t="shared" si="1"/>
        <v>43033</v>
      </c>
      <c r="AC2" s="102">
        <f>AB2+1</f>
        <v>43034</v>
      </c>
      <c r="AD2" s="102">
        <f t="shared" si="1"/>
        <v>43035</v>
      </c>
      <c r="AE2" s="102">
        <f t="shared" si="1"/>
        <v>43036</v>
      </c>
      <c r="AF2" s="102">
        <f>AE2+1</f>
        <v>43037</v>
      </c>
      <c r="AG2" s="102">
        <f t="shared" si="1"/>
        <v>43038</v>
      </c>
      <c r="AH2" s="148">
        <f t="shared" si="1"/>
        <v>43039</v>
      </c>
    </row>
    <row r="3" spans="1:34" ht="15.75" hidden="1" x14ac:dyDescent="0.25">
      <c r="A3" s="13" t="s">
        <v>2</v>
      </c>
      <c r="B3" s="14" t="s">
        <v>3</v>
      </c>
      <c r="C3" s="14" t="s">
        <v>70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49"/>
    </row>
    <row r="4" spans="1:34" ht="15.75" hidden="1" x14ac:dyDescent="0.25">
      <c r="A4" s="99" t="s">
        <v>2</v>
      </c>
      <c r="B4" s="100" t="s">
        <v>3</v>
      </c>
      <c r="C4" s="100" t="s">
        <v>28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50"/>
    </row>
    <row r="5" spans="1:34" ht="15.75" x14ac:dyDescent="0.25">
      <c r="A5" s="99" t="s">
        <v>2</v>
      </c>
      <c r="B5" s="100" t="s">
        <v>3</v>
      </c>
      <c r="C5" s="100" t="s">
        <v>70</v>
      </c>
      <c r="D5" s="104"/>
      <c r="E5" s="104"/>
      <c r="F5" s="104"/>
      <c r="G5" s="104"/>
      <c r="H5" s="104" t="s">
        <v>99</v>
      </c>
      <c r="I5" s="104"/>
      <c r="J5" s="104"/>
      <c r="K5" s="104"/>
      <c r="L5" s="104"/>
      <c r="M5" s="104"/>
      <c r="N5" s="104"/>
      <c r="O5" s="104" t="s">
        <v>256</v>
      </c>
      <c r="P5" s="104"/>
      <c r="Q5" s="104"/>
      <c r="R5" s="104"/>
      <c r="S5" s="104"/>
      <c r="T5" s="104"/>
      <c r="U5" s="104"/>
      <c r="V5" s="104" t="s">
        <v>220</v>
      </c>
      <c r="W5" s="104"/>
      <c r="X5" s="104"/>
      <c r="Y5" s="104"/>
      <c r="Z5" s="104"/>
      <c r="AA5" s="104"/>
      <c r="AB5" s="104"/>
      <c r="AC5" s="104" t="s">
        <v>99</v>
      </c>
      <c r="AD5" s="104"/>
      <c r="AE5" s="104"/>
      <c r="AF5" s="104"/>
      <c r="AG5" s="104"/>
      <c r="AH5" s="150"/>
    </row>
    <row r="6" spans="1:34" ht="15.75" outlineLevel="1" x14ac:dyDescent="0.25">
      <c r="A6" s="15" t="s">
        <v>2</v>
      </c>
      <c r="B6" s="16" t="s">
        <v>3</v>
      </c>
      <c r="C6" s="16" t="s">
        <v>28</v>
      </c>
      <c r="D6" s="105"/>
      <c r="E6" s="105" t="s">
        <v>220</v>
      </c>
      <c r="F6" s="105" t="s">
        <v>220</v>
      </c>
      <c r="G6" s="105" t="s">
        <v>220</v>
      </c>
      <c r="H6" s="105" t="s">
        <v>21</v>
      </c>
      <c r="I6" s="105" t="s">
        <v>220</v>
      </c>
      <c r="J6" s="105" t="s">
        <v>220</v>
      </c>
      <c r="K6" s="105"/>
      <c r="L6" s="105" t="s">
        <v>220</v>
      </c>
      <c r="M6" s="105" t="s">
        <v>220</v>
      </c>
      <c r="N6" s="105" t="s">
        <v>220</v>
      </c>
      <c r="O6" s="105" t="s">
        <v>21</v>
      </c>
      <c r="P6" s="105" t="s">
        <v>220</v>
      </c>
      <c r="Q6" s="105" t="s">
        <v>220</v>
      </c>
      <c r="R6" s="105"/>
      <c r="S6" s="105" t="s">
        <v>220</v>
      </c>
      <c r="T6" s="105" t="s">
        <v>220</v>
      </c>
      <c r="U6" s="105" t="s">
        <v>220</v>
      </c>
      <c r="V6" s="105" t="s">
        <v>21</v>
      </c>
      <c r="W6" s="105" t="s">
        <v>220</v>
      </c>
      <c r="X6" s="105" t="s">
        <v>15</v>
      </c>
      <c r="Y6" s="105"/>
      <c r="Z6" s="105" t="s">
        <v>220</v>
      </c>
      <c r="AA6" s="105" t="s">
        <v>220</v>
      </c>
      <c r="AB6" s="105" t="s">
        <v>220</v>
      </c>
      <c r="AC6" s="105" t="s">
        <v>220</v>
      </c>
      <c r="AD6" s="105" t="s">
        <v>220</v>
      </c>
      <c r="AE6" s="105" t="s">
        <v>15</v>
      </c>
      <c r="AF6" s="105"/>
      <c r="AG6" s="105" t="s">
        <v>52</v>
      </c>
      <c r="AH6" s="151" t="s">
        <v>52</v>
      </c>
    </row>
    <row r="7" spans="1:34" s="1" customFormat="1" ht="15.75" x14ac:dyDescent="0.25">
      <c r="A7" s="17" t="s">
        <v>2</v>
      </c>
      <c r="B7" s="18" t="s">
        <v>3</v>
      </c>
      <c r="C7" s="18"/>
      <c r="D7" s="106">
        <f>COUNTA(D3:D6)</f>
        <v>0</v>
      </c>
      <c r="E7" s="106">
        <f t="shared" ref="E7:AH7" si="2">COUNTA(E3:E6)</f>
        <v>1</v>
      </c>
      <c r="F7" s="106">
        <f t="shared" si="2"/>
        <v>1</v>
      </c>
      <c r="G7" s="106">
        <f t="shared" si="2"/>
        <v>1</v>
      </c>
      <c r="H7" s="106">
        <f t="shared" si="2"/>
        <v>2</v>
      </c>
      <c r="I7" s="106">
        <f t="shared" si="2"/>
        <v>1</v>
      </c>
      <c r="J7" s="106">
        <f t="shared" si="2"/>
        <v>1</v>
      </c>
      <c r="K7" s="106">
        <f t="shared" si="2"/>
        <v>0</v>
      </c>
      <c r="L7" s="106">
        <f t="shared" si="2"/>
        <v>1</v>
      </c>
      <c r="M7" s="106">
        <f t="shared" si="2"/>
        <v>1</v>
      </c>
      <c r="N7" s="106">
        <f t="shared" si="2"/>
        <v>1</v>
      </c>
      <c r="O7" s="106">
        <f t="shared" si="2"/>
        <v>2</v>
      </c>
      <c r="P7" s="106">
        <f t="shared" si="2"/>
        <v>1</v>
      </c>
      <c r="Q7" s="106">
        <f t="shared" si="2"/>
        <v>1</v>
      </c>
      <c r="R7" s="106">
        <f t="shared" si="2"/>
        <v>0</v>
      </c>
      <c r="S7" s="106">
        <f t="shared" si="2"/>
        <v>1</v>
      </c>
      <c r="T7" s="106">
        <f t="shared" si="2"/>
        <v>1</v>
      </c>
      <c r="U7" s="106">
        <f t="shared" si="2"/>
        <v>1</v>
      </c>
      <c r="V7" s="106">
        <f t="shared" si="2"/>
        <v>2</v>
      </c>
      <c r="W7" s="106">
        <f t="shared" si="2"/>
        <v>1</v>
      </c>
      <c r="X7" s="106">
        <f t="shared" si="2"/>
        <v>1</v>
      </c>
      <c r="Y7" s="106">
        <f t="shared" si="2"/>
        <v>0</v>
      </c>
      <c r="Z7" s="106">
        <f t="shared" si="2"/>
        <v>1</v>
      </c>
      <c r="AA7" s="106">
        <f t="shared" si="2"/>
        <v>1</v>
      </c>
      <c r="AB7" s="106">
        <f t="shared" si="2"/>
        <v>1</v>
      </c>
      <c r="AC7" s="106">
        <f t="shared" si="2"/>
        <v>2</v>
      </c>
      <c r="AD7" s="106">
        <f t="shared" si="2"/>
        <v>1</v>
      </c>
      <c r="AE7" s="106">
        <f t="shared" si="2"/>
        <v>1</v>
      </c>
      <c r="AF7" s="106">
        <f t="shared" si="2"/>
        <v>0</v>
      </c>
      <c r="AG7" s="106">
        <f t="shared" si="2"/>
        <v>1</v>
      </c>
      <c r="AH7" s="152">
        <f t="shared" si="2"/>
        <v>1</v>
      </c>
    </row>
    <row r="8" spans="1:34" ht="15.75" outlineLevel="1" collapsed="1" x14ac:dyDescent="0.25">
      <c r="A8" s="19" t="s">
        <v>2</v>
      </c>
      <c r="B8" s="20" t="s">
        <v>14</v>
      </c>
      <c r="C8" s="20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53"/>
    </row>
    <row r="9" spans="1:34" s="1" customFormat="1" ht="15.75" x14ac:dyDescent="0.25">
      <c r="A9" s="21" t="s">
        <v>2</v>
      </c>
      <c r="B9" s="22" t="s">
        <v>14</v>
      </c>
      <c r="C9" s="22"/>
      <c r="D9" s="108">
        <f>COUNTA(D8)</f>
        <v>0</v>
      </c>
      <c r="E9" s="108">
        <f t="shared" ref="E9:AH9" si="3">COUNTA(E8)</f>
        <v>0</v>
      </c>
      <c r="F9" s="108">
        <f t="shared" si="3"/>
        <v>0</v>
      </c>
      <c r="G9" s="108">
        <f t="shared" si="3"/>
        <v>0</v>
      </c>
      <c r="H9" s="108">
        <f t="shared" si="3"/>
        <v>0</v>
      </c>
      <c r="I9" s="108">
        <f t="shared" si="3"/>
        <v>0</v>
      </c>
      <c r="J9" s="108">
        <f t="shared" si="3"/>
        <v>0</v>
      </c>
      <c r="K9" s="108">
        <f t="shared" si="3"/>
        <v>0</v>
      </c>
      <c r="L9" s="108">
        <f t="shared" si="3"/>
        <v>0</v>
      </c>
      <c r="M9" s="108">
        <f t="shared" si="3"/>
        <v>0</v>
      </c>
      <c r="N9" s="108">
        <f t="shared" si="3"/>
        <v>0</v>
      </c>
      <c r="O9" s="108">
        <f t="shared" si="3"/>
        <v>0</v>
      </c>
      <c r="P9" s="108">
        <f t="shared" si="3"/>
        <v>0</v>
      </c>
      <c r="Q9" s="108">
        <f t="shared" si="3"/>
        <v>0</v>
      </c>
      <c r="R9" s="108">
        <f t="shared" si="3"/>
        <v>0</v>
      </c>
      <c r="S9" s="108">
        <f t="shared" si="3"/>
        <v>0</v>
      </c>
      <c r="T9" s="108">
        <f t="shared" si="3"/>
        <v>0</v>
      </c>
      <c r="U9" s="108">
        <f t="shared" si="3"/>
        <v>0</v>
      </c>
      <c r="V9" s="108">
        <f t="shared" si="3"/>
        <v>0</v>
      </c>
      <c r="W9" s="108">
        <f t="shared" si="3"/>
        <v>0</v>
      </c>
      <c r="X9" s="108">
        <f t="shared" si="3"/>
        <v>0</v>
      </c>
      <c r="Y9" s="108">
        <f t="shared" si="3"/>
        <v>0</v>
      </c>
      <c r="Z9" s="108">
        <f t="shared" si="3"/>
        <v>0</v>
      </c>
      <c r="AA9" s="108">
        <f t="shared" si="3"/>
        <v>0</v>
      </c>
      <c r="AB9" s="108">
        <f t="shared" si="3"/>
        <v>0</v>
      </c>
      <c r="AC9" s="108">
        <f t="shared" si="3"/>
        <v>0</v>
      </c>
      <c r="AD9" s="108">
        <f t="shared" si="3"/>
        <v>0</v>
      </c>
      <c r="AE9" s="108">
        <f t="shared" si="3"/>
        <v>0</v>
      </c>
      <c r="AF9" s="108">
        <f t="shared" si="3"/>
        <v>0</v>
      </c>
      <c r="AG9" s="108">
        <f t="shared" si="3"/>
        <v>0</v>
      </c>
      <c r="AH9" s="154">
        <f t="shared" si="3"/>
        <v>0</v>
      </c>
    </row>
    <row r="10" spans="1:34" ht="15.75" outlineLevel="1" x14ac:dyDescent="0.25">
      <c r="A10" s="23" t="s">
        <v>2</v>
      </c>
      <c r="B10" s="24" t="s">
        <v>4</v>
      </c>
      <c r="C10" s="24" t="s">
        <v>7</v>
      </c>
      <c r="D10" s="109"/>
      <c r="E10" s="109" t="s">
        <v>10</v>
      </c>
      <c r="F10" s="109" t="s">
        <v>10</v>
      </c>
      <c r="G10" s="109" t="s">
        <v>10</v>
      </c>
      <c r="H10" s="109" t="s">
        <v>10</v>
      </c>
      <c r="I10" s="109" t="s">
        <v>10</v>
      </c>
      <c r="J10" s="109"/>
      <c r="K10" s="109"/>
      <c r="L10" s="109" t="s">
        <v>10</v>
      </c>
      <c r="M10" s="109" t="s">
        <v>10</v>
      </c>
      <c r="N10" s="109" t="s">
        <v>10</v>
      </c>
      <c r="O10" s="109" t="s">
        <v>10</v>
      </c>
      <c r="P10" s="109" t="s">
        <v>10</v>
      </c>
      <c r="Q10" s="109"/>
      <c r="R10" s="109"/>
      <c r="S10" s="109" t="s">
        <v>10</v>
      </c>
      <c r="T10" s="109" t="s">
        <v>10</v>
      </c>
      <c r="U10" s="109" t="s">
        <v>10</v>
      </c>
      <c r="V10" s="109" t="s">
        <v>10</v>
      </c>
      <c r="W10" s="109" t="s">
        <v>10</v>
      </c>
      <c r="X10" s="109"/>
      <c r="Y10" s="109"/>
      <c r="Z10" s="109" t="s">
        <v>10</v>
      </c>
      <c r="AA10" s="109" t="s">
        <v>10</v>
      </c>
      <c r="AB10" s="109" t="s">
        <v>10</v>
      </c>
      <c r="AC10" s="109" t="s">
        <v>10</v>
      </c>
      <c r="AD10" s="109" t="s">
        <v>10</v>
      </c>
      <c r="AE10" s="109"/>
      <c r="AF10" s="109"/>
      <c r="AG10" s="109" t="s">
        <v>10</v>
      </c>
      <c r="AH10" s="155" t="s">
        <v>10</v>
      </c>
    </row>
    <row r="11" spans="1:34" ht="15.75" outlineLevel="1" x14ac:dyDescent="0.25">
      <c r="A11" s="25" t="s">
        <v>2</v>
      </c>
      <c r="B11" s="26" t="s">
        <v>4</v>
      </c>
      <c r="C11" s="26" t="s">
        <v>7</v>
      </c>
      <c r="D11" s="110"/>
      <c r="E11" s="110" t="s">
        <v>26</v>
      </c>
      <c r="F11" s="110" t="s">
        <v>26</v>
      </c>
      <c r="G11" s="110" t="s">
        <v>26</v>
      </c>
      <c r="H11" s="110" t="s">
        <v>26</v>
      </c>
      <c r="I11" s="110" t="s">
        <v>26</v>
      </c>
      <c r="J11" s="110"/>
      <c r="K11" s="110"/>
      <c r="L11" s="110" t="s">
        <v>26</v>
      </c>
      <c r="M11" s="110" t="s">
        <v>26</v>
      </c>
      <c r="N11" s="110" t="s">
        <v>26</v>
      </c>
      <c r="O11" s="110" t="s">
        <v>26</v>
      </c>
      <c r="P11" s="110" t="s">
        <v>26</v>
      </c>
      <c r="Q11" s="110"/>
      <c r="R11" s="110"/>
      <c r="S11" s="110" t="s">
        <v>26</v>
      </c>
      <c r="T11" s="110" t="s">
        <v>26</v>
      </c>
      <c r="U11" s="110" t="s">
        <v>26</v>
      </c>
      <c r="V11" s="110" t="s">
        <v>26</v>
      </c>
      <c r="W11" s="110" t="s">
        <v>26</v>
      </c>
      <c r="X11" s="110"/>
      <c r="Y11" s="110"/>
      <c r="Z11" s="110" t="s">
        <v>26</v>
      </c>
      <c r="AA11" s="110" t="s">
        <v>26</v>
      </c>
      <c r="AB11" s="110" t="s">
        <v>26</v>
      </c>
      <c r="AC11" s="110" t="s">
        <v>26</v>
      </c>
      <c r="AD11" s="110" t="s">
        <v>26</v>
      </c>
      <c r="AE11" s="110"/>
      <c r="AF11" s="110"/>
      <c r="AG11" s="110" t="s">
        <v>26</v>
      </c>
      <c r="AH11" s="156" t="s">
        <v>26</v>
      </c>
    </row>
    <row r="12" spans="1:34" ht="15.75" outlineLevel="1" x14ac:dyDescent="0.25">
      <c r="A12" s="25" t="s">
        <v>2</v>
      </c>
      <c r="B12" s="26" t="s">
        <v>4</v>
      </c>
      <c r="C12" s="26" t="s">
        <v>7</v>
      </c>
      <c r="D12" s="110"/>
      <c r="E12" s="110" t="s">
        <v>21</v>
      </c>
      <c r="F12" s="110" t="s">
        <v>21</v>
      </c>
      <c r="G12" s="110" t="s">
        <v>21</v>
      </c>
      <c r="H12" s="110"/>
      <c r="I12" s="110" t="s">
        <v>21</v>
      </c>
      <c r="J12" s="110"/>
      <c r="K12" s="110"/>
      <c r="L12" s="110" t="s">
        <v>21</v>
      </c>
      <c r="M12" s="110" t="s">
        <v>21</v>
      </c>
      <c r="N12" s="110" t="s">
        <v>21</v>
      </c>
      <c r="O12" s="110"/>
      <c r="P12" s="110" t="s">
        <v>21</v>
      </c>
      <c r="Q12" s="110"/>
      <c r="R12" s="110"/>
      <c r="S12" s="110" t="s">
        <v>21</v>
      </c>
      <c r="T12" s="110" t="s">
        <v>21</v>
      </c>
      <c r="U12" s="110" t="s">
        <v>21</v>
      </c>
      <c r="V12" s="110"/>
      <c r="W12" s="110" t="s">
        <v>21</v>
      </c>
      <c r="X12" s="110"/>
      <c r="Y12" s="110"/>
      <c r="Z12" s="110" t="s">
        <v>21</v>
      </c>
      <c r="AA12" s="110" t="s">
        <v>21</v>
      </c>
      <c r="AB12" s="110" t="s">
        <v>21</v>
      </c>
      <c r="AC12" s="110" t="s">
        <v>21</v>
      </c>
      <c r="AD12" s="110" t="s">
        <v>21</v>
      </c>
      <c r="AE12" s="110"/>
      <c r="AF12" s="110"/>
      <c r="AG12" s="110"/>
      <c r="AH12" s="156"/>
    </row>
    <row r="13" spans="1:34" ht="15.75" hidden="1" outlineLevel="1" x14ac:dyDescent="0.25">
      <c r="A13" s="25" t="s">
        <v>2</v>
      </c>
      <c r="B13" s="26" t="s">
        <v>4</v>
      </c>
      <c r="C13" s="26" t="s">
        <v>7</v>
      </c>
      <c r="D13" s="110"/>
      <c r="E13" s="110"/>
      <c r="F13" s="110" t="s">
        <v>52</v>
      </c>
      <c r="G13" s="110" t="s">
        <v>52</v>
      </c>
      <c r="H13" s="110" t="s">
        <v>52</v>
      </c>
      <c r="I13" s="110" t="s">
        <v>52</v>
      </c>
      <c r="J13" s="110"/>
      <c r="K13" s="110"/>
      <c r="L13" s="110" t="s">
        <v>52</v>
      </c>
      <c r="M13" s="110" t="s">
        <v>52</v>
      </c>
      <c r="N13" s="110" t="s">
        <v>52</v>
      </c>
      <c r="O13" s="110" t="s">
        <v>52</v>
      </c>
      <c r="P13" s="110" t="s">
        <v>52</v>
      </c>
      <c r="Q13" s="110"/>
      <c r="R13" s="110"/>
      <c r="S13" s="110" t="s">
        <v>52</v>
      </c>
      <c r="T13" s="110" t="s">
        <v>52</v>
      </c>
      <c r="U13" s="110" t="s">
        <v>52</v>
      </c>
      <c r="V13" s="110" t="s">
        <v>52</v>
      </c>
      <c r="W13" s="110" t="s">
        <v>52</v>
      </c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56"/>
    </row>
    <row r="14" spans="1:34" ht="15.75" outlineLevel="1" x14ac:dyDescent="0.25">
      <c r="A14" s="25" t="s">
        <v>2</v>
      </c>
      <c r="B14" s="26" t="s">
        <v>4</v>
      </c>
      <c r="C14" s="26" t="s">
        <v>7</v>
      </c>
      <c r="D14" s="110"/>
      <c r="E14" s="110" t="s">
        <v>50</v>
      </c>
      <c r="F14" s="110" t="s">
        <v>50</v>
      </c>
      <c r="G14" s="110"/>
      <c r="H14" s="110" t="s">
        <v>50</v>
      </c>
      <c r="I14" s="110" t="s">
        <v>50</v>
      </c>
      <c r="J14" s="110"/>
      <c r="K14" s="110"/>
      <c r="L14" s="110" t="s">
        <v>50</v>
      </c>
      <c r="M14" s="110" t="s">
        <v>50</v>
      </c>
      <c r="N14" s="110"/>
      <c r="O14" s="110" t="s">
        <v>50</v>
      </c>
      <c r="P14" s="110" t="s">
        <v>50</v>
      </c>
      <c r="Q14" s="110"/>
      <c r="R14" s="110"/>
      <c r="S14" s="110" t="s">
        <v>50</v>
      </c>
      <c r="T14" s="110" t="s">
        <v>50</v>
      </c>
      <c r="U14" s="110"/>
      <c r="V14" s="110" t="s">
        <v>50</v>
      </c>
      <c r="W14" s="110" t="s">
        <v>50</v>
      </c>
      <c r="X14" s="110"/>
      <c r="Y14" s="110"/>
      <c r="Z14" s="110" t="s">
        <v>50</v>
      </c>
      <c r="AA14" s="110" t="s">
        <v>50</v>
      </c>
      <c r="AB14" s="110"/>
      <c r="AC14" s="110" t="s">
        <v>50</v>
      </c>
      <c r="AD14" s="110" t="s">
        <v>50</v>
      </c>
      <c r="AE14" s="110"/>
      <c r="AF14" s="110"/>
      <c r="AG14" s="110" t="s">
        <v>50</v>
      </c>
      <c r="AH14" s="156" t="s">
        <v>50</v>
      </c>
    </row>
    <row r="15" spans="1:34" ht="15.75" outlineLevel="1" x14ac:dyDescent="0.25">
      <c r="A15" s="25" t="s">
        <v>2</v>
      </c>
      <c r="B15" s="26" t="s">
        <v>4</v>
      </c>
      <c r="C15" s="26" t="s">
        <v>7</v>
      </c>
      <c r="D15" s="110"/>
      <c r="E15" s="110"/>
      <c r="F15" s="110"/>
      <c r="G15" s="110"/>
      <c r="H15" s="110"/>
      <c r="I15" s="110"/>
      <c r="J15" s="110"/>
      <c r="K15" s="110"/>
      <c r="L15" s="110" t="s">
        <v>57</v>
      </c>
      <c r="M15" s="110" t="s">
        <v>57</v>
      </c>
      <c r="N15" s="110" t="s">
        <v>57</v>
      </c>
      <c r="O15" s="110" t="s">
        <v>57</v>
      </c>
      <c r="P15" s="110" t="s">
        <v>57</v>
      </c>
      <c r="Q15" s="110"/>
      <c r="R15" s="110"/>
      <c r="S15" s="110" t="s">
        <v>57</v>
      </c>
      <c r="T15" s="110" t="s">
        <v>57</v>
      </c>
      <c r="U15" s="110" t="s">
        <v>57</v>
      </c>
      <c r="V15" s="110" t="s">
        <v>57</v>
      </c>
      <c r="W15" s="110" t="s">
        <v>57</v>
      </c>
      <c r="X15" s="110"/>
      <c r="Y15" s="110"/>
      <c r="Z15" s="110" t="s">
        <v>57</v>
      </c>
      <c r="AA15" s="110"/>
      <c r="AB15" s="110" t="s">
        <v>57</v>
      </c>
      <c r="AC15" s="110" t="s">
        <v>57</v>
      </c>
      <c r="AD15" s="110" t="s">
        <v>57</v>
      </c>
      <c r="AE15" s="110"/>
      <c r="AF15" s="110"/>
      <c r="AG15" s="110" t="s">
        <v>57</v>
      </c>
      <c r="AH15" s="156" t="s">
        <v>57</v>
      </c>
    </row>
    <row r="16" spans="1:34" ht="15.75" outlineLevel="1" x14ac:dyDescent="0.25">
      <c r="A16" s="25" t="s">
        <v>2</v>
      </c>
      <c r="B16" s="26" t="s">
        <v>4</v>
      </c>
      <c r="C16" s="26" t="s">
        <v>7</v>
      </c>
      <c r="D16" s="110"/>
      <c r="E16" s="110" t="s">
        <v>11</v>
      </c>
      <c r="F16" s="110" t="s">
        <v>11</v>
      </c>
      <c r="G16" s="110" t="s">
        <v>11</v>
      </c>
      <c r="H16" s="110" t="s">
        <v>11</v>
      </c>
      <c r="I16" s="110" t="s">
        <v>11</v>
      </c>
      <c r="J16" s="110"/>
      <c r="K16" s="110"/>
      <c r="L16" s="110" t="s">
        <v>11</v>
      </c>
      <c r="M16" s="110" t="s">
        <v>11</v>
      </c>
      <c r="N16" s="110" t="s">
        <v>11</v>
      </c>
      <c r="O16" s="110" t="s">
        <v>11</v>
      </c>
      <c r="P16" s="110" t="s">
        <v>11</v>
      </c>
      <c r="Q16" s="110"/>
      <c r="R16" s="110"/>
      <c r="S16" s="110" t="s">
        <v>11</v>
      </c>
      <c r="T16" s="110" t="s">
        <v>11</v>
      </c>
      <c r="U16" s="110" t="s">
        <v>11</v>
      </c>
      <c r="V16" s="110" t="s">
        <v>11</v>
      </c>
      <c r="W16" s="110" t="s">
        <v>11</v>
      </c>
      <c r="X16" s="110"/>
      <c r="Y16" s="110"/>
      <c r="Z16" s="110" t="s">
        <v>11</v>
      </c>
      <c r="AA16" s="110" t="s">
        <v>11</v>
      </c>
      <c r="AB16" s="110" t="s">
        <v>11</v>
      </c>
      <c r="AC16" s="110" t="s">
        <v>11</v>
      </c>
      <c r="AD16" s="110" t="s">
        <v>11</v>
      </c>
      <c r="AE16" s="110"/>
      <c r="AF16" s="110"/>
      <c r="AG16" s="110" t="s">
        <v>11</v>
      </c>
      <c r="AH16" s="156" t="s">
        <v>11</v>
      </c>
    </row>
    <row r="17" spans="1:34" ht="15.75" hidden="1" outlineLevel="1" x14ac:dyDescent="0.25">
      <c r="A17" s="27" t="s">
        <v>2</v>
      </c>
      <c r="B17" s="28" t="s">
        <v>4</v>
      </c>
      <c r="C17" s="28" t="s">
        <v>7</v>
      </c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57"/>
    </row>
    <row r="18" spans="1:34" s="1" customFormat="1" ht="15.75" customHeight="1" collapsed="1" x14ac:dyDescent="0.25">
      <c r="A18" s="29" t="s">
        <v>2</v>
      </c>
      <c r="B18" s="30" t="s">
        <v>4</v>
      </c>
      <c r="C18" s="30" t="s">
        <v>7</v>
      </c>
      <c r="D18" s="112">
        <f t="shared" ref="D18:AH18" si="4">COUNTA(D10:D17)</f>
        <v>0</v>
      </c>
      <c r="E18" s="112">
        <f t="shared" si="4"/>
        <v>5</v>
      </c>
      <c r="F18" s="112">
        <f t="shared" si="4"/>
        <v>6</v>
      </c>
      <c r="G18" s="112">
        <f t="shared" si="4"/>
        <v>5</v>
      </c>
      <c r="H18" s="112">
        <f t="shared" si="4"/>
        <v>5</v>
      </c>
      <c r="I18" s="112">
        <f t="shared" si="4"/>
        <v>6</v>
      </c>
      <c r="J18" s="112">
        <f t="shared" si="4"/>
        <v>0</v>
      </c>
      <c r="K18" s="112">
        <f t="shared" si="4"/>
        <v>0</v>
      </c>
      <c r="L18" s="112">
        <f t="shared" si="4"/>
        <v>7</v>
      </c>
      <c r="M18" s="112">
        <f t="shared" si="4"/>
        <v>7</v>
      </c>
      <c r="N18" s="112">
        <f t="shared" si="4"/>
        <v>6</v>
      </c>
      <c r="O18" s="112">
        <f t="shared" si="4"/>
        <v>6</v>
      </c>
      <c r="P18" s="112">
        <f t="shared" si="4"/>
        <v>7</v>
      </c>
      <c r="Q18" s="112">
        <f t="shared" si="4"/>
        <v>0</v>
      </c>
      <c r="R18" s="112">
        <f t="shared" si="4"/>
        <v>0</v>
      </c>
      <c r="S18" s="112">
        <f t="shared" si="4"/>
        <v>7</v>
      </c>
      <c r="T18" s="112">
        <f t="shared" si="4"/>
        <v>7</v>
      </c>
      <c r="U18" s="112">
        <f t="shared" si="4"/>
        <v>6</v>
      </c>
      <c r="V18" s="112">
        <f t="shared" si="4"/>
        <v>6</v>
      </c>
      <c r="W18" s="112">
        <f t="shared" si="4"/>
        <v>7</v>
      </c>
      <c r="X18" s="112">
        <f t="shared" si="4"/>
        <v>0</v>
      </c>
      <c r="Y18" s="112">
        <f t="shared" si="4"/>
        <v>0</v>
      </c>
      <c r="Z18" s="112">
        <f t="shared" si="4"/>
        <v>6</v>
      </c>
      <c r="AA18" s="112">
        <f t="shared" si="4"/>
        <v>5</v>
      </c>
      <c r="AB18" s="112">
        <f t="shared" si="4"/>
        <v>5</v>
      </c>
      <c r="AC18" s="112">
        <f t="shared" si="4"/>
        <v>6</v>
      </c>
      <c r="AD18" s="112">
        <f t="shared" si="4"/>
        <v>6</v>
      </c>
      <c r="AE18" s="112">
        <f t="shared" si="4"/>
        <v>0</v>
      </c>
      <c r="AF18" s="112">
        <f t="shared" si="4"/>
        <v>0</v>
      </c>
      <c r="AG18" s="112">
        <f t="shared" si="4"/>
        <v>5</v>
      </c>
      <c r="AH18" s="158">
        <f t="shared" si="4"/>
        <v>5</v>
      </c>
    </row>
    <row r="19" spans="1:34" ht="15.75" outlineLevel="1" x14ac:dyDescent="0.25">
      <c r="A19" s="31" t="s">
        <v>2</v>
      </c>
      <c r="B19" s="32" t="s">
        <v>4</v>
      </c>
      <c r="C19" s="32" t="s">
        <v>8</v>
      </c>
      <c r="D19" s="113"/>
      <c r="E19" s="113"/>
      <c r="F19" s="113"/>
      <c r="G19" s="113"/>
      <c r="H19" s="113" t="s">
        <v>42</v>
      </c>
      <c r="I19" s="113" t="s">
        <v>42</v>
      </c>
      <c r="J19" s="113"/>
      <c r="K19" s="113"/>
      <c r="L19" s="113" t="s">
        <v>42</v>
      </c>
      <c r="M19" s="113" t="s">
        <v>42</v>
      </c>
      <c r="N19" s="113" t="s">
        <v>42</v>
      </c>
      <c r="O19" s="113" t="s">
        <v>42</v>
      </c>
      <c r="P19" s="113" t="s">
        <v>42</v>
      </c>
      <c r="Q19" s="113"/>
      <c r="R19" s="113"/>
      <c r="S19" s="113" t="s">
        <v>42</v>
      </c>
      <c r="T19" s="113" t="s">
        <v>42</v>
      </c>
      <c r="U19" s="113" t="s">
        <v>42</v>
      </c>
      <c r="V19" s="113" t="s">
        <v>42</v>
      </c>
      <c r="W19" s="113" t="s">
        <v>42</v>
      </c>
      <c r="X19" s="113"/>
      <c r="Y19" s="113"/>
      <c r="Z19" s="113" t="s">
        <v>42</v>
      </c>
      <c r="AA19" s="113" t="s">
        <v>42</v>
      </c>
      <c r="AB19" s="113"/>
      <c r="AC19" s="113"/>
      <c r="AD19" s="113"/>
      <c r="AE19" s="113"/>
      <c r="AF19" s="113"/>
      <c r="AG19" s="113" t="s">
        <v>42</v>
      </c>
      <c r="AH19" s="159" t="s">
        <v>42</v>
      </c>
    </row>
    <row r="20" spans="1:34" ht="15.75" outlineLevel="1" x14ac:dyDescent="0.25">
      <c r="A20" s="33" t="s">
        <v>2</v>
      </c>
      <c r="B20" s="34" t="s">
        <v>4</v>
      </c>
      <c r="C20" s="34" t="s">
        <v>8</v>
      </c>
      <c r="D20" s="114"/>
      <c r="E20" s="114" t="s">
        <v>12</v>
      </c>
      <c r="F20" s="114" t="s">
        <v>12</v>
      </c>
      <c r="G20" s="114" t="s">
        <v>12</v>
      </c>
      <c r="H20" s="114" t="s">
        <v>12</v>
      </c>
      <c r="I20" s="114"/>
      <c r="J20" s="114"/>
      <c r="K20" s="114"/>
      <c r="L20" s="114" t="s">
        <v>12</v>
      </c>
      <c r="M20" s="114" t="s">
        <v>12</v>
      </c>
      <c r="N20" s="114" t="s">
        <v>12</v>
      </c>
      <c r="O20" s="114" t="s">
        <v>12</v>
      </c>
      <c r="P20" s="114" t="s">
        <v>12</v>
      </c>
      <c r="Q20" s="114"/>
      <c r="R20" s="114"/>
      <c r="S20" s="114" t="s">
        <v>12</v>
      </c>
      <c r="T20" s="114" t="s">
        <v>12</v>
      </c>
      <c r="U20" s="114" t="s">
        <v>12</v>
      </c>
      <c r="V20" s="114" t="s">
        <v>12</v>
      </c>
      <c r="W20" s="114" t="s">
        <v>12</v>
      </c>
      <c r="X20" s="114"/>
      <c r="Y20" s="114"/>
      <c r="Z20" s="114" t="s">
        <v>12</v>
      </c>
      <c r="AA20" s="114" t="s">
        <v>12</v>
      </c>
      <c r="AB20" s="114" t="s">
        <v>12</v>
      </c>
      <c r="AC20" s="114" t="s">
        <v>12</v>
      </c>
      <c r="AD20" s="114" t="s">
        <v>12</v>
      </c>
      <c r="AE20" s="114"/>
      <c r="AF20" s="114"/>
      <c r="AG20" s="114" t="s">
        <v>12</v>
      </c>
      <c r="AH20" s="160" t="s">
        <v>12</v>
      </c>
    </row>
    <row r="21" spans="1:34" ht="15.75" outlineLevel="1" x14ac:dyDescent="0.25">
      <c r="A21" s="33" t="s">
        <v>2</v>
      </c>
      <c r="B21" s="34" t="s">
        <v>4</v>
      </c>
      <c r="C21" s="34" t="s">
        <v>8</v>
      </c>
      <c r="D21" s="114"/>
      <c r="E21" s="114" t="s">
        <v>45</v>
      </c>
      <c r="F21" s="114" t="s">
        <v>45</v>
      </c>
      <c r="G21" s="114" t="s">
        <v>45</v>
      </c>
      <c r="H21" s="114" t="s">
        <v>45</v>
      </c>
      <c r="I21" s="114" t="s">
        <v>45</v>
      </c>
      <c r="J21" s="114"/>
      <c r="K21" s="114"/>
      <c r="L21" s="114" t="s">
        <v>45</v>
      </c>
      <c r="M21" s="114" t="s">
        <v>45</v>
      </c>
      <c r="N21" s="114" t="s">
        <v>45</v>
      </c>
      <c r="O21" s="114" t="s">
        <v>45</v>
      </c>
      <c r="P21" s="114" t="s">
        <v>45</v>
      </c>
      <c r="Q21" s="114"/>
      <c r="R21" s="114"/>
      <c r="S21" s="114"/>
      <c r="T21" s="114"/>
      <c r="U21" s="114"/>
      <c r="V21" s="114"/>
      <c r="W21" s="114"/>
      <c r="X21" s="114"/>
      <c r="Y21" s="114"/>
      <c r="Z21" s="114" t="s">
        <v>45</v>
      </c>
      <c r="AA21" s="114" t="s">
        <v>45</v>
      </c>
      <c r="AB21" s="114" t="s">
        <v>45</v>
      </c>
      <c r="AC21" s="114" t="s">
        <v>45</v>
      </c>
      <c r="AD21" s="114" t="s">
        <v>45</v>
      </c>
      <c r="AE21" s="114"/>
      <c r="AF21" s="114"/>
      <c r="AG21" s="114"/>
      <c r="AH21" s="160"/>
    </row>
    <row r="22" spans="1:34" ht="17.25" customHeight="1" outlineLevel="1" x14ac:dyDescent="0.25">
      <c r="A22" s="33" t="s">
        <v>2</v>
      </c>
      <c r="B22" s="34" t="s">
        <v>4</v>
      </c>
      <c r="C22" s="34" t="s">
        <v>8</v>
      </c>
      <c r="D22" s="114"/>
      <c r="E22" s="114" t="s">
        <v>15</v>
      </c>
      <c r="F22" s="114" t="s">
        <v>15</v>
      </c>
      <c r="G22" s="114" t="s">
        <v>15</v>
      </c>
      <c r="H22" s="114" t="s">
        <v>15</v>
      </c>
      <c r="I22" s="114" t="s">
        <v>15</v>
      </c>
      <c r="J22" s="114"/>
      <c r="K22" s="114"/>
      <c r="L22" s="114" t="s">
        <v>15</v>
      </c>
      <c r="M22" s="114" t="s">
        <v>15</v>
      </c>
      <c r="N22" s="114" t="s">
        <v>15</v>
      </c>
      <c r="O22" s="114" t="s">
        <v>15</v>
      </c>
      <c r="P22" s="114" t="s">
        <v>15</v>
      </c>
      <c r="Q22" s="114"/>
      <c r="R22" s="114"/>
      <c r="S22" s="114" t="s">
        <v>15</v>
      </c>
      <c r="T22" s="114" t="s">
        <v>15</v>
      </c>
      <c r="U22" s="114"/>
      <c r="V22" s="114" t="s">
        <v>15</v>
      </c>
      <c r="W22" s="114" t="s">
        <v>15</v>
      </c>
      <c r="X22" s="114"/>
      <c r="Y22" s="114"/>
      <c r="Z22" s="114" t="s">
        <v>15</v>
      </c>
      <c r="AA22" s="114" t="s">
        <v>15</v>
      </c>
      <c r="AB22" s="114" t="s">
        <v>15</v>
      </c>
      <c r="AC22" s="114" t="s">
        <v>15</v>
      </c>
      <c r="AD22" s="114" t="s">
        <v>15</v>
      </c>
      <c r="AE22" s="114"/>
      <c r="AF22" s="114"/>
      <c r="AG22" s="114" t="s">
        <v>15</v>
      </c>
      <c r="AH22" s="160" t="s">
        <v>15</v>
      </c>
    </row>
    <row r="23" spans="1:34" ht="15.75" outlineLevel="1" x14ac:dyDescent="0.25">
      <c r="A23" s="33" t="s">
        <v>2</v>
      </c>
      <c r="B23" s="34" t="s">
        <v>38</v>
      </c>
      <c r="C23" s="34" t="s">
        <v>8</v>
      </c>
      <c r="D23" s="114"/>
      <c r="E23" s="114" t="s">
        <v>212</v>
      </c>
      <c r="F23" s="114" t="s">
        <v>212</v>
      </c>
      <c r="G23" s="114" t="s">
        <v>212</v>
      </c>
      <c r="H23" s="114" t="s">
        <v>212</v>
      </c>
      <c r="I23" s="114" t="s">
        <v>212</v>
      </c>
      <c r="J23" s="114"/>
      <c r="K23" s="114"/>
      <c r="L23" s="114" t="s">
        <v>212</v>
      </c>
      <c r="M23" s="114" t="s">
        <v>212</v>
      </c>
      <c r="N23" s="114" t="s">
        <v>212</v>
      </c>
      <c r="O23" s="114" t="s">
        <v>212</v>
      </c>
      <c r="P23" s="114" t="s">
        <v>212</v>
      </c>
      <c r="Q23" s="114"/>
      <c r="R23" s="114"/>
      <c r="S23" s="114" t="s">
        <v>212</v>
      </c>
      <c r="T23" s="114" t="s">
        <v>212</v>
      </c>
      <c r="U23" s="114" t="s">
        <v>212</v>
      </c>
      <c r="V23" s="114" t="s">
        <v>212</v>
      </c>
      <c r="W23" s="114"/>
      <c r="X23" s="114"/>
      <c r="Y23" s="114"/>
      <c r="Z23" s="114"/>
      <c r="AA23" s="114"/>
      <c r="AB23" s="114"/>
      <c r="AC23" s="114" t="s">
        <v>234</v>
      </c>
      <c r="AD23" s="114" t="s">
        <v>234</v>
      </c>
      <c r="AE23" s="114"/>
      <c r="AF23" s="114"/>
      <c r="AG23" s="114" t="s">
        <v>212</v>
      </c>
      <c r="AH23" s="160" t="s">
        <v>212</v>
      </c>
    </row>
    <row r="24" spans="1:34" ht="15.75" outlineLevel="1" x14ac:dyDescent="0.25">
      <c r="A24" s="33" t="s">
        <v>2</v>
      </c>
      <c r="B24" s="34" t="s">
        <v>38</v>
      </c>
      <c r="C24" s="34" t="s">
        <v>8</v>
      </c>
      <c r="D24" s="114"/>
      <c r="E24" s="114" t="s">
        <v>234</v>
      </c>
      <c r="F24" s="114" t="s">
        <v>234</v>
      </c>
      <c r="G24" s="114" t="s">
        <v>234</v>
      </c>
      <c r="H24" s="114" t="s">
        <v>234</v>
      </c>
      <c r="I24" s="114" t="s">
        <v>234</v>
      </c>
      <c r="J24" s="114"/>
      <c r="K24" s="114"/>
      <c r="L24" s="114" t="s">
        <v>234</v>
      </c>
      <c r="M24" s="114" t="s">
        <v>234</v>
      </c>
      <c r="N24" s="114" t="s">
        <v>234</v>
      </c>
      <c r="O24" s="114" t="s">
        <v>234</v>
      </c>
      <c r="P24" s="114" t="s">
        <v>234</v>
      </c>
      <c r="Q24" s="114"/>
      <c r="R24" s="114"/>
      <c r="S24" s="114" t="s">
        <v>234</v>
      </c>
      <c r="T24" s="114" t="s">
        <v>234</v>
      </c>
      <c r="U24" s="114" t="s">
        <v>234</v>
      </c>
      <c r="V24" s="114" t="s">
        <v>234</v>
      </c>
      <c r="W24" s="114" t="s">
        <v>234</v>
      </c>
      <c r="X24" s="114"/>
      <c r="Y24" s="114"/>
      <c r="Z24" s="114"/>
      <c r="AA24" s="114"/>
      <c r="AB24" s="114"/>
      <c r="AC24" s="114"/>
      <c r="AD24" s="114"/>
      <c r="AE24" s="114"/>
      <c r="AF24" s="114"/>
      <c r="AG24" s="114" t="s">
        <v>234</v>
      </c>
      <c r="AH24" s="114" t="s">
        <v>234</v>
      </c>
    </row>
    <row r="25" spans="1:34" ht="15.75" outlineLevel="1" x14ac:dyDescent="0.25">
      <c r="A25" s="33" t="s">
        <v>2</v>
      </c>
      <c r="B25" s="34" t="s">
        <v>38</v>
      </c>
      <c r="C25" s="34" t="s">
        <v>8</v>
      </c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60"/>
    </row>
    <row r="26" spans="1:34" ht="15" customHeight="1" outlineLevel="1" x14ac:dyDescent="0.25">
      <c r="A26" s="35" t="s">
        <v>2</v>
      </c>
      <c r="B26" s="36" t="s">
        <v>4</v>
      </c>
      <c r="C26" s="36" t="s">
        <v>8</v>
      </c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61"/>
    </row>
    <row r="27" spans="1:34" s="1" customFormat="1" ht="15.75" x14ac:dyDescent="0.25">
      <c r="A27" s="37" t="s">
        <v>2</v>
      </c>
      <c r="B27" s="38" t="s">
        <v>4</v>
      </c>
      <c r="C27" s="38" t="s">
        <v>8</v>
      </c>
      <c r="D27" s="116">
        <f>COUNTA(D19:D26)</f>
        <v>0</v>
      </c>
      <c r="E27" s="116">
        <f t="shared" ref="E27:AH27" si="5">COUNTA(E19:E26)</f>
        <v>5</v>
      </c>
      <c r="F27" s="116">
        <f t="shared" si="5"/>
        <v>5</v>
      </c>
      <c r="G27" s="116">
        <f t="shared" si="5"/>
        <v>5</v>
      </c>
      <c r="H27" s="116">
        <f t="shared" si="5"/>
        <v>6</v>
      </c>
      <c r="I27" s="116">
        <f t="shared" si="5"/>
        <v>5</v>
      </c>
      <c r="J27" s="116">
        <f t="shared" si="5"/>
        <v>0</v>
      </c>
      <c r="K27" s="116">
        <f t="shared" si="5"/>
        <v>0</v>
      </c>
      <c r="L27" s="116">
        <f t="shared" si="5"/>
        <v>6</v>
      </c>
      <c r="M27" s="116">
        <f t="shared" si="5"/>
        <v>6</v>
      </c>
      <c r="N27" s="116">
        <f t="shared" si="5"/>
        <v>6</v>
      </c>
      <c r="O27" s="116">
        <f t="shared" si="5"/>
        <v>6</v>
      </c>
      <c r="P27" s="116">
        <f t="shared" si="5"/>
        <v>6</v>
      </c>
      <c r="Q27" s="116">
        <f t="shared" si="5"/>
        <v>0</v>
      </c>
      <c r="R27" s="116">
        <f t="shared" si="5"/>
        <v>0</v>
      </c>
      <c r="S27" s="116">
        <f t="shared" si="5"/>
        <v>5</v>
      </c>
      <c r="T27" s="116">
        <f t="shared" si="5"/>
        <v>5</v>
      </c>
      <c r="U27" s="116">
        <f t="shared" si="5"/>
        <v>4</v>
      </c>
      <c r="V27" s="116">
        <f t="shared" si="5"/>
        <v>5</v>
      </c>
      <c r="W27" s="116">
        <f t="shared" si="5"/>
        <v>4</v>
      </c>
      <c r="X27" s="116">
        <f t="shared" si="5"/>
        <v>0</v>
      </c>
      <c r="Y27" s="116">
        <f t="shared" si="5"/>
        <v>0</v>
      </c>
      <c r="Z27" s="116">
        <f t="shared" si="5"/>
        <v>4</v>
      </c>
      <c r="AA27" s="116">
        <f t="shared" si="5"/>
        <v>4</v>
      </c>
      <c r="AB27" s="116">
        <f t="shared" si="5"/>
        <v>3</v>
      </c>
      <c r="AC27" s="116">
        <f t="shared" si="5"/>
        <v>4</v>
      </c>
      <c r="AD27" s="116">
        <f t="shared" si="5"/>
        <v>4</v>
      </c>
      <c r="AE27" s="116">
        <f t="shared" si="5"/>
        <v>0</v>
      </c>
      <c r="AF27" s="116">
        <f t="shared" si="5"/>
        <v>0</v>
      </c>
      <c r="AG27" s="116">
        <f t="shared" si="5"/>
        <v>5</v>
      </c>
      <c r="AH27" s="162">
        <f t="shared" si="5"/>
        <v>5</v>
      </c>
    </row>
    <row r="28" spans="1:34" ht="15.75" outlineLevel="1" x14ac:dyDescent="0.25">
      <c r="A28" s="39" t="s">
        <v>2</v>
      </c>
      <c r="B28" s="40" t="s">
        <v>16</v>
      </c>
      <c r="C28" s="40" t="s">
        <v>59</v>
      </c>
      <c r="D28" s="117"/>
      <c r="E28" s="117" t="s">
        <v>20</v>
      </c>
      <c r="F28" s="117" t="s">
        <v>20</v>
      </c>
      <c r="G28" s="117" t="s">
        <v>20</v>
      </c>
      <c r="H28" s="117" t="s">
        <v>20</v>
      </c>
      <c r="I28" s="117" t="s">
        <v>46</v>
      </c>
      <c r="J28" s="117" t="s">
        <v>46</v>
      </c>
      <c r="K28" s="117"/>
      <c r="L28" s="117" t="s">
        <v>46</v>
      </c>
      <c r="M28" s="117" t="s">
        <v>46</v>
      </c>
      <c r="N28" s="117" t="s">
        <v>46</v>
      </c>
      <c r="O28" s="117" t="s">
        <v>46</v>
      </c>
      <c r="P28" s="117" t="s">
        <v>19</v>
      </c>
      <c r="Q28" s="117" t="s">
        <v>19</v>
      </c>
      <c r="R28" s="117"/>
      <c r="S28" s="117" t="s">
        <v>20</v>
      </c>
      <c r="T28" s="117" t="s">
        <v>20</v>
      </c>
      <c r="U28" s="117" t="s">
        <v>46</v>
      </c>
      <c r="V28" s="117" t="s">
        <v>46</v>
      </c>
      <c r="W28" s="117" t="s">
        <v>20</v>
      </c>
      <c r="X28" s="117" t="s">
        <v>20</v>
      </c>
      <c r="Y28" s="117"/>
      <c r="Z28" s="117" t="s">
        <v>20</v>
      </c>
      <c r="AA28" s="117" t="s">
        <v>20</v>
      </c>
      <c r="AB28" s="117" t="s">
        <v>20</v>
      </c>
      <c r="AC28" s="117" t="s">
        <v>20</v>
      </c>
      <c r="AD28" s="117" t="s">
        <v>52</v>
      </c>
      <c r="AE28" s="117" t="s">
        <v>20</v>
      </c>
      <c r="AF28" s="117"/>
      <c r="AG28" s="117" t="s">
        <v>20</v>
      </c>
      <c r="AH28" s="163" t="s">
        <v>20</v>
      </c>
    </row>
    <row r="29" spans="1:34" ht="15.75" outlineLevel="1" x14ac:dyDescent="0.25">
      <c r="A29" s="41" t="s">
        <v>2</v>
      </c>
      <c r="B29" s="42" t="s">
        <v>16</v>
      </c>
      <c r="C29" s="42" t="s">
        <v>2</v>
      </c>
      <c r="D29" s="118"/>
      <c r="E29" s="118" t="s">
        <v>52</v>
      </c>
      <c r="F29" s="118" t="s">
        <v>19</v>
      </c>
      <c r="G29" s="118" t="s">
        <v>19</v>
      </c>
      <c r="H29" s="118" t="s">
        <v>19</v>
      </c>
      <c r="I29" s="118" t="s">
        <v>19</v>
      </c>
      <c r="J29" s="118" t="s">
        <v>19</v>
      </c>
      <c r="K29" s="118"/>
      <c r="L29" s="118" t="s">
        <v>19</v>
      </c>
      <c r="M29" s="118" t="s">
        <v>19</v>
      </c>
      <c r="N29" s="118" t="s">
        <v>20</v>
      </c>
      <c r="O29" s="118" t="s">
        <v>20</v>
      </c>
      <c r="P29" s="118" t="s">
        <v>20</v>
      </c>
      <c r="Q29" s="118" t="s">
        <v>20</v>
      </c>
      <c r="R29" s="118"/>
      <c r="S29" s="118" t="s">
        <v>19</v>
      </c>
      <c r="T29" s="118" t="s">
        <v>19</v>
      </c>
      <c r="U29" s="118" t="s">
        <v>19</v>
      </c>
      <c r="V29" s="118" t="s">
        <v>19</v>
      </c>
      <c r="W29" s="118" t="s">
        <v>46</v>
      </c>
      <c r="X29" s="118" t="s">
        <v>46</v>
      </c>
      <c r="Y29" s="118"/>
      <c r="Z29" s="118" t="s">
        <v>52</v>
      </c>
      <c r="AA29" s="118" t="s">
        <v>19</v>
      </c>
      <c r="AB29" s="118" t="s">
        <v>52</v>
      </c>
      <c r="AC29" s="118" t="s">
        <v>52</v>
      </c>
      <c r="AD29" s="118" t="s">
        <v>19</v>
      </c>
      <c r="AE29" s="118" t="s">
        <v>19</v>
      </c>
      <c r="AF29" s="118"/>
      <c r="AG29" s="118" t="s">
        <v>19</v>
      </c>
      <c r="AH29" s="164" t="s">
        <v>19</v>
      </c>
    </row>
    <row r="30" spans="1:34" ht="15.75" hidden="1" outlineLevel="1" x14ac:dyDescent="0.25">
      <c r="A30" s="41"/>
      <c r="B30" s="42"/>
      <c r="C30" s="42" t="s">
        <v>18</v>
      </c>
      <c r="D30" s="118"/>
      <c r="E30" s="118"/>
      <c r="F30" s="118"/>
      <c r="G30" s="118" t="s">
        <v>46</v>
      </c>
      <c r="H30" s="118"/>
      <c r="I30" s="118" t="s">
        <v>20</v>
      </c>
      <c r="J30" s="118"/>
      <c r="K30" s="118"/>
      <c r="L30" s="118"/>
      <c r="M30" s="118" t="s">
        <v>20</v>
      </c>
      <c r="N30" s="118" t="s">
        <v>19</v>
      </c>
      <c r="O30" s="118"/>
      <c r="P30" s="118" t="s">
        <v>46</v>
      </c>
      <c r="Q30" s="118"/>
      <c r="R30" s="118"/>
      <c r="S30" s="118"/>
      <c r="T30" s="118" t="s">
        <v>46</v>
      </c>
      <c r="U30" s="118" t="s">
        <v>20</v>
      </c>
      <c r="V30" s="118"/>
      <c r="W30" s="118" t="s">
        <v>19</v>
      </c>
      <c r="X30" s="118"/>
      <c r="Y30" s="118"/>
      <c r="Z30" s="118"/>
      <c r="AA30" s="118"/>
      <c r="AB30" s="118"/>
      <c r="AC30" s="118"/>
      <c r="AD30" s="118"/>
      <c r="AE30" s="118"/>
      <c r="AF30" s="118"/>
      <c r="AG30" s="118"/>
      <c r="AH30" s="164"/>
    </row>
    <row r="31" spans="1:34" ht="15.75" outlineLevel="1" x14ac:dyDescent="0.25">
      <c r="A31" s="43" t="s">
        <v>2</v>
      </c>
      <c r="B31" s="44" t="s">
        <v>17</v>
      </c>
      <c r="C31" s="44" t="s">
        <v>17</v>
      </c>
      <c r="D31" s="119"/>
      <c r="E31" s="119" t="s">
        <v>46</v>
      </c>
      <c r="F31" s="119" t="s">
        <v>46</v>
      </c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 t="s">
        <v>46</v>
      </c>
      <c r="AA31" s="119" t="s">
        <v>46</v>
      </c>
      <c r="AB31" s="119" t="s">
        <v>46</v>
      </c>
      <c r="AC31" s="119" t="s">
        <v>46</v>
      </c>
      <c r="AD31" s="119" t="s">
        <v>46</v>
      </c>
      <c r="AE31" s="119"/>
      <c r="AF31" s="119"/>
      <c r="AG31" s="119" t="s">
        <v>46</v>
      </c>
      <c r="AH31" s="165" t="s">
        <v>46</v>
      </c>
    </row>
    <row r="32" spans="1:34" s="1" customFormat="1" ht="15.75" x14ac:dyDescent="0.25">
      <c r="A32" s="45" t="s">
        <v>2</v>
      </c>
      <c r="B32" s="46" t="s">
        <v>16</v>
      </c>
      <c r="C32" s="46"/>
      <c r="D32" s="120">
        <f>COUNTA(D28:D31)</f>
        <v>0</v>
      </c>
      <c r="E32" s="120">
        <f t="shared" ref="E32:AH32" si="6">COUNTA(E28:E31)</f>
        <v>3</v>
      </c>
      <c r="F32" s="120">
        <f t="shared" si="6"/>
        <v>3</v>
      </c>
      <c r="G32" s="120">
        <f t="shared" si="6"/>
        <v>3</v>
      </c>
      <c r="H32" s="120">
        <f t="shared" si="6"/>
        <v>2</v>
      </c>
      <c r="I32" s="120">
        <f t="shared" si="6"/>
        <v>3</v>
      </c>
      <c r="J32" s="120">
        <f t="shared" si="6"/>
        <v>2</v>
      </c>
      <c r="K32" s="120">
        <f t="shared" si="6"/>
        <v>0</v>
      </c>
      <c r="L32" s="120">
        <f t="shared" si="6"/>
        <v>2</v>
      </c>
      <c r="M32" s="120">
        <f t="shared" si="6"/>
        <v>3</v>
      </c>
      <c r="N32" s="120">
        <f t="shared" si="6"/>
        <v>3</v>
      </c>
      <c r="O32" s="120">
        <f t="shared" si="6"/>
        <v>2</v>
      </c>
      <c r="P32" s="120">
        <f t="shared" si="6"/>
        <v>3</v>
      </c>
      <c r="Q32" s="120">
        <f t="shared" si="6"/>
        <v>2</v>
      </c>
      <c r="R32" s="120">
        <f t="shared" si="6"/>
        <v>0</v>
      </c>
      <c r="S32" s="120">
        <f t="shared" si="6"/>
        <v>2</v>
      </c>
      <c r="T32" s="120">
        <f t="shared" si="6"/>
        <v>3</v>
      </c>
      <c r="U32" s="120">
        <f t="shared" si="6"/>
        <v>3</v>
      </c>
      <c r="V32" s="120">
        <f t="shared" si="6"/>
        <v>2</v>
      </c>
      <c r="W32" s="120">
        <f t="shared" si="6"/>
        <v>3</v>
      </c>
      <c r="X32" s="120">
        <f t="shared" si="6"/>
        <v>2</v>
      </c>
      <c r="Y32" s="120">
        <f t="shared" si="6"/>
        <v>0</v>
      </c>
      <c r="Z32" s="120">
        <f t="shared" si="6"/>
        <v>3</v>
      </c>
      <c r="AA32" s="120">
        <f t="shared" si="6"/>
        <v>3</v>
      </c>
      <c r="AB32" s="120">
        <f t="shared" si="6"/>
        <v>3</v>
      </c>
      <c r="AC32" s="120">
        <f t="shared" si="6"/>
        <v>3</v>
      </c>
      <c r="AD32" s="120">
        <f t="shared" si="6"/>
        <v>3</v>
      </c>
      <c r="AE32" s="120">
        <f t="shared" si="6"/>
        <v>2</v>
      </c>
      <c r="AF32" s="120">
        <f t="shared" si="6"/>
        <v>0</v>
      </c>
      <c r="AG32" s="120">
        <f t="shared" si="6"/>
        <v>3</v>
      </c>
      <c r="AH32" s="166">
        <f t="shared" si="6"/>
        <v>3</v>
      </c>
    </row>
    <row r="33" spans="1:34" ht="15.75" outlineLevel="1" x14ac:dyDescent="0.25">
      <c r="A33" s="23" t="s">
        <v>2</v>
      </c>
      <c r="B33" s="202" t="s">
        <v>240</v>
      </c>
      <c r="C33" s="24" t="s">
        <v>7</v>
      </c>
      <c r="D33" s="109"/>
      <c r="E33" s="109" t="s">
        <v>217</v>
      </c>
      <c r="F33" s="109"/>
      <c r="G33" s="109" t="s">
        <v>217</v>
      </c>
      <c r="H33" s="109" t="s">
        <v>217</v>
      </c>
      <c r="I33" s="109" t="s">
        <v>217</v>
      </c>
      <c r="J33" s="109"/>
      <c r="K33" s="109"/>
      <c r="L33" s="109" t="s">
        <v>217</v>
      </c>
      <c r="M33" s="109"/>
      <c r="N33" s="109" t="s">
        <v>217</v>
      </c>
      <c r="O33" s="109" t="s">
        <v>217</v>
      </c>
      <c r="P33" s="109" t="s">
        <v>217</v>
      </c>
      <c r="Q33" s="109"/>
      <c r="R33" s="109"/>
      <c r="S33" s="109" t="s">
        <v>217</v>
      </c>
      <c r="T33" s="109"/>
      <c r="U33" s="109" t="s">
        <v>217</v>
      </c>
      <c r="V33" s="109" t="s">
        <v>217</v>
      </c>
      <c r="W33" s="109" t="s">
        <v>217</v>
      </c>
      <c r="X33" s="109"/>
      <c r="Y33" s="109"/>
      <c r="Z33" s="109" t="s">
        <v>217</v>
      </c>
      <c r="AA33" s="109"/>
      <c r="AB33" s="109" t="s">
        <v>217</v>
      </c>
      <c r="AC33" s="109" t="s">
        <v>217</v>
      </c>
      <c r="AD33" s="109" t="s">
        <v>217</v>
      </c>
      <c r="AE33" s="109"/>
      <c r="AF33" s="109"/>
      <c r="AG33" s="109" t="s">
        <v>217</v>
      </c>
      <c r="AH33" s="155"/>
    </row>
    <row r="34" spans="1:34" ht="15.75" outlineLevel="1" x14ac:dyDescent="0.25">
      <c r="A34" s="25" t="s">
        <v>2</v>
      </c>
      <c r="B34" s="205" t="s">
        <v>241</v>
      </c>
      <c r="C34" s="26" t="s">
        <v>7</v>
      </c>
      <c r="D34" s="110"/>
      <c r="E34" s="110"/>
      <c r="F34" s="110" t="s">
        <v>217</v>
      </c>
      <c r="G34" s="110"/>
      <c r="H34" s="110"/>
      <c r="I34" s="110"/>
      <c r="J34" s="110"/>
      <c r="K34" s="110"/>
      <c r="L34" s="110"/>
      <c r="M34" s="110" t="s">
        <v>217</v>
      </c>
      <c r="N34" s="110"/>
      <c r="O34" s="110"/>
      <c r="P34" s="110"/>
      <c r="Q34" s="110"/>
      <c r="R34" s="110"/>
      <c r="S34" s="110"/>
      <c r="T34" s="110" t="s">
        <v>217</v>
      </c>
      <c r="U34" s="110"/>
      <c r="V34" s="110"/>
      <c r="W34" s="110"/>
      <c r="X34" s="110"/>
      <c r="Y34" s="110"/>
      <c r="Z34" s="110"/>
      <c r="AA34" s="110" t="s">
        <v>217</v>
      </c>
      <c r="AB34" s="110"/>
      <c r="AC34" s="110"/>
      <c r="AD34" s="110"/>
      <c r="AE34" s="110"/>
      <c r="AF34" s="110"/>
      <c r="AG34" s="110"/>
      <c r="AH34" s="156" t="s">
        <v>217</v>
      </c>
    </row>
    <row r="35" spans="1:34" ht="15.75" outlineLevel="1" x14ac:dyDescent="0.25">
      <c r="A35" s="25" t="s">
        <v>2</v>
      </c>
      <c r="B35" s="207" t="s">
        <v>242</v>
      </c>
      <c r="C35" s="26" t="s">
        <v>7</v>
      </c>
      <c r="D35" s="110"/>
      <c r="E35" s="110" t="s">
        <v>104</v>
      </c>
      <c r="F35" s="110" t="s">
        <v>104</v>
      </c>
      <c r="G35" s="110" t="s">
        <v>104</v>
      </c>
      <c r="H35" s="110" t="s">
        <v>104</v>
      </c>
      <c r="I35" s="110" t="s">
        <v>104</v>
      </c>
      <c r="J35" s="110"/>
      <c r="K35" s="110"/>
      <c r="L35" s="110" t="s">
        <v>104</v>
      </c>
      <c r="M35" s="110" t="s">
        <v>104</v>
      </c>
      <c r="N35" s="110" t="s">
        <v>104</v>
      </c>
      <c r="O35" s="110" t="s">
        <v>104</v>
      </c>
      <c r="P35" s="110" t="s">
        <v>104</v>
      </c>
      <c r="Q35" s="110"/>
      <c r="R35" s="110"/>
      <c r="S35" s="110" t="s">
        <v>92</v>
      </c>
      <c r="T35" s="110" t="s">
        <v>92</v>
      </c>
      <c r="U35" s="110" t="s">
        <v>92</v>
      </c>
      <c r="V35" s="110" t="s">
        <v>92</v>
      </c>
      <c r="W35" s="110" t="s">
        <v>92</v>
      </c>
      <c r="X35" s="110"/>
      <c r="Y35" s="110"/>
      <c r="Z35" s="110" t="s">
        <v>92</v>
      </c>
      <c r="AA35" s="110" t="s">
        <v>92</v>
      </c>
      <c r="AB35" s="110" t="s">
        <v>92</v>
      </c>
      <c r="AC35" s="110" t="s">
        <v>92</v>
      </c>
      <c r="AD35" s="110" t="s">
        <v>92</v>
      </c>
      <c r="AE35" s="110"/>
      <c r="AF35" s="110"/>
      <c r="AG35" s="110" t="s">
        <v>104</v>
      </c>
      <c r="AH35" s="156" t="s">
        <v>104</v>
      </c>
    </row>
    <row r="36" spans="1:34" ht="15.75" outlineLevel="1" x14ac:dyDescent="0.25">
      <c r="A36" s="25" t="s">
        <v>2</v>
      </c>
      <c r="B36" s="204" t="s">
        <v>243</v>
      </c>
      <c r="C36" s="26" t="s">
        <v>7</v>
      </c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56"/>
    </row>
    <row r="37" spans="1:34" ht="15.75" outlineLevel="1" x14ac:dyDescent="0.25">
      <c r="A37" s="25" t="s">
        <v>2</v>
      </c>
      <c r="B37" s="208" t="s">
        <v>244</v>
      </c>
      <c r="C37" s="26" t="s">
        <v>7</v>
      </c>
      <c r="D37" s="110"/>
      <c r="E37" s="110" t="s">
        <v>92</v>
      </c>
      <c r="F37" s="110" t="s">
        <v>92</v>
      </c>
      <c r="G37" s="110" t="s">
        <v>92</v>
      </c>
      <c r="H37" s="110" t="s">
        <v>92</v>
      </c>
      <c r="I37" s="110" t="s">
        <v>92</v>
      </c>
      <c r="J37" s="110" t="s">
        <v>93</v>
      </c>
      <c r="K37" s="110"/>
      <c r="L37" s="110" t="s">
        <v>92</v>
      </c>
      <c r="M37" s="110" t="s">
        <v>92</v>
      </c>
      <c r="N37" s="110" t="s">
        <v>92</v>
      </c>
      <c r="O37" s="110" t="s">
        <v>92</v>
      </c>
      <c r="P37" s="110" t="s">
        <v>92</v>
      </c>
      <c r="Q37" s="110" t="s">
        <v>55</v>
      </c>
      <c r="R37" s="110"/>
      <c r="S37" s="110" t="s">
        <v>24</v>
      </c>
      <c r="T37" s="110" t="s">
        <v>24</v>
      </c>
      <c r="U37" s="110" t="s">
        <v>24</v>
      </c>
      <c r="V37" s="110" t="s">
        <v>24</v>
      </c>
      <c r="W37" s="110" t="s">
        <v>24</v>
      </c>
      <c r="X37" s="110" t="s">
        <v>104</v>
      </c>
      <c r="Y37" s="110"/>
      <c r="Z37" s="110" t="s">
        <v>24</v>
      </c>
      <c r="AA37" s="110" t="s">
        <v>24</v>
      </c>
      <c r="AB37" s="110" t="s">
        <v>24</v>
      </c>
      <c r="AC37" s="110" t="s">
        <v>24</v>
      </c>
      <c r="AD37" s="110" t="s">
        <v>24</v>
      </c>
      <c r="AE37" s="110" t="s">
        <v>24</v>
      </c>
      <c r="AF37" s="110"/>
      <c r="AG37" s="110" t="s">
        <v>24</v>
      </c>
      <c r="AH37" s="156" t="s">
        <v>24</v>
      </c>
    </row>
    <row r="38" spans="1:34" ht="15.75" outlineLevel="1" x14ac:dyDescent="0.25">
      <c r="A38" s="25" t="s">
        <v>2</v>
      </c>
      <c r="B38" s="203" t="s">
        <v>244</v>
      </c>
      <c r="C38" s="26" t="s">
        <v>7</v>
      </c>
      <c r="D38" s="110"/>
      <c r="E38" s="110" t="s">
        <v>71</v>
      </c>
      <c r="F38" s="110" t="s">
        <v>71</v>
      </c>
      <c r="G38" s="110" t="s">
        <v>71</v>
      </c>
      <c r="H38" s="110" t="s">
        <v>71</v>
      </c>
      <c r="I38" s="110" t="s">
        <v>71</v>
      </c>
      <c r="J38" s="110" t="s">
        <v>48</v>
      </c>
      <c r="K38" s="110"/>
      <c r="L38" s="110" t="s">
        <v>71</v>
      </c>
      <c r="M38" s="110" t="s">
        <v>71</v>
      </c>
      <c r="N38" s="110" t="s">
        <v>71</v>
      </c>
      <c r="O38" s="110" t="s">
        <v>71</v>
      </c>
      <c r="P38" s="110" t="s">
        <v>71</v>
      </c>
      <c r="Q38" s="110"/>
      <c r="R38" s="110"/>
      <c r="S38" s="110" t="s">
        <v>71</v>
      </c>
      <c r="T38" s="110" t="s">
        <v>71</v>
      </c>
      <c r="U38" s="110" t="s">
        <v>71</v>
      </c>
      <c r="V38" s="110" t="s">
        <v>71</v>
      </c>
      <c r="W38" s="110" t="s">
        <v>71</v>
      </c>
      <c r="X38" s="110"/>
      <c r="Y38" s="110"/>
      <c r="Z38" s="110" t="s">
        <v>71</v>
      </c>
      <c r="AA38" s="110" t="s">
        <v>71</v>
      </c>
      <c r="AB38" s="110" t="s">
        <v>71</v>
      </c>
      <c r="AC38" s="110" t="s">
        <v>71</v>
      </c>
      <c r="AD38" s="110" t="s">
        <v>71</v>
      </c>
      <c r="AE38" s="110"/>
      <c r="AF38" s="110"/>
      <c r="AG38" s="110" t="s">
        <v>71</v>
      </c>
      <c r="AH38" s="156" t="s">
        <v>71</v>
      </c>
    </row>
    <row r="39" spans="1:34" ht="15.75" outlineLevel="1" x14ac:dyDescent="0.25">
      <c r="A39" s="25" t="s">
        <v>2</v>
      </c>
      <c r="B39" s="207" t="s">
        <v>244</v>
      </c>
      <c r="C39" s="26" t="s">
        <v>7</v>
      </c>
      <c r="D39" s="110"/>
      <c r="E39" s="110" t="s">
        <v>22</v>
      </c>
      <c r="F39" s="110" t="s">
        <v>22</v>
      </c>
      <c r="G39" s="110" t="s">
        <v>22</v>
      </c>
      <c r="H39" s="110" t="s">
        <v>22</v>
      </c>
      <c r="I39" s="110"/>
      <c r="J39" s="110" t="s">
        <v>92</v>
      </c>
      <c r="K39" s="110"/>
      <c r="L39" s="110" t="s">
        <v>22</v>
      </c>
      <c r="M39" s="110" t="s">
        <v>22</v>
      </c>
      <c r="N39" s="110" t="s">
        <v>22</v>
      </c>
      <c r="O39" s="110" t="s">
        <v>22</v>
      </c>
      <c r="P39" s="110" t="s">
        <v>22</v>
      </c>
      <c r="Q39" s="110" t="s">
        <v>254</v>
      </c>
      <c r="R39" s="110"/>
      <c r="S39" s="110" t="s">
        <v>22</v>
      </c>
      <c r="T39" s="110" t="s">
        <v>22</v>
      </c>
      <c r="U39" s="110" t="s">
        <v>22</v>
      </c>
      <c r="V39" s="110" t="s">
        <v>22</v>
      </c>
      <c r="W39" s="110" t="s">
        <v>22</v>
      </c>
      <c r="X39" s="110" t="s">
        <v>22</v>
      </c>
      <c r="Y39" s="110"/>
      <c r="Z39" s="110" t="s">
        <v>22</v>
      </c>
      <c r="AA39" s="110" t="s">
        <v>22</v>
      </c>
      <c r="AB39" s="110" t="s">
        <v>22</v>
      </c>
      <c r="AC39" s="110" t="s">
        <v>22</v>
      </c>
      <c r="AD39" s="110" t="s">
        <v>22</v>
      </c>
      <c r="AE39" s="110" t="s">
        <v>92</v>
      </c>
      <c r="AF39" s="110"/>
      <c r="AG39" s="110" t="s">
        <v>22</v>
      </c>
      <c r="AH39" s="156" t="s">
        <v>22</v>
      </c>
    </row>
    <row r="40" spans="1:34" ht="15" hidden="1" customHeight="1" outlineLevel="1" x14ac:dyDescent="0.25">
      <c r="A40" s="25" t="s">
        <v>2</v>
      </c>
      <c r="B40" s="26" t="s">
        <v>244</v>
      </c>
      <c r="C40" s="26" t="s">
        <v>7</v>
      </c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56"/>
    </row>
    <row r="41" spans="1:34" ht="15" hidden="1" customHeight="1" outlineLevel="1" x14ac:dyDescent="0.25">
      <c r="A41" s="25" t="s">
        <v>2</v>
      </c>
      <c r="B41" s="26" t="s">
        <v>244</v>
      </c>
      <c r="C41" s="26" t="s">
        <v>7</v>
      </c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56"/>
    </row>
    <row r="42" spans="1:34" ht="15" hidden="1" customHeight="1" outlineLevel="1" x14ac:dyDescent="0.25">
      <c r="A42" s="25" t="s">
        <v>2</v>
      </c>
      <c r="B42" s="26" t="s">
        <v>244</v>
      </c>
      <c r="C42" s="26" t="s">
        <v>7</v>
      </c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56"/>
    </row>
    <row r="43" spans="1:34" ht="15" customHeight="1" outlineLevel="1" x14ac:dyDescent="0.25">
      <c r="A43" s="25" t="s">
        <v>2</v>
      </c>
      <c r="B43" s="62" t="s">
        <v>245</v>
      </c>
      <c r="C43" s="26" t="s">
        <v>7</v>
      </c>
      <c r="D43" s="110"/>
      <c r="E43" s="110" t="s">
        <v>48</v>
      </c>
      <c r="F43" s="110" t="s">
        <v>48</v>
      </c>
      <c r="G43" s="110" t="s">
        <v>48</v>
      </c>
      <c r="H43" s="110" t="s">
        <v>48</v>
      </c>
      <c r="I43" s="110" t="s">
        <v>48</v>
      </c>
      <c r="J43" s="110"/>
      <c r="K43" s="110"/>
      <c r="L43" s="110" t="s">
        <v>48</v>
      </c>
      <c r="M43" s="110" t="s">
        <v>48</v>
      </c>
      <c r="N43" s="110" t="s">
        <v>48</v>
      </c>
      <c r="O43" s="110" t="s">
        <v>48</v>
      </c>
      <c r="P43" s="110" t="s">
        <v>48</v>
      </c>
      <c r="Q43" s="110"/>
      <c r="R43" s="110"/>
      <c r="S43" s="110" t="s">
        <v>48</v>
      </c>
      <c r="T43" s="110" t="s">
        <v>48</v>
      </c>
      <c r="U43" s="110" t="s">
        <v>48</v>
      </c>
      <c r="V43" s="110" t="s">
        <v>48</v>
      </c>
      <c r="W43" s="110" t="s">
        <v>48</v>
      </c>
      <c r="X43" s="110"/>
      <c r="Y43" s="110"/>
      <c r="Z43" s="110" t="s">
        <v>48</v>
      </c>
      <c r="AA43" s="110" t="s">
        <v>48</v>
      </c>
      <c r="AB43" s="110" t="s">
        <v>48</v>
      </c>
      <c r="AC43" s="110" t="s">
        <v>48</v>
      </c>
      <c r="AD43" s="110" t="s">
        <v>48</v>
      </c>
      <c r="AE43" s="110"/>
      <c r="AF43" s="110"/>
      <c r="AG43" s="110" t="s">
        <v>48</v>
      </c>
      <c r="AH43" s="156" t="s">
        <v>48</v>
      </c>
    </row>
    <row r="44" spans="1:34" ht="15.75" outlineLevel="1" x14ac:dyDescent="0.25">
      <c r="A44" s="25" t="s">
        <v>2</v>
      </c>
      <c r="B44" s="209" t="s">
        <v>245</v>
      </c>
      <c r="C44" s="26" t="s">
        <v>7</v>
      </c>
      <c r="D44" s="110"/>
      <c r="E44" s="110" t="s">
        <v>55</v>
      </c>
      <c r="F44" s="110" t="s">
        <v>55</v>
      </c>
      <c r="G44" s="110" t="s">
        <v>55</v>
      </c>
      <c r="H44" s="110" t="s">
        <v>55</v>
      </c>
      <c r="I44" s="110" t="s">
        <v>55</v>
      </c>
      <c r="J44" s="110"/>
      <c r="K44" s="110"/>
      <c r="L44" s="110" t="s">
        <v>55</v>
      </c>
      <c r="M44" s="110" t="s">
        <v>55</v>
      </c>
      <c r="N44" s="110" t="s">
        <v>55</v>
      </c>
      <c r="O44" s="110" t="s">
        <v>55</v>
      </c>
      <c r="P44" s="110" t="s">
        <v>55</v>
      </c>
      <c r="Q44" s="110"/>
      <c r="R44" s="110"/>
      <c r="S44" s="110" t="s">
        <v>55</v>
      </c>
      <c r="T44" s="110" t="s">
        <v>55</v>
      </c>
      <c r="U44" s="110" t="s">
        <v>55</v>
      </c>
      <c r="V44" s="110" t="s">
        <v>55</v>
      </c>
      <c r="W44" s="110" t="s">
        <v>55</v>
      </c>
      <c r="X44" s="110"/>
      <c r="Y44" s="110"/>
      <c r="Z44" s="110" t="s">
        <v>55</v>
      </c>
      <c r="AA44" s="110" t="s">
        <v>55</v>
      </c>
      <c r="AB44" s="110" t="s">
        <v>55</v>
      </c>
      <c r="AC44" s="110" t="s">
        <v>55</v>
      </c>
      <c r="AD44" s="110" t="s">
        <v>55</v>
      </c>
      <c r="AE44" s="110"/>
      <c r="AF44" s="110"/>
      <c r="AG44" s="110" t="s">
        <v>55</v>
      </c>
      <c r="AH44" s="156" t="s">
        <v>55</v>
      </c>
    </row>
    <row r="45" spans="1:34" ht="15.75" hidden="1" outlineLevel="1" x14ac:dyDescent="0.25">
      <c r="A45" s="25" t="s">
        <v>2</v>
      </c>
      <c r="B45" s="210" t="s">
        <v>245</v>
      </c>
      <c r="C45" s="26" t="s">
        <v>7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56"/>
    </row>
    <row r="46" spans="1:34" ht="15.75" hidden="1" outlineLevel="1" x14ac:dyDescent="0.25">
      <c r="A46" s="25" t="s">
        <v>2</v>
      </c>
      <c r="B46" s="34" t="s">
        <v>245</v>
      </c>
      <c r="C46" s="26" t="s">
        <v>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56"/>
    </row>
    <row r="47" spans="1:34" ht="16.5" hidden="1" customHeight="1" outlineLevel="1" x14ac:dyDescent="0.25">
      <c r="A47" s="27" t="s">
        <v>2</v>
      </c>
      <c r="B47" s="36" t="s">
        <v>255</v>
      </c>
      <c r="C47" s="211" t="s">
        <v>7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 t="s">
        <v>104</v>
      </c>
      <c r="U47" s="111" t="s">
        <v>104</v>
      </c>
      <c r="V47" s="111" t="s">
        <v>104</v>
      </c>
      <c r="W47" s="111" t="s">
        <v>104</v>
      </c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57"/>
    </row>
    <row r="48" spans="1:34" s="1" customFormat="1" ht="15.75" collapsed="1" x14ac:dyDescent="0.25">
      <c r="A48" s="29" t="s">
        <v>2</v>
      </c>
      <c r="B48" s="30" t="s">
        <v>5</v>
      </c>
      <c r="C48" s="30" t="s">
        <v>7</v>
      </c>
      <c r="D48" s="112">
        <f>COUNTA(D33:D47)</f>
        <v>0</v>
      </c>
      <c r="E48" s="112">
        <f t="shared" ref="E48:AH48" si="7">COUNTA(E33:E47)</f>
        <v>7</v>
      </c>
      <c r="F48" s="112">
        <f t="shared" si="7"/>
        <v>7</v>
      </c>
      <c r="G48" s="112">
        <f t="shared" si="7"/>
        <v>7</v>
      </c>
      <c r="H48" s="112">
        <f t="shared" si="7"/>
        <v>7</v>
      </c>
      <c r="I48" s="112">
        <f t="shared" si="7"/>
        <v>6</v>
      </c>
      <c r="J48" s="112">
        <f t="shared" si="7"/>
        <v>3</v>
      </c>
      <c r="K48" s="112">
        <f t="shared" si="7"/>
        <v>0</v>
      </c>
      <c r="L48" s="112">
        <f t="shared" si="7"/>
        <v>7</v>
      </c>
      <c r="M48" s="112">
        <f t="shared" si="7"/>
        <v>7</v>
      </c>
      <c r="N48" s="112">
        <f t="shared" si="7"/>
        <v>7</v>
      </c>
      <c r="O48" s="112">
        <f t="shared" si="7"/>
        <v>7</v>
      </c>
      <c r="P48" s="112">
        <f t="shared" si="7"/>
        <v>7</v>
      </c>
      <c r="Q48" s="112">
        <f t="shared" si="7"/>
        <v>2</v>
      </c>
      <c r="R48" s="112">
        <f t="shared" si="7"/>
        <v>0</v>
      </c>
      <c r="S48" s="112">
        <f t="shared" si="7"/>
        <v>7</v>
      </c>
      <c r="T48" s="112">
        <f t="shared" si="7"/>
        <v>8</v>
      </c>
      <c r="U48" s="112">
        <f t="shared" si="7"/>
        <v>8</v>
      </c>
      <c r="V48" s="112">
        <f t="shared" si="7"/>
        <v>8</v>
      </c>
      <c r="W48" s="112">
        <f t="shared" si="7"/>
        <v>8</v>
      </c>
      <c r="X48" s="112">
        <f t="shared" si="7"/>
        <v>2</v>
      </c>
      <c r="Y48" s="112">
        <f t="shared" si="7"/>
        <v>0</v>
      </c>
      <c r="Z48" s="112">
        <f t="shared" si="7"/>
        <v>7</v>
      </c>
      <c r="AA48" s="112">
        <f t="shared" si="7"/>
        <v>7</v>
      </c>
      <c r="AB48" s="112">
        <f t="shared" si="7"/>
        <v>7</v>
      </c>
      <c r="AC48" s="112">
        <f t="shared" si="7"/>
        <v>7</v>
      </c>
      <c r="AD48" s="112">
        <f t="shared" si="7"/>
        <v>7</v>
      </c>
      <c r="AE48" s="112">
        <f t="shared" si="7"/>
        <v>2</v>
      </c>
      <c r="AF48" s="112">
        <f t="shared" si="7"/>
        <v>0</v>
      </c>
      <c r="AG48" s="112">
        <f t="shared" si="7"/>
        <v>7</v>
      </c>
      <c r="AH48" s="158">
        <f t="shared" si="7"/>
        <v>7</v>
      </c>
    </row>
    <row r="49" spans="1:34" ht="15.75" outlineLevel="1" x14ac:dyDescent="0.25">
      <c r="A49" s="31" t="s">
        <v>2</v>
      </c>
      <c r="B49" s="202" t="s">
        <v>240</v>
      </c>
      <c r="C49" s="32" t="s">
        <v>8</v>
      </c>
      <c r="D49" s="113"/>
      <c r="E49" s="113" t="s">
        <v>252</v>
      </c>
      <c r="F49" s="113"/>
      <c r="G49" s="113"/>
      <c r="H49" s="113"/>
      <c r="I49" s="113"/>
      <c r="J49" s="113"/>
      <c r="K49" s="113"/>
      <c r="L49" s="113" t="s">
        <v>252</v>
      </c>
      <c r="M49" s="113"/>
      <c r="N49" s="113"/>
      <c r="O49" s="113"/>
      <c r="P49" s="113"/>
      <c r="Q49" s="113"/>
      <c r="R49" s="113"/>
      <c r="S49" s="113" t="s">
        <v>252</v>
      </c>
      <c r="T49" s="113"/>
      <c r="U49" s="113"/>
      <c r="V49" s="113"/>
      <c r="W49" s="113"/>
      <c r="X49" s="113"/>
      <c r="Y49" s="113"/>
      <c r="Z49" s="113" t="s">
        <v>25</v>
      </c>
      <c r="AA49" s="113"/>
      <c r="AB49" s="113"/>
      <c r="AC49" s="113"/>
      <c r="AD49" s="113"/>
      <c r="AE49" s="113"/>
      <c r="AF49" s="113"/>
      <c r="AG49" s="113" t="s">
        <v>25</v>
      </c>
      <c r="AH49" s="159"/>
    </row>
    <row r="50" spans="1:34" ht="15.75" outlineLevel="1" x14ac:dyDescent="0.25">
      <c r="A50" s="33" t="s">
        <v>2</v>
      </c>
      <c r="B50" s="205" t="s">
        <v>241</v>
      </c>
      <c r="C50" s="34" t="s">
        <v>8</v>
      </c>
      <c r="D50" s="114"/>
      <c r="E50" s="114"/>
      <c r="F50" s="114" t="s">
        <v>252</v>
      </c>
      <c r="G50" s="114" t="s">
        <v>252</v>
      </c>
      <c r="H50" s="114" t="s">
        <v>252</v>
      </c>
      <c r="I50" s="114" t="s">
        <v>252</v>
      </c>
      <c r="J50" s="114"/>
      <c r="K50" s="114"/>
      <c r="L50" s="114"/>
      <c r="M50" s="114" t="s">
        <v>252</v>
      </c>
      <c r="N50" s="114" t="s">
        <v>252</v>
      </c>
      <c r="O50" s="114" t="s">
        <v>252</v>
      </c>
      <c r="P50" s="114" t="s">
        <v>252</v>
      </c>
      <c r="Q50" s="114"/>
      <c r="R50" s="114"/>
      <c r="S50" s="114"/>
      <c r="T50" s="114" t="s">
        <v>252</v>
      </c>
      <c r="U50" s="114" t="s">
        <v>252</v>
      </c>
      <c r="V50" s="114" t="s">
        <v>252</v>
      </c>
      <c r="W50" s="114" t="s">
        <v>252</v>
      </c>
      <c r="X50" s="114"/>
      <c r="Y50" s="114"/>
      <c r="Z50" s="114"/>
      <c r="AA50" s="114" t="s">
        <v>25</v>
      </c>
      <c r="AB50" s="114" t="s">
        <v>25</v>
      </c>
      <c r="AC50" s="114" t="s">
        <v>25</v>
      </c>
      <c r="AD50" s="114" t="s">
        <v>25</v>
      </c>
      <c r="AE50" s="114"/>
      <c r="AF50" s="114"/>
      <c r="AG50" s="114"/>
      <c r="AH50" s="160" t="s">
        <v>25</v>
      </c>
    </row>
    <row r="51" spans="1:34" ht="15.75" outlineLevel="1" x14ac:dyDescent="0.25">
      <c r="A51" s="33" t="s">
        <v>2</v>
      </c>
      <c r="B51" s="207" t="s">
        <v>243</v>
      </c>
      <c r="C51" s="34" t="s">
        <v>8</v>
      </c>
      <c r="D51" s="114"/>
      <c r="E51" s="114" t="s">
        <v>60</v>
      </c>
      <c r="F51" s="114" t="s">
        <v>60</v>
      </c>
      <c r="G51" s="114" t="s">
        <v>60</v>
      </c>
      <c r="H51" s="114" t="s">
        <v>60</v>
      </c>
      <c r="I51" s="114" t="s">
        <v>60</v>
      </c>
      <c r="J51" s="114"/>
      <c r="K51" s="114"/>
      <c r="L51" s="114" t="s">
        <v>60</v>
      </c>
      <c r="M51" s="114" t="s">
        <v>60</v>
      </c>
      <c r="N51" s="114" t="s">
        <v>60</v>
      </c>
      <c r="O51" s="114" t="s">
        <v>60</v>
      </c>
      <c r="P51" s="114" t="s">
        <v>60</v>
      </c>
      <c r="Q51" s="114"/>
      <c r="R51" s="114"/>
      <c r="S51" s="114" t="s">
        <v>60</v>
      </c>
      <c r="T51" s="114" t="s">
        <v>60</v>
      </c>
      <c r="U51" s="114" t="s">
        <v>60</v>
      </c>
      <c r="V51" s="114" t="s">
        <v>60</v>
      </c>
      <c r="W51" s="114" t="s">
        <v>60</v>
      </c>
      <c r="X51" s="114"/>
      <c r="Y51" s="114"/>
      <c r="Z51" s="114" t="s">
        <v>60</v>
      </c>
      <c r="AA51" s="114" t="s">
        <v>60</v>
      </c>
      <c r="AB51" s="114" t="s">
        <v>60</v>
      </c>
      <c r="AC51" s="114" t="s">
        <v>60</v>
      </c>
      <c r="AD51" s="114" t="s">
        <v>60</v>
      </c>
      <c r="AE51" s="114"/>
      <c r="AF51" s="114"/>
      <c r="AG51" s="114" t="s">
        <v>60</v>
      </c>
      <c r="AH51" s="160" t="s">
        <v>60</v>
      </c>
    </row>
    <row r="52" spans="1:34" ht="15.75" outlineLevel="1" x14ac:dyDescent="0.25">
      <c r="A52" s="33" t="s">
        <v>2</v>
      </c>
      <c r="B52" s="204" t="s">
        <v>244</v>
      </c>
      <c r="C52" s="34" t="s">
        <v>8</v>
      </c>
      <c r="D52" s="114"/>
      <c r="E52" s="114" t="s">
        <v>43</v>
      </c>
      <c r="F52" s="114" t="s">
        <v>43</v>
      </c>
      <c r="G52" s="114" t="s">
        <v>43</v>
      </c>
      <c r="H52" s="114" t="s">
        <v>43</v>
      </c>
      <c r="I52" s="114" t="s">
        <v>43</v>
      </c>
      <c r="J52" s="114"/>
      <c r="K52" s="114"/>
      <c r="L52" s="114" t="s">
        <v>43</v>
      </c>
      <c r="M52" s="114" t="s">
        <v>43</v>
      </c>
      <c r="N52" s="114" t="s">
        <v>43</v>
      </c>
      <c r="O52" s="114" t="s">
        <v>43</v>
      </c>
      <c r="P52" s="114" t="s">
        <v>43</v>
      </c>
      <c r="Q52" s="114"/>
      <c r="R52" s="114"/>
      <c r="S52" s="114" t="s">
        <v>43</v>
      </c>
      <c r="T52" s="114" t="s">
        <v>43</v>
      </c>
      <c r="U52" s="114" t="s">
        <v>43</v>
      </c>
      <c r="V52" s="114" t="s">
        <v>43</v>
      </c>
      <c r="W52" s="114" t="s">
        <v>43</v>
      </c>
      <c r="X52" s="114"/>
      <c r="Y52" s="114"/>
      <c r="Z52" s="114" t="s">
        <v>254</v>
      </c>
      <c r="AA52" s="114" t="s">
        <v>254</v>
      </c>
      <c r="AB52" s="114" t="s">
        <v>254</v>
      </c>
      <c r="AC52" s="114" t="s">
        <v>254</v>
      </c>
      <c r="AD52" s="114" t="s">
        <v>254</v>
      </c>
      <c r="AE52" s="114"/>
      <c r="AF52" s="114"/>
      <c r="AG52" s="114" t="s">
        <v>254</v>
      </c>
      <c r="AH52" s="160" t="s">
        <v>254</v>
      </c>
    </row>
    <row r="53" spans="1:34" ht="15.75" outlineLevel="1" x14ac:dyDescent="0.25">
      <c r="A53" s="33" t="s">
        <v>2</v>
      </c>
      <c r="B53" s="62" t="s">
        <v>244</v>
      </c>
      <c r="C53" s="34" t="s">
        <v>8</v>
      </c>
      <c r="D53" s="114"/>
      <c r="E53" s="114" t="s">
        <v>254</v>
      </c>
      <c r="F53" s="114"/>
      <c r="G53" s="114"/>
      <c r="H53" s="114"/>
      <c r="I53" s="114" t="s">
        <v>254</v>
      </c>
      <c r="J53" s="114"/>
      <c r="K53" s="114"/>
      <c r="L53" s="114" t="s">
        <v>254</v>
      </c>
      <c r="M53" s="114"/>
      <c r="N53" s="114"/>
      <c r="O53" s="114"/>
      <c r="P53" s="114" t="s">
        <v>254</v>
      </c>
      <c r="Q53" s="114"/>
      <c r="R53" s="114"/>
      <c r="S53" s="114" t="s">
        <v>254</v>
      </c>
      <c r="T53" s="114"/>
      <c r="U53" s="114"/>
      <c r="V53" s="114"/>
      <c r="W53" s="114"/>
      <c r="X53" s="114"/>
      <c r="Y53" s="114"/>
      <c r="Z53" s="114" t="s">
        <v>252</v>
      </c>
      <c r="AA53" s="114"/>
      <c r="AB53" s="114"/>
      <c r="AC53" s="114"/>
      <c r="AD53" s="114" t="s">
        <v>252</v>
      </c>
      <c r="AE53" s="114"/>
      <c r="AF53" s="114"/>
      <c r="AG53" s="114"/>
      <c r="AH53" s="160"/>
    </row>
    <row r="54" spans="1:34" ht="15.75" hidden="1" outlineLevel="1" x14ac:dyDescent="0.25">
      <c r="A54" s="33" t="s">
        <v>2</v>
      </c>
      <c r="B54" s="210" t="s">
        <v>244</v>
      </c>
      <c r="C54" s="34" t="s">
        <v>8</v>
      </c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/>
      <c r="AG54" s="114"/>
      <c r="AH54" s="160"/>
    </row>
    <row r="55" spans="1:34" ht="15.75" hidden="1" outlineLevel="1" x14ac:dyDescent="0.25">
      <c r="A55" s="33" t="s">
        <v>2</v>
      </c>
      <c r="B55" s="26" t="s">
        <v>244</v>
      </c>
      <c r="C55" s="34" t="s">
        <v>8</v>
      </c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60"/>
    </row>
    <row r="56" spans="1:34" ht="15.75" hidden="1" outlineLevel="1" x14ac:dyDescent="0.25">
      <c r="A56" s="33" t="s">
        <v>2</v>
      </c>
      <c r="B56" s="26" t="s">
        <v>244</v>
      </c>
      <c r="C56" s="34" t="s">
        <v>8</v>
      </c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60"/>
    </row>
    <row r="57" spans="1:34" ht="15.75" outlineLevel="1" x14ac:dyDescent="0.25">
      <c r="A57" s="33" t="s">
        <v>2</v>
      </c>
      <c r="B57" s="26" t="s">
        <v>245</v>
      </c>
      <c r="C57" s="34" t="s">
        <v>8</v>
      </c>
      <c r="D57" s="114"/>
      <c r="E57" s="114" t="s">
        <v>93</v>
      </c>
      <c r="F57" s="114"/>
      <c r="G57" s="114" t="s">
        <v>93</v>
      </c>
      <c r="H57" s="114" t="s">
        <v>93</v>
      </c>
      <c r="I57" s="114" t="s">
        <v>93</v>
      </c>
      <c r="J57" s="114"/>
      <c r="K57" s="114"/>
      <c r="L57" s="114"/>
      <c r="M57" s="114"/>
      <c r="N57" s="114"/>
      <c r="O57" s="114"/>
      <c r="P57" s="114"/>
      <c r="Q57" s="114"/>
      <c r="R57" s="114"/>
      <c r="S57" s="114" t="s">
        <v>93</v>
      </c>
      <c r="T57" s="114"/>
      <c r="U57" s="114" t="s">
        <v>93</v>
      </c>
      <c r="V57" s="114" t="s">
        <v>93</v>
      </c>
      <c r="W57" s="114" t="s">
        <v>93</v>
      </c>
      <c r="X57" s="114"/>
      <c r="Y57" s="114"/>
      <c r="Z57" s="114" t="s">
        <v>93</v>
      </c>
      <c r="AA57" s="114"/>
      <c r="AB57" s="114" t="s">
        <v>93</v>
      </c>
      <c r="AC57" s="114" t="s">
        <v>93</v>
      </c>
      <c r="AD57" s="114" t="s">
        <v>93</v>
      </c>
      <c r="AE57" s="114"/>
      <c r="AF57" s="114"/>
      <c r="AG57" s="114" t="s">
        <v>93</v>
      </c>
      <c r="AH57" s="160" t="s">
        <v>93</v>
      </c>
    </row>
    <row r="58" spans="1:34" ht="15.75" outlineLevel="1" x14ac:dyDescent="0.25">
      <c r="A58" s="33" t="s">
        <v>2</v>
      </c>
      <c r="B58" s="206" t="s">
        <v>245</v>
      </c>
      <c r="C58" s="34" t="s">
        <v>8</v>
      </c>
      <c r="D58" s="114"/>
      <c r="E58" s="114"/>
      <c r="F58" s="114" t="s">
        <v>254</v>
      </c>
      <c r="G58" s="114" t="s">
        <v>254</v>
      </c>
      <c r="H58" s="114" t="s">
        <v>254</v>
      </c>
      <c r="I58" s="114"/>
      <c r="J58" s="114"/>
      <c r="K58" s="114"/>
      <c r="L58" s="114"/>
      <c r="M58" s="114" t="s">
        <v>254</v>
      </c>
      <c r="N58" s="114" t="s">
        <v>254</v>
      </c>
      <c r="O58" s="114" t="s">
        <v>254</v>
      </c>
      <c r="P58" s="114"/>
      <c r="Q58" s="114"/>
      <c r="R58" s="114"/>
      <c r="S58" s="114"/>
      <c r="T58" s="114" t="s">
        <v>254</v>
      </c>
      <c r="U58" s="114" t="s">
        <v>254</v>
      </c>
      <c r="V58" s="114" t="s">
        <v>254</v>
      </c>
      <c r="W58" s="114"/>
      <c r="X58" s="114"/>
      <c r="Y58" s="114"/>
      <c r="Z58" s="114"/>
      <c r="AA58" s="114" t="s">
        <v>252</v>
      </c>
      <c r="AB58" s="114" t="s">
        <v>252</v>
      </c>
      <c r="AC58" s="114" t="s">
        <v>252</v>
      </c>
      <c r="AD58" s="114"/>
      <c r="AE58" s="114"/>
      <c r="AF58" s="114"/>
      <c r="AG58" s="114" t="s">
        <v>252</v>
      </c>
      <c r="AH58" s="160" t="s">
        <v>252</v>
      </c>
    </row>
    <row r="59" spans="1:34" ht="15.75" hidden="1" outlineLevel="1" x14ac:dyDescent="0.25">
      <c r="A59" s="33" t="s">
        <v>2</v>
      </c>
      <c r="B59" s="210" t="s">
        <v>245</v>
      </c>
      <c r="C59" s="34" t="s">
        <v>8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60"/>
    </row>
    <row r="60" spans="1:34" ht="15.75" hidden="1" outlineLevel="1" x14ac:dyDescent="0.25">
      <c r="A60" s="33" t="s">
        <v>2</v>
      </c>
      <c r="B60" s="34" t="s">
        <v>255</v>
      </c>
      <c r="C60" s="34" t="s">
        <v>8</v>
      </c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 t="s">
        <v>254</v>
      </c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60"/>
    </row>
    <row r="61" spans="1:34" ht="15.75" hidden="1" outlineLevel="1" x14ac:dyDescent="0.25">
      <c r="A61" s="35"/>
      <c r="B61" s="36"/>
      <c r="C61" s="212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61"/>
    </row>
    <row r="62" spans="1:34" s="1" customFormat="1" ht="15.75" collapsed="1" x14ac:dyDescent="0.25">
      <c r="A62" s="37" t="s">
        <v>2</v>
      </c>
      <c r="B62" s="38" t="s">
        <v>5</v>
      </c>
      <c r="C62" s="38" t="s">
        <v>8</v>
      </c>
      <c r="D62" s="116">
        <f t="shared" ref="D62:AA62" si="8">COUNTA(D49:D60)</f>
        <v>0</v>
      </c>
      <c r="E62" s="116">
        <f t="shared" si="8"/>
        <v>5</v>
      </c>
      <c r="F62" s="116">
        <f t="shared" si="8"/>
        <v>4</v>
      </c>
      <c r="G62" s="116">
        <f t="shared" si="8"/>
        <v>5</v>
      </c>
      <c r="H62" s="116">
        <f t="shared" si="8"/>
        <v>5</v>
      </c>
      <c r="I62" s="116">
        <f t="shared" si="8"/>
        <v>5</v>
      </c>
      <c r="J62" s="116">
        <f t="shared" si="8"/>
        <v>0</v>
      </c>
      <c r="K62" s="116">
        <f t="shared" si="8"/>
        <v>0</v>
      </c>
      <c r="L62" s="116">
        <f t="shared" si="8"/>
        <v>4</v>
      </c>
      <c r="M62" s="116">
        <f t="shared" si="8"/>
        <v>4</v>
      </c>
      <c r="N62" s="116">
        <f t="shared" si="8"/>
        <v>4</v>
      </c>
      <c r="O62" s="116">
        <f t="shared" si="8"/>
        <v>4</v>
      </c>
      <c r="P62" s="116">
        <f t="shared" si="8"/>
        <v>4</v>
      </c>
      <c r="Q62" s="116">
        <f t="shared" si="8"/>
        <v>0</v>
      </c>
      <c r="R62" s="116">
        <f t="shared" si="8"/>
        <v>0</v>
      </c>
      <c r="S62" s="116">
        <f t="shared" si="8"/>
        <v>5</v>
      </c>
      <c r="T62" s="116">
        <f t="shared" si="8"/>
        <v>4</v>
      </c>
      <c r="U62" s="116">
        <f t="shared" si="8"/>
        <v>5</v>
      </c>
      <c r="V62" s="116">
        <f t="shared" si="8"/>
        <v>5</v>
      </c>
      <c r="W62" s="116">
        <f t="shared" si="8"/>
        <v>5</v>
      </c>
      <c r="X62" s="116">
        <f t="shared" si="8"/>
        <v>0</v>
      </c>
      <c r="Y62" s="116">
        <f t="shared" si="8"/>
        <v>0</v>
      </c>
      <c r="Z62" s="116">
        <f t="shared" si="8"/>
        <v>5</v>
      </c>
      <c r="AA62" s="116">
        <f t="shared" si="8"/>
        <v>4</v>
      </c>
      <c r="AB62" s="116">
        <f>COUNTA(AB49:AB61)</f>
        <v>5</v>
      </c>
      <c r="AC62" s="116">
        <f t="shared" ref="AC62:AH62" si="9">COUNTA(AC49:AC60)</f>
        <v>5</v>
      </c>
      <c r="AD62" s="116">
        <f t="shared" si="9"/>
        <v>5</v>
      </c>
      <c r="AE62" s="116">
        <f t="shared" si="9"/>
        <v>0</v>
      </c>
      <c r="AF62" s="116">
        <f t="shared" si="9"/>
        <v>0</v>
      </c>
      <c r="AG62" s="116">
        <f t="shared" si="9"/>
        <v>5</v>
      </c>
      <c r="AH62" s="162">
        <f t="shared" si="9"/>
        <v>5</v>
      </c>
    </row>
    <row r="63" spans="1:34" ht="15.75" outlineLevel="1" x14ac:dyDescent="0.25">
      <c r="A63" s="47" t="s">
        <v>2</v>
      </c>
      <c r="B63" s="48" t="s">
        <v>6</v>
      </c>
      <c r="C63" s="48" t="s">
        <v>28</v>
      </c>
      <c r="D63" s="121"/>
      <c r="E63" s="121" t="s">
        <v>253</v>
      </c>
      <c r="F63" s="121" t="s">
        <v>253</v>
      </c>
      <c r="G63" s="121" t="s">
        <v>253</v>
      </c>
      <c r="H63" s="121" t="s">
        <v>253</v>
      </c>
      <c r="I63" s="121" t="s">
        <v>253</v>
      </c>
      <c r="J63" s="121"/>
      <c r="K63" s="121"/>
      <c r="L63" s="121" t="s">
        <v>253</v>
      </c>
      <c r="M63" s="121" t="s">
        <v>253</v>
      </c>
      <c r="N63" s="121" t="s">
        <v>253</v>
      </c>
      <c r="O63" s="121" t="s">
        <v>253</v>
      </c>
      <c r="P63" s="121" t="s">
        <v>253</v>
      </c>
      <c r="Q63" s="121"/>
      <c r="R63" s="121"/>
      <c r="S63" s="121" t="s">
        <v>253</v>
      </c>
      <c r="T63" s="121" t="s">
        <v>253</v>
      </c>
      <c r="U63" s="121" t="s">
        <v>253</v>
      </c>
      <c r="V63" s="121" t="s">
        <v>253</v>
      </c>
      <c r="W63" s="121" t="s">
        <v>253</v>
      </c>
      <c r="X63" s="121"/>
      <c r="Y63" s="121"/>
      <c r="Z63" s="121" t="s">
        <v>253</v>
      </c>
      <c r="AA63" s="121" t="s">
        <v>253</v>
      </c>
      <c r="AB63" s="121" t="s">
        <v>253</v>
      </c>
      <c r="AC63" s="121" t="s">
        <v>253</v>
      </c>
      <c r="AD63" s="121" t="s">
        <v>253</v>
      </c>
      <c r="AE63" s="121"/>
      <c r="AF63" s="121"/>
      <c r="AG63" s="121" t="s">
        <v>253</v>
      </c>
      <c r="AH63" s="167" t="s">
        <v>253</v>
      </c>
    </row>
    <row r="64" spans="1:34" ht="15.75" outlineLevel="1" x14ac:dyDescent="0.25">
      <c r="A64" s="49" t="s">
        <v>2</v>
      </c>
      <c r="B64" s="50" t="s">
        <v>6</v>
      </c>
      <c r="C64" s="50" t="s">
        <v>54</v>
      </c>
      <c r="D64" s="122"/>
      <c r="E64" s="122" t="s">
        <v>231</v>
      </c>
      <c r="F64" s="122" t="s">
        <v>231</v>
      </c>
      <c r="G64" s="122" t="s">
        <v>231</v>
      </c>
      <c r="H64" s="122" t="s">
        <v>231</v>
      </c>
      <c r="I64" s="122" t="s">
        <v>231</v>
      </c>
      <c r="J64" s="122"/>
      <c r="K64" s="122"/>
      <c r="L64" s="122" t="s">
        <v>231</v>
      </c>
      <c r="M64" s="122" t="s">
        <v>231</v>
      </c>
      <c r="N64" s="122" t="s">
        <v>231</v>
      </c>
      <c r="O64" s="122" t="s">
        <v>231</v>
      </c>
      <c r="P64" s="122" t="s">
        <v>231</v>
      </c>
      <c r="Q64" s="122"/>
      <c r="R64" s="122"/>
      <c r="S64" s="122" t="s">
        <v>51</v>
      </c>
      <c r="T64" s="122" t="s">
        <v>51</v>
      </c>
      <c r="U64" s="122" t="s">
        <v>51</v>
      </c>
      <c r="V64" s="122" t="s">
        <v>51</v>
      </c>
      <c r="W64" s="122" t="s">
        <v>51</v>
      </c>
      <c r="X64" s="122"/>
      <c r="Y64" s="122"/>
      <c r="Z64" s="122" t="s">
        <v>51</v>
      </c>
      <c r="AA64" s="122" t="s">
        <v>51</v>
      </c>
      <c r="AB64" s="122" t="s">
        <v>51</v>
      </c>
      <c r="AC64" s="122" t="s">
        <v>51</v>
      </c>
      <c r="AD64" s="122" t="s">
        <v>51</v>
      </c>
      <c r="AE64" s="122"/>
      <c r="AF64" s="122"/>
      <c r="AG64" s="122" t="s">
        <v>51</v>
      </c>
      <c r="AH64" s="168" t="s">
        <v>51</v>
      </c>
    </row>
    <row r="65" spans="1:34" ht="15.75" outlineLevel="1" x14ac:dyDescent="0.25">
      <c r="A65" s="49" t="s">
        <v>2</v>
      </c>
      <c r="B65" s="50" t="s">
        <v>6</v>
      </c>
      <c r="C65" s="50" t="s">
        <v>28</v>
      </c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68"/>
    </row>
    <row r="66" spans="1:34" ht="15.75" outlineLevel="1" x14ac:dyDescent="0.25">
      <c r="A66" s="49" t="s">
        <v>2</v>
      </c>
      <c r="B66" s="50" t="s">
        <v>6</v>
      </c>
      <c r="C66" s="50" t="s">
        <v>54</v>
      </c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68"/>
    </row>
    <row r="67" spans="1:34" ht="15.75" outlineLevel="1" x14ac:dyDescent="0.25">
      <c r="A67" s="49" t="s">
        <v>2</v>
      </c>
      <c r="B67" s="50" t="s">
        <v>6</v>
      </c>
      <c r="C67" s="50" t="s">
        <v>28</v>
      </c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68"/>
    </row>
    <row r="68" spans="1:34" ht="15.75" outlineLevel="1" x14ac:dyDescent="0.25">
      <c r="A68" s="51" t="s">
        <v>2</v>
      </c>
      <c r="B68" s="52" t="s">
        <v>6</v>
      </c>
      <c r="C68" s="52" t="s">
        <v>54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69"/>
    </row>
    <row r="69" spans="1:34" s="1" customFormat="1" ht="15.75" x14ac:dyDescent="0.25">
      <c r="A69" s="21" t="s">
        <v>2</v>
      </c>
      <c r="B69" s="22" t="s">
        <v>6</v>
      </c>
      <c r="C69" s="22"/>
      <c r="D69" s="108">
        <f>COUNTA(D63:D68)</f>
        <v>0</v>
      </c>
      <c r="E69" s="108">
        <f t="shared" ref="E69:AH69" si="10">COUNTA(E63:E68)</f>
        <v>2</v>
      </c>
      <c r="F69" s="108">
        <f t="shared" si="10"/>
        <v>2</v>
      </c>
      <c r="G69" s="108">
        <f t="shared" si="10"/>
        <v>2</v>
      </c>
      <c r="H69" s="108">
        <f t="shared" si="10"/>
        <v>2</v>
      </c>
      <c r="I69" s="108">
        <f t="shared" si="10"/>
        <v>2</v>
      </c>
      <c r="J69" s="108">
        <f t="shared" si="10"/>
        <v>0</v>
      </c>
      <c r="K69" s="108">
        <f t="shared" si="10"/>
        <v>0</v>
      </c>
      <c r="L69" s="108">
        <f t="shared" si="10"/>
        <v>2</v>
      </c>
      <c r="M69" s="108">
        <f t="shared" si="10"/>
        <v>2</v>
      </c>
      <c r="N69" s="108">
        <f t="shared" si="10"/>
        <v>2</v>
      </c>
      <c r="O69" s="108">
        <f t="shared" si="10"/>
        <v>2</v>
      </c>
      <c r="P69" s="108">
        <f t="shared" si="10"/>
        <v>2</v>
      </c>
      <c r="Q69" s="108">
        <f t="shared" si="10"/>
        <v>0</v>
      </c>
      <c r="R69" s="108">
        <f t="shared" si="10"/>
        <v>0</v>
      </c>
      <c r="S69" s="108">
        <f t="shared" si="10"/>
        <v>2</v>
      </c>
      <c r="T69" s="108">
        <f t="shared" si="10"/>
        <v>2</v>
      </c>
      <c r="U69" s="108">
        <f t="shared" si="10"/>
        <v>2</v>
      </c>
      <c r="V69" s="108">
        <f t="shared" si="10"/>
        <v>2</v>
      </c>
      <c r="W69" s="108">
        <f t="shared" si="10"/>
        <v>2</v>
      </c>
      <c r="X69" s="108">
        <f t="shared" si="10"/>
        <v>0</v>
      </c>
      <c r="Y69" s="108">
        <f t="shared" si="10"/>
        <v>0</v>
      </c>
      <c r="Z69" s="108">
        <f t="shared" si="10"/>
        <v>2</v>
      </c>
      <c r="AA69" s="108">
        <f t="shared" si="10"/>
        <v>2</v>
      </c>
      <c r="AB69" s="108">
        <f t="shared" si="10"/>
        <v>2</v>
      </c>
      <c r="AC69" s="108">
        <f t="shared" si="10"/>
        <v>2</v>
      </c>
      <c r="AD69" s="108">
        <f t="shared" si="10"/>
        <v>2</v>
      </c>
      <c r="AE69" s="108">
        <f t="shared" si="10"/>
        <v>0</v>
      </c>
      <c r="AF69" s="108">
        <f t="shared" si="10"/>
        <v>0</v>
      </c>
      <c r="AG69" s="108">
        <f t="shared" si="10"/>
        <v>2</v>
      </c>
      <c r="AH69" s="154">
        <f t="shared" si="10"/>
        <v>2</v>
      </c>
    </row>
    <row r="70" spans="1:34" ht="15.75" outlineLevel="1" x14ac:dyDescent="0.25">
      <c r="A70" s="96" t="s">
        <v>2</v>
      </c>
      <c r="B70" s="95" t="s">
        <v>69</v>
      </c>
      <c r="C70" s="95"/>
      <c r="D70" s="124"/>
      <c r="E70" s="124" t="s">
        <v>84</v>
      </c>
      <c r="F70" s="124"/>
      <c r="G70" s="124" t="s">
        <v>84</v>
      </c>
      <c r="H70" s="124" t="s">
        <v>84</v>
      </c>
      <c r="I70" s="124" t="s">
        <v>84</v>
      </c>
      <c r="J70" s="124"/>
      <c r="K70" s="124"/>
      <c r="L70" s="124" t="s">
        <v>84</v>
      </c>
      <c r="M70" s="124"/>
      <c r="N70" s="124" t="s">
        <v>84</v>
      </c>
      <c r="O70" s="124" t="s">
        <v>84</v>
      </c>
      <c r="P70" s="124" t="s">
        <v>84</v>
      </c>
      <c r="Q70" s="124"/>
      <c r="R70" s="124"/>
      <c r="S70" s="124" t="s">
        <v>84</v>
      </c>
      <c r="T70" s="124" t="s">
        <v>84</v>
      </c>
      <c r="U70" s="124" t="s">
        <v>84</v>
      </c>
      <c r="V70" s="124" t="s">
        <v>84</v>
      </c>
      <c r="W70" s="124" t="s">
        <v>84</v>
      </c>
      <c r="X70" s="124"/>
      <c r="Y70" s="124"/>
      <c r="Z70" s="124" t="s">
        <v>84</v>
      </c>
      <c r="AA70" s="124" t="s">
        <v>84</v>
      </c>
      <c r="AB70" s="124" t="s">
        <v>84</v>
      </c>
      <c r="AC70" s="124" t="s">
        <v>84</v>
      </c>
      <c r="AD70" s="124" t="s">
        <v>84</v>
      </c>
      <c r="AE70" s="124"/>
      <c r="AF70" s="124"/>
      <c r="AG70" s="124" t="s">
        <v>84</v>
      </c>
      <c r="AH70" s="170" t="s">
        <v>84</v>
      </c>
    </row>
    <row r="71" spans="1:34" ht="15.75" outlineLevel="1" x14ac:dyDescent="0.25">
      <c r="A71" s="93"/>
      <c r="B71" s="94" t="s">
        <v>69</v>
      </c>
      <c r="C71" s="9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71"/>
    </row>
    <row r="72" spans="1:34" s="1" customFormat="1" ht="15.75" x14ac:dyDescent="0.25">
      <c r="A72" s="97" t="s">
        <v>2</v>
      </c>
      <c r="B72" s="98" t="s">
        <v>27</v>
      </c>
      <c r="C72" s="98"/>
      <c r="D72" s="126">
        <f>COUNTA(D70:D71)</f>
        <v>0</v>
      </c>
      <c r="E72" s="126">
        <f t="shared" ref="E72:AH72" si="11">COUNTA(E70:E71)</f>
        <v>1</v>
      </c>
      <c r="F72" s="126">
        <f t="shared" si="11"/>
        <v>0</v>
      </c>
      <c r="G72" s="126">
        <f t="shared" si="11"/>
        <v>1</v>
      </c>
      <c r="H72" s="126">
        <f t="shared" si="11"/>
        <v>1</v>
      </c>
      <c r="I72" s="126">
        <f t="shared" si="11"/>
        <v>1</v>
      </c>
      <c r="J72" s="126">
        <f t="shared" si="11"/>
        <v>0</v>
      </c>
      <c r="K72" s="126">
        <f t="shared" si="11"/>
        <v>0</v>
      </c>
      <c r="L72" s="126">
        <f t="shared" si="11"/>
        <v>1</v>
      </c>
      <c r="M72" s="126">
        <f t="shared" si="11"/>
        <v>0</v>
      </c>
      <c r="N72" s="126">
        <f t="shared" si="11"/>
        <v>1</v>
      </c>
      <c r="O72" s="126">
        <f t="shared" si="11"/>
        <v>1</v>
      </c>
      <c r="P72" s="126">
        <f t="shared" si="11"/>
        <v>1</v>
      </c>
      <c r="Q72" s="126">
        <f t="shared" si="11"/>
        <v>0</v>
      </c>
      <c r="R72" s="126">
        <f t="shared" si="11"/>
        <v>0</v>
      </c>
      <c r="S72" s="126">
        <f t="shared" si="11"/>
        <v>1</v>
      </c>
      <c r="T72" s="126">
        <f t="shared" si="11"/>
        <v>1</v>
      </c>
      <c r="U72" s="126">
        <f t="shared" si="11"/>
        <v>1</v>
      </c>
      <c r="V72" s="126">
        <f>COUNTA(V70:V71)</f>
        <v>1</v>
      </c>
      <c r="W72" s="126">
        <f t="shared" si="11"/>
        <v>1</v>
      </c>
      <c r="X72" s="126">
        <f t="shared" si="11"/>
        <v>0</v>
      </c>
      <c r="Y72" s="126">
        <f t="shared" si="11"/>
        <v>0</v>
      </c>
      <c r="Z72" s="126">
        <f t="shared" si="11"/>
        <v>1</v>
      </c>
      <c r="AA72" s="126">
        <f t="shared" si="11"/>
        <v>1</v>
      </c>
      <c r="AB72" s="126">
        <f t="shared" si="11"/>
        <v>1</v>
      </c>
      <c r="AC72" s="126">
        <f t="shared" si="11"/>
        <v>1</v>
      </c>
      <c r="AD72" s="126">
        <f t="shared" si="11"/>
        <v>1</v>
      </c>
      <c r="AE72" s="126">
        <f t="shared" si="11"/>
        <v>0</v>
      </c>
      <c r="AF72" s="126">
        <f t="shared" si="11"/>
        <v>0</v>
      </c>
      <c r="AG72" s="126">
        <f t="shared" si="11"/>
        <v>1</v>
      </c>
      <c r="AH72" s="172">
        <f t="shared" si="11"/>
        <v>1</v>
      </c>
    </row>
    <row r="73" spans="1:34" s="1" customFormat="1" ht="15.75" outlineLevel="1" x14ac:dyDescent="0.25">
      <c r="A73" s="53"/>
      <c r="B73" s="54" t="s">
        <v>261</v>
      </c>
      <c r="C73" s="54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73"/>
    </row>
    <row r="74" spans="1:34" s="1" customFormat="1" ht="15.75" outlineLevel="1" x14ac:dyDescent="0.25">
      <c r="A74" s="55"/>
      <c r="B74" s="56"/>
      <c r="C74" s="56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74"/>
    </row>
    <row r="75" spans="1:34" s="1" customFormat="1" ht="15.75" outlineLevel="1" x14ac:dyDescent="0.25">
      <c r="A75" s="55"/>
      <c r="B75" s="56"/>
      <c r="C75" s="56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74"/>
    </row>
    <row r="76" spans="1:34" s="1" customFormat="1" ht="15.75" outlineLevel="1" x14ac:dyDescent="0.25">
      <c r="A76" s="55"/>
      <c r="B76" s="56"/>
      <c r="C76" s="56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74"/>
    </row>
    <row r="77" spans="1:34" s="1" customFormat="1" ht="15.75" outlineLevel="1" x14ac:dyDescent="0.25">
      <c r="A77" s="55"/>
      <c r="B77" s="56"/>
      <c r="C77" s="56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74"/>
    </row>
    <row r="78" spans="1:34" s="1" customFormat="1" ht="15.75" outlineLevel="1" x14ac:dyDescent="0.25">
      <c r="A78" s="57"/>
      <c r="B78" s="58"/>
      <c r="C78" s="58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129"/>
      <c r="AC78" s="129"/>
      <c r="AD78" s="129"/>
      <c r="AE78" s="129"/>
      <c r="AF78" s="129"/>
      <c r="AG78" s="129"/>
      <c r="AH78" s="175"/>
    </row>
    <row r="79" spans="1:34" s="1" customFormat="1" ht="15.75" x14ac:dyDescent="0.25">
      <c r="A79" s="55"/>
      <c r="B79" s="56" t="s">
        <v>261</v>
      </c>
      <c r="C79" s="56"/>
      <c r="D79" s="129">
        <f>COUNTA(D73:D78)</f>
        <v>0</v>
      </c>
      <c r="E79" s="129">
        <f t="shared" ref="E79:AH79" si="12">COUNTA(E73:E78)</f>
        <v>0</v>
      </c>
      <c r="F79" s="129">
        <f t="shared" si="12"/>
        <v>0</v>
      </c>
      <c r="G79" s="129">
        <f t="shared" si="12"/>
        <v>0</v>
      </c>
      <c r="H79" s="129">
        <f t="shared" si="12"/>
        <v>0</v>
      </c>
      <c r="I79" s="129">
        <f t="shared" si="12"/>
        <v>0</v>
      </c>
      <c r="J79" s="129">
        <f t="shared" si="12"/>
        <v>0</v>
      </c>
      <c r="K79" s="129">
        <f t="shared" si="12"/>
        <v>0</v>
      </c>
      <c r="L79" s="129">
        <f t="shared" si="12"/>
        <v>0</v>
      </c>
      <c r="M79" s="129">
        <f t="shared" si="12"/>
        <v>0</v>
      </c>
      <c r="N79" s="129">
        <f t="shared" si="12"/>
        <v>0</v>
      </c>
      <c r="O79" s="129">
        <f t="shared" si="12"/>
        <v>0</v>
      </c>
      <c r="P79" s="129">
        <f t="shared" si="12"/>
        <v>0</v>
      </c>
      <c r="Q79" s="129">
        <f t="shared" si="12"/>
        <v>0</v>
      </c>
      <c r="R79" s="129">
        <f t="shared" si="12"/>
        <v>0</v>
      </c>
      <c r="S79" s="129">
        <f t="shared" si="12"/>
        <v>0</v>
      </c>
      <c r="T79" s="129">
        <f t="shared" si="12"/>
        <v>0</v>
      </c>
      <c r="U79" s="129">
        <f t="shared" si="12"/>
        <v>0</v>
      </c>
      <c r="V79" s="129">
        <f t="shared" si="12"/>
        <v>0</v>
      </c>
      <c r="W79" s="129">
        <f t="shared" si="12"/>
        <v>0</v>
      </c>
      <c r="X79" s="129">
        <f t="shared" si="12"/>
        <v>0</v>
      </c>
      <c r="Y79" s="129">
        <f t="shared" si="12"/>
        <v>0</v>
      </c>
      <c r="Z79" s="129">
        <f t="shared" si="12"/>
        <v>0</v>
      </c>
      <c r="AA79" s="129">
        <f t="shared" si="12"/>
        <v>0</v>
      </c>
      <c r="AB79" s="129">
        <f t="shared" si="12"/>
        <v>0</v>
      </c>
      <c r="AC79" s="129">
        <f t="shared" si="12"/>
        <v>0</v>
      </c>
      <c r="AD79" s="129">
        <f t="shared" si="12"/>
        <v>0</v>
      </c>
      <c r="AE79" s="129">
        <f t="shared" si="12"/>
        <v>0</v>
      </c>
      <c r="AF79" s="129">
        <f t="shared" si="12"/>
        <v>0</v>
      </c>
      <c r="AG79" s="129">
        <f t="shared" si="12"/>
        <v>0</v>
      </c>
      <c r="AH79" s="175">
        <f t="shared" si="12"/>
        <v>0</v>
      </c>
    </row>
    <row r="80" spans="1:34" ht="15.75" outlineLevel="1" x14ac:dyDescent="0.25">
      <c r="A80" s="59" t="s">
        <v>29</v>
      </c>
      <c r="B80" s="60" t="s">
        <v>4</v>
      </c>
      <c r="C80" s="60" t="s">
        <v>30</v>
      </c>
      <c r="D80" s="130"/>
      <c r="E80" s="130" t="s">
        <v>35</v>
      </c>
      <c r="F80" s="130" t="s">
        <v>35</v>
      </c>
      <c r="G80" s="130" t="s">
        <v>35</v>
      </c>
      <c r="H80" s="130" t="s">
        <v>35</v>
      </c>
      <c r="I80" s="130" t="s">
        <v>35</v>
      </c>
      <c r="J80" s="130"/>
      <c r="K80" s="130"/>
      <c r="L80" s="130" t="s">
        <v>35</v>
      </c>
      <c r="M80" s="130" t="s">
        <v>35</v>
      </c>
      <c r="N80" s="130" t="s">
        <v>35</v>
      </c>
      <c r="O80" s="130" t="s">
        <v>35</v>
      </c>
      <c r="P80" s="130" t="s">
        <v>35</v>
      </c>
      <c r="Q80" s="130"/>
      <c r="R80" s="130"/>
      <c r="S80" s="130" t="s">
        <v>86</v>
      </c>
      <c r="T80" s="130" t="s">
        <v>86</v>
      </c>
      <c r="U80" s="130" t="s">
        <v>86</v>
      </c>
      <c r="V80" s="130" t="s">
        <v>86</v>
      </c>
      <c r="W80" s="130" t="s">
        <v>86</v>
      </c>
      <c r="X80" s="130"/>
      <c r="Y80" s="130"/>
      <c r="Z80" s="130" t="s">
        <v>85</v>
      </c>
      <c r="AA80" s="130" t="s">
        <v>85</v>
      </c>
      <c r="AB80" s="130" t="s">
        <v>85</v>
      </c>
      <c r="AC80" s="130" t="s">
        <v>85</v>
      </c>
      <c r="AD80" s="130" t="s">
        <v>85</v>
      </c>
      <c r="AE80" s="130"/>
      <c r="AF80" s="130"/>
      <c r="AG80" s="130" t="s">
        <v>86</v>
      </c>
      <c r="AH80" s="176" t="s">
        <v>86</v>
      </c>
    </row>
    <row r="81" spans="1:34" ht="15.75" outlineLevel="1" x14ac:dyDescent="0.25">
      <c r="A81" s="61" t="s">
        <v>29</v>
      </c>
      <c r="B81" s="62" t="s">
        <v>4</v>
      </c>
      <c r="C81" s="62" t="s">
        <v>31</v>
      </c>
      <c r="D81" s="131"/>
      <c r="E81" s="131" t="s">
        <v>248</v>
      </c>
      <c r="F81" s="131" t="s">
        <v>248</v>
      </c>
      <c r="G81" s="131" t="s">
        <v>248</v>
      </c>
      <c r="H81" s="131" t="s">
        <v>248</v>
      </c>
      <c r="I81" s="131" t="s">
        <v>248</v>
      </c>
      <c r="J81" s="131" t="s">
        <v>248</v>
      </c>
      <c r="K81" s="131"/>
      <c r="L81" s="131" t="s">
        <v>85</v>
      </c>
      <c r="M81" s="131" t="s">
        <v>85</v>
      </c>
      <c r="N81" s="131" t="s">
        <v>85</v>
      </c>
      <c r="O81" s="131" t="s">
        <v>85</v>
      </c>
      <c r="P81" s="131" t="s">
        <v>85</v>
      </c>
      <c r="Q81" s="131" t="s">
        <v>85</v>
      </c>
      <c r="R81" s="131"/>
      <c r="S81" s="131" t="s">
        <v>35</v>
      </c>
      <c r="T81" s="131" t="s">
        <v>35</v>
      </c>
      <c r="U81" s="131" t="s">
        <v>35</v>
      </c>
      <c r="V81" s="131" t="s">
        <v>257</v>
      </c>
      <c r="W81" s="131" t="s">
        <v>257</v>
      </c>
      <c r="X81" s="131" t="s">
        <v>257</v>
      </c>
      <c r="Y81" s="131"/>
      <c r="Z81" s="131" t="s">
        <v>257</v>
      </c>
      <c r="AA81" s="131" t="s">
        <v>257</v>
      </c>
      <c r="AB81" s="131" t="s">
        <v>257</v>
      </c>
      <c r="AC81" s="131" t="s">
        <v>257</v>
      </c>
      <c r="AD81" s="131" t="s">
        <v>86</v>
      </c>
      <c r="AE81" s="131" t="s">
        <v>86</v>
      </c>
      <c r="AF81" s="131"/>
      <c r="AG81" s="131" t="s">
        <v>35</v>
      </c>
      <c r="AH81" s="177" t="s">
        <v>35</v>
      </c>
    </row>
    <row r="82" spans="1:34" ht="15.75" outlineLevel="1" x14ac:dyDescent="0.25">
      <c r="A82" s="61" t="s">
        <v>29</v>
      </c>
      <c r="B82" s="62" t="s">
        <v>4</v>
      </c>
      <c r="C82" s="62" t="s">
        <v>246</v>
      </c>
      <c r="D82" s="131"/>
      <c r="E82" s="131" t="s">
        <v>85</v>
      </c>
      <c r="F82" s="131" t="s">
        <v>85</v>
      </c>
      <c r="G82" s="131" t="s">
        <v>85</v>
      </c>
      <c r="H82" s="131" t="s">
        <v>85</v>
      </c>
      <c r="I82" s="131" t="s">
        <v>85</v>
      </c>
      <c r="J82" s="131"/>
      <c r="K82" s="131"/>
      <c r="L82" s="131" t="s">
        <v>248</v>
      </c>
      <c r="M82" s="131" t="s">
        <v>248</v>
      </c>
      <c r="N82" s="131" t="s">
        <v>248</v>
      </c>
      <c r="O82" s="131" t="s">
        <v>248</v>
      </c>
      <c r="P82" s="131" t="s">
        <v>248</v>
      </c>
      <c r="Q82" s="131"/>
      <c r="R82" s="131"/>
      <c r="S82" s="131" t="s">
        <v>85</v>
      </c>
      <c r="T82" s="131" t="s">
        <v>85</v>
      </c>
      <c r="U82" s="131" t="s">
        <v>257</v>
      </c>
      <c r="V82" s="131" t="s">
        <v>85</v>
      </c>
      <c r="W82" s="131" t="s">
        <v>85</v>
      </c>
      <c r="X82" s="131"/>
      <c r="Y82" s="131"/>
      <c r="Z82" s="131" t="s">
        <v>35</v>
      </c>
      <c r="AA82" s="131" t="s">
        <v>35</v>
      </c>
      <c r="AB82" s="131" t="s">
        <v>35</v>
      </c>
      <c r="AC82" s="131" t="s">
        <v>35</v>
      </c>
      <c r="AD82" s="131" t="s">
        <v>35</v>
      </c>
      <c r="AE82" s="131"/>
      <c r="AF82" s="131"/>
      <c r="AG82" s="131"/>
      <c r="AH82" s="177"/>
    </row>
    <row r="83" spans="1:34" ht="15.75" outlineLevel="1" x14ac:dyDescent="0.25">
      <c r="A83" s="61"/>
      <c r="B83" s="62"/>
      <c r="C83" s="62" t="s">
        <v>258</v>
      </c>
      <c r="D83" s="131"/>
      <c r="E83" s="131"/>
      <c r="F83" s="131"/>
      <c r="G83" s="131"/>
      <c r="H83" s="131"/>
      <c r="I83" s="131"/>
      <c r="J83" s="131"/>
      <c r="K83" s="131"/>
      <c r="L83" s="131"/>
      <c r="M83" s="131"/>
      <c r="N83" s="131"/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  <c r="Z83" s="131" t="s">
        <v>86</v>
      </c>
      <c r="AA83" s="131" t="s">
        <v>86</v>
      </c>
      <c r="AB83" s="131" t="s">
        <v>86</v>
      </c>
      <c r="AC83" s="131"/>
      <c r="AD83" s="131"/>
      <c r="AE83" s="131"/>
      <c r="AF83" s="131"/>
      <c r="AG83" s="131"/>
      <c r="AH83" s="177"/>
    </row>
    <row r="84" spans="1:34" ht="15.75" outlineLevel="1" x14ac:dyDescent="0.25">
      <c r="A84" s="61"/>
      <c r="B84" s="62"/>
      <c r="C84" s="62"/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  <c r="Z84" s="131"/>
      <c r="AA84" s="131"/>
      <c r="AB84" s="131"/>
      <c r="AC84" s="131"/>
      <c r="AD84" s="131"/>
      <c r="AE84" s="131"/>
      <c r="AF84" s="131"/>
      <c r="AG84" s="131"/>
      <c r="AH84" s="177"/>
    </row>
    <row r="85" spans="1:34" s="1" customFormat="1" ht="15.75" x14ac:dyDescent="0.25">
      <c r="A85" s="63" t="s">
        <v>29</v>
      </c>
      <c r="B85" s="64" t="s">
        <v>38</v>
      </c>
      <c r="C85" s="64"/>
      <c r="D85" s="132">
        <f>COUNTA(D80:D84)</f>
        <v>0</v>
      </c>
      <c r="E85" s="132">
        <f t="shared" ref="E85:AH85" si="13">COUNTA(E80:E84)</f>
        <v>3</v>
      </c>
      <c r="F85" s="132">
        <f t="shared" si="13"/>
        <v>3</v>
      </c>
      <c r="G85" s="132">
        <f t="shared" si="13"/>
        <v>3</v>
      </c>
      <c r="H85" s="132">
        <f t="shared" si="13"/>
        <v>3</v>
      </c>
      <c r="I85" s="132">
        <f t="shared" si="13"/>
        <v>3</v>
      </c>
      <c r="J85" s="132">
        <f t="shared" si="13"/>
        <v>1</v>
      </c>
      <c r="K85" s="132">
        <f t="shared" si="13"/>
        <v>0</v>
      </c>
      <c r="L85" s="132">
        <f t="shared" si="13"/>
        <v>3</v>
      </c>
      <c r="M85" s="132">
        <f t="shared" si="13"/>
        <v>3</v>
      </c>
      <c r="N85" s="132">
        <f t="shared" si="13"/>
        <v>3</v>
      </c>
      <c r="O85" s="132">
        <f t="shared" si="13"/>
        <v>3</v>
      </c>
      <c r="P85" s="132">
        <f t="shared" si="13"/>
        <v>3</v>
      </c>
      <c r="Q85" s="132">
        <f t="shared" si="13"/>
        <v>1</v>
      </c>
      <c r="R85" s="132">
        <f t="shared" si="13"/>
        <v>0</v>
      </c>
      <c r="S85" s="132">
        <f t="shared" si="13"/>
        <v>3</v>
      </c>
      <c r="T85" s="132">
        <f t="shared" si="13"/>
        <v>3</v>
      </c>
      <c r="U85" s="132">
        <f t="shared" si="13"/>
        <v>3</v>
      </c>
      <c r="V85" s="132">
        <f t="shared" si="13"/>
        <v>3</v>
      </c>
      <c r="W85" s="132">
        <f t="shared" si="13"/>
        <v>3</v>
      </c>
      <c r="X85" s="132">
        <f t="shared" si="13"/>
        <v>1</v>
      </c>
      <c r="Y85" s="132">
        <f t="shared" si="13"/>
        <v>0</v>
      </c>
      <c r="Z85" s="132">
        <f t="shared" si="13"/>
        <v>4</v>
      </c>
      <c r="AA85" s="132">
        <f t="shared" si="13"/>
        <v>4</v>
      </c>
      <c r="AB85" s="132">
        <f t="shared" si="13"/>
        <v>4</v>
      </c>
      <c r="AC85" s="132">
        <f t="shared" si="13"/>
        <v>3</v>
      </c>
      <c r="AD85" s="132">
        <f t="shared" si="13"/>
        <v>3</v>
      </c>
      <c r="AE85" s="132">
        <f t="shared" si="13"/>
        <v>1</v>
      </c>
      <c r="AF85" s="132">
        <f t="shared" si="13"/>
        <v>0</v>
      </c>
      <c r="AG85" s="132">
        <f t="shared" si="13"/>
        <v>2</v>
      </c>
      <c r="AH85" s="178">
        <f t="shared" si="13"/>
        <v>2</v>
      </c>
    </row>
    <row r="86" spans="1:34" ht="15.75" outlineLevel="1" x14ac:dyDescent="0.25">
      <c r="A86" s="59"/>
      <c r="B86" s="60" t="s">
        <v>33</v>
      </c>
      <c r="C86" s="60"/>
      <c r="D86" s="130" t="s">
        <v>88</v>
      </c>
      <c r="E86" s="130" t="s">
        <v>88</v>
      </c>
      <c r="F86" s="130" t="s">
        <v>249</v>
      </c>
      <c r="G86" s="130" t="s">
        <v>88</v>
      </c>
      <c r="H86" s="130" t="s">
        <v>88</v>
      </c>
      <c r="I86" s="130" t="s">
        <v>88</v>
      </c>
      <c r="J86" s="130" t="s">
        <v>250</v>
      </c>
      <c r="K86" s="130" t="s">
        <v>250</v>
      </c>
      <c r="L86" s="130" t="s">
        <v>88</v>
      </c>
      <c r="M86" s="130" t="s">
        <v>88</v>
      </c>
      <c r="N86" s="130" t="s">
        <v>88</v>
      </c>
      <c r="O86" s="130" t="s">
        <v>88</v>
      </c>
      <c r="P86" s="130" t="s">
        <v>88</v>
      </c>
      <c r="Q86" s="130" t="s">
        <v>249</v>
      </c>
      <c r="R86" s="130" t="s">
        <v>249</v>
      </c>
      <c r="S86" s="130" t="s">
        <v>88</v>
      </c>
      <c r="T86" s="130" t="s">
        <v>88</v>
      </c>
      <c r="U86" s="130" t="s">
        <v>88</v>
      </c>
      <c r="V86" s="130" t="s">
        <v>88</v>
      </c>
      <c r="W86" s="130" t="s">
        <v>88</v>
      </c>
      <c r="X86" s="130" t="s">
        <v>250</v>
      </c>
      <c r="Y86" s="130" t="s">
        <v>250</v>
      </c>
      <c r="Z86" s="130" t="s">
        <v>88</v>
      </c>
      <c r="AA86" s="130" t="s">
        <v>88</v>
      </c>
      <c r="AB86" s="130" t="s">
        <v>88</v>
      </c>
      <c r="AC86" s="130" t="s">
        <v>88</v>
      </c>
      <c r="AD86" s="130" t="s">
        <v>88</v>
      </c>
      <c r="AE86" s="130" t="s">
        <v>249</v>
      </c>
      <c r="AF86" s="130" t="s">
        <v>249</v>
      </c>
      <c r="AG86" s="130" t="s">
        <v>249</v>
      </c>
      <c r="AH86" s="176" t="s">
        <v>249</v>
      </c>
    </row>
    <row r="87" spans="1:34" ht="15.75" outlineLevel="1" x14ac:dyDescent="0.25">
      <c r="A87" s="61"/>
      <c r="B87" s="62" t="s">
        <v>33</v>
      </c>
      <c r="C87" s="62"/>
      <c r="D87" s="131"/>
      <c r="E87" s="131" t="s">
        <v>97</v>
      </c>
      <c r="F87" s="131" t="s">
        <v>97</v>
      </c>
      <c r="G87" s="131" t="s">
        <v>249</v>
      </c>
      <c r="H87" s="131" t="s">
        <v>249</v>
      </c>
      <c r="I87" s="131" t="s">
        <v>97</v>
      </c>
      <c r="J87" s="131" t="s">
        <v>249</v>
      </c>
      <c r="K87" s="131"/>
      <c r="L87" s="131" t="s">
        <v>98</v>
      </c>
      <c r="M87" s="131" t="s">
        <v>98</v>
      </c>
      <c r="N87" s="131" t="s">
        <v>249</v>
      </c>
      <c r="O87" s="131" t="s">
        <v>98</v>
      </c>
      <c r="P87" s="131" t="s">
        <v>98</v>
      </c>
      <c r="Q87" s="131" t="s">
        <v>98</v>
      </c>
      <c r="R87" s="131"/>
      <c r="S87" s="131" t="s">
        <v>249</v>
      </c>
      <c r="T87" s="131" t="s">
        <v>90</v>
      </c>
      <c r="U87" s="131" t="s">
        <v>90</v>
      </c>
      <c r="V87" s="131" t="s">
        <v>90</v>
      </c>
      <c r="W87" s="131" t="s">
        <v>90</v>
      </c>
      <c r="X87" s="131" t="s">
        <v>90</v>
      </c>
      <c r="Y87" s="131"/>
      <c r="Z87" s="131" t="s">
        <v>90</v>
      </c>
      <c r="AA87" s="131" t="s">
        <v>90</v>
      </c>
      <c r="AB87" s="131" t="s">
        <v>90</v>
      </c>
      <c r="AC87" s="131" t="s">
        <v>90</v>
      </c>
      <c r="AD87" s="131" t="s">
        <v>90</v>
      </c>
      <c r="AE87" s="131" t="s">
        <v>98</v>
      </c>
      <c r="AF87" s="131"/>
      <c r="AG87" s="131" t="s">
        <v>98</v>
      </c>
      <c r="AH87" s="177" t="s">
        <v>98</v>
      </c>
    </row>
    <row r="88" spans="1:34" ht="15.75" outlineLevel="1" x14ac:dyDescent="0.25">
      <c r="A88" s="65"/>
      <c r="B88" s="66" t="s">
        <v>33</v>
      </c>
      <c r="C88" s="66"/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79"/>
    </row>
    <row r="89" spans="1:34" s="1" customFormat="1" ht="16.5" customHeight="1" x14ac:dyDescent="0.25">
      <c r="A89" s="67" t="s">
        <v>49</v>
      </c>
      <c r="B89" s="68" t="s">
        <v>39</v>
      </c>
      <c r="C89" s="68"/>
      <c r="D89" s="134">
        <f>COUNTA(D86:D88)</f>
        <v>1</v>
      </c>
      <c r="E89" s="134">
        <f t="shared" ref="E89:AH89" si="14">COUNTA(E86:E88)</f>
        <v>2</v>
      </c>
      <c r="F89" s="134">
        <f t="shared" si="14"/>
        <v>2</v>
      </c>
      <c r="G89" s="134">
        <f t="shared" si="14"/>
        <v>2</v>
      </c>
      <c r="H89" s="134">
        <f t="shared" si="14"/>
        <v>2</v>
      </c>
      <c r="I89" s="134">
        <f t="shared" si="14"/>
        <v>2</v>
      </c>
      <c r="J89" s="134">
        <f t="shared" si="14"/>
        <v>2</v>
      </c>
      <c r="K89" s="134">
        <f t="shared" si="14"/>
        <v>1</v>
      </c>
      <c r="L89" s="134">
        <f t="shared" si="14"/>
        <v>2</v>
      </c>
      <c r="M89" s="134">
        <f t="shared" si="14"/>
        <v>2</v>
      </c>
      <c r="N89" s="134">
        <f t="shared" si="14"/>
        <v>2</v>
      </c>
      <c r="O89" s="134">
        <f t="shared" si="14"/>
        <v>2</v>
      </c>
      <c r="P89" s="134">
        <f t="shared" si="14"/>
        <v>2</v>
      </c>
      <c r="Q89" s="134">
        <f t="shared" si="14"/>
        <v>2</v>
      </c>
      <c r="R89" s="134">
        <f t="shared" si="14"/>
        <v>1</v>
      </c>
      <c r="S89" s="134">
        <f t="shared" si="14"/>
        <v>2</v>
      </c>
      <c r="T89" s="134">
        <f t="shared" si="14"/>
        <v>2</v>
      </c>
      <c r="U89" s="134">
        <f t="shared" si="14"/>
        <v>2</v>
      </c>
      <c r="V89" s="134">
        <f t="shared" si="14"/>
        <v>2</v>
      </c>
      <c r="W89" s="134">
        <f t="shared" si="14"/>
        <v>2</v>
      </c>
      <c r="X89" s="134">
        <f t="shared" si="14"/>
        <v>2</v>
      </c>
      <c r="Y89" s="134">
        <f t="shared" si="14"/>
        <v>1</v>
      </c>
      <c r="Z89" s="134">
        <f t="shared" si="14"/>
        <v>2</v>
      </c>
      <c r="AA89" s="134">
        <f t="shared" si="14"/>
        <v>2</v>
      </c>
      <c r="AB89" s="134">
        <f t="shared" si="14"/>
        <v>2</v>
      </c>
      <c r="AC89" s="134">
        <f t="shared" si="14"/>
        <v>2</v>
      </c>
      <c r="AD89" s="134">
        <f t="shared" si="14"/>
        <v>2</v>
      </c>
      <c r="AE89" s="134">
        <f t="shared" si="14"/>
        <v>2</v>
      </c>
      <c r="AF89" s="134">
        <f t="shared" si="14"/>
        <v>1</v>
      </c>
      <c r="AG89" s="134">
        <f t="shared" si="14"/>
        <v>2</v>
      </c>
      <c r="AH89" s="180">
        <f t="shared" si="14"/>
        <v>2</v>
      </c>
    </row>
    <row r="90" spans="1:34" ht="15.75" outlineLevel="1" x14ac:dyDescent="0.25">
      <c r="A90" s="59"/>
      <c r="B90" s="60" t="s">
        <v>32</v>
      </c>
      <c r="C90" s="60"/>
      <c r="D90" s="130"/>
      <c r="E90" s="130" t="s">
        <v>250</v>
      </c>
      <c r="F90" s="130" t="s">
        <v>250</v>
      </c>
      <c r="G90" s="130" t="s">
        <v>250</v>
      </c>
      <c r="H90" s="130" t="s">
        <v>97</v>
      </c>
      <c r="I90" s="130" t="s">
        <v>249</v>
      </c>
      <c r="J90" s="130"/>
      <c r="K90" s="130"/>
      <c r="L90" s="130" t="s">
        <v>97</v>
      </c>
      <c r="M90" s="130" t="s">
        <v>97</v>
      </c>
      <c r="N90" s="130" t="s">
        <v>97</v>
      </c>
      <c r="O90" s="130" t="s">
        <v>249</v>
      </c>
      <c r="P90" s="130" t="s">
        <v>249</v>
      </c>
      <c r="Q90" s="130"/>
      <c r="R90" s="130"/>
      <c r="S90" s="130" t="s">
        <v>97</v>
      </c>
      <c r="T90" s="130" t="s">
        <v>97</v>
      </c>
      <c r="U90" s="130" t="s">
        <v>97</v>
      </c>
      <c r="V90" s="130" t="s">
        <v>249</v>
      </c>
      <c r="W90" s="130" t="s">
        <v>249</v>
      </c>
      <c r="X90" s="130"/>
      <c r="Y90" s="130"/>
      <c r="Z90" s="130" t="s">
        <v>249</v>
      </c>
      <c r="AA90" s="130" t="s">
        <v>249</v>
      </c>
      <c r="AB90" s="130" t="s">
        <v>249</v>
      </c>
      <c r="AC90" s="130" t="s">
        <v>97</v>
      </c>
      <c r="AD90" s="130" t="s">
        <v>249</v>
      </c>
      <c r="AE90" s="130"/>
      <c r="AF90" s="130"/>
      <c r="AG90" s="130" t="s">
        <v>97</v>
      </c>
      <c r="AH90" s="176" t="s">
        <v>97</v>
      </c>
    </row>
    <row r="91" spans="1:34" ht="15.75" outlineLevel="1" x14ac:dyDescent="0.25">
      <c r="A91" s="65"/>
      <c r="B91" s="66" t="s">
        <v>32</v>
      </c>
      <c r="C91" s="66"/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79"/>
    </row>
    <row r="92" spans="1:34" s="1" customFormat="1" ht="15.75" x14ac:dyDescent="0.25">
      <c r="A92" s="67" t="s">
        <v>29</v>
      </c>
      <c r="B92" s="68" t="s">
        <v>32</v>
      </c>
      <c r="C92" s="68"/>
      <c r="D92" s="134">
        <f>COUNTA(D90:D91)</f>
        <v>0</v>
      </c>
      <c r="E92" s="134">
        <f t="shared" ref="E92:AH92" si="15">COUNTA(E90:E91)</f>
        <v>1</v>
      </c>
      <c r="F92" s="134">
        <f t="shared" si="15"/>
        <v>1</v>
      </c>
      <c r="G92" s="134">
        <f t="shared" si="15"/>
        <v>1</v>
      </c>
      <c r="H92" s="134">
        <f t="shared" si="15"/>
        <v>1</v>
      </c>
      <c r="I92" s="134">
        <f t="shared" si="15"/>
        <v>1</v>
      </c>
      <c r="J92" s="134">
        <f t="shared" si="15"/>
        <v>0</v>
      </c>
      <c r="K92" s="134">
        <f t="shared" si="15"/>
        <v>0</v>
      </c>
      <c r="L92" s="134">
        <f t="shared" si="15"/>
        <v>1</v>
      </c>
      <c r="M92" s="134">
        <f t="shared" si="15"/>
        <v>1</v>
      </c>
      <c r="N92" s="134">
        <f t="shared" si="15"/>
        <v>1</v>
      </c>
      <c r="O92" s="134">
        <f t="shared" si="15"/>
        <v>1</v>
      </c>
      <c r="P92" s="134">
        <f t="shared" si="15"/>
        <v>1</v>
      </c>
      <c r="Q92" s="134">
        <f t="shared" si="15"/>
        <v>0</v>
      </c>
      <c r="R92" s="134">
        <f t="shared" si="15"/>
        <v>0</v>
      </c>
      <c r="S92" s="134">
        <f t="shared" si="15"/>
        <v>1</v>
      </c>
      <c r="T92" s="134">
        <f t="shared" si="15"/>
        <v>1</v>
      </c>
      <c r="U92" s="134">
        <f t="shared" si="15"/>
        <v>1</v>
      </c>
      <c r="V92" s="134">
        <f t="shared" si="15"/>
        <v>1</v>
      </c>
      <c r="W92" s="134">
        <f t="shared" si="15"/>
        <v>1</v>
      </c>
      <c r="X92" s="134">
        <f t="shared" si="15"/>
        <v>0</v>
      </c>
      <c r="Y92" s="134">
        <f t="shared" si="15"/>
        <v>0</v>
      </c>
      <c r="Z92" s="134">
        <f t="shared" si="15"/>
        <v>1</v>
      </c>
      <c r="AA92" s="134">
        <f t="shared" si="15"/>
        <v>1</v>
      </c>
      <c r="AB92" s="134">
        <f t="shared" si="15"/>
        <v>1</v>
      </c>
      <c r="AC92" s="134">
        <f t="shared" si="15"/>
        <v>1</v>
      </c>
      <c r="AD92" s="134">
        <f t="shared" si="15"/>
        <v>1</v>
      </c>
      <c r="AE92" s="134">
        <f t="shared" si="15"/>
        <v>0</v>
      </c>
      <c r="AF92" s="134">
        <f t="shared" si="15"/>
        <v>0</v>
      </c>
      <c r="AG92" s="134">
        <f t="shared" si="15"/>
        <v>1</v>
      </c>
      <c r="AH92" s="180">
        <f t="shared" si="15"/>
        <v>1</v>
      </c>
    </row>
    <row r="93" spans="1:34" ht="15.75" outlineLevel="1" x14ac:dyDescent="0.25">
      <c r="A93" s="59"/>
      <c r="B93" s="60" t="s">
        <v>34</v>
      </c>
      <c r="C93" s="60"/>
      <c r="D93" s="130"/>
      <c r="E93" s="130" t="s">
        <v>98</v>
      </c>
      <c r="F93" s="130" t="s">
        <v>98</v>
      </c>
      <c r="G93" s="130" t="s">
        <v>98</v>
      </c>
      <c r="H93" s="130" t="s">
        <v>250</v>
      </c>
      <c r="I93" s="130" t="s">
        <v>98</v>
      </c>
      <c r="J93" s="130" t="s">
        <v>98</v>
      </c>
      <c r="K93" s="130" t="s">
        <v>98</v>
      </c>
      <c r="L93" s="130" t="s">
        <v>87</v>
      </c>
      <c r="M93" s="130" t="s">
        <v>87</v>
      </c>
      <c r="N93" s="130" t="s">
        <v>87</v>
      </c>
      <c r="O93" s="130" t="s">
        <v>87</v>
      </c>
      <c r="P93" s="130" t="s">
        <v>97</v>
      </c>
      <c r="Q93" s="130" t="s">
        <v>250</v>
      </c>
      <c r="R93" s="130"/>
      <c r="S93" s="130" t="s">
        <v>98</v>
      </c>
      <c r="T93" s="130" t="s">
        <v>98</v>
      </c>
      <c r="U93" s="130" t="s">
        <v>98</v>
      </c>
      <c r="V93" s="130" t="s">
        <v>98</v>
      </c>
      <c r="W93" s="130" t="s">
        <v>98</v>
      </c>
      <c r="X93" s="130" t="s">
        <v>87</v>
      </c>
      <c r="Y93" s="130" t="s">
        <v>87</v>
      </c>
      <c r="Z93" s="130" t="s">
        <v>98</v>
      </c>
      <c r="AA93" s="130" t="s">
        <v>98</v>
      </c>
      <c r="AB93" s="130" t="s">
        <v>87</v>
      </c>
      <c r="AC93" s="130" t="s">
        <v>98</v>
      </c>
      <c r="AD93" s="130" t="s">
        <v>98</v>
      </c>
      <c r="AE93" s="130" t="s">
        <v>87</v>
      </c>
      <c r="AF93" s="130"/>
      <c r="AG93" s="130" t="s">
        <v>90</v>
      </c>
      <c r="AH93" s="176" t="s">
        <v>90</v>
      </c>
    </row>
    <row r="94" spans="1:34" ht="15.75" outlineLevel="1" x14ac:dyDescent="0.25">
      <c r="A94" s="61"/>
      <c r="B94" s="62" t="s">
        <v>34</v>
      </c>
      <c r="C94" s="62"/>
      <c r="D94" s="131" t="s">
        <v>249</v>
      </c>
      <c r="E94" s="131" t="s">
        <v>90</v>
      </c>
      <c r="F94" s="131" t="s">
        <v>90</v>
      </c>
      <c r="G94" s="131" t="s">
        <v>90</v>
      </c>
      <c r="H94" s="131" t="s">
        <v>90</v>
      </c>
      <c r="I94" s="131" t="s">
        <v>90</v>
      </c>
      <c r="J94" s="131"/>
      <c r="K94" s="131"/>
      <c r="L94" s="131" t="s">
        <v>90</v>
      </c>
      <c r="M94" s="131" t="s">
        <v>90</v>
      </c>
      <c r="N94" s="131" t="s">
        <v>90</v>
      </c>
      <c r="O94" s="131" t="s">
        <v>90</v>
      </c>
      <c r="P94" s="131" t="s">
        <v>87</v>
      </c>
      <c r="Q94" s="131" t="s">
        <v>90</v>
      </c>
      <c r="R94" s="131" t="s">
        <v>90</v>
      </c>
      <c r="S94" s="131" t="s">
        <v>87</v>
      </c>
      <c r="T94" s="131" t="s">
        <v>87</v>
      </c>
      <c r="U94" s="131" t="s">
        <v>87</v>
      </c>
      <c r="V94" s="131" t="s">
        <v>87</v>
      </c>
      <c r="W94" s="131" t="s">
        <v>97</v>
      </c>
      <c r="X94" s="131" t="s">
        <v>97</v>
      </c>
      <c r="Y94" s="131"/>
      <c r="Z94" s="131" t="s">
        <v>87</v>
      </c>
      <c r="AA94" s="131" t="s">
        <v>97</v>
      </c>
      <c r="AB94" s="131" t="s">
        <v>97</v>
      </c>
      <c r="AC94" s="131" t="s">
        <v>87</v>
      </c>
      <c r="AD94" s="131" t="s">
        <v>87</v>
      </c>
      <c r="AE94" s="131" t="s">
        <v>97</v>
      </c>
      <c r="AF94" s="131" t="s">
        <v>275</v>
      </c>
      <c r="AG94" s="131" t="s">
        <v>87</v>
      </c>
      <c r="AH94" s="177" t="s">
        <v>87</v>
      </c>
    </row>
    <row r="95" spans="1:34" ht="15.75" outlineLevel="1" x14ac:dyDescent="0.25">
      <c r="A95" s="65"/>
      <c r="B95" s="66" t="s">
        <v>34</v>
      </c>
      <c r="C95" s="66"/>
      <c r="D95" s="133"/>
      <c r="E95" s="133"/>
      <c r="F95" s="133"/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79"/>
    </row>
    <row r="96" spans="1:34" s="1" customFormat="1" ht="15.75" x14ac:dyDescent="0.25">
      <c r="A96" s="67" t="s">
        <v>29</v>
      </c>
      <c r="B96" s="68" t="s">
        <v>34</v>
      </c>
      <c r="C96" s="68"/>
      <c r="D96" s="134">
        <f>COUNTA(D93:D95)</f>
        <v>1</v>
      </c>
      <c r="E96" s="134">
        <f t="shared" ref="E96:AH96" si="16">COUNTA(E93:E95)</f>
        <v>2</v>
      </c>
      <c r="F96" s="134">
        <f t="shared" si="16"/>
        <v>2</v>
      </c>
      <c r="G96" s="134">
        <f t="shared" si="16"/>
        <v>2</v>
      </c>
      <c r="H96" s="134">
        <f t="shared" si="16"/>
        <v>2</v>
      </c>
      <c r="I96" s="134">
        <f t="shared" si="16"/>
        <v>2</v>
      </c>
      <c r="J96" s="134">
        <f t="shared" si="16"/>
        <v>1</v>
      </c>
      <c r="K96" s="134">
        <f t="shared" si="16"/>
        <v>1</v>
      </c>
      <c r="L96" s="134">
        <f t="shared" si="16"/>
        <v>2</v>
      </c>
      <c r="M96" s="134">
        <f t="shared" si="16"/>
        <v>2</v>
      </c>
      <c r="N96" s="134">
        <f t="shared" si="16"/>
        <v>2</v>
      </c>
      <c r="O96" s="134">
        <f t="shared" si="16"/>
        <v>2</v>
      </c>
      <c r="P96" s="134">
        <f t="shared" si="16"/>
        <v>2</v>
      </c>
      <c r="Q96" s="134">
        <f t="shared" si="16"/>
        <v>2</v>
      </c>
      <c r="R96" s="134">
        <f t="shared" si="16"/>
        <v>1</v>
      </c>
      <c r="S96" s="134">
        <f t="shared" si="16"/>
        <v>2</v>
      </c>
      <c r="T96" s="134">
        <f t="shared" si="16"/>
        <v>2</v>
      </c>
      <c r="U96" s="134">
        <f t="shared" si="16"/>
        <v>2</v>
      </c>
      <c r="V96" s="134">
        <f t="shared" si="16"/>
        <v>2</v>
      </c>
      <c r="W96" s="134">
        <f t="shared" si="16"/>
        <v>2</v>
      </c>
      <c r="X96" s="134">
        <f t="shared" si="16"/>
        <v>2</v>
      </c>
      <c r="Y96" s="134">
        <f t="shared" si="16"/>
        <v>1</v>
      </c>
      <c r="Z96" s="134">
        <f t="shared" si="16"/>
        <v>2</v>
      </c>
      <c r="AA96" s="134">
        <f t="shared" si="16"/>
        <v>2</v>
      </c>
      <c r="AB96" s="134">
        <f t="shared" si="16"/>
        <v>2</v>
      </c>
      <c r="AC96" s="134">
        <f t="shared" si="16"/>
        <v>2</v>
      </c>
      <c r="AD96" s="134">
        <f t="shared" si="16"/>
        <v>2</v>
      </c>
      <c r="AE96" s="134">
        <f t="shared" si="16"/>
        <v>2</v>
      </c>
      <c r="AF96" s="134">
        <f t="shared" si="16"/>
        <v>1</v>
      </c>
      <c r="AG96" s="134">
        <f t="shared" si="16"/>
        <v>2</v>
      </c>
      <c r="AH96" s="180">
        <f t="shared" si="16"/>
        <v>2</v>
      </c>
    </row>
    <row r="97" spans="1:34" ht="15.75" outlineLevel="1" x14ac:dyDescent="0.25">
      <c r="A97" s="69"/>
      <c r="B97" s="70" t="s">
        <v>262</v>
      </c>
      <c r="C97" s="70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  <c r="AB97" s="135"/>
      <c r="AC97" s="135"/>
      <c r="AD97" s="135"/>
      <c r="AE97" s="135"/>
      <c r="AF97" s="135"/>
      <c r="AG97" s="135"/>
      <c r="AH97" s="181"/>
    </row>
    <row r="98" spans="1:34" ht="15.75" outlineLevel="1" x14ac:dyDescent="0.25">
      <c r="A98" s="71"/>
      <c r="B98" s="72" t="s">
        <v>262</v>
      </c>
      <c r="C98" s="72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136"/>
      <c r="AA98" s="136"/>
      <c r="AB98" s="136"/>
      <c r="AC98" s="136"/>
      <c r="AD98" s="136"/>
      <c r="AE98" s="136"/>
      <c r="AF98" s="136"/>
      <c r="AG98" s="136"/>
      <c r="AH98" s="182"/>
    </row>
    <row r="99" spans="1:34" ht="15.75" outlineLevel="1" x14ac:dyDescent="0.25">
      <c r="A99" s="71"/>
      <c r="B99" s="72" t="s">
        <v>262</v>
      </c>
      <c r="C99" s="72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/>
      <c r="U99" s="136"/>
      <c r="V99" s="136"/>
      <c r="W99" s="136"/>
      <c r="X99" s="136"/>
      <c r="Y99" s="136"/>
      <c r="Z99" s="136"/>
      <c r="AA99" s="136"/>
      <c r="AB99" s="136"/>
      <c r="AC99" s="136"/>
      <c r="AD99" s="136"/>
      <c r="AE99" s="136"/>
      <c r="AF99" s="136"/>
      <c r="AG99" s="136"/>
      <c r="AH99" s="182"/>
    </row>
    <row r="100" spans="1:34" ht="15.75" outlineLevel="1" x14ac:dyDescent="0.25">
      <c r="A100" s="71"/>
      <c r="B100" s="72" t="s">
        <v>262</v>
      </c>
      <c r="C100" s="72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36"/>
      <c r="U100" s="136"/>
      <c r="V100" s="136"/>
      <c r="W100" s="136"/>
      <c r="X100" s="136"/>
      <c r="Y100" s="136"/>
      <c r="Z100" s="136"/>
      <c r="AA100" s="136"/>
      <c r="AB100" s="136"/>
      <c r="AC100" s="136"/>
      <c r="AD100" s="136"/>
      <c r="AE100" s="136"/>
      <c r="AF100" s="136"/>
      <c r="AG100" s="136"/>
      <c r="AH100" s="182"/>
    </row>
    <row r="101" spans="1:34" ht="15.75" outlineLevel="1" x14ac:dyDescent="0.25">
      <c r="A101" s="71"/>
      <c r="B101" s="72" t="s">
        <v>262</v>
      </c>
      <c r="C101" s="72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82"/>
    </row>
    <row r="102" spans="1:34" ht="15.75" outlineLevel="1" x14ac:dyDescent="0.25">
      <c r="A102" s="71"/>
      <c r="B102" s="72" t="s">
        <v>262</v>
      </c>
      <c r="C102" s="72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82"/>
    </row>
    <row r="103" spans="1:34" ht="15.75" outlineLevel="1" x14ac:dyDescent="0.25">
      <c r="A103" s="71"/>
      <c r="B103" s="72" t="s">
        <v>262</v>
      </c>
      <c r="C103" s="72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136"/>
      <c r="P103" s="136"/>
      <c r="Q103" s="136"/>
      <c r="R103" s="136"/>
      <c r="S103" s="136"/>
      <c r="T103" s="136"/>
      <c r="U103" s="136"/>
      <c r="V103" s="136"/>
      <c r="W103" s="136"/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82"/>
    </row>
    <row r="104" spans="1:34" ht="15.75" outlineLevel="1" x14ac:dyDescent="0.25">
      <c r="A104" s="71"/>
      <c r="B104" s="72" t="s">
        <v>262</v>
      </c>
      <c r="C104" s="72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36"/>
      <c r="Z104" s="136"/>
      <c r="AA104" s="136"/>
      <c r="AB104" s="136"/>
      <c r="AC104" s="136"/>
      <c r="AD104" s="136"/>
      <c r="AE104" s="136"/>
      <c r="AF104" s="136"/>
      <c r="AG104" s="136"/>
      <c r="AH104" s="182"/>
    </row>
    <row r="105" spans="1:34" ht="15.75" outlineLevel="1" x14ac:dyDescent="0.25">
      <c r="A105" s="71"/>
      <c r="B105" s="72" t="s">
        <v>262</v>
      </c>
      <c r="C105" s="72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36"/>
      <c r="Z105" s="136"/>
      <c r="AA105" s="136"/>
      <c r="AB105" s="136"/>
      <c r="AC105" s="136"/>
      <c r="AD105" s="136"/>
      <c r="AE105" s="136"/>
      <c r="AF105" s="136"/>
      <c r="AG105" s="136"/>
      <c r="AH105" s="182"/>
    </row>
    <row r="106" spans="1:34" ht="15.75" outlineLevel="1" x14ac:dyDescent="0.25">
      <c r="A106" s="71"/>
      <c r="B106" s="72" t="s">
        <v>262</v>
      </c>
      <c r="C106" s="72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6"/>
      <c r="V106" s="136"/>
      <c r="W106" s="136"/>
      <c r="X106" s="136"/>
      <c r="Y106" s="136"/>
      <c r="Z106" s="136"/>
      <c r="AA106" s="136"/>
      <c r="AB106" s="136"/>
      <c r="AC106" s="136"/>
      <c r="AD106" s="136"/>
      <c r="AE106" s="136"/>
      <c r="AF106" s="136"/>
      <c r="AG106" s="136"/>
      <c r="AH106" s="182"/>
    </row>
    <row r="107" spans="1:34" ht="15.75" outlineLevel="1" x14ac:dyDescent="0.25">
      <c r="A107" s="71"/>
      <c r="B107" s="72" t="s">
        <v>262</v>
      </c>
      <c r="C107" s="72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36"/>
      <c r="U107" s="136"/>
      <c r="V107" s="136"/>
      <c r="W107" s="136"/>
      <c r="X107" s="136"/>
      <c r="Y107" s="136"/>
      <c r="Z107" s="136"/>
      <c r="AA107" s="136"/>
      <c r="AB107" s="136"/>
      <c r="AC107" s="136"/>
      <c r="AD107" s="136"/>
      <c r="AE107" s="136"/>
      <c r="AF107" s="136"/>
      <c r="AG107" s="136"/>
      <c r="AH107" s="182"/>
    </row>
    <row r="108" spans="1:34" ht="15.75" outlineLevel="1" x14ac:dyDescent="0.25">
      <c r="A108" s="71"/>
      <c r="B108" s="72" t="s">
        <v>262</v>
      </c>
      <c r="C108" s="72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136"/>
      <c r="V108" s="136"/>
      <c r="W108" s="136"/>
      <c r="X108" s="136"/>
      <c r="Y108" s="136"/>
      <c r="Z108" s="136"/>
      <c r="AA108" s="136"/>
      <c r="AB108" s="136"/>
      <c r="AC108" s="136"/>
      <c r="AD108" s="136"/>
      <c r="AE108" s="136"/>
      <c r="AF108" s="136"/>
      <c r="AG108" s="136"/>
      <c r="AH108" s="182"/>
    </row>
    <row r="109" spans="1:34" ht="15.75" outlineLevel="1" x14ac:dyDescent="0.25">
      <c r="A109" s="71"/>
      <c r="B109" s="72" t="s">
        <v>262</v>
      </c>
      <c r="C109" s="72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36"/>
      <c r="U109" s="136"/>
      <c r="V109" s="136"/>
      <c r="W109" s="136"/>
      <c r="X109" s="136"/>
      <c r="Y109" s="136"/>
      <c r="Z109" s="136"/>
      <c r="AA109" s="136"/>
      <c r="AB109" s="136"/>
      <c r="AC109" s="136"/>
      <c r="AD109" s="136"/>
      <c r="AE109" s="136"/>
      <c r="AF109" s="136"/>
      <c r="AG109" s="136"/>
      <c r="AH109" s="182"/>
    </row>
    <row r="110" spans="1:34" ht="15.75" outlineLevel="1" x14ac:dyDescent="0.25">
      <c r="A110" s="71"/>
      <c r="B110" s="72" t="s">
        <v>262</v>
      </c>
      <c r="C110" s="72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36"/>
      <c r="U110" s="136"/>
      <c r="V110" s="136"/>
      <c r="W110" s="136"/>
      <c r="X110" s="136"/>
      <c r="Y110" s="136"/>
      <c r="Z110" s="136"/>
      <c r="AA110" s="136"/>
      <c r="AB110" s="136"/>
      <c r="AC110" s="136"/>
      <c r="AD110" s="136"/>
      <c r="AE110" s="136"/>
      <c r="AF110" s="136"/>
      <c r="AG110" s="136"/>
      <c r="AH110" s="182"/>
    </row>
    <row r="111" spans="1:34" ht="15.75" outlineLevel="1" x14ac:dyDescent="0.25">
      <c r="A111" s="71"/>
      <c r="B111" s="72" t="s">
        <v>262</v>
      </c>
      <c r="C111" s="72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6"/>
      <c r="S111" s="136"/>
      <c r="T111" s="136"/>
      <c r="U111" s="136"/>
      <c r="V111" s="136"/>
      <c r="W111" s="136"/>
      <c r="X111" s="136"/>
      <c r="Y111" s="136"/>
      <c r="Z111" s="136"/>
      <c r="AA111" s="136"/>
      <c r="AB111" s="136"/>
      <c r="AC111" s="136"/>
      <c r="AD111" s="136"/>
      <c r="AE111" s="136"/>
      <c r="AF111" s="136"/>
      <c r="AG111" s="136"/>
      <c r="AH111" s="182"/>
    </row>
    <row r="112" spans="1:34" ht="15.75" outlineLevel="1" x14ac:dyDescent="0.25">
      <c r="A112" s="71"/>
      <c r="B112" s="72" t="s">
        <v>262</v>
      </c>
      <c r="C112" s="72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  <c r="AA112" s="136"/>
      <c r="AB112" s="136"/>
      <c r="AC112" s="136"/>
      <c r="AD112" s="136"/>
      <c r="AE112" s="136"/>
      <c r="AF112" s="136"/>
      <c r="AG112" s="136"/>
      <c r="AH112" s="182"/>
    </row>
    <row r="113" spans="1:57" ht="15.75" outlineLevel="1" x14ac:dyDescent="0.25">
      <c r="A113" s="73"/>
      <c r="B113" s="72" t="s">
        <v>262</v>
      </c>
      <c r="C113" s="74"/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7"/>
      <c r="AH113" s="183"/>
    </row>
    <row r="114" spans="1:57" s="1" customFormat="1" ht="15.75" x14ac:dyDescent="0.25">
      <c r="A114" s="75"/>
      <c r="B114" s="76" t="s">
        <v>68</v>
      </c>
      <c r="C114" s="76"/>
      <c r="D114" s="138">
        <f>COUNTA(D97:D113)</f>
        <v>0</v>
      </c>
      <c r="E114" s="138">
        <f t="shared" ref="E114:AH114" si="17">COUNTA(E97:E113)</f>
        <v>0</v>
      </c>
      <c r="F114" s="138">
        <f t="shared" si="17"/>
        <v>0</v>
      </c>
      <c r="G114" s="138">
        <f t="shared" si="17"/>
        <v>0</v>
      </c>
      <c r="H114" s="138">
        <f t="shared" si="17"/>
        <v>0</v>
      </c>
      <c r="I114" s="138">
        <f t="shared" si="17"/>
        <v>0</v>
      </c>
      <c r="J114" s="138">
        <f t="shared" si="17"/>
        <v>0</v>
      </c>
      <c r="K114" s="138">
        <f t="shared" si="17"/>
        <v>0</v>
      </c>
      <c r="L114" s="138">
        <f t="shared" si="17"/>
        <v>0</v>
      </c>
      <c r="M114" s="138">
        <f t="shared" si="17"/>
        <v>0</v>
      </c>
      <c r="N114" s="138">
        <f t="shared" si="17"/>
        <v>0</v>
      </c>
      <c r="O114" s="138">
        <f t="shared" si="17"/>
        <v>0</v>
      </c>
      <c r="P114" s="138">
        <f t="shared" si="17"/>
        <v>0</v>
      </c>
      <c r="Q114" s="138">
        <f t="shared" si="17"/>
        <v>0</v>
      </c>
      <c r="R114" s="138">
        <f t="shared" si="17"/>
        <v>0</v>
      </c>
      <c r="S114" s="138">
        <f t="shared" si="17"/>
        <v>0</v>
      </c>
      <c r="T114" s="138">
        <f t="shared" si="17"/>
        <v>0</v>
      </c>
      <c r="U114" s="138">
        <f t="shared" si="17"/>
        <v>0</v>
      </c>
      <c r="V114" s="138">
        <f t="shared" si="17"/>
        <v>0</v>
      </c>
      <c r="W114" s="138">
        <f t="shared" si="17"/>
        <v>0</v>
      </c>
      <c r="X114" s="138">
        <f t="shared" si="17"/>
        <v>0</v>
      </c>
      <c r="Y114" s="138">
        <f t="shared" si="17"/>
        <v>0</v>
      </c>
      <c r="Z114" s="138">
        <f t="shared" si="17"/>
        <v>0</v>
      </c>
      <c r="AA114" s="138">
        <f t="shared" si="17"/>
        <v>0</v>
      </c>
      <c r="AB114" s="138">
        <f t="shared" si="17"/>
        <v>0</v>
      </c>
      <c r="AC114" s="138">
        <f t="shared" si="17"/>
        <v>0</v>
      </c>
      <c r="AD114" s="138">
        <f t="shared" si="17"/>
        <v>0</v>
      </c>
      <c r="AE114" s="138">
        <f t="shared" si="17"/>
        <v>0</v>
      </c>
      <c r="AF114" s="138">
        <f t="shared" si="17"/>
        <v>0</v>
      </c>
      <c r="AG114" s="138">
        <f t="shared" si="17"/>
        <v>0</v>
      </c>
      <c r="AH114" s="184">
        <f t="shared" si="17"/>
        <v>0</v>
      </c>
      <c r="AI114" s="5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</row>
    <row r="115" spans="1:57" s="1" customFormat="1" ht="15.75" outlineLevel="1" x14ac:dyDescent="0.25">
      <c r="A115" s="77"/>
      <c r="B115" s="78" t="s">
        <v>66</v>
      </c>
      <c r="C115" s="78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/>
      <c r="AF115" s="139"/>
      <c r="AG115" s="139"/>
      <c r="AH115" s="185"/>
      <c r="AI115" s="5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</row>
    <row r="116" spans="1:57" s="1" customFormat="1" ht="15.75" outlineLevel="1" x14ac:dyDescent="0.25">
      <c r="A116" s="77"/>
      <c r="B116" s="78" t="s">
        <v>66</v>
      </c>
      <c r="C116" s="78"/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/>
      <c r="AF116" s="139"/>
      <c r="AG116" s="139"/>
      <c r="AH116" s="185"/>
      <c r="AI116" s="5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</row>
    <row r="117" spans="1:57" s="1" customFormat="1" ht="15.75" outlineLevel="1" x14ac:dyDescent="0.25">
      <c r="A117" s="77"/>
      <c r="B117" s="78" t="s">
        <v>66</v>
      </c>
      <c r="C117" s="78"/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/>
      <c r="AF117" s="139"/>
      <c r="AG117" s="139"/>
      <c r="AH117" s="185"/>
      <c r="AI117" s="5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</row>
    <row r="118" spans="1:57" s="1" customFormat="1" ht="15.75" outlineLevel="1" x14ac:dyDescent="0.25">
      <c r="A118" s="77"/>
      <c r="B118" s="78" t="s">
        <v>66</v>
      </c>
      <c r="C118" s="78"/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  <c r="AF118" s="139"/>
      <c r="AG118" s="139"/>
      <c r="AH118" s="185"/>
      <c r="AI118" s="5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</row>
    <row r="119" spans="1:57" s="1" customFormat="1" ht="15.75" outlineLevel="1" x14ac:dyDescent="0.25">
      <c r="A119" s="77"/>
      <c r="B119" s="78" t="s">
        <v>66</v>
      </c>
      <c r="C119" s="78"/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85"/>
      <c r="AI119" s="5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</row>
    <row r="120" spans="1:57" s="1" customFormat="1" ht="15.75" outlineLevel="1" x14ac:dyDescent="0.25">
      <c r="A120" s="77"/>
      <c r="B120" s="78" t="s">
        <v>66</v>
      </c>
      <c r="C120" s="78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85"/>
      <c r="AI120" s="5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</row>
    <row r="121" spans="1:57" s="1" customFormat="1" ht="15.75" outlineLevel="1" x14ac:dyDescent="0.25">
      <c r="A121" s="77"/>
      <c r="B121" s="78" t="s">
        <v>66</v>
      </c>
      <c r="C121" s="78"/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/>
      <c r="AF121" s="139"/>
      <c r="AG121" s="139"/>
      <c r="AH121" s="185"/>
      <c r="AI121" s="5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</row>
    <row r="122" spans="1:57" s="1" customFormat="1" ht="15.75" outlineLevel="1" x14ac:dyDescent="0.25">
      <c r="A122" s="77"/>
      <c r="B122" s="78" t="s">
        <v>66</v>
      </c>
      <c r="C122" s="78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85"/>
      <c r="AI122" s="5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</row>
    <row r="123" spans="1:57" s="1" customFormat="1" ht="15.75" outlineLevel="1" x14ac:dyDescent="0.25">
      <c r="A123" s="77"/>
      <c r="B123" s="78" t="s">
        <v>66</v>
      </c>
      <c r="C123" s="78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39"/>
      <c r="Z123" s="139"/>
      <c r="AA123" s="139"/>
      <c r="AB123" s="139"/>
      <c r="AC123" s="139"/>
      <c r="AD123" s="139"/>
      <c r="AE123" s="139"/>
      <c r="AF123" s="139"/>
      <c r="AG123" s="139"/>
      <c r="AH123" s="185"/>
      <c r="AI123" s="5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</row>
    <row r="124" spans="1:57" s="1" customFormat="1" ht="15.75" outlineLevel="1" x14ac:dyDescent="0.25">
      <c r="A124" s="77"/>
      <c r="B124" s="78" t="s">
        <v>66</v>
      </c>
      <c r="C124" s="78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/>
      <c r="AF124" s="139"/>
      <c r="AG124" s="139"/>
      <c r="AH124" s="185"/>
      <c r="AI124" s="5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</row>
    <row r="125" spans="1:57" s="1" customFormat="1" ht="15.75" outlineLevel="1" x14ac:dyDescent="0.25">
      <c r="A125" s="77"/>
      <c r="B125" s="78" t="s">
        <v>66</v>
      </c>
      <c r="C125" s="78"/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/>
      <c r="AF125" s="139"/>
      <c r="AG125" s="139"/>
      <c r="AH125" s="185"/>
      <c r="AI125" s="5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1:57" s="1" customFormat="1" ht="15.75" outlineLevel="1" x14ac:dyDescent="0.25">
      <c r="A126" s="77"/>
      <c r="B126" s="78" t="s">
        <v>66</v>
      </c>
      <c r="C126" s="78"/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/>
      <c r="AF126" s="139"/>
      <c r="AG126" s="139"/>
      <c r="AH126" s="185"/>
      <c r="AI126" s="5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7" spans="1:57" s="1" customFormat="1" ht="15.75" outlineLevel="1" x14ac:dyDescent="0.25">
      <c r="A127" s="77"/>
      <c r="B127" s="78" t="s">
        <v>66</v>
      </c>
      <c r="C127" s="78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39"/>
      <c r="Z127" s="139"/>
      <c r="AA127" s="139"/>
      <c r="AB127" s="139"/>
      <c r="AC127" s="139"/>
      <c r="AD127" s="139"/>
      <c r="AE127" s="139"/>
      <c r="AF127" s="139"/>
      <c r="AG127" s="139"/>
      <c r="AH127" s="185"/>
      <c r="AI127" s="5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</row>
    <row r="128" spans="1:57" s="1" customFormat="1" ht="15.75" outlineLevel="1" x14ac:dyDescent="0.25">
      <c r="A128" s="77"/>
      <c r="B128" s="78" t="s">
        <v>66</v>
      </c>
      <c r="C128" s="78"/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39"/>
      <c r="Z128" s="139"/>
      <c r="AA128" s="139"/>
      <c r="AB128" s="139"/>
      <c r="AC128" s="139"/>
      <c r="AD128" s="139"/>
      <c r="AE128" s="139"/>
      <c r="AF128" s="139"/>
      <c r="AG128" s="139"/>
      <c r="AH128" s="185"/>
      <c r="AI128" s="5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</row>
    <row r="129" spans="1:57" s="1" customFormat="1" ht="15.75" outlineLevel="1" x14ac:dyDescent="0.25">
      <c r="A129" s="77"/>
      <c r="B129" s="78" t="s">
        <v>66</v>
      </c>
      <c r="C129" s="78"/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/>
      <c r="AF129" s="139"/>
      <c r="AG129" s="139"/>
      <c r="AH129" s="185"/>
      <c r="AI129" s="5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</row>
    <row r="130" spans="1:57" s="1" customFormat="1" ht="15.75" outlineLevel="1" x14ac:dyDescent="0.25">
      <c r="A130" s="77"/>
      <c r="B130" s="78" t="s">
        <v>66</v>
      </c>
      <c r="C130" s="78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39"/>
      <c r="Z130" s="139"/>
      <c r="AA130" s="139"/>
      <c r="AB130" s="139"/>
      <c r="AC130" s="139"/>
      <c r="AD130" s="139"/>
      <c r="AE130" s="139"/>
      <c r="AF130" s="139"/>
      <c r="AG130" s="139"/>
      <c r="AH130" s="185"/>
      <c r="AI130" s="5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</row>
    <row r="131" spans="1:57" s="1" customFormat="1" ht="15.75" x14ac:dyDescent="0.25">
      <c r="A131" s="75"/>
      <c r="B131" s="76" t="s">
        <v>53</v>
      </c>
      <c r="C131" s="76"/>
      <c r="D131" s="138">
        <f>SUM(D115:D130)</f>
        <v>0</v>
      </c>
      <c r="E131" s="138">
        <f t="shared" ref="E131:AH131" si="18">SUM(E115:E130)</f>
        <v>0</v>
      </c>
      <c r="F131" s="138">
        <f t="shared" si="18"/>
        <v>0</v>
      </c>
      <c r="G131" s="138">
        <f t="shared" si="18"/>
        <v>0</v>
      </c>
      <c r="H131" s="138">
        <f t="shared" si="18"/>
        <v>0</v>
      </c>
      <c r="I131" s="138">
        <f t="shared" si="18"/>
        <v>0</v>
      </c>
      <c r="J131" s="138">
        <f t="shared" si="18"/>
        <v>0</v>
      </c>
      <c r="K131" s="138">
        <f t="shared" si="18"/>
        <v>0</v>
      </c>
      <c r="L131" s="138">
        <f t="shared" si="18"/>
        <v>0</v>
      </c>
      <c r="M131" s="138">
        <f t="shared" si="18"/>
        <v>0</v>
      </c>
      <c r="N131" s="138">
        <f t="shared" si="18"/>
        <v>0</v>
      </c>
      <c r="O131" s="138">
        <f t="shared" si="18"/>
        <v>0</v>
      </c>
      <c r="P131" s="138">
        <f t="shared" si="18"/>
        <v>0</v>
      </c>
      <c r="Q131" s="138">
        <f t="shared" si="18"/>
        <v>0</v>
      </c>
      <c r="R131" s="138">
        <f t="shared" si="18"/>
        <v>0</v>
      </c>
      <c r="S131" s="138">
        <f t="shared" si="18"/>
        <v>0</v>
      </c>
      <c r="T131" s="138">
        <f t="shared" si="18"/>
        <v>0</v>
      </c>
      <c r="U131" s="138">
        <f t="shared" si="18"/>
        <v>0</v>
      </c>
      <c r="V131" s="138">
        <f t="shared" si="18"/>
        <v>0</v>
      </c>
      <c r="W131" s="138">
        <f t="shared" si="18"/>
        <v>0</v>
      </c>
      <c r="X131" s="138">
        <f t="shared" si="18"/>
        <v>0</v>
      </c>
      <c r="Y131" s="138">
        <f t="shared" si="18"/>
        <v>0</v>
      </c>
      <c r="Z131" s="138">
        <f t="shared" si="18"/>
        <v>0</v>
      </c>
      <c r="AA131" s="138">
        <f t="shared" si="18"/>
        <v>0</v>
      </c>
      <c r="AB131" s="138">
        <f t="shared" si="18"/>
        <v>0</v>
      </c>
      <c r="AC131" s="138">
        <f t="shared" si="18"/>
        <v>0</v>
      </c>
      <c r="AD131" s="138">
        <f t="shared" si="18"/>
        <v>0</v>
      </c>
      <c r="AE131" s="138">
        <f t="shared" si="18"/>
        <v>0</v>
      </c>
      <c r="AF131" s="138">
        <f t="shared" si="18"/>
        <v>0</v>
      </c>
      <c r="AG131" s="138">
        <f t="shared" si="18"/>
        <v>0</v>
      </c>
      <c r="AH131" s="184">
        <f t="shared" si="18"/>
        <v>0</v>
      </c>
      <c r="AI131" s="5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</row>
    <row r="132" spans="1:57" ht="15.75" outlineLevel="1" x14ac:dyDescent="0.25">
      <c r="A132" s="79"/>
      <c r="B132" s="80" t="s">
        <v>13</v>
      </c>
      <c r="C132" s="80"/>
      <c r="D132" s="140" t="s">
        <v>86</v>
      </c>
      <c r="E132" s="140" t="s">
        <v>86</v>
      </c>
      <c r="F132" s="140" t="s">
        <v>86</v>
      </c>
      <c r="G132" s="140" t="s">
        <v>86</v>
      </c>
      <c r="H132" s="140" t="s">
        <v>86</v>
      </c>
      <c r="I132" s="140" t="s">
        <v>86</v>
      </c>
      <c r="J132" s="140" t="s">
        <v>86</v>
      </c>
      <c r="K132" s="140" t="s">
        <v>86</v>
      </c>
      <c r="L132" s="140" t="s">
        <v>86</v>
      </c>
      <c r="M132" s="140" t="s">
        <v>86</v>
      </c>
      <c r="N132" s="140" t="s">
        <v>86</v>
      </c>
      <c r="O132" s="140" t="s">
        <v>86</v>
      </c>
      <c r="P132" s="140" t="s">
        <v>86</v>
      </c>
      <c r="Q132" s="140" t="s">
        <v>86</v>
      </c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 t="s">
        <v>19</v>
      </c>
      <c r="AC132" s="140" t="s">
        <v>19</v>
      </c>
      <c r="AD132" s="140"/>
      <c r="AE132" s="140"/>
      <c r="AF132" s="140"/>
      <c r="AG132" s="140"/>
      <c r="AH132" s="186"/>
      <c r="AI132" s="7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</row>
    <row r="133" spans="1:57" ht="15.75" outlineLevel="1" x14ac:dyDescent="0.25">
      <c r="A133" s="81"/>
      <c r="B133" s="82" t="s">
        <v>13</v>
      </c>
      <c r="C133" s="82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  <c r="AA133" s="141"/>
      <c r="AB133" s="141"/>
      <c r="AC133" s="141"/>
      <c r="AD133" s="141"/>
      <c r="AE133" s="141"/>
      <c r="AF133" s="141"/>
      <c r="AG133" s="141"/>
      <c r="AH133" s="187"/>
      <c r="AI133" s="7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</row>
    <row r="134" spans="1:57" ht="15.75" outlineLevel="1" x14ac:dyDescent="0.25">
      <c r="A134" s="81"/>
      <c r="B134" s="82" t="s">
        <v>13</v>
      </c>
      <c r="C134" s="82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  <c r="AB134" s="141"/>
      <c r="AC134" s="141"/>
      <c r="AD134" s="141"/>
      <c r="AE134" s="141"/>
      <c r="AF134" s="141"/>
      <c r="AG134" s="141"/>
      <c r="AH134" s="187"/>
      <c r="AI134" s="7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</row>
    <row r="135" spans="1:57" ht="15.75" outlineLevel="1" x14ac:dyDescent="0.25">
      <c r="A135" s="81"/>
      <c r="B135" s="82" t="s">
        <v>13</v>
      </c>
      <c r="C135" s="82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  <c r="AA135" s="141"/>
      <c r="AB135" s="141"/>
      <c r="AC135" s="141"/>
      <c r="AD135" s="141"/>
      <c r="AE135" s="141"/>
      <c r="AF135" s="141"/>
      <c r="AG135" s="141"/>
      <c r="AH135" s="187"/>
      <c r="AI135" s="7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</row>
    <row r="136" spans="1:57" ht="15.75" outlineLevel="1" x14ac:dyDescent="0.25">
      <c r="A136" s="81"/>
      <c r="B136" s="82" t="s">
        <v>13</v>
      </c>
      <c r="C136" s="82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  <c r="AF136" s="141"/>
      <c r="AG136" s="141"/>
      <c r="AH136" s="187"/>
      <c r="AI136" s="7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</row>
    <row r="137" spans="1:57" ht="15.75" outlineLevel="1" x14ac:dyDescent="0.25">
      <c r="A137" s="81"/>
      <c r="B137" s="82" t="s">
        <v>13</v>
      </c>
      <c r="C137" s="82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  <c r="AF137" s="141"/>
      <c r="AG137" s="141"/>
      <c r="AH137" s="187"/>
      <c r="AI137" s="7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</row>
    <row r="138" spans="1:57" ht="15.75" outlineLevel="1" x14ac:dyDescent="0.25">
      <c r="A138" s="81"/>
      <c r="B138" s="82" t="s">
        <v>13</v>
      </c>
      <c r="C138" s="82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  <c r="AF138" s="141"/>
      <c r="AG138" s="141"/>
      <c r="AH138" s="187"/>
      <c r="AI138" s="7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</row>
    <row r="139" spans="1:57" ht="15.75" outlineLevel="1" x14ac:dyDescent="0.25">
      <c r="A139" s="81"/>
      <c r="B139" s="82" t="s">
        <v>13</v>
      </c>
      <c r="C139" s="82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87"/>
      <c r="AI139" s="7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</row>
    <row r="140" spans="1:57" ht="15.75" outlineLevel="1" x14ac:dyDescent="0.25">
      <c r="A140" s="81"/>
      <c r="B140" s="82" t="s">
        <v>13</v>
      </c>
      <c r="C140" s="82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  <c r="AG140" s="141"/>
      <c r="AH140" s="187"/>
      <c r="AI140" s="7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</row>
    <row r="141" spans="1:57" ht="15.75" outlineLevel="1" x14ac:dyDescent="0.25">
      <c r="A141" s="81"/>
      <c r="B141" s="82" t="s">
        <v>13</v>
      </c>
      <c r="C141" s="82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  <c r="AG141" s="141"/>
      <c r="AH141" s="187"/>
      <c r="AI141" s="7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</row>
    <row r="142" spans="1:57" ht="15.75" outlineLevel="1" x14ac:dyDescent="0.25">
      <c r="A142" s="81"/>
      <c r="B142" s="82" t="s">
        <v>13</v>
      </c>
      <c r="C142" s="82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87"/>
      <c r="AI142" s="7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</row>
    <row r="143" spans="1:57" ht="15.75" outlineLevel="1" x14ac:dyDescent="0.25">
      <c r="A143" s="81"/>
      <c r="B143" s="82" t="s">
        <v>13</v>
      </c>
      <c r="C143" s="82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  <c r="AG143" s="141"/>
      <c r="AH143" s="187"/>
      <c r="AI143" s="7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</row>
    <row r="144" spans="1:57" ht="15.75" outlineLevel="1" x14ac:dyDescent="0.25">
      <c r="A144" s="81"/>
      <c r="B144" s="82" t="s">
        <v>13</v>
      </c>
      <c r="C144" s="82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  <c r="AG144" s="141"/>
      <c r="AH144" s="187"/>
      <c r="AI144" s="7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</row>
    <row r="145" spans="1:57" ht="15.75" outlineLevel="1" x14ac:dyDescent="0.25">
      <c r="A145" s="81"/>
      <c r="B145" s="82" t="s">
        <v>13</v>
      </c>
      <c r="C145" s="82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  <c r="AG145" s="141"/>
      <c r="AH145" s="187"/>
      <c r="AI145" s="7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</row>
    <row r="146" spans="1:57" ht="15.75" outlineLevel="1" x14ac:dyDescent="0.25">
      <c r="A146" s="81"/>
      <c r="B146" s="82" t="s">
        <v>13</v>
      </c>
      <c r="C146" s="82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  <c r="AG146" s="141"/>
      <c r="AH146" s="187"/>
      <c r="AI146" s="7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</row>
    <row r="147" spans="1:57" ht="15.75" outlineLevel="1" x14ac:dyDescent="0.25">
      <c r="A147" s="83"/>
      <c r="B147" s="84" t="s">
        <v>13</v>
      </c>
      <c r="C147" s="84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42"/>
      <c r="S147" s="142"/>
      <c r="T147" s="142"/>
      <c r="U147" s="142"/>
      <c r="V147" s="142"/>
      <c r="W147" s="142"/>
      <c r="X147" s="142"/>
      <c r="Y147" s="142"/>
      <c r="Z147" s="142"/>
      <c r="AA147" s="142"/>
      <c r="AB147" s="142"/>
      <c r="AC147" s="142"/>
      <c r="AD147" s="142"/>
      <c r="AE147" s="142"/>
      <c r="AF147" s="142"/>
      <c r="AG147" s="142"/>
      <c r="AH147" s="188"/>
      <c r="AI147" s="7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</row>
    <row r="148" spans="1:57" s="1" customFormat="1" ht="15.75" x14ac:dyDescent="0.25">
      <c r="A148" s="85"/>
      <c r="B148" s="86" t="s">
        <v>13</v>
      </c>
      <c r="C148" s="86"/>
      <c r="D148" s="143">
        <f>COUNTA(D132:D147)</f>
        <v>1</v>
      </c>
      <c r="E148" s="143">
        <f t="shared" ref="E148:AH148" si="19">COUNTA(E132:E147)</f>
        <v>1</v>
      </c>
      <c r="F148" s="143">
        <f t="shared" si="19"/>
        <v>1</v>
      </c>
      <c r="G148" s="143">
        <f t="shared" si="19"/>
        <v>1</v>
      </c>
      <c r="H148" s="143">
        <f t="shared" si="19"/>
        <v>1</v>
      </c>
      <c r="I148" s="143">
        <f t="shared" si="19"/>
        <v>1</v>
      </c>
      <c r="J148" s="143">
        <f t="shared" si="19"/>
        <v>1</v>
      </c>
      <c r="K148" s="143">
        <f t="shared" si="19"/>
        <v>1</v>
      </c>
      <c r="L148" s="143">
        <f t="shared" si="19"/>
        <v>1</v>
      </c>
      <c r="M148" s="143">
        <f t="shared" si="19"/>
        <v>1</v>
      </c>
      <c r="N148" s="143">
        <f t="shared" si="19"/>
        <v>1</v>
      </c>
      <c r="O148" s="143">
        <f t="shared" si="19"/>
        <v>1</v>
      </c>
      <c r="P148" s="143">
        <f t="shared" si="19"/>
        <v>1</v>
      </c>
      <c r="Q148" s="143">
        <f t="shared" si="19"/>
        <v>1</v>
      </c>
      <c r="R148" s="143">
        <f t="shared" si="19"/>
        <v>0</v>
      </c>
      <c r="S148" s="143">
        <f t="shared" si="19"/>
        <v>0</v>
      </c>
      <c r="T148" s="143">
        <f t="shared" si="19"/>
        <v>0</v>
      </c>
      <c r="U148" s="143">
        <f t="shared" si="19"/>
        <v>0</v>
      </c>
      <c r="V148" s="143">
        <f t="shared" si="19"/>
        <v>0</v>
      </c>
      <c r="W148" s="143">
        <f t="shared" si="19"/>
        <v>0</v>
      </c>
      <c r="X148" s="143">
        <f t="shared" si="19"/>
        <v>0</v>
      </c>
      <c r="Y148" s="143">
        <f t="shared" si="19"/>
        <v>0</v>
      </c>
      <c r="Z148" s="143">
        <f t="shared" si="19"/>
        <v>0</v>
      </c>
      <c r="AA148" s="143">
        <f t="shared" si="19"/>
        <v>0</v>
      </c>
      <c r="AB148" s="143">
        <f t="shared" si="19"/>
        <v>1</v>
      </c>
      <c r="AC148" s="143">
        <f t="shared" si="19"/>
        <v>1</v>
      </c>
      <c r="AD148" s="143">
        <f t="shared" si="19"/>
        <v>0</v>
      </c>
      <c r="AE148" s="143">
        <f t="shared" si="19"/>
        <v>0</v>
      </c>
      <c r="AF148" s="143">
        <f t="shared" si="19"/>
        <v>0</v>
      </c>
      <c r="AG148" s="143">
        <f t="shared" si="19"/>
        <v>0</v>
      </c>
      <c r="AH148" s="189">
        <f t="shared" si="19"/>
        <v>0</v>
      </c>
      <c r="AI148" s="5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</row>
    <row r="149" spans="1:57" ht="15.75" outlineLevel="1" x14ac:dyDescent="0.25">
      <c r="A149" s="79"/>
      <c r="B149" s="80" t="s">
        <v>259</v>
      </c>
      <c r="C149" s="80"/>
      <c r="D149" s="140"/>
      <c r="E149" s="140"/>
      <c r="F149" s="140"/>
      <c r="G149" s="140" t="s">
        <v>50</v>
      </c>
      <c r="H149" s="140"/>
      <c r="I149" s="140" t="s">
        <v>12</v>
      </c>
      <c r="J149" s="140"/>
      <c r="K149" s="140"/>
      <c r="L149" s="140"/>
      <c r="M149" s="140"/>
      <c r="N149" s="140" t="s">
        <v>50</v>
      </c>
      <c r="O149" s="140" t="s">
        <v>99</v>
      </c>
      <c r="P149" s="140"/>
      <c r="Q149" s="140"/>
      <c r="R149" s="140"/>
      <c r="S149" s="140"/>
      <c r="T149" s="140"/>
      <c r="U149" s="140" t="s">
        <v>50</v>
      </c>
      <c r="V149" s="140"/>
      <c r="W149" s="140"/>
      <c r="X149" s="140"/>
      <c r="Y149" s="140"/>
      <c r="Z149" s="140"/>
      <c r="AA149" s="140"/>
      <c r="AB149" s="140"/>
      <c r="AC149" s="140" t="s">
        <v>86</v>
      </c>
      <c r="AD149" s="140"/>
      <c r="AE149" s="140"/>
      <c r="AF149" s="140"/>
      <c r="AG149" s="140"/>
      <c r="AH149" s="186"/>
      <c r="AI149" s="7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</row>
    <row r="150" spans="1:57" ht="15.75" outlineLevel="1" x14ac:dyDescent="0.25">
      <c r="A150" s="81"/>
      <c r="B150" s="82" t="s">
        <v>260</v>
      </c>
      <c r="C150" s="82"/>
      <c r="D150" s="141"/>
      <c r="E150" s="141" t="s">
        <v>87</v>
      </c>
      <c r="F150" s="141" t="s">
        <v>87</v>
      </c>
      <c r="G150" s="141" t="s">
        <v>87</v>
      </c>
      <c r="H150" s="141" t="s">
        <v>87</v>
      </c>
      <c r="I150" s="141" t="s">
        <v>87</v>
      </c>
      <c r="J150" s="141" t="s">
        <v>87</v>
      </c>
      <c r="K150" s="141" t="s">
        <v>87</v>
      </c>
      <c r="L150" s="141"/>
      <c r="M150" s="141"/>
      <c r="N150" s="141"/>
      <c r="O150" s="141"/>
      <c r="P150" s="141"/>
      <c r="Q150" s="141"/>
      <c r="R150" s="141"/>
      <c r="S150" s="141"/>
      <c r="T150" s="141"/>
      <c r="U150" s="141" t="s">
        <v>15</v>
      </c>
      <c r="V150" s="141"/>
      <c r="W150" s="141"/>
      <c r="X150" s="141"/>
      <c r="Y150" s="141"/>
      <c r="Z150" s="141"/>
      <c r="AA150" s="141"/>
      <c r="AB150" s="141" t="s">
        <v>50</v>
      </c>
      <c r="AC150" s="141"/>
      <c r="AD150" s="141" t="s">
        <v>20</v>
      </c>
      <c r="AE150" s="141"/>
      <c r="AF150" s="141"/>
      <c r="AG150" s="141" t="s">
        <v>247</v>
      </c>
      <c r="AH150" s="187" t="s">
        <v>247</v>
      </c>
      <c r="AI150" s="7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</row>
    <row r="151" spans="1:57" ht="15.75" outlineLevel="1" x14ac:dyDescent="0.25">
      <c r="A151" s="81"/>
      <c r="B151" s="82" t="s">
        <v>260</v>
      </c>
      <c r="C151" s="82"/>
      <c r="D151" s="141"/>
      <c r="E151" s="141"/>
      <c r="F151" s="141"/>
      <c r="G151" s="141"/>
      <c r="H151" s="141"/>
      <c r="I151" s="141" t="s">
        <v>22</v>
      </c>
      <c r="J151" s="141" t="s">
        <v>247</v>
      </c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  <c r="AA151" s="141" t="s">
        <v>52</v>
      </c>
      <c r="AB151" s="141" t="s">
        <v>42</v>
      </c>
      <c r="AC151" s="141" t="s">
        <v>42</v>
      </c>
      <c r="AD151" s="141" t="s">
        <v>42</v>
      </c>
      <c r="AE151" s="141"/>
      <c r="AF151" s="141"/>
      <c r="AG151" s="141"/>
      <c r="AH151" s="187"/>
      <c r="AI151" s="7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</row>
    <row r="152" spans="1:57" ht="15.75" outlineLevel="1" x14ac:dyDescent="0.25">
      <c r="A152" s="81"/>
      <c r="B152" s="82" t="s">
        <v>260</v>
      </c>
      <c r="C152" s="82"/>
      <c r="D152" s="141"/>
      <c r="E152" s="141" t="s">
        <v>42</v>
      </c>
      <c r="F152" s="141" t="s">
        <v>42</v>
      </c>
      <c r="G152" s="141" t="s">
        <v>42</v>
      </c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 t="s">
        <v>212</v>
      </c>
      <c r="X152" s="141" t="s">
        <v>212</v>
      </c>
      <c r="Y152" s="141" t="s">
        <v>212</v>
      </c>
      <c r="Z152" s="141" t="s">
        <v>212</v>
      </c>
      <c r="AA152" s="141" t="s">
        <v>212</v>
      </c>
      <c r="AB152" s="141" t="s">
        <v>212</v>
      </c>
      <c r="AC152" s="141" t="s">
        <v>212</v>
      </c>
      <c r="AD152" s="141" t="s">
        <v>212</v>
      </c>
      <c r="AE152" s="141" t="s">
        <v>212</v>
      </c>
      <c r="AF152" s="141" t="s">
        <v>212</v>
      </c>
      <c r="AG152" s="141" t="s">
        <v>92</v>
      </c>
      <c r="AH152" s="187" t="s">
        <v>92</v>
      </c>
      <c r="AI152" s="7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</row>
    <row r="153" spans="1:57" ht="15.75" outlineLevel="1" x14ac:dyDescent="0.25">
      <c r="A153" s="81"/>
      <c r="B153" s="82" t="s">
        <v>260</v>
      </c>
      <c r="C153" s="82"/>
      <c r="D153" s="141"/>
      <c r="E153" s="141" t="s">
        <v>57</v>
      </c>
      <c r="F153" s="141" t="s">
        <v>57</v>
      </c>
      <c r="G153" s="141" t="s">
        <v>57</v>
      </c>
      <c r="H153" s="141" t="s">
        <v>57</v>
      </c>
      <c r="I153" s="141" t="s">
        <v>57</v>
      </c>
      <c r="J153" s="141" t="s">
        <v>57</v>
      </c>
      <c r="K153" s="141" t="s">
        <v>57</v>
      </c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 t="s">
        <v>43</v>
      </c>
      <c r="AA153" s="141" t="s">
        <v>43</v>
      </c>
      <c r="AB153" s="141" t="s">
        <v>43</v>
      </c>
      <c r="AC153" s="141" t="s">
        <v>43</v>
      </c>
      <c r="AD153" s="141" t="s">
        <v>43</v>
      </c>
      <c r="AE153" s="141" t="s">
        <v>43</v>
      </c>
      <c r="AF153" s="141"/>
      <c r="AG153" s="141"/>
      <c r="AH153" s="187"/>
      <c r="AI153" s="7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</row>
    <row r="154" spans="1:57" ht="15.75" outlineLevel="1" x14ac:dyDescent="0.25">
      <c r="A154" s="81"/>
      <c r="B154" s="82" t="s">
        <v>260</v>
      </c>
      <c r="C154" s="82"/>
      <c r="D154" s="141"/>
      <c r="E154" s="141" t="s">
        <v>25</v>
      </c>
      <c r="F154" s="141" t="s">
        <v>25</v>
      </c>
      <c r="G154" s="141" t="s">
        <v>25</v>
      </c>
      <c r="H154" s="141" t="s">
        <v>25</v>
      </c>
      <c r="I154" s="141" t="s">
        <v>25</v>
      </c>
      <c r="J154" s="141" t="s">
        <v>25</v>
      </c>
      <c r="K154" s="141" t="s">
        <v>25</v>
      </c>
      <c r="L154" s="141" t="s">
        <v>25</v>
      </c>
      <c r="M154" s="141" t="s">
        <v>25</v>
      </c>
      <c r="N154" s="141" t="s">
        <v>25</v>
      </c>
      <c r="O154" s="141" t="s">
        <v>25</v>
      </c>
      <c r="P154" s="141" t="s">
        <v>25</v>
      </c>
      <c r="Q154" s="141" t="s">
        <v>25</v>
      </c>
      <c r="R154" s="141" t="s">
        <v>25</v>
      </c>
      <c r="S154" s="141" t="s">
        <v>25</v>
      </c>
      <c r="T154" s="141" t="s">
        <v>25</v>
      </c>
      <c r="U154" s="141" t="s">
        <v>25</v>
      </c>
      <c r="V154" s="141" t="s">
        <v>25</v>
      </c>
      <c r="W154" s="141" t="s">
        <v>25</v>
      </c>
      <c r="X154" s="141" t="s">
        <v>25</v>
      </c>
      <c r="Y154" s="141" t="s">
        <v>25</v>
      </c>
      <c r="Z154" s="141" t="s">
        <v>104</v>
      </c>
      <c r="AA154" s="141" t="s">
        <v>104</v>
      </c>
      <c r="AB154" s="141" t="s">
        <v>104</v>
      </c>
      <c r="AC154" s="141" t="s">
        <v>104</v>
      </c>
      <c r="AD154" s="141" t="s">
        <v>104</v>
      </c>
      <c r="AE154" s="141" t="s">
        <v>104</v>
      </c>
      <c r="AF154" s="141"/>
      <c r="AG154" s="141"/>
      <c r="AH154" s="187"/>
      <c r="AI154" s="7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</row>
    <row r="155" spans="1:57" ht="15.75" outlineLevel="1" x14ac:dyDescent="0.25">
      <c r="A155" s="81"/>
      <c r="B155" s="82" t="s">
        <v>260</v>
      </c>
      <c r="C155" s="82"/>
      <c r="D155" s="141"/>
      <c r="E155" s="141" t="s">
        <v>251</v>
      </c>
      <c r="F155" s="141" t="s">
        <v>251</v>
      </c>
      <c r="G155" s="141" t="s">
        <v>251</v>
      </c>
      <c r="H155" s="141" t="s">
        <v>251</v>
      </c>
      <c r="I155" s="141" t="s">
        <v>251</v>
      </c>
      <c r="J155" s="141" t="s">
        <v>251</v>
      </c>
      <c r="K155" s="141" t="s">
        <v>251</v>
      </c>
      <c r="L155" s="141" t="s">
        <v>251</v>
      </c>
      <c r="M155" s="141" t="s">
        <v>251</v>
      </c>
      <c r="N155" s="141" t="s">
        <v>251</v>
      </c>
      <c r="O155" s="141" t="s">
        <v>251</v>
      </c>
      <c r="P155" s="141" t="s">
        <v>251</v>
      </c>
      <c r="Q155" s="141" t="s">
        <v>251</v>
      </c>
      <c r="R155" s="141" t="s">
        <v>251</v>
      </c>
      <c r="S155" s="141" t="s">
        <v>251</v>
      </c>
      <c r="T155" s="141" t="s">
        <v>251</v>
      </c>
      <c r="U155" s="141" t="s">
        <v>251</v>
      </c>
      <c r="V155" s="141" t="s">
        <v>251</v>
      </c>
      <c r="W155" s="141" t="s">
        <v>251</v>
      </c>
      <c r="X155" s="141" t="s">
        <v>251</v>
      </c>
      <c r="Y155" s="141" t="s">
        <v>251</v>
      </c>
      <c r="Z155" s="141" t="s">
        <v>251</v>
      </c>
      <c r="AA155" s="141" t="s">
        <v>251</v>
      </c>
      <c r="AB155" s="141" t="s">
        <v>251</v>
      </c>
      <c r="AC155" s="141" t="s">
        <v>251</v>
      </c>
      <c r="AD155" s="141" t="s">
        <v>251</v>
      </c>
      <c r="AE155" s="141" t="s">
        <v>251</v>
      </c>
      <c r="AF155" s="141" t="s">
        <v>251</v>
      </c>
      <c r="AG155" s="141" t="s">
        <v>251</v>
      </c>
      <c r="AH155" s="187" t="s">
        <v>251</v>
      </c>
      <c r="AI155" s="7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</row>
    <row r="156" spans="1:57" ht="15.75" outlineLevel="1" x14ac:dyDescent="0.25">
      <c r="A156" s="81"/>
      <c r="B156" s="82" t="s">
        <v>260</v>
      </c>
      <c r="C156" s="82"/>
      <c r="D156" s="141"/>
      <c r="E156" s="141" t="s">
        <v>24</v>
      </c>
      <c r="F156" s="141" t="s">
        <v>24</v>
      </c>
      <c r="G156" s="141" t="s">
        <v>24</v>
      </c>
      <c r="H156" s="141" t="s">
        <v>24</v>
      </c>
      <c r="I156" s="141" t="s">
        <v>24</v>
      </c>
      <c r="J156" s="141" t="s">
        <v>24</v>
      </c>
      <c r="K156" s="141" t="s">
        <v>24</v>
      </c>
      <c r="L156" s="141" t="s">
        <v>24</v>
      </c>
      <c r="M156" s="141" t="s">
        <v>24</v>
      </c>
      <c r="N156" s="141" t="s">
        <v>24</v>
      </c>
      <c r="O156" s="141" t="s">
        <v>24</v>
      </c>
      <c r="P156" s="141" t="s">
        <v>24</v>
      </c>
      <c r="Q156" s="141" t="s">
        <v>24</v>
      </c>
      <c r="R156" s="141" t="s">
        <v>24</v>
      </c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/>
      <c r="AD156" s="141"/>
      <c r="AE156" s="141"/>
      <c r="AF156" s="141"/>
      <c r="AG156" s="141" t="s">
        <v>45</v>
      </c>
      <c r="AH156" s="187" t="s">
        <v>45</v>
      </c>
      <c r="AI156" s="7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</row>
    <row r="157" spans="1:57" ht="15.75" outlineLevel="1" x14ac:dyDescent="0.25">
      <c r="A157" s="81"/>
      <c r="B157" s="82" t="s">
        <v>260</v>
      </c>
      <c r="C157" s="82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/>
      <c r="AD157" s="141"/>
      <c r="AE157" s="141"/>
      <c r="AF157" s="141"/>
      <c r="AG157" s="141"/>
      <c r="AH157" s="187"/>
      <c r="AI157" s="7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</row>
    <row r="158" spans="1:57" ht="15.75" outlineLevel="1" x14ac:dyDescent="0.25">
      <c r="A158" s="81"/>
      <c r="B158" s="82" t="s">
        <v>260</v>
      </c>
      <c r="C158" s="82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/>
      <c r="AF158" s="141"/>
      <c r="AG158" s="141"/>
      <c r="AH158" s="187"/>
      <c r="AI158" s="7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</row>
    <row r="159" spans="1:57" ht="15.75" outlineLevel="1" x14ac:dyDescent="0.25">
      <c r="A159" s="81"/>
      <c r="B159" s="82" t="s">
        <v>260</v>
      </c>
      <c r="C159" s="82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/>
      <c r="AD159" s="141"/>
      <c r="AE159" s="141"/>
      <c r="AF159" s="141"/>
      <c r="AG159" s="141"/>
      <c r="AH159" s="187"/>
      <c r="AI159" s="7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</row>
    <row r="160" spans="1:57" ht="15.75" outlineLevel="1" x14ac:dyDescent="0.25">
      <c r="A160" s="81"/>
      <c r="B160" s="82" t="s">
        <v>260</v>
      </c>
      <c r="C160" s="82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  <c r="AG160" s="141"/>
      <c r="AH160" s="187"/>
      <c r="AI160" s="7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</row>
    <row r="161" spans="1:57" ht="15.75" outlineLevel="1" x14ac:dyDescent="0.25">
      <c r="A161" s="81"/>
      <c r="B161" s="82" t="s">
        <v>260</v>
      </c>
      <c r="C161" s="82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  <c r="AG161" s="141"/>
      <c r="AH161" s="187"/>
      <c r="AI161" s="7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</row>
    <row r="162" spans="1:57" ht="15.75" outlineLevel="1" x14ac:dyDescent="0.25">
      <c r="A162" s="81"/>
      <c r="B162" s="82" t="s">
        <v>260</v>
      </c>
      <c r="C162" s="82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87"/>
      <c r="AI162" s="7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</row>
    <row r="163" spans="1:57" ht="15.75" outlineLevel="1" x14ac:dyDescent="0.25">
      <c r="A163" s="81"/>
      <c r="B163" s="82" t="s">
        <v>260</v>
      </c>
      <c r="C163" s="82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  <c r="AG163" s="141"/>
      <c r="AH163" s="187"/>
      <c r="AI163" s="7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</row>
    <row r="164" spans="1:57" ht="15.75" outlineLevel="1" x14ac:dyDescent="0.25">
      <c r="A164" s="81"/>
      <c r="B164" s="82" t="s">
        <v>260</v>
      </c>
      <c r="C164" s="82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  <c r="AG164" s="141"/>
      <c r="AH164" s="187"/>
      <c r="AI164" s="7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</row>
    <row r="165" spans="1:57" ht="15.75" outlineLevel="1" x14ac:dyDescent="0.25">
      <c r="A165" s="81"/>
      <c r="B165" s="82" t="s">
        <v>260</v>
      </c>
      <c r="C165" s="82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  <c r="AG165" s="141"/>
      <c r="AH165" s="187"/>
      <c r="AI165" s="7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</row>
    <row r="166" spans="1:57" ht="15.75" outlineLevel="1" x14ac:dyDescent="0.25">
      <c r="A166" s="81"/>
      <c r="B166" s="82" t="s">
        <v>260</v>
      </c>
      <c r="C166" s="82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  <c r="AG166" s="141"/>
      <c r="AH166" s="187"/>
      <c r="AI166" s="7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</row>
    <row r="167" spans="1:57" ht="15.75" outlineLevel="1" x14ac:dyDescent="0.25">
      <c r="A167" s="81"/>
      <c r="B167" s="82" t="s">
        <v>260</v>
      </c>
      <c r="C167" s="82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1"/>
      <c r="AH167" s="187"/>
      <c r="AI167" s="7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</row>
    <row r="168" spans="1:57" ht="15.75" outlineLevel="1" x14ac:dyDescent="0.25">
      <c r="A168" s="81"/>
      <c r="B168" s="82" t="s">
        <v>260</v>
      </c>
      <c r="C168" s="82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  <c r="AG168" s="141"/>
      <c r="AH168" s="187"/>
      <c r="AI168" s="7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</row>
    <row r="169" spans="1:57" ht="15.75" outlineLevel="1" x14ac:dyDescent="0.25">
      <c r="A169" s="81"/>
      <c r="B169" s="82" t="s">
        <v>260</v>
      </c>
      <c r="C169" s="82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  <c r="AG169" s="141"/>
      <c r="AH169" s="187"/>
      <c r="AI169" s="7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</row>
    <row r="170" spans="1:57" ht="15.75" outlineLevel="1" x14ac:dyDescent="0.25">
      <c r="A170" s="81"/>
      <c r="B170" s="82" t="s">
        <v>65</v>
      </c>
      <c r="C170" s="82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  <c r="AG170" s="141" t="s">
        <v>220</v>
      </c>
      <c r="AH170" s="187" t="s">
        <v>220</v>
      </c>
      <c r="AI170" s="7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</row>
    <row r="171" spans="1:57" ht="15.75" outlineLevel="1" x14ac:dyDescent="0.25">
      <c r="A171" s="81"/>
      <c r="B171" s="82" t="s">
        <v>65</v>
      </c>
      <c r="C171" s="82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 t="s">
        <v>57</v>
      </c>
      <c r="AB171" s="141"/>
      <c r="AC171" s="141"/>
      <c r="AD171" s="141"/>
      <c r="AE171" s="141"/>
      <c r="AF171" s="141"/>
      <c r="AG171" s="141" t="s">
        <v>21</v>
      </c>
      <c r="AH171" s="187" t="s">
        <v>21</v>
      </c>
      <c r="AI171" s="7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</row>
    <row r="172" spans="1:57" ht="15.75" hidden="1" outlineLevel="1" x14ac:dyDescent="0.25">
      <c r="A172" s="81"/>
      <c r="B172" s="82" t="s">
        <v>65</v>
      </c>
      <c r="C172" s="82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  <c r="AG172" s="141"/>
      <c r="AH172" s="187"/>
      <c r="AI172" s="7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</row>
    <row r="173" spans="1:57" ht="15.75" hidden="1" outlineLevel="1" x14ac:dyDescent="0.25">
      <c r="A173" s="81"/>
      <c r="B173" s="82" t="s">
        <v>65</v>
      </c>
      <c r="C173" s="82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  <c r="AG173" s="141"/>
      <c r="AH173" s="187"/>
      <c r="AI173" s="7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</row>
    <row r="174" spans="1:57" ht="15.75" hidden="1" outlineLevel="1" x14ac:dyDescent="0.25">
      <c r="A174" s="81"/>
      <c r="B174" s="82" t="s">
        <v>65</v>
      </c>
      <c r="C174" s="82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  <c r="AG174" s="141"/>
      <c r="AH174" s="187"/>
      <c r="AI174" s="7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</row>
    <row r="175" spans="1:57" ht="15.75" hidden="1" outlineLevel="1" x14ac:dyDescent="0.25">
      <c r="A175" s="81"/>
      <c r="B175" s="82" t="s">
        <v>65</v>
      </c>
      <c r="C175" s="82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  <c r="AG175" s="141"/>
      <c r="AH175" s="187"/>
      <c r="AI175" s="7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</row>
    <row r="176" spans="1:57" ht="15.75" hidden="1" outlineLevel="1" x14ac:dyDescent="0.25">
      <c r="A176" s="81"/>
      <c r="B176" s="82" t="s">
        <v>65</v>
      </c>
      <c r="C176" s="82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  <c r="AG176" s="141"/>
      <c r="AH176" s="187"/>
      <c r="AI176" s="7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</row>
    <row r="177" spans="1:57" ht="15.75" hidden="1" outlineLevel="1" x14ac:dyDescent="0.25">
      <c r="A177" s="81"/>
      <c r="B177" s="82" t="s">
        <v>65</v>
      </c>
      <c r="C177" s="82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  <c r="AG177" s="141"/>
      <c r="AH177" s="187"/>
      <c r="AI177" s="7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</row>
    <row r="178" spans="1:57" ht="15.75" hidden="1" outlineLevel="1" x14ac:dyDescent="0.25">
      <c r="A178" s="83"/>
      <c r="B178" s="84" t="s">
        <v>65</v>
      </c>
      <c r="C178" s="84"/>
      <c r="D178" s="142"/>
      <c r="E178" s="142"/>
      <c r="F178" s="142"/>
      <c r="G178" s="142"/>
      <c r="H178" s="142"/>
      <c r="I178" s="142"/>
      <c r="J178" s="142"/>
      <c r="K178" s="142"/>
      <c r="L178" s="142"/>
      <c r="M178" s="142"/>
      <c r="N178" s="142"/>
      <c r="O178" s="142"/>
      <c r="P178" s="142"/>
      <c r="Q178" s="142"/>
      <c r="R178" s="142"/>
      <c r="S178" s="142"/>
      <c r="T178" s="142"/>
      <c r="U178" s="142"/>
      <c r="V178" s="142"/>
      <c r="W178" s="142"/>
      <c r="X178" s="142"/>
      <c r="Y178" s="142"/>
      <c r="Z178" s="142"/>
      <c r="AA178" s="142"/>
      <c r="AB178" s="142"/>
      <c r="AC178" s="142"/>
      <c r="AD178" s="142"/>
      <c r="AE178" s="142"/>
      <c r="AF178" s="142"/>
      <c r="AG178" s="142"/>
      <c r="AH178" s="188"/>
      <c r="AI178" s="7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 spans="1:57" s="1" customFormat="1" ht="15.75" collapsed="1" x14ac:dyDescent="0.25">
      <c r="A179" s="85"/>
      <c r="B179" s="86" t="s">
        <v>41</v>
      </c>
      <c r="C179" s="86"/>
      <c r="D179" s="143">
        <f>COUNTA(D149:D178)</f>
        <v>0</v>
      </c>
      <c r="E179" s="143">
        <f t="shared" ref="E179:AH179" si="20">COUNTA(E149:E178)</f>
        <v>6</v>
      </c>
      <c r="F179" s="143">
        <f t="shared" si="20"/>
        <v>6</v>
      </c>
      <c r="G179" s="143">
        <f t="shared" si="20"/>
        <v>7</v>
      </c>
      <c r="H179" s="143">
        <f t="shared" si="20"/>
        <v>5</v>
      </c>
      <c r="I179" s="143">
        <f t="shared" si="20"/>
        <v>7</v>
      </c>
      <c r="J179" s="143">
        <f t="shared" si="20"/>
        <v>6</v>
      </c>
      <c r="K179" s="143">
        <f t="shared" si="20"/>
        <v>5</v>
      </c>
      <c r="L179" s="143">
        <f t="shared" si="20"/>
        <v>3</v>
      </c>
      <c r="M179" s="143">
        <f t="shared" si="20"/>
        <v>3</v>
      </c>
      <c r="N179" s="143">
        <f t="shared" si="20"/>
        <v>4</v>
      </c>
      <c r="O179" s="143">
        <f t="shared" si="20"/>
        <v>4</v>
      </c>
      <c r="P179" s="143">
        <f t="shared" si="20"/>
        <v>3</v>
      </c>
      <c r="Q179" s="143">
        <f t="shared" si="20"/>
        <v>3</v>
      </c>
      <c r="R179" s="143">
        <f t="shared" si="20"/>
        <v>3</v>
      </c>
      <c r="S179" s="143">
        <f t="shared" si="20"/>
        <v>2</v>
      </c>
      <c r="T179" s="143">
        <f t="shared" si="20"/>
        <v>2</v>
      </c>
      <c r="U179" s="143">
        <f t="shared" si="20"/>
        <v>4</v>
      </c>
      <c r="V179" s="143">
        <f t="shared" si="20"/>
        <v>2</v>
      </c>
      <c r="W179" s="143">
        <f t="shared" si="20"/>
        <v>3</v>
      </c>
      <c r="X179" s="143">
        <f t="shared" si="20"/>
        <v>3</v>
      </c>
      <c r="Y179" s="143">
        <f t="shared" si="20"/>
        <v>3</v>
      </c>
      <c r="Z179" s="143">
        <f t="shared" si="20"/>
        <v>4</v>
      </c>
      <c r="AA179" s="143">
        <f t="shared" si="20"/>
        <v>6</v>
      </c>
      <c r="AB179" s="143">
        <f t="shared" si="20"/>
        <v>6</v>
      </c>
      <c r="AC179" s="143">
        <f t="shared" si="20"/>
        <v>6</v>
      </c>
      <c r="AD179" s="143">
        <f t="shared" si="20"/>
        <v>6</v>
      </c>
      <c r="AE179" s="143">
        <f t="shared" si="20"/>
        <v>4</v>
      </c>
      <c r="AF179" s="143">
        <f t="shared" si="20"/>
        <v>2</v>
      </c>
      <c r="AG179" s="143">
        <f t="shared" si="20"/>
        <v>6</v>
      </c>
      <c r="AH179" s="189">
        <f t="shared" si="20"/>
        <v>6</v>
      </c>
      <c r="AI179" s="5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</row>
    <row r="180" spans="1:57" s="1" customFormat="1" ht="15.75" hidden="1" outlineLevel="1" x14ac:dyDescent="0.25">
      <c r="A180" s="87"/>
      <c r="B180" s="80" t="s">
        <v>64</v>
      </c>
      <c r="C180" s="88"/>
      <c r="D180" s="144"/>
      <c r="E180" s="144"/>
      <c r="F180" s="144"/>
      <c r="G180" s="144"/>
      <c r="H180" s="144"/>
      <c r="I180" s="144"/>
      <c r="J180" s="144"/>
      <c r="K180" s="144"/>
      <c r="L180" s="144"/>
      <c r="M180" s="144"/>
      <c r="N180" s="144"/>
      <c r="O180" s="144"/>
      <c r="P180" s="144"/>
      <c r="Q180" s="144"/>
      <c r="R180" s="144"/>
      <c r="S180" s="144" t="s">
        <v>45</v>
      </c>
      <c r="T180" s="144" t="s">
        <v>45</v>
      </c>
      <c r="U180" s="144" t="s">
        <v>45</v>
      </c>
      <c r="V180" s="144" t="s">
        <v>45</v>
      </c>
      <c r="W180" s="144" t="s">
        <v>45</v>
      </c>
      <c r="X180" s="144"/>
      <c r="Y180" s="144"/>
      <c r="Z180" s="144"/>
      <c r="AA180" s="144"/>
      <c r="AB180" s="144"/>
      <c r="AC180" s="144"/>
      <c r="AD180" s="144"/>
      <c r="AE180" s="144"/>
      <c r="AF180" s="144"/>
      <c r="AG180" s="144"/>
      <c r="AH180" s="190"/>
      <c r="AI180" s="5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</row>
    <row r="181" spans="1:57" s="1" customFormat="1" ht="15.75" hidden="1" outlineLevel="1" x14ac:dyDescent="0.25">
      <c r="A181" s="85"/>
      <c r="B181" s="82" t="s">
        <v>64</v>
      </c>
      <c r="C181" s="86"/>
      <c r="D181" s="143"/>
      <c r="E181" s="143"/>
      <c r="F181" s="143"/>
      <c r="G181" s="143"/>
      <c r="H181" s="143"/>
      <c r="I181" s="143"/>
      <c r="J181" s="143"/>
      <c r="K181" s="143"/>
      <c r="L181" s="143"/>
      <c r="M181" s="143"/>
      <c r="N181" s="143"/>
      <c r="O181" s="143"/>
      <c r="P181" s="143"/>
      <c r="Q181" s="143"/>
      <c r="R181" s="143"/>
      <c r="S181" s="143"/>
      <c r="T181" s="143"/>
      <c r="U181" s="143"/>
      <c r="V181" s="143"/>
      <c r="W181" s="143"/>
      <c r="X181" s="143"/>
      <c r="Y181" s="143"/>
      <c r="Z181" s="143"/>
      <c r="AA181" s="143"/>
      <c r="AB181" s="143"/>
      <c r="AC181" s="143"/>
      <c r="AD181" s="143"/>
      <c r="AE181" s="143"/>
      <c r="AF181" s="143"/>
      <c r="AG181" s="143"/>
      <c r="AH181" s="189"/>
      <c r="AI181" s="5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</row>
    <row r="182" spans="1:57" s="1" customFormat="1" ht="15.75" hidden="1" outlineLevel="1" x14ac:dyDescent="0.25">
      <c r="A182" s="85"/>
      <c r="B182" s="82" t="s">
        <v>64</v>
      </c>
      <c r="C182" s="86"/>
      <c r="D182" s="143"/>
      <c r="E182" s="143"/>
      <c r="F182" s="143"/>
      <c r="G182" s="143"/>
      <c r="H182" s="143"/>
      <c r="I182" s="143"/>
      <c r="J182" s="143"/>
      <c r="K182" s="143"/>
      <c r="L182" s="143"/>
      <c r="M182" s="143"/>
      <c r="N182" s="143"/>
      <c r="O182" s="143"/>
      <c r="P182" s="143"/>
      <c r="Q182" s="143"/>
      <c r="R182" s="143"/>
      <c r="S182" s="143"/>
      <c r="T182" s="143"/>
      <c r="U182" s="143"/>
      <c r="V182" s="143"/>
      <c r="W182" s="143"/>
      <c r="X182" s="143"/>
      <c r="Y182" s="143"/>
      <c r="Z182" s="143"/>
      <c r="AA182" s="143"/>
      <c r="AB182" s="143"/>
      <c r="AC182" s="143"/>
      <c r="AD182" s="143"/>
      <c r="AE182" s="143"/>
      <c r="AF182" s="143"/>
      <c r="AG182" s="143"/>
      <c r="AH182" s="189"/>
      <c r="AI182" s="5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</row>
    <row r="183" spans="1:57" s="1" customFormat="1" ht="15.75" hidden="1" outlineLevel="1" x14ac:dyDescent="0.25">
      <c r="A183" s="85"/>
      <c r="B183" s="82" t="s">
        <v>64</v>
      </c>
      <c r="C183" s="86"/>
      <c r="D183" s="143"/>
      <c r="E183" s="143"/>
      <c r="F183" s="143"/>
      <c r="G183" s="143"/>
      <c r="H183" s="143"/>
      <c r="I183" s="143"/>
      <c r="J183" s="143"/>
      <c r="K183" s="143"/>
      <c r="L183" s="143"/>
      <c r="M183" s="143"/>
      <c r="N183" s="143"/>
      <c r="O183" s="143"/>
      <c r="P183" s="143"/>
      <c r="Q183" s="143"/>
      <c r="R183" s="143"/>
      <c r="S183" s="143"/>
      <c r="T183" s="143"/>
      <c r="U183" s="143"/>
      <c r="V183" s="143"/>
      <c r="W183" s="143"/>
      <c r="X183" s="143"/>
      <c r="Y183" s="143"/>
      <c r="Z183" s="143"/>
      <c r="AA183" s="143"/>
      <c r="AB183" s="143"/>
      <c r="AC183" s="143"/>
      <c r="AD183" s="143"/>
      <c r="AE183" s="143"/>
      <c r="AF183" s="143"/>
      <c r="AG183" s="143"/>
      <c r="AH183" s="189"/>
      <c r="AI183" s="5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</row>
    <row r="184" spans="1:57" s="1" customFormat="1" ht="15.75" hidden="1" outlineLevel="1" x14ac:dyDescent="0.25">
      <c r="A184" s="85"/>
      <c r="B184" s="82" t="s">
        <v>64</v>
      </c>
      <c r="C184" s="86"/>
      <c r="D184" s="143"/>
      <c r="E184" s="143"/>
      <c r="F184" s="143"/>
      <c r="G184" s="143"/>
      <c r="H184" s="143"/>
      <c r="I184" s="143"/>
      <c r="J184" s="143"/>
      <c r="K184" s="143"/>
      <c r="L184" s="143"/>
      <c r="M184" s="143"/>
      <c r="N184" s="143"/>
      <c r="O184" s="143"/>
      <c r="P184" s="143"/>
      <c r="Q184" s="143"/>
      <c r="R184" s="143"/>
      <c r="S184" s="143"/>
      <c r="T184" s="143"/>
      <c r="U184" s="143"/>
      <c r="V184" s="143"/>
      <c r="W184" s="143"/>
      <c r="X184" s="143"/>
      <c r="Y184" s="143"/>
      <c r="Z184" s="143"/>
      <c r="AA184" s="143"/>
      <c r="AB184" s="143"/>
      <c r="AC184" s="143"/>
      <c r="AD184" s="143"/>
      <c r="AE184" s="143"/>
      <c r="AF184" s="143"/>
      <c r="AG184" s="143"/>
      <c r="AH184" s="189"/>
      <c r="AI184" s="5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</row>
    <row r="185" spans="1:57" s="1" customFormat="1" ht="15.75" hidden="1" outlineLevel="1" x14ac:dyDescent="0.25">
      <c r="A185" s="85"/>
      <c r="B185" s="82" t="s">
        <v>64</v>
      </c>
      <c r="C185" s="86"/>
      <c r="D185" s="143"/>
      <c r="E185" s="143"/>
      <c r="F185" s="143"/>
      <c r="G185" s="143"/>
      <c r="H185" s="143"/>
      <c r="I185" s="143"/>
      <c r="J185" s="143"/>
      <c r="K185" s="143"/>
      <c r="L185" s="143"/>
      <c r="M185" s="143"/>
      <c r="N185" s="143"/>
      <c r="O185" s="143"/>
      <c r="P185" s="143"/>
      <c r="Q185" s="143"/>
      <c r="R185" s="143"/>
      <c r="S185" s="143"/>
      <c r="T185" s="143"/>
      <c r="U185" s="143"/>
      <c r="V185" s="143"/>
      <c r="W185" s="143"/>
      <c r="X185" s="143"/>
      <c r="Y185" s="143"/>
      <c r="Z185" s="143"/>
      <c r="AA185" s="143"/>
      <c r="AB185" s="143"/>
      <c r="AC185" s="143"/>
      <c r="AD185" s="143"/>
      <c r="AE185" s="143"/>
      <c r="AF185" s="143"/>
      <c r="AG185" s="143"/>
      <c r="AH185" s="189"/>
      <c r="AI185" s="5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</row>
    <row r="186" spans="1:57" s="1" customFormat="1" ht="15.75" hidden="1" outlineLevel="1" x14ac:dyDescent="0.25">
      <c r="A186" s="85"/>
      <c r="B186" s="82" t="s">
        <v>64</v>
      </c>
      <c r="C186" s="86"/>
      <c r="D186" s="143"/>
      <c r="E186" s="143"/>
      <c r="F186" s="143"/>
      <c r="G186" s="143"/>
      <c r="H186" s="143"/>
      <c r="I186" s="143"/>
      <c r="J186" s="143"/>
      <c r="K186" s="143"/>
      <c r="L186" s="143"/>
      <c r="M186" s="143"/>
      <c r="N186" s="143"/>
      <c r="O186" s="143"/>
      <c r="P186" s="143"/>
      <c r="Q186" s="143"/>
      <c r="R186" s="143"/>
      <c r="S186" s="143"/>
      <c r="T186" s="143"/>
      <c r="U186" s="143"/>
      <c r="V186" s="143"/>
      <c r="W186" s="143"/>
      <c r="X186" s="143"/>
      <c r="Y186" s="143"/>
      <c r="Z186" s="143"/>
      <c r="AA186" s="143"/>
      <c r="AB186" s="143"/>
      <c r="AC186" s="143"/>
      <c r="AD186" s="143"/>
      <c r="AE186" s="143"/>
      <c r="AF186" s="143"/>
      <c r="AG186" s="143"/>
      <c r="AH186" s="189"/>
      <c r="AI186" s="5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</row>
    <row r="187" spans="1:57" s="1" customFormat="1" ht="15.75" hidden="1" outlineLevel="1" x14ac:dyDescent="0.25">
      <c r="A187" s="85"/>
      <c r="B187" s="82" t="s">
        <v>64</v>
      </c>
      <c r="C187" s="86"/>
      <c r="D187" s="143"/>
      <c r="E187" s="143"/>
      <c r="F187" s="143"/>
      <c r="G187" s="143"/>
      <c r="H187" s="143"/>
      <c r="I187" s="143"/>
      <c r="J187" s="143"/>
      <c r="K187" s="143"/>
      <c r="L187" s="143"/>
      <c r="M187" s="143"/>
      <c r="N187" s="143"/>
      <c r="O187" s="143"/>
      <c r="P187" s="143"/>
      <c r="Q187" s="143"/>
      <c r="R187" s="143"/>
      <c r="S187" s="143"/>
      <c r="T187" s="143"/>
      <c r="U187" s="143"/>
      <c r="V187" s="143"/>
      <c r="W187" s="143"/>
      <c r="X187" s="143"/>
      <c r="Y187" s="143"/>
      <c r="Z187" s="143"/>
      <c r="AA187" s="143"/>
      <c r="AB187" s="143"/>
      <c r="AC187" s="143"/>
      <c r="AD187" s="143"/>
      <c r="AE187" s="143"/>
      <c r="AF187" s="143"/>
      <c r="AG187" s="143"/>
      <c r="AH187" s="189"/>
      <c r="AI187" s="5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</row>
    <row r="188" spans="1:57" s="1" customFormat="1" ht="15.75" hidden="1" outlineLevel="1" x14ac:dyDescent="0.25">
      <c r="A188" s="85"/>
      <c r="B188" s="82" t="s">
        <v>64</v>
      </c>
      <c r="C188" s="86"/>
      <c r="D188" s="143"/>
      <c r="E188" s="143"/>
      <c r="F188" s="143"/>
      <c r="G188" s="143"/>
      <c r="H188" s="143"/>
      <c r="I188" s="143"/>
      <c r="J188" s="143"/>
      <c r="K188" s="143"/>
      <c r="L188" s="143"/>
      <c r="M188" s="143"/>
      <c r="N188" s="143"/>
      <c r="O188" s="143"/>
      <c r="P188" s="143"/>
      <c r="Q188" s="143"/>
      <c r="R188" s="143"/>
      <c r="S188" s="143"/>
      <c r="T188" s="143"/>
      <c r="U188" s="143"/>
      <c r="V188" s="143"/>
      <c r="W188" s="143"/>
      <c r="X188" s="143"/>
      <c r="Y188" s="143"/>
      <c r="Z188" s="143"/>
      <c r="AA188" s="143"/>
      <c r="AB188" s="143"/>
      <c r="AC188" s="143"/>
      <c r="AD188" s="143"/>
      <c r="AE188" s="143"/>
      <c r="AF188" s="143"/>
      <c r="AG188" s="143"/>
      <c r="AH188" s="189"/>
      <c r="AI188" s="5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</row>
    <row r="189" spans="1:57" s="1" customFormat="1" ht="15.75" hidden="1" outlineLevel="1" x14ac:dyDescent="0.25">
      <c r="A189" s="89"/>
      <c r="B189" s="84" t="s">
        <v>64</v>
      </c>
      <c r="C189" s="90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91"/>
      <c r="AI189" s="5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</row>
    <row r="190" spans="1:57" s="1" customFormat="1" ht="17.25" hidden="1" customHeight="1" x14ac:dyDescent="0.25">
      <c r="A190" s="85"/>
      <c r="B190" s="86" t="s">
        <v>44</v>
      </c>
      <c r="C190" s="86"/>
      <c r="D190" s="143">
        <f>COUNTA(D180:D189)</f>
        <v>0</v>
      </c>
      <c r="E190" s="143">
        <f t="shared" ref="E190:AH190" si="21">COUNTA(E180:E189)</f>
        <v>0</v>
      </c>
      <c r="F190" s="143">
        <f t="shared" si="21"/>
        <v>0</v>
      </c>
      <c r="G190" s="143">
        <f t="shared" si="21"/>
        <v>0</v>
      </c>
      <c r="H190" s="143">
        <f t="shared" si="21"/>
        <v>0</v>
      </c>
      <c r="I190" s="143">
        <f t="shared" si="21"/>
        <v>0</v>
      </c>
      <c r="J190" s="143">
        <f t="shared" si="21"/>
        <v>0</v>
      </c>
      <c r="K190" s="143">
        <f t="shared" si="21"/>
        <v>0</v>
      </c>
      <c r="L190" s="143">
        <f t="shared" si="21"/>
        <v>0</v>
      </c>
      <c r="M190" s="143">
        <f t="shared" si="21"/>
        <v>0</v>
      </c>
      <c r="N190" s="143">
        <f t="shared" si="21"/>
        <v>0</v>
      </c>
      <c r="O190" s="143">
        <f t="shared" si="21"/>
        <v>0</v>
      </c>
      <c r="P190" s="143">
        <f t="shared" si="21"/>
        <v>0</v>
      </c>
      <c r="Q190" s="143">
        <f t="shared" si="21"/>
        <v>0</v>
      </c>
      <c r="R190" s="143">
        <f t="shared" si="21"/>
        <v>0</v>
      </c>
      <c r="S190" s="143">
        <f t="shared" si="21"/>
        <v>1</v>
      </c>
      <c r="T190" s="143">
        <f t="shared" si="21"/>
        <v>1</v>
      </c>
      <c r="U190" s="143">
        <f t="shared" si="21"/>
        <v>1</v>
      </c>
      <c r="V190" s="143">
        <f t="shared" si="21"/>
        <v>1</v>
      </c>
      <c r="W190" s="143">
        <f t="shared" si="21"/>
        <v>1</v>
      </c>
      <c r="X190" s="143">
        <f t="shared" si="21"/>
        <v>0</v>
      </c>
      <c r="Y190" s="143">
        <f t="shared" si="21"/>
        <v>0</v>
      </c>
      <c r="Z190" s="143">
        <f t="shared" si="21"/>
        <v>0</v>
      </c>
      <c r="AA190" s="143">
        <f t="shared" si="21"/>
        <v>0</v>
      </c>
      <c r="AB190" s="143">
        <f t="shared" si="21"/>
        <v>0</v>
      </c>
      <c r="AC190" s="143">
        <f t="shared" si="21"/>
        <v>0</v>
      </c>
      <c r="AD190" s="143">
        <f t="shared" si="21"/>
        <v>0</v>
      </c>
      <c r="AE190" s="143">
        <f t="shared" si="21"/>
        <v>0</v>
      </c>
      <c r="AF190" s="143">
        <f t="shared" si="21"/>
        <v>0</v>
      </c>
      <c r="AG190" s="143">
        <f t="shared" si="21"/>
        <v>0</v>
      </c>
      <c r="AH190" s="189">
        <f t="shared" si="21"/>
        <v>0</v>
      </c>
      <c r="AI190" s="5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</row>
    <row r="191" spans="1:57" s="2" customFormat="1" ht="13.5" customHeight="1" outlineLevel="1" x14ac:dyDescent="0.25">
      <c r="A191" s="79"/>
      <c r="B191" s="80" t="s">
        <v>36</v>
      </c>
      <c r="C191" s="80"/>
      <c r="D191" s="140"/>
      <c r="E191" s="140" t="s">
        <v>23</v>
      </c>
      <c r="F191" s="140" t="s">
        <v>23</v>
      </c>
      <c r="G191" s="140" t="s">
        <v>23</v>
      </c>
      <c r="H191" s="140" t="s">
        <v>23</v>
      </c>
      <c r="I191" s="140" t="s">
        <v>23</v>
      </c>
      <c r="J191" s="140" t="s">
        <v>23</v>
      </c>
      <c r="K191" s="140" t="s">
        <v>23</v>
      </c>
      <c r="L191" s="140" t="s">
        <v>23</v>
      </c>
      <c r="M191" s="140" t="s">
        <v>23</v>
      </c>
      <c r="N191" s="140" t="s">
        <v>23</v>
      </c>
      <c r="O191" s="140" t="s">
        <v>23</v>
      </c>
      <c r="P191" s="140" t="s">
        <v>23</v>
      </c>
      <c r="Q191" s="140" t="s">
        <v>23</v>
      </c>
      <c r="R191" s="140" t="s">
        <v>23</v>
      </c>
      <c r="S191" s="140" t="s">
        <v>23</v>
      </c>
      <c r="T191" s="140" t="s">
        <v>23</v>
      </c>
      <c r="U191" s="140" t="s">
        <v>23</v>
      </c>
      <c r="V191" s="140" t="s">
        <v>23</v>
      </c>
      <c r="W191" s="140" t="s">
        <v>23</v>
      </c>
      <c r="X191" s="140" t="s">
        <v>23</v>
      </c>
      <c r="Y191" s="140" t="s">
        <v>23</v>
      </c>
      <c r="Z191" s="140" t="s">
        <v>23</v>
      </c>
      <c r="AA191" s="140" t="s">
        <v>23</v>
      </c>
      <c r="AB191" s="140" t="s">
        <v>23</v>
      </c>
      <c r="AC191" s="140" t="s">
        <v>23</v>
      </c>
      <c r="AD191" s="140" t="s">
        <v>23</v>
      </c>
      <c r="AE191" s="140" t="s">
        <v>23</v>
      </c>
      <c r="AF191" s="140" t="s">
        <v>23</v>
      </c>
      <c r="AG191" s="140" t="s">
        <v>23</v>
      </c>
      <c r="AH191" s="186" t="s">
        <v>23</v>
      </c>
      <c r="AI191" s="7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</row>
    <row r="192" spans="1:57" s="3" customFormat="1" ht="16.5" hidden="1" customHeight="1" outlineLevel="1" x14ac:dyDescent="0.25">
      <c r="A192" s="81"/>
      <c r="B192" s="82" t="s">
        <v>36</v>
      </c>
      <c r="C192" s="82"/>
      <c r="D192" s="141"/>
      <c r="E192" s="141"/>
      <c r="F192" s="141"/>
      <c r="G192" s="141"/>
      <c r="H192" s="141"/>
      <c r="I192" s="141"/>
      <c r="J192" s="141"/>
      <c r="K192" s="141"/>
      <c r="L192" s="141" t="s">
        <v>93</v>
      </c>
      <c r="M192" s="141" t="s">
        <v>93</v>
      </c>
      <c r="N192" s="141" t="s">
        <v>93</v>
      </c>
      <c r="O192" s="141" t="s">
        <v>93</v>
      </c>
      <c r="P192" s="141" t="s">
        <v>93</v>
      </c>
      <c r="Q192" s="141"/>
      <c r="R192" s="141"/>
      <c r="S192" s="141"/>
      <c r="T192" s="141"/>
      <c r="U192" s="141" t="s">
        <v>85</v>
      </c>
      <c r="V192" s="141" t="s">
        <v>35</v>
      </c>
      <c r="W192" s="141" t="s">
        <v>35</v>
      </c>
      <c r="X192" s="141" t="s">
        <v>35</v>
      </c>
      <c r="Y192" s="141"/>
      <c r="Z192" s="141"/>
      <c r="AA192" s="141"/>
      <c r="AB192" s="141"/>
      <c r="AC192" s="141"/>
      <c r="AD192" s="141"/>
      <c r="AE192" s="141"/>
      <c r="AF192" s="141"/>
      <c r="AG192" s="141"/>
      <c r="AH192" s="187"/>
      <c r="AI192" s="7"/>
    </row>
    <row r="193" spans="1:57" s="3" customFormat="1" ht="16.5" hidden="1" customHeight="1" outlineLevel="1" x14ac:dyDescent="0.25">
      <c r="A193" s="81"/>
      <c r="B193" s="82" t="s">
        <v>36</v>
      </c>
      <c r="C193" s="82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1"/>
      <c r="AD193" s="141"/>
      <c r="AE193" s="141"/>
      <c r="AF193" s="141"/>
      <c r="AG193" s="141"/>
      <c r="AH193" s="187"/>
      <c r="AI193" s="7"/>
    </row>
    <row r="194" spans="1:57" s="3" customFormat="1" ht="15.75" hidden="1" outlineLevel="1" x14ac:dyDescent="0.25">
      <c r="A194" s="81"/>
      <c r="B194" s="82" t="s">
        <v>36</v>
      </c>
      <c r="C194" s="82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41"/>
      <c r="AE194" s="141"/>
      <c r="AF194" s="141"/>
      <c r="AG194" s="141"/>
      <c r="AH194" s="187"/>
      <c r="AI194" s="7"/>
    </row>
    <row r="195" spans="1:57" s="3" customFormat="1" ht="15.75" hidden="1" outlineLevel="1" x14ac:dyDescent="0.25">
      <c r="A195" s="81"/>
      <c r="B195" s="82" t="s">
        <v>36</v>
      </c>
      <c r="C195" s="82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1"/>
      <c r="AD195" s="141"/>
      <c r="AE195" s="141"/>
      <c r="AF195" s="141"/>
      <c r="AG195" s="141"/>
      <c r="AH195" s="187"/>
      <c r="AI195" s="7"/>
    </row>
    <row r="196" spans="1:57" s="3" customFormat="1" ht="15.75" hidden="1" outlineLevel="1" x14ac:dyDescent="0.25">
      <c r="A196" s="81"/>
      <c r="B196" s="82" t="s">
        <v>36</v>
      </c>
      <c r="C196" s="82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1"/>
      <c r="AD196" s="141"/>
      <c r="AE196" s="141"/>
      <c r="AF196" s="141"/>
      <c r="AG196" s="141"/>
      <c r="AH196" s="187"/>
      <c r="AI196" s="7"/>
    </row>
    <row r="197" spans="1:57" s="3" customFormat="1" ht="15.75" hidden="1" outlineLevel="1" x14ac:dyDescent="0.25">
      <c r="A197" s="81"/>
      <c r="B197" s="82" t="s">
        <v>36</v>
      </c>
      <c r="C197" s="82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1"/>
      <c r="AD197" s="141"/>
      <c r="AE197" s="141"/>
      <c r="AF197" s="141"/>
      <c r="AG197" s="141"/>
      <c r="AH197" s="187"/>
      <c r="AI197" s="7"/>
    </row>
    <row r="198" spans="1:57" s="3" customFormat="1" ht="15.75" hidden="1" outlineLevel="1" x14ac:dyDescent="0.25">
      <c r="A198" s="81"/>
      <c r="B198" s="82" t="s">
        <v>36</v>
      </c>
      <c r="C198" s="82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41"/>
      <c r="AE198" s="141"/>
      <c r="AF198" s="141"/>
      <c r="AG198" s="141"/>
      <c r="AH198" s="187"/>
      <c r="AI198" s="7"/>
    </row>
    <row r="199" spans="1:57" s="3" customFormat="1" ht="15.75" hidden="1" outlineLevel="1" x14ac:dyDescent="0.25">
      <c r="A199" s="81"/>
      <c r="B199" s="82" t="s">
        <v>36</v>
      </c>
      <c r="C199" s="82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1"/>
      <c r="AD199" s="141"/>
      <c r="AE199" s="141"/>
      <c r="AF199" s="141"/>
      <c r="AG199" s="141"/>
      <c r="AH199" s="187"/>
      <c r="AI199" s="7"/>
    </row>
    <row r="200" spans="1:57" s="4" customFormat="1" ht="15.75" hidden="1" outlineLevel="1" x14ac:dyDescent="0.25">
      <c r="A200" s="83"/>
      <c r="B200" s="82" t="s">
        <v>36</v>
      </c>
      <c r="C200" s="84"/>
      <c r="D200" s="142"/>
      <c r="E200" s="142"/>
      <c r="F200" s="142"/>
      <c r="G200" s="142"/>
      <c r="H200" s="142"/>
      <c r="I200" s="142"/>
      <c r="J200" s="142"/>
      <c r="K200" s="142"/>
      <c r="L200" s="142"/>
      <c r="M200" s="142"/>
      <c r="N200" s="142"/>
      <c r="O200" s="142"/>
      <c r="P200" s="142"/>
      <c r="Q200" s="142"/>
      <c r="R200" s="142"/>
      <c r="S200" s="142"/>
      <c r="T200" s="142"/>
      <c r="U200" s="142"/>
      <c r="V200" s="142"/>
      <c r="W200" s="142"/>
      <c r="X200" s="142"/>
      <c r="Y200" s="142"/>
      <c r="Z200" s="142"/>
      <c r="AA200" s="142"/>
      <c r="AB200" s="142"/>
      <c r="AC200" s="142"/>
      <c r="AD200" s="142"/>
      <c r="AE200" s="142"/>
      <c r="AF200" s="142"/>
      <c r="AG200" s="142"/>
      <c r="AH200" s="188"/>
      <c r="AI200" s="7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</row>
    <row r="201" spans="1:57" s="1" customFormat="1" ht="15.75" collapsed="1" x14ac:dyDescent="0.25">
      <c r="A201" s="91"/>
      <c r="B201" s="92" t="s">
        <v>40</v>
      </c>
      <c r="C201" s="92"/>
      <c r="D201" s="146">
        <f>COUNTA(D191:D200)</f>
        <v>0</v>
      </c>
      <c r="E201" s="146">
        <f t="shared" ref="E201:AH201" si="22">COUNTA(E191:E200)</f>
        <v>1</v>
      </c>
      <c r="F201" s="146">
        <f t="shared" si="22"/>
        <v>1</v>
      </c>
      <c r="G201" s="146">
        <f t="shared" si="22"/>
        <v>1</v>
      </c>
      <c r="H201" s="146">
        <f t="shared" si="22"/>
        <v>1</v>
      </c>
      <c r="I201" s="146">
        <f t="shared" si="22"/>
        <v>1</v>
      </c>
      <c r="J201" s="146">
        <f t="shared" si="22"/>
        <v>1</v>
      </c>
      <c r="K201" s="146">
        <f t="shared" si="22"/>
        <v>1</v>
      </c>
      <c r="L201" s="146">
        <f t="shared" si="22"/>
        <v>2</v>
      </c>
      <c r="M201" s="146">
        <f t="shared" si="22"/>
        <v>2</v>
      </c>
      <c r="N201" s="146">
        <f t="shared" si="22"/>
        <v>2</v>
      </c>
      <c r="O201" s="146">
        <f t="shared" si="22"/>
        <v>2</v>
      </c>
      <c r="P201" s="146">
        <f t="shared" si="22"/>
        <v>2</v>
      </c>
      <c r="Q201" s="146">
        <f t="shared" si="22"/>
        <v>1</v>
      </c>
      <c r="R201" s="146">
        <f t="shared" si="22"/>
        <v>1</v>
      </c>
      <c r="S201" s="146">
        <f t="shared" si="22"/>
        <v>1</v>
      </c>
      <c r="T201" s="146">
        <f t="shared" si="22"/>
        <v>1</v>
      </c>
      <c r="U201" s="146">
        <f t="shared" si="22"/>
        <v>2</v>
      </c>
      <c r="V201" s="146">
        <f t="shared" si="22"/>
        <v>2</v>
      </c>
      <c r="W201" s="146">
        <f t="shared" si="22"/>
        <v>2</v>
      </c>
      <c r="X201" s="146">
        <f t="shared" si="22"/>
        <v>2</v>
      </c>
      <c r="Y201" s="146">
        <f t="shared" si="22"/>
        <v>1</v>
      </c>
      <c r="Z201" s="146">
        <f t="shared" si="22"/>
        <v>1</v>
      </c>
      <c r="AA201" s="146">
        <f t="shared" si="22"/>
        <v>1</v>
      </c>
      <c r="AB201" s="146">
        <f t="shared" si="22"/>
        <v>1</v>
      </c>
      <c r="AC201" s="146">
        <f t="shared" si="22"/>
        <v>1</v>
      </c>
      <c r="AD201" s="146">
        <f t="shared" si="22"/>
        <v>1</v>
      </c>
      <c r="AE201" s="146">
        <f t="shared" si="22"/>
        <v>1</v>
      </c>
      <c r="AF201" s="146">
        <f t="shared" si="22"/>
        <v>1</v>
      </c>
      <c r="AG201" s="146">
        <f t="shared" si="22"/>
        <v>1</v>
      </c>
      <c r="AH201" s="192">
        <f t="shared" si="22"/>
        <v>1</v>
      </c>
    </row>
    <row r="202" spans="1:57" ht="15.75" outlineLevel="1" x14ac:dyDescent="0.25">
      <c r="A202" s="81"/>
      <c r="B202" s="82" t="s">
        <v>37</v>
      </c>
      <c r="C202" s="82"/>
      <c r="D202" s="141" t="s">
        <v>58</v>
      </c>
      <c r="E202" s="141" t="s">
        <v>58</v>
      </c>
      <c r="F202" s="141" t="s">
        <v>58</v>
      </c>
      <c r="G202" s="141" t="s">
        <v>58</v>
      </c>
      <c r="H202" s="141" t="s">
        <v>58</v>
      </c>
      <c r="I202" s="141" t="s">
        <v>58</v>
      </c>
      <c r="J202" s="141" t="s">
        <v>58</v>
      </c>
      <c r="K202" s="141" t="s">
        <v>58</v>
      </c>
      <c r="L202" s="141" t="s">
        <v>58</v>
      </c>
      <c r="M202" s="141" t="s">
        <v>58</v>
      </c>
      <c r="N202" s="141" t="s">
        <v>58</v>
      </c>
      <c r="O202" s="141" t="s">
        <v>58</v>
      </c>
      <c r="P202" s="141" t="s">
        <v>58</v>
      </c>
      <c r="Q202" s="141" t="s">
        <v>58</v>
      </c>
      <c r="R202" s="141" t="s">
        <v>58</v>
      </c>
      <c r="S202" s="141" t="s">
        <v>58</v>
      </c>
      <c r="T202" s="141" t="s">
        <v>58</v>
      </c>
      <c r="U202" s="141" t="s">
        <v>58</v>
      </c>
      <c r="V202" s="141" t="s">
        <v>58</v>
      </c>
      <c r="W202" s="141" t="s">
        <v>58</v>
      </c>
      <c r="X202" s="141" t="s">
        <v>58</v>
      </c>
      <c r="Y202" s="141" t="s">
        <v>58</v>
      </c>
      <c r="Z202" s="141" t="s">
        <v>58</v>
      </c>
      <c r="AA202" s="141" t="s">
        <v>58</v>
      </c>
      <c r="AB202" s="141" t="s">
        <v>58</v>
      </c>
      <c r="AC202" s="141" t="s">
        <v>58</v>
      </c>
      <c r="AD202" s="141" t="s">
        <v>58</v>
      </c>
      <c r="AE202" s="141" t="s">
        <v>58</v>
      </c>
      <c r="AF202" s="141" t="s">
        <v>58</v>
      </c>
      <c r="AG202" s="141" t="s">
        <v>58</v>
      </c>
      <c r="AH202" s="187" t="s">
        <v>58</v>
      </c>
    </row>
    <row r="203" spans="1:57" ht="15.75" hidden="1" outlineLevel="1" x14ac:dyDescent="0.25">
      <c r="A203" s="81"/>
      <c r="B203" s="82" t="s">
        <v>37</v>
      </c>
      <c r="C203" s="82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  <c r="AA203" s="141"/>
      <c r="AB203" s="141"/>
      <c r="AC203" s="141"/>
      <c r="AD203" s="141"/>
      <c r="AE203" s="141"/>
      <c r="AF203" s="141"/>
      <c r="AG203" s="141"/>
      <c r="AH203" s="187"/>
    </row>
    <row r="204" spans="1:57" ht="15.75" hidden="1" outlineLevel="1" x14ac:dyDescent="0.25">
      <c r="A204" s="81"/>
      <c r="B204" s="82" t="s">
        <v>37</v>
      </c>
      <c r="C204" s="82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  <c r="AA204" s="141"/>
      <c r="AB204" s="141"/>
      <c r="AC204" s="141"/>
      <c r="AD204" s="141"/>
      <c r="AE204" s="141"/>
      <c r="AF204" s="141"/>
      <c r="AG204" s="141"/>
      <c r="AH204" s="187"/>
    </row>
    <row r="205" spans="1:57" ht="15.75" hidden="1" outlineLevel="1" x14ac:dyDescent="0.25">
      <c r="A205" s="81"/>
      <c r="B205" s="82" t="s">
        <v>37</v>
      </c>
      <c r="C205" s="82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  <c r="AA205" s="141"/>
      <c r="AB205" s="141"/>
      <c r="AC205" s="141"/>
      <c r="AD205" s="141"/>
      <c r="AE205" s="141"/>
      <c r="AF205" s="141"/>
      <c r="AG205" s="141"/>
      <c r="AH205" s="187"/>
    </row>
    <row r="206" spans="1:57" ht="15.75" hidden="1" outlineLevel="1" x14ac:dyDescent="0.25">
      <c r="A206" s="81"/>
      <c r="B206" s="82" t="s">
        <v>37</v>
      </c>
      <c r="C206" s="82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  <c r="AA206" s="141"/>
      <c r="AB206" s="141"/>
      <c r="AC206" s="141"/>
      <c r="AD206" s="141"/>
      <c r="AE206" s="141"/>
      <c r="AF206" s="141"/>
      <c r="AG206" s="141"/>
      <c r="AH206" s="187"/>
    </row>
    <row r="207" spans="1:57" ht="15.75" hidden="1" outlineLevel="1" x14ac:dyDescent="0.25">
      <c r="A207" s="81"/>
      <c r="B207" s="82" t="s">
        <v>37</v>
      </c>
      <c r="C207" s="82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  <c r="AA207" s="141"/>
      <c r="AB207" s="141"/>
      <c r="AC207" s="141"/>
      <c r="AD207" s="141"/>
      <c r="AE207" s="141"/>
      <c r="AF207" s="141"/>
      <c r="AG207" s="141"/>
      <c r="AH207" s="187"/>
    </row>
    <row r="208" spans="1:57" ht="15.75" hidden="1" outlineLevel="1" x14ac:dyDescent="0.25">
      <c r="A208" s="81"/>
      <c r="B208" s="82" t="s">
        <v>37</v>
      </c>
      <c r="C208" s="82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  <c r="AB208" s="141"/>
      <c r="AC208" s="141"/>
      <c r="AD208" s="141"/>
      <c r="AE208" s="141"/>
      <c r="AF208" s="141"/>
      <c r="AG208" s="141"/>
      <c r="AH208" s="187"/>
    </row>
    <row r="209" spans="1:34" ht="15.75" hidden="1" outlineLevel="1" x14ac:dyDescent="0.25">
      <c r="A209" s="81"/>
      <c r="B209" s="82" t="s">
        <v>37</v>
      </c>
      <c r="C209" s="82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  <c r="AA209" s="141"/>
      <c r="AB209" s="141"/>
      <c r="AC209" s="141"/>
      <c r="AD209" s="141"/>
      <c r="AE209" s="141"/>
      <c r="AF209" s="141"/>
      <c r="AG209" s="141"/>
      <c r="AH209" s="187"/>
    </row>
    <row r="210" spans="1:34" ht="15.75" hidden="1" outlineLevel="1" x14ac:dyDescent="0.25">
      <c r="A210" s="81"/>
      <c r="B210" s="82" t="s">
        <v>37</v>
      </c>
      <c r="C210" s="82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  <c r="AA210" s="141"/>
      <c r="AB210" s="141"/>
      <c r="AC210" s="141"/>
      <c r="AD210" s="141"/>
      <c r="AE210" s="141"/>
      <c r="AF210" s="141"/>
      <c r="AG210" s="141"/>
      <c r="AH210" s="187"/>
    </row>
    <row r="211" spans="1:34" ht="15.75" hidden="1" outlineLevel="1" x14ac:dyDescent="0.25">
      <c r="A211" s="81"/>
      <c r="B211" s="82" t="s">
        <v>37</v>
      </c>
      <c r="C211" s="82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  <c r="AA211" s="141"/>
      <c r="AB211" s="141"/>
      <c r="AC211" s="141"/>
      <c r="AD211" s="141"/>
      <c r="AE211" s="141"/>
      <c r="AF211" s="141"/>
      <c r="AG211" s="141"/>
      <c r="AH211" s="187"/>
    </row>
    <row r="212" spans="1:34" s="1" customFormat="1" ht="15.75" collapsed="1" x14ac:dyDescent="0.25">
      <c r="A212" s="79"/>
      <c r="B212" s="80" t="s">
        <v>37</v>
      </c>
      <c r="C212" s="80"/>
      <c r="D212" s="140">
        <f>COUNTA(D202:D211)</f>
        <v>1</v>
      </c>
      <c r="E212" s="140">
        <f t="shared" ref="E212:AH212" si="23">COUNTA(E202:E211)</f>
        <v>1</v>
      </c>
      <c r="F212" s="140">
        <f t="shared" si="23"/>
        <v>1</v>
      </c>
      <c r="G212" s="140">
        <f t="shared" si="23"/>
        <v>1</v>
      </c>
      <c r="H212" s="140">
        <f t="shared" si="23"/>
        <v>1</v>
      </c>
      <c r="I212" s="140">
        <f t="shared" si="23"/>
        <v>1</v>
      </c>
      <c r="J212" s="140">
        <f t="shared" si="23"/>
        <v>1</v>
      </c>
      <c r="K212" s="140">
        <f t="shared" si="23"/>
        <v>1</v>
      </c>
      <c r="L212" s="140">
        <f t="shared" si="23"/>
        <v>1</v>
      </c>
      <c r="M212" s="140">
        <f t="shared" si="23"/>
        <v>1</v>
      </c>
      <c r="N212" s="140">
        <f t="shared" si="23"/>
        <v>1</v>
      </c>
      <c r="O212" s="140">
        <f t="shared" si="23"/>
        <v>1</v>
      </c>
      <c r="P212" s="140">
        <f t="shared" si="23"/>
        <v>1</v>
      </c>
      <c r="Q212" s="140">
        <f t="shared" si="23"/>
        <v>1</v>
      </c>
      <c r="R212" s="140">
        <f t="shared" si="23"/>
        <v>1</v>
      </c>
      <c r="S212" s="140">
        <f t="shared" si="23"/>
        <v>1</v>
      </c>
      <c r="T212" s="140">
        <f t="shared" si="23"/>
        <v>1</v>
      </c>
      <c r="U212" s="140">
        <f t="shared" si="23"/>
        <v>1</v>
      </c>
      <c r="V212" s="140">
        <f t="shared" si="23"/>
        <v>1</v>
      </c>
      <c r="W212" s="140">
        <f t="shared" si="23"/>
        <v>1</v>
      </c>
      <c r="X212" s="140">
        <f t="shared" si="23"/>
        <v>1</v>
      </c>
      <c r="Y212" s="140">
        <f t="shared" si="23"/>
        <v>1</v>
      </c>
      <c r="Z212" s="140">
        <f t="shared" si="23"/>
        <v>1</v>
      </c>
      <c r="AA212" s="140">
        <f t="shared" si="23"/>
        <v>1</v>
      </c>
      <c r="AB212" s="140">
        <f t="shared" si="23"/>
        <v>1</v>
      </c>
      <c r="AC212" s="140">
        <f t="shared" si="23"/>
        <v>1</v>
      </c>
      <c r="AD212" s="140">
        <f t="shared" si="23"/>
        <v>1</v>
      </c>
      <c r="AE212" s="140">
        <f t="shared" si="23"/>
        <v>1</v>
      </c>
      <c r="AF212" s="140">
        <f t="shared" si="23"/>
        <v>1</v>
      </c>
      <c r="AG212" s="140">
        <f t="shared" si="23"/>
        <v>1</v>
      </c>
      <c r="AH212" s="186">
        <f t="shared" si="23"/>
        <v>1</v>
      </c>
    </row>
    <row r="213" spans="1:34" ht="15.75" x14ac:dyDescent="0.25">
      <c r="A213" s="79"/>
      <c r="B213" s="80"/>
      <c r="C213" s="80"/>
      <c r="D213" s="140">
        <f t="shared" ref="D213:AH213" si="24">SUM(D7:D212)</f>
        <v>4</v>
      </c>
      <c r="E213" s="140">
        <f t="shared" si="24"/>
        <v>46</v>
      </c>
      <c r="F213" s="140">
        <f t="shared" si="24"/>
        <v>45</v>
      </c>
      <c r="G213" s="140">
        <f t="shared" si="24"/>
        <v>47</v>
      </c>
      <c r="H213" s="140">
        <f t="shared" si="24"/>
        <v>46</v>
      </c>
      <c r="I213" s="140">
        <f t="shared" si="24"/>
        <v>47</v>
      </c>
      <c r="J213" s="140">
        <f t="shared" si="24"/>
        <v>19</v>
      </c>
      <c r="K213" s="140">
        <f t="shared" si="24"/>
        <v>10</v>
      </c>
      <c r="L213" s="140">
        <f t="shared" si="24"/>
        <v>45</v>
      </c>
      <c r="M213" s="140">
        <f t="shared" si="24"/>
        <v>45</v>
      </c>
      <c r="N213" s="140">
        <f t="shared" si="24"/>
        <v>46</v>
      </c>
      <c r="O213" s="140">
        <f t="shared" si="24"/>
        <v>46</v>
      </c>
      <c r="P213" s="140">
        <f t="shared" si="24"/>
        <v>46</v>
      </c>
      <c r="Q213" s="140">
        <f t="shared" si="24"/>
        <v>16</v>
      </c>
      <c r="R213" s="140">
        <f t="shared" si="24"/>
        <v>7</v>
      </c>
      <c r="S213" s="140">
        <f t="shared" si="24"/>
        <v>43</v>
      </c>
      <c r="T213" s="140">
        <f t="shared" si="24"/>
        <v>44</v>
      </c>
      <c r="U213" s="140">
        <f t="shared" si="24"/>
        <v>46</v>
      </c>
      <c r="V213" s="140">
        <f t="shared" si="24"/>
        <v>45</v>
      </c>
      <c r="W213" s="140">
        <f t="shared" si="24"/>
        <v>46</v>
      </c>
      <c r="X213" s="140">
        <f t="shared" si="24"/>
        <v>16</v>
      </c>
      <c r="Y213" s="140">
        <f t="shared" si="24"/>
        <v>7</v>
      </c>
      <c r="Z213" s="140">
        <f t="shared" si="24"/>
        <v>44</v>
      </c>
      <c r="AA213" s="140">
        <f t="shared" si="24"/>
        <v>44</v>
      </c>
      <c r="AB213" s="140">
        <f t="shared" si="24"/>
        <v>45</v>
      </c>
      <c r="AC213" s="140">
        <f t="shared" si="24"/>
        <v>47</v>
      </c>
      <c r="AD213" s="140">
        <f t="shared" si="24"/>
        <v>45</v>
      </c>
      <c r="AE213" s="140">
        <f t="shared" si="24"/>
        <v>16</v>
      </c>
      <c r="AF213" s="140">
        <f t="shared" si="24"/>
        <v>6</v>
      </c>
      <c r="AG213" s="140">
        <f t="shared" si="24"/>
        <v>44</v>
      </c>
      <c r="AH213" s="186">
        <f t="shared" si="24"/>
        <v>44</v>
      </c>
    </row>
  </sheetData>
  <sheetProtection formatCells="0" selectLockedCells="1" selectUnlockedCells="1"/>
  <conditionalFormatting sqref="D3:D6 D8 D10:D17 D19:D26 D28:D31 D33:D47 D49:D61 D63:D68 D70:D71 D73:D78 D80:D84 D86:D88 D90:D91 D93:D95 D97:D113 D115:D130 D132:D147 D149:D178 D180:D189 D191:D200 D202:D211">
    <cfRule type="duplicateValues" dxfId="126" priority="34"/>
  </conditionalFormatting>
  <conditionalFormatting sqref="E3:E6 E8 E10:E17 E19:E26 E28:E31 E33:E47 E49:E61 E63:E68 E70:E71 E73:E78 E80:E84 E86:E88 E90:E91 E93:E95 E97:E113 E115:E130 E132:E147 E149:E178 E180:E189 E191:E200 E202:E211">
    <cfRule type="duplicateValues" dxfId="125" priority="33"/>
  </conditionalFormatting>
  <conditionalFormatting sqref="F3:F6 F8 F10:F17 F19:F26 F28:F31 F33:F47 F49:F61 F63:F68 F70:F71 F73:F78 F80:F84 F86:F88 F90:F91 F93:F95 F97:F113 F115:F130 F132:F147 F149:F178 F180:F189 F191:F200 F202:F211">
    <cfRule type="duplicateValues" dxfId="124" priority="32"/>
  </conditionalFormatting>
  <conditionalFormatting sqref="G3:G6 G8 G10:G17 G19:G26 G28:G31 G33:G47 G49:G61 G63:G68 G70:G71 G73:G78 G80:G84 G86:G88 G90:G91 G93:G95 G97:G113 G115:G130 G132:G147 G149:G178 G180:G189 G191:G200 G202:G211">
    <cfRule type="duplicateValues" dxfId="123" priority="31"/>
  </conditionalFormatting>
  <conditionalFormatting sqref="H3:H6 H8 H10:H17 H19:H26 H28:H31 H33:H47 H49:H61 H63:H68 H70:H71 H73:H78 H80:H84 H86:H88 H90:H91 H93:H95 H97:H113 H115:H130 H132:H147 H149:H178 H180:H189 H191:H200 H202:H211">
    <cfRule type="duplicateValues" dxfId="122" priority="30"/>
  </conditionalFormatting>
  <conditionalFormatting sqref="I3:I6 I8 I10:I17 I19:I26 I28:I31 I33:I47 I49:I61 I63:I68 I70:I71 I73:I78 I80:I84 I86:I88 I90:I91 I93:I95 I97:I113 I115:I130 I132:I147 I149:I178 I180:I189 I191:I200 I202:I211">
    <cfRule type="duplicateValues" dxfId="121" priority="29"/>
  </conditionalFormatting>
  <conditionalFormatting sqref="J3:J6 J8 J10:J17 J19:J26 J28:J31 J33:J47 J49:J61 J63:J68 J70:J71 J73:J78 J80:J84 J86:J88 J90:J91 J93:J95 J97:J113 J115:J130 J132:J147 J149:J178 J180:J189 J191:J200 J202:J211">
    <cfRule type="duplicateValues" dxfId="120" priority="28"/>
  </conditionalFormatting>
  <conditionalFormatting sqref="K3:K6 K8 K10:K17 K19:K26 K28:K31 K33:K47 K49:K61 K63:K68 K70:K71 K73:K78 K80:K84 K86:K88 K90:K91 K93:K95 K97:K113 K115:K130 K132:K147 K149:K178 K180:K189 K191:K200 K202:K211">
    <cfRule type="duplicateValues" dxfId="119" priority="27"/>
  </conditionalFormatting>
  <conditionalFormatting sqref="L3:L6 L8 L10:L17 L19:L26 L28:L31 L33:L47 L49:L61 L63:L68 L70:L71 L73:L78 L80:L84 L86:L88 L90:L91 L93:L95 L97:L113 L115:L130 L132:L147 L149:L178 L180:L189 L191:L200 L202:L211">
    <cfRule type="duplicateValues" dxfId="118" priority="26"/>
  </conditionalFormatting>
  <conditionalFormatting sqref="M3:M6 M8 M10:M17 M19:M26 M28:M31 M33:M47 M49:M61 M63:M68 M70:M71 M73:M78 M80:M84 M86:M88 M90:M91 M93:M95 M97:M113 M115:M130 M132:M147 M149:M178 M180:M189 M191:M200 M202:M211">
    <cfRule type="duplicateValues" dxfId="117" priority="25"/>
  </conditionalFormatting>
  <conditionalFormatting sqref="N3:N6 N8 N10:N17 N19:N26 N28:N31 N33:N47 N49:N61 N63:N68 N70:N71 N73:N78 N80:N84 N86:N88 N90:N91 N93:N95 N97:N113 N115:N130 N132:N147 N149:N178 N180:N189 N191:N200 N202:N211">
    <cfRule type="duplicateValues" dxfId="116" priority="24"/>
  </conditionalFormatting>
  <conditionalFormatting sqref="O3:O6 O8 O10:O17 O19:O26 O28:O31 O33:O47 O49:O61 O63:O68 O70:O71 O73:O78 O80:O84 O86:O88 O90:O91 O93:O95 O97:O113 O115:O130 O132:O147 O149:O178 O180:O189 O191:O200 O202:O211">
    <cfRule type="duplicateValues" dxfId="115" priority="23"/>
  </conditionalFormatting>
  <conditionalFormatting sqref="P3:P6 P8 P10:P17 P19:P26 P28:P31 P33:P47 P49:P61 P63:P68 P70:P71 P73:P78 P80:P84 P86:P88 P90:P91 P93:P95 P97:P113 P115:P130 P132:P147 P149:P178 P180:P189 P191:P200 P202:P211">
    <cfRule type="duplicateValues" dxfId="114" priority="22"/>
  </conditionalFormatting>
  <conditionalFormatting sqref="Q3:Q6 Q8 Q10:Q17 Q19:Q26 Q28:Q31 Q33:Q47 Q49:Q61 Q63:Q68 Q70:Q71 Q73:Q78 Q80:Q84 Q86:Q88 Q90:Q91 Q93:Q95 Q97:Q113 Q115:Q130 Q132:Q147 Q149:Q178 Q180:Q189 Q191:Q200 Q202:Q211">
    <cfRule type="duplicateValues" dxfId="113" priority="21"/>
  </conditionalFormatting>
  <conditionalFormatting sqref="R3:R6 R8 R10:R17 R19:R26 R28:R31 R33:R47 R49:R61 R63:R68 R70:R71 R73:R78 R80:R84 R86:R88 R90:R91 R93:R95 R97:R113 R115:R130 R132:R147 R149:R178 R180:R189 R191:R200 R202:R211">
    <cfRule type="duplicateValues" dxfId="112" priority="20"/>
  </conditionalFormatting>
  <conditionalFormatting sqref="S3:S6 S8 S10:S17 S19:S26 S28:S31 S33:S47 S49:S61 S63:S68 S70:S71 S73:S78 S80:S84 S86:S88 S90:S91 S93:S95 S97:S113 S115:S130 S132:S147 S149:S178 S180:S189 S191:S200 S202:S211">
    <cfRule type="duplicateValues" dxfId="111" priority="19"/>
  </conditionalFormatting>
  <conditionalFormatting sqref="T3:T6 T8 T10:T17 T19:T26 T28:T31 T33:T47 T49:T61 T63:T68 T70:T71 T73:T78 T80:T84 T86:T88 T90:T91 T93:T95 T97:T113 T115:T130 T132:T147 T149:T178 T180:T189 T191:T200 T202:T211">
    <cfRule type="duplicateValues" dxfId="110" priority="18"/>
  </conditionalFormatting>
  <conditionalFormatting sqref="U3:U6 U8 U10:U17 U19:U26 U28:U31 U33:U47 U49:U61 U63:U68 U70:U71 U73:U78 U80:U84 U86:U88 U90:U91 U93:U95 U97:U113 U115:U130 U132:U147 U149:U178 U180:U189 U191:U200 U202:U211">
    <cfRule type="duplicateValues" dxfId="109" priority="17"/>
  </conditionalFormatting>
  <conditionalFormatting sqref="V3:V6 V8 V10:V17 V19:V26 V28:V31 V33:V47 V49:V61 V63:V68 V70:V71 V73:V78 V80:V84 V86:V88 V90:V91 V93:V95 V97:V113 V115:V130 V132:V147 V149:V178 V180:V189 V191:V200 V202:V211">
    <cfRule type="duplicateValues" dxfId="108" priority="16"/>
  </conditionalFormatting>
  <conditionalFormatting sqref="W3:W6 W8 W10:W17 W19:W26 W28:W31 W33:W47 W49:W61 W63:W68 W70:W71 W73:W78 W80:W84 W86:W88 W90:W91 W93:W95 W97:W113 W115:W130 W132:W147 W149:W178 W180:W189 W191:W200 W202:W211">
    <cfRule type="duplicateValues" dxfId="107" priority="15"/>
  </conditionalFormatting>
  <conditionalFormatting sqref="X3:X6 X8 X10:X17 X19:X26 X28:X31 X33:X47 X49:X61 X63:X68 X70:X71 X73:X78 X80:X84 X86:X88 X90:X91 X93:X95 X97:X113 X115:X130 X132:X147 X149:X178 X180:X189 X191:X200 X202:X211">
    <cfRule type="duplicateValues" dxfId="106" priority="14"/>
  </conditionalFormatting>
  <conditionalFormatting sqref="Y3:Y6 Y8 Y10:Y17 Y19:Y26 Y28:Y31 Y33:Y47 Y49:Y61 Y63:Y68 Y70:Y71 Y73:Y78 Y80:Y84 Y86:Y88 Y90:Y91 Y93:Y95 Y97:Y113 Y115:Y130 Y132:Y147 Y149:Y178 Y180:Y189 Y191:Y200 Y202:Y211">
    <cfRule type="duplicateValues" dxfId="105" priority="13"/>
  </conditionalFormatting>
  <conditionalFormatting sqref="Z3:Z6 Z8 Z10:Z17 Z19:Z26 Z28:Z31 Z33:Z47 Z49:Z61 Z63:Z68 Z70:Z71 Z73:Z78 Z80:Z84 Z86:Z88 Z90:Z91 Z93:Z95 Z97:Z113 Z115:Z130 Z132:Z147 Z149:Z178 Z180:Z189 Z191:Z200 Z202:Z211">
    <cfRule type="duplicateValues" dxfId="104" priority="12"/>
  </conditionalFormatting>
  <conditionalFormatting sqref="AA3:AA6 AA8 AA10:AA17 AA19:AA26 AA28:AA31 AA33:AA47 AA49:AA61 AA63:AA68 AA70:AA71 AA73:AA78 AA80:AA84 AA86:AA88 AA90:AA91 AA93:AA95 AA97:AA113 AA115:AA130 AA132:AA147 AA149:AA178 AA180:AA189 AA191:AA200 AA202:AA211">
    <cfRule type="duplicateValues" dxfId="103" priority="11"/>
  </conditionalFormatting>
  <conditionalFormatting sqref="AB3:AB6 AB8 AB10:AB17 AB19:AB26 AB28:AB31 AB33:AB47 AB49:AB61 AB63:AB68 AB70:AB71 AB73:AB78 AB80:AB84 AB86:AB88 AB90:AB91 AB93:AB95 AB97:AB113 AB115:AB130 AB132:AB147 AB149:AB178 AB180:AB189 AB191:AB200 AB202:AB211">
    <cfRule type="duplicateValues" dxfId="102" priority="10"/>
  </conditionalFormatting>
  <conditionalFormatting sqref="AC3:AC6 AC8 AC10:AC17 AC19:AC26 AC28:AC31 AC33:AC47 AC49:AC61 AC63:AC68 AC70:AC71 AC73:AC78 AC80:AC84 AC86:AC88 AC90:AC91 AC93:AC95 AC97:AC113 AC115:AC130 AC132:AC147 AC149:AC178 AC180:AC189 AC191:AC200 AC202:AC211">
    <cfRule type="duplicateValues" dxfId="101" priority="9"/>
  </conditionalFormatting>
  <conditionalFormatting sqref="AD3:AD6 AD8 AD10:AD17 AD19:AD26 AD28:AD31 AD33:AD47 AD49:AD61 AD63:AD68 AD70:AD71 AD73:AD78 AD80:AD84 AD86:AD88 AD90:AD91 AD93:AD95 AD97:AD113 AD115:AD130 AD132:AD147 AD149:AD178 AD180:AD189 AD191:AD200 AD202:AD211">
    <cfRule type="duplicateValues" dxfId="100" priority="8"/>
  </conditionalFormatting>
  <conditionalFormatting sqref="AE3:AE6 AE8 AE10:AE17 AE19:AE26 AE28:AE31 AE33:AE47 AE49:AE61 AE63:AE68 AE70:AE71 AE73:AE78 AE80:AE84 AE86:AE88 AE90:AE91 AE93:AE95 AE97:AE113 AE115:AE130 AE132:AE147 AE149:AE178 AE180:AE189 AE191:AE200 AE202:AE211">
    <cfRule type="duplicateValues" dxfId="99" priority="7"/>
  </conditionalFormatting>
  <conditionalFormatting sqref="AF3:AF6 AF8 AF10:AF17 AF19:AF26 AF28:AF31 AF33:AF47 AF49:AF61 AF63:AF68 AF70:AF71 AF73:AF78 AF80:AF84 AF86:AF88 AF90:AF91 AF93 AF97:AF113 AF115:AF130 AF132:AF147 AF149:AF178 AF180:AF189 AF191:AF200 AF202:AF211 AF95">
    <cfRule type="duplicateValues" dxfId="98" priority="6"/>
  </conditionalFormatting>
  <conditionalFormatting sqref="AG3:AG6 AG8 AG10:AG17 AG19:AG23 AG28:AG31 AG33:AG47 AG49:AG61 AG63:AG68 AG70:AG71 AG73:AG78 AG80:AG84 AG86:AG88 AG90:AG91 AG93:AG95 AG97:AG113 AG115:AG130 AG132:AG147 AG149:AG178 AG180:AG189 AG191:AG200 AG202:AG211 AG25:AG26">
    <cfRule type="duplicateValues" dxfId="97" priority="5"/>
  </conditionalFormatting>
  <conditionalFormatting sqref="AH3:AH6 AH8 AH10:AH17 AH19:AH23 AH28:AH31 AH33:AH47 AH49:AH61 AH63:AH68 AH70:AH71 AH73:AH78 AH80:AH84 AH86:AH88 AH90:AH91 AH93:AH95 AH97:AH113 AH115:AH130 AH132:AH147 AH149:AH178 AH180:AH189 AH191:AH200 AH202:AH211 AH25:AH26">
    <cfRule type="duplicateValues" dxfId="96" priority="4"/>
  </conditionalFormatting>
  <conditionalFormatting sqref="AG24">
    <cfRule type="duplicateValues" dxfId="95" priority="3"/>
  </conditionalFormatting>
  <conditionalFormatting sqref="AH24">
    <cfRule type="duplicateValues" dxfId="94" priority="2"/>
  </conditionalFormatting>
  <conditionalFormatting sqref="AF94">
    <cfRule type="duplicateValues" dxfId="93" priority="1"/>
  </conditionalFormatting>
  <pageMargins left="0.11811023622047245" right="0.11811023622047245" top="0.15748031496062992" bottom="0.35433070866141736" header="0" footer="0"/>
  <pageSetup paperSize="8" scale="61" fitToWidth="2" orientation="landscape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4" name="Button 1">
              <controlPr defaultSize="0" print="0" autoFill="0" autoPict="0" macro="[0]!Octobre">
                <anchor moveWithCells="1">
                  <from>
                    <xdr:col>34</xdr:col>
                    <xdr:colOff>504825</xdr:colOff>
                    <xdr:row>2</xdr:row>
                    <xdr:rowOff>0</xdr:rowOff>
                  </from>
                  <to>
                    <xdr:col>36</xdr:col>
                    <xdr:colOff>571500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>
    <pageSetUpPr fitToPage="1"/>
  </sheetPr>
  <dimension ref="A1:BE213"/>
  <sheetViews>
    <sheetView zoomScale="70" zoomScaleNormal="70" workbookViewId="0">
      <selection activeCell="J12" sqref="J12"/>
    </sheetView>
  </sheetViews>
  <sheetFormatPr baseColWidth="10" defaultRowHeight="15" outlineLevelRow="1" x14ac:dyDescent="0.25"/>
  <cols>
    <col min="1" max="1" width="11.42578125" style="8"/>
    <col min="2" max="2" width="25.85546875" style="8" bestFit="1" customWidth="1"/>
    <col min="3" max="3" width="12.5703125" style="8" customWidth="1"/>
    <col min="4" max="4" width="16.140625" style="8" customWidth="1"/>
    <col min="5" max="5" width="17" style="8" customWidth="1"/>
    <col min="6" max="6" width="16.140625" style="8" customWidth="1"/>
    <col min="7" max="8" width="17" style="8" customWidth="1"/>
    <col min="9" max="14" width="16.140625" style="8" customWidth="1"/>
    <col min="15" max="15" width="17" style="8" customWidth="1"/>
    <col min="16" max="34" width="16.140625" style="8" customWidth="1"/>
    <col min="35" max="16384" width="11.42578125" style="8"/>
  </cols>
  <sheetData>
    <row r="1" spans="1:34" ht="15.75" x14ac:dyDescent="0.25">
      <c r="A1" s="9"/>
      <c r="B1" s="10"/>
      <c r="C1" s="10"/>
      <c r="D1" s="101">
        <f>D2</f>
        <v>43040</v>
      </c>
      <c r="E1" s="101">
        <f>E2</f>
        <v>43041</v>
      </c>
      <c r="F1" s="101">
        <f t="shared" ref="F1:AG1" si="0">F2</f>
        <v>43042</v>
      </c>
      <c r="G1" s="101">
        <f t="shared" si="0"/>
        <v>43043</v>
      </c>
      <c r="H1" s="101">
        <f t="shared" si="0"/>
        <v>43044</v>
      </c>
      <c r="I1" s="101">
        <f t="shared" si="0"/>
        <v>43045</v>
      </c>
      <c r="J1" s="101">
        <f t="shared" si="0"/>
        <v>43046</v>
      </c>
      <c r="K1" s="101">
        <f t="shared" si="0"/>
        <v>43047</v>
      </c>
      <c r="L1" s="101">
        <f t="shared" si="0"/>
        <v>43048</v>
      </c>
      <c r="M1" s="101">
        <f t="shared" si="0"/>
        <v>43049</v>
      </c>
      <c r="N1" s="101">
        <f t="shared" si="0"/>
        <v>43050</v>
      </c>
      <c r="O1" s="101">
        <f t="shared" si="0"/>
        <v>43051</v>
      </c>
      <c r="P1" s="101">
        <f t="shared" si="0"/>
        <v>43052</v>
      </c>
      <c r="Q1" s="101">
        <f t="shared" si="0"/>
        <v>43053</v>
      </c>
      <c r="R1" s="101">
        <f t="shared" si="0"/>
        <v>43054</v>
      </c>
      <c r="S1" s="101">
        <f t="shared" si="0"/>
        <v>43055</v>
      </c>
      <c r="T1" s="101">
        <f t="shared" si="0"/>
        <v>43056</v>
      </c>
      <c r="U1" s="101">
        <f t="shared" si="0"/>
        <v>43057</v>
      </c>
      <c r="V1" s="101">
        <f t="shared" si="0"/>
        <v>43058</v>
      </c>
      <c r="W1" s="101">
        <f t="shared" si="0"/>
        <v>43059</v>
      </c>
      <c r="X1" s="101">
        <f t="shared" si="0"/>
        <v>43060</v>
      </c>
      <c r="Y1" s="101">
        <f t="shared" si="0"/>
        <v>43061</v>
      </c>
      <c r="Z1" s="101">
        <f t="shared" si="0"/>
        <v>43062</v>
      </c>
      <c r="AA1" s="101">
        <f t="shared" si="0"/>
        <v>43063</v>
      </c>
      <c r="AB1" s="101">
        <f t="shared" si="0"/>
        <v>43064</v>
      </c>
      <c r="AC1" s="101">
        <f t="shared" si="0"/>
        <v>43065</v>
      </c>
      <c r="AD1" s="101">
        <f t="shared" si="0"/>
        <v>43066</v>
      </c>
      <c r="AE1" s="101">
        <f t="shared" si="0"/>
        <v>43067</v>
      </c>
      <c r="AF1" s="101">
        <f t="shared" si="0"/>
        <v>43068</v>
      </c>
      <c r="AG1" s="101">
        <f t="shared" si="0"/>
        <v>43069</v>
      </c>
      <c r="AH1" s="147">
        <f>AH2</f>
        <v>43070</v>
      </c>
    </row>
    <row r="2" spans="1:34" ht="16.5" thickBot="1" x14ac:dyDescent="0.3">
      <c r="A2" s="11" t="s">
        <v>0</v>
      </c>
      <c r="B2" s="12" t="s">
        <v>1</v>
      </c>
      <c r="C2" s="12"/>
      <c r="D2" s="102">
        <v>43040</v>
      </c>
      <c r="E2" s="102">
        <f>D2+1</f>
        <v>43041</v>
      </c>
      <c r="F2" s="102">
        <f t="shared" ref="F2:AH2" si="1">E2+1</f>
        <v>43042</v>
      </c>
      <c r="G2" s="102">
        <f t="shared" si="1"/>
        <v>43043</v>
      </c>
      <c r="H2" s="102">
        <f t="shared" si="1"/>
        <v>43044</v>
      </c>
      <c r="I2" s="102">
        <f t="shared" si="1"/>
        <v>43045</v>
      </c>
      <c r="J2" s="102">
        <f t="shared" si="1"/>
        <v>43046</v>
      </c>
      <c r="K2" s="102">
        <f t="shared" si="1"/>
        <v>43047</v>
      </c>
      <c r="L2" s="102">
        <f t="shared" si="1"/>
        <v>43048</v>
      </c>
      <c r="M2" s="102">
        <f t="shared" si="1"/>
        <v>43049</v>
      </c>
      <c r="N2" s="102">
        <f t="shared" si="1"/>
        <v>43050</v>
      </c>
      <c r="O2" s="102">
        <f t="shared" si="1"/>
        <v>43051</v>
      </c>
      <c r="P2" s="102">
        <f t="shared" si="1"/>
        <v>43052</v>
      </c>
      <c r="Q2" s="102">
        <f t="shared" si="1"/>
        <v>43053</v>
      </c>
      <c r="R2" s="102">
        <f t="shared" si="1"/>
        <v>43054</v>
      </c>
      <c r="S2" s="102">
        <f t="shared" si="1"/>
        <v>43055</v>
      </c>
      <c r="T2" s="102">
        <f>S2+1</f>
        <v>43056</v>
      </c>
      <c r="U2" s="102">
        <f t="shared" si="1"/>
        <v>43057</v>
      </c>
      <c r="V2" s="102">
        <f t="shared" si="1"/>
        <v>43058</v>
      </c>
      <c r="W2" s="102">
        <f t="shared" si="1"/>
        <v>43059</v>
      </c>
      <c r="X2" s="102">
        <f t="shared" si="1"/>
        <v>43060</v>
      </c>
      <c r="Y2" s="102">
        <f t="shared" si="1"/>
        <v>43061</v>
      </c>
      <c r="Z2" s="102">
        <f t="shared" si="1"/>
        <v>43062</v>
      </c>
      <c r="AA2" s="102">
        <f t="shared" si="1"/>
        <v>43063</v>
      </c>
      <c r="AB2" s="102">
        <f t="shared" si="1"/>
        <v>43064</v>
      </c>
      <c r="AC2" s="102">
        <f>AB2+1</f>
        <v>43065</v>
      </c>
      <c r="AD2" s="102">
        <f t="shared" si="1"/>
        <v>43066</v>
      </c>
      <c r="AE2" s="102">
        <f t="shared" si="1"/>
        <v>43067</v>
      </c>
      <c r="AF2" s="102">
        <f>AE2+1</f>
        <v>43068</v>
      </c>
      <c r="AG2" s="102">
        <f t="shared" si="1"/>
        <v>43069</v>
      </c>
      <c r="AH2" s="148">
        <f t="shared" si="1"/>
        <v>43070</v>
      </c>
    </row>
    <row r="3" spans="1:34" ht="15.75" hidden="1" x14ac:dyDescent="0.25">
      <c r="A3" s="13" t="s">
        <v>2</v>
      </c>
      <c r="B3" s="14" t="s">
        <v>3</v>
      </c>
      <c r="C3" s="14" t="s">
        <v>70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49"/>
    </row>
    <row r="4" spans="1:34" ht="15.75" hidden="1" x14ac:dyDescent="0.25">
      <c r="A4" s="99" t="s">
        <v>2</v>
      </c>
      <c r="B4" s="100" t="s">
        <v>3</v>
      </c>
      <c r="C4" s="100" t="s">
        <v>28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50"/>
    </row>
    <row r="5" spans="1:34" ht="15.75" x14ac:dyDescent="0.25">
      <c r="A5" s="99" t="s">
        <v>2</v>
      </c>
      <c r="B5" s="100" t="s">
        <v>3</v>
      </c>
      <c r="C5" s="100" t="s">
        <v>70</v>
      </c>
      <c r="D5" s="104"/>
      <c r="E5" s="104" t="s">
        <v>99</v>
      </c>
      <c r="F5" s="104"/>
      <c r="G5" s="104"/>
      <c r="H5" s="104"/>
      <c r="I5" s="104"/>
      <c r="J5" s="104"/>
      <c r="K5" s="104"/>
      <c r="L5" s="104" t="s">
        <v>99</v>
      </c>
      <c r="M5" s="104"/>
      <c r="N5" s="104"/>
      <c r="O5" s="104"/>
      <c r="P5" s="104"/>
      <c r="Q5" s="104"/>
      <c r="R5" s="104"/>
      <c r="S5" s="104" t="s">
        <v>99</v>
      </c>
      <c r="T5" s="104"/>
      <c r="U5" s="104"/>
      <c r="V5" s="104"/>
      <c r="W5" s="104"/>
      <c r="X5" s="104"/>
      <c r="Y5" s="104"/>
      <c r="Z5" s="104" t="s">
        <v>99</v>
      </c>
      <c r="AA5" s="104"/>
      <c r="AB5" s="104"/>
      <c r="AC5" s="104"/>
      <c r="AD5" s="104"/>
      <c r="AE5" s="104"/>
      <c r="AF5" s="104"/>
      <c r="AG5" s="104" t="s">
        <v>99</v>
      </c>
      <c r="AH5" s="150"/>
    </row>
    <row r="6" spans="1:34" ht="15.75" outlineLevel="1" x14ac:dyDescent="0.25">
      <c r="A6" s="15" t="s">
        <v>2</v>
      </c>
      <c r="B6" s="16" t="s">
        <v>3</v>
      </c>
      <c r="C6" s="16" t="s">
        <v>28</v>
      </c>
      <c r="D6" s="105" t="s">
        <v>52</v>
      </c>
      <c r="E6" s="105" t="s">
        <v>52</v>
      </c>
      <c r="F6" s="105" t="s">
        <v>52</v>
      </c>
      <c r="G6" s="105" t="s">
        <v>15</v>
      </c>
      <c r="H6" s="105"/>
      <c r="I6" s="105" t="s">
        <v>220</v>
      </c>
      <c r="J6" s="105" t="s">
        <v>220</v>
      </c>
      <c r="K6" s="105" t="s">
        <v>220</v>
      </c>
      <c r="L6" s="105" t="s">
        <v>220</v>
      </c>
      <c r="M6" s="105" t="s">
        <v>220</v>
      </c>
      <c r="N6" s="105" t="s">
        <v>12</v>
      </c>
      <c r="O6" s="105"/>
      <c r="P6" s="105" t="s">
        <v>220</v>
      </c>
      <c r="Q6" s="105" t="s">
        <v>220</v>
      </c>
      <c r="R6" s="105" t="s">
        <v>220</v>
      </c>
      <c r="S6" s="105" t="s">
        <v>220</v>
      </c>
      <c r="T6" s="105" t="s">
        <v>220</v>
      </c>
      <c r="U6" s="105" t="s">
        <v>12</v>
      </c>
      <c r="V6" s="105"/>
      <c r="W6" s="105" t="s">
        <v>220</v>
      </c>
      <c r="X6" s="105" t="s">
        <v>220</v>
      </c>
      <c r="Y6" s="105" t="s">
        <v>220</v>
      </c>
      <c r="Z6" s="105" t="s">
        <v>220</v>
      </c>
      <c r="AA6" s="105" t="s">
        <v>220</v>
      </c>
      <c r="AB6" s="105" t="s">
        <v>220</v>
      </c>
      <c r="AC6" s="105"/>
      <c r="AD6" s="105" t="s">
        <v>220</v>
      </c>
      <c r="AE6" s="105" t="s">
        <v>220</v>
      </c>
      <c r="AF6" s="105" t="s">
        <v>220</v>
      </c>
      <c r="AG6" s="105" t="s">
        <v>220</v>
      </c>
      <c r="AH6" s="151" t="s">
        <v>220</v>
      </c>
    </row>
    <row r="7" spans="1:34" s="1" customFormat="1" ht="15.75" x14ac:dyDescent="0.25">
      <c r="A7" s="17" t="s">
        <v>2</v>
      </c>
      <c r="B7" s="18" t="s">
        <v>3</v>
      </c>
      <c r="C7" s="18"/>
      <c r="D7" s="106">
        <f>COUNTA(D3:D6)</f>
        <v>1</v>
      </c>
      <c r="E7" s="106">
        <f t="shared" ref="E7:AH7" si="2">COUNTA(E3:E6)</f>
        <v>2</v>
      </c>
      <c r="F7" s="106">
        <f t="shared" si="2"/>
        <v>1</v>
      </c>
      <c r="G7" s="106">
        <f t="shared" si="2"/>
        <v>1</v>
      </c>
      <c r="H7" s="106">
        <f t="shared" si="2"/>
        <v>0</v>
      </c>
      <c r="I7" s="106">
        <f t="shared" si="2"/>
        <v>1</v>
      </c>
      <c r="J7" s="106">
        <f t="shared" si="2"/>
        <v>1</v>
      </c>
      <c r="K7" s="106">
        <f t="shared" si="2"/>
        <v>1</v>
      </c>
      <c r="L7" s="106">
        <f t="shared" si="2"/>
        <v>2</v>
      </c>
      <c r="M7" s="106">
        <f t="shared" si="2"/>
        <v>1</v>
      </c>
      <c r="N7" s="106">
        <f t="shared" si="2"/>
        <v>1</v>
      </c>
      <c r="O7" s="106">
        <f t="shared" si="2"/>
        <v>0</v>
      </c>
      <c r="P7" s="106">
        <f t="shared" si="2"/>
        <v>1</v>
      </c>
      <c r="Q7" s="106">
        <f t="shared" si="2"/>
        <v>1</v>
      </c>
      <c r="R7" s="106">
        <f t="shared" si="2"/>
        <v>1</v>
      </c>
      <c r="S7" s="106">
        <f t="shared" si="2"/>
        <v>2</v>
      </c>
      <c r="T7" s="106">
        <f t="shared" si="2"/>
        <v>1</v>
      </c>
      <c r="U7" s="106">
        <f t="shared" si="2"/>
        <v>1</v>
      </c>
      <c r="V7" s="106">
        <f t="shared" si="2"/>
        <v>0</v>
      </c>
      <c r="W7" s="106">
        <f t="shared" si="2"/>
        <v>1</v>
      </c>
      <c r="X7" s="106">
        <f t="shared" si="2"/>
        <v>1</v>
      </c>
      <c r="Y7" s="106">
        <f t="shared" si="2"/>
        <v>1</v>
      </c>
      <c r="Z7" s="106">
        <f t="shared" si="2"/>
        <v>2</v>
      </c>
      <c r="AA7" s="106">
        <f t="shared" si="2"/>
        <v>1</v>
      </c>
      <c r="AB7" s="106">
        <f t="shared" si="2"/>
        <v>1</v>
      </c>
      <c r="AC7" s="106">
        <f t="shared" si="2"/>
        <v>0</v>
      </c>
      <c r="AD7" s="106">
        <f t="shared" si="2"/>
        <v>1</v>
      </c>
      <c r="AE7" s="106">
        <f t="shared" si="2"/>
        <v>1</v>
      </c>
      <c r="AF7" s="106">
        <f t="shared" si="2"/>
        <v>1</v>
      </c>
      <c r="AG7" s="106">
        <f t="shared" si="2"/>
        <v>2</v>
      </c>
      <c r="AH7" s="152">
        <f t="shared" si="2"/>
        <v>1</v>
      </c>
    </row>
    <row r="8" spans="1:34" ht="15.75" outlineLevel="1" collapsed="1" x14ac:dyDescent="0.25">
      <c r="A8" s="19" t="s">
        <v>2</v>
      </c>
      <c r="B8" s="20" t="s">
        <v>14</v>
      </c>
      <c r="C8" s="20"/>
      <c r="D8" s="107"/>
      <c r="E8" s="107"/>
      <c r="F8" s="107"/>
      <c r="G8" s="107"/>
      <c r="H8" s="107"/>
      <c r="I8" s="107"/>
      <c r="J8" s="107" t="s">
        <v>45</v>
      </c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53"/>
    </row>
    <row r="9" spans="1:34" s="1" customFormat="1" ht="15.75" x14ac:dyDescent="0.25">
      <c r="A9" s="21" t="s">
        <v>2</v>
      </c>
      <c r="B9" s="22" t="s">
        <v>14</v>
      </c>
      <c r="C9" s="22"/>
      <c r="D9" s="108">
        <f>COUNTA(D8)</f>
        <v>0</v>
      </c>
      <c r="E9" s="108">
        <f t="shared" ref="E9:AH9" si="3">COUNTA(E8)</f>
        <v>0</v>
      </c>
      <c r="F9" s="108">
        <f t="shared" si="3"/>
        <v>0</v>
      </c>
      <c r="G9" s="108">
        <f t="shared" si="3"/>
        <v>0</v>
      </c>
      <c r="H9" s="108">
        <f t="shared" si="3"/>
        <v>0</v>
      </c>
      <c r="I9" s="108">
        <f t="shared" si="3"/>
        <v>0</v>
      </c>
      <c r="J9" s="108">
        <f t="shared" si="3"/>
        <v>1</v>
      </c>
      <c r="K9" s="108">
        <f t="shared" si="3"/>
        <v>0</v>
      </c>
      <c r="L9" s="108">
        <f t="shared" si="3"/>
        <v>0</v>
      </c>
      <c r="M9" s="108">
        <f t="shared" si="3"/>
        <v>0</v>
      </c>
      <c r="N9" s="108">
        <f t="shared" si="3"/>
        <v>0</v>
      </c>
      <c r="O9" s="108">
        <f t="shared" si="3"/>
        <v>0</v>
      </c>
      <c r="P9" s="108">
        <f t="shared" si="3"/>
        <v>0</v>
      </c>
      <c r="Q9" s="108">
        <f t="shared" si="3"/>
        <v>0</v>
      </c>
      <c r="R9" s="108">
        <f t="shared" si="3"/>
        <v>0</v>
      </c>
      <c r="S9" s="108">
        <f t="shared" si="3"/>
        <v>0</v>
      </c>
      <c r="T9" s="108">
        <f t="shared" si="3"/>
        <v>0</v>
      </c>
      <c r="U9" s="108">
        <f t="shared" si="3"/>
        <v>0</v>
      </c>
      <c r="V9" s="108">
        <f t="shared" si="3"/>
        <v>0</v>
      </c>
      <c r="W9" s="108">
        <f t="shared" si="3"/>
        <v>0</v>
      </c>
      <c r="X9" s="108">
        <f t="shared" si="3"/>
        <v>0</v>
      </c>
      <c r="Y9" s="108">
        <f t="shared" si="3"/>
        <v>0</v>
      </c>
      <c r="Z9" s="108">
        <f t="shared" si="3"/>
        <v>0</v>
      </c>
      <c r="AA9" s="108">
        <f t="shared" si="3"/>
        <v>0</v>
      </c>
      <c r="AB9" s="108">
        <f t="shared" si="3"/>
        <v>0</v>
      </c>
      <c r="AC9" s="108">
        <f t="shared" si="3"/>
        <v>0</v>
      </c>
      <c r="AD9" s="108">
        <f t="shared" si="3"/>
        <v>0</v>
      </c>
      <c r="AE9" s="108">
        <f t="shared" si="3"/>
        <v>0</v>
      </c>
      <c r="AF9" s="108">
        <f t="shared" si="3"/>
        <v>0</v>
      </c>
      <c r="AG9" s="108">
        <f t="shared" si="3"/>
        <v>0</v>
      </c>
      <c r="AH9" s="154">
        <f t="shared" si="3"/>
        <v>0</v>
      </c>
    </row>
    <row r="10" spans="1:34" ht="15.75" outlineLevel="1" x14ac:dyDescent="0.25">
      <c r="A10" s="23" t="s">
        <v>2</v>
      </c>
      <c r="B10" s="24" t="s">
        <v>4</v>
      </c>
      <c r="C10" s="24" t="s">
        <v>7</v>
      </c>
      <c r="D10" s="109"/>
      <c r="E10" s="109" t="s">
        <v>10</v>
      </c>
      <c r="F10" s="109" t="s">
        <v>10</v>
      </c>
      <c r="G10" s="109"/>
      <c r="H10" s="109"/>
      <c r="I10" s="109" t="s">
        <v>10</v>
      </c>
      <c r="J10" s="109" t="s">
        <v>10</v>
      </c>
      <c r="K10" s="109" t="s">
        <v>10</v>
      </c>
      <c r="L10" s="109" t="s">
        <v>10</v>
      </c>
      <c r="M10" s="109" t="s">
        <v>10</v>
      </c>
      <c r="N10" s="109"/>
      <c r="O10" s="109"/>
      <c r="P10" s="109" t="s">
        <v>10</v>
      </c>
      <c r="Q10" s="109" t="s">
        <v>10</v>
      </c>
      <c r="R10" s="109" t="s">
        <v>10</v>
      </c>
      <c r="S10" s="109" t="s">
        <v>10</v>
      </c>
      <c r="T10" s="109" t="s">
        <v>10</v>
      </c>
      <c r="U10" s="109"/>
      <c r="V10" s="109"/>
      <c r="W10" s="109" t="s">
        <v>10</v>
      </c>
      <c r="X10" s="109" t="s">
        <v>10</v>
      </c>
      <c r="Y10" s="109" t="s">
        <v>10</v>
      </c>
      <c r="Z10" s="109" t="s">
        <v>10</v>
      </c>
      <c r="AA10" s="109" t="s">
        <v>10</v>
      </c>
      <c r="AB10" s="109"/>
      <c r="AC10" s="109"/>
      <c r="AD10" s="109" t="s">
        <v>10</v>
      </c>
      <c r="AE10" s="109" t="s">
        <v>10</v>
      </c>
      <c r="AF10" s="109" t="s">
        <v>10</v>
      </c>
      <c r="AG10" s="109" t="s">
        <v>10</v>
      </c>
      <c r="AH10" s="155" t="s">
        <v>10</v>
      </c>
    </row>
    <row r="11" spans="1:34" ht="15.75" outlineLevel="1" x14ac:dyDescent="0.25">
      <c r="A11" s="25" t="s">
        <v>2</v>
      </c>
      <c r="B11" s="26" t="s">
        <v>4</v>
      </c>
      <c r="C11" s="26" t="s">
        <v>7</v>
      </c>
      <c r="D11" s="110" t="s">
        <v>15</v>
      </c>
      <c r="E11" s="110" t="s">
        <v>26</v>
      </c>
      <c r="F11" s="110" t="s">
        <v>26</v>
      </c>
      <c r="G11" s="110"/>
      <c r="H11" s="110"/>
      <c r="I11" s="110" t="s">
        <v>26</v>
      </c>
      <c r="J11" s="110" t="s">
        <v>26</v>
      </c>
      <c r="K11" s="110" t="s">
        <v>26</v>
      </c>
      <c r="L11" s="110" t="s">
        <v>26</v>
      </c>
      <c r="M11" s="110" t="s">
        <v>26</v>
      </c>
      <c r="N11" s="110"/>
      <c r="O11" s="110"/>
      <c r="P11" s="110" t="s">
        <v>26</v>
      </c>
      <c r="Q11" s="110" t="s">
        <v>26</v>
      </c>
      <c r="R11" s="110" t="s">
        <v>26</v>
      </c>
      <c r="S11" s="110" t="s">
        <v>26</v>
      </c>
      <c r="T11" s="110" t="s">
        <v>26</v>
      </c>
      <c r="U11" s="110"/>
      <c r="V11" s="110"/>
      <c r="W11" s="110" t="s">
        <v>26</v>
      </c>
      <c r="X11" s="110" t="s">
        <v>26</v>
      </c>
      <c r="Y11" s="110" t="s">
        <v>26</v>
      </c>
      <c r="Z11" s="110" t="s">
        <v>26</v>
      </c>
      <c r="AA11" s="110" t="s">
        <v>26</v>
      </c>
      <c r="AB11" s="110"/>
      <c r="AC11" s="110"/>
      <c r="AD11" s="110" t="s">
        <v>26</v>
      </c>
      <c r="AE11" s="110" t="s">
        <v>26</v>
      </c>
      <c r="AF11" s="110" t="s">
        <v>26</v>
      </c>
      <c r="AG11" s="110" t="s">
        <v>26</v>
      </c>
      <c r="AH11" s="156" t="s">
        <v>26</v>
      </c>
    </row>
    <row r="12" spans="1:34" ht="15.75" outlineLevel="1" x14ac:dyDescent="0.25">
      <c r="A12" s="25" t="s">
        <v>2</v>
      </c>
      <c r="B12" s="26" t="s">
        <v>4</v>
      </c>
      <c r="C12" s="26" t="s">
        <v>7</v>
      </c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 t="s">
        <v>21</v>
      </c>
      <c r="Q12" s="110" t="s">
        <v>21</v>
      </c>
      <c r="R12" s="110" t="s">
        <v>21</v>
      </c>
      <c r="S12" s="110" t="s">
        <v>21</v>
      </c>
      <c r="T12" s="110" t="s">
        <v>21</v>
      </c>
      <c r="U12" s="110"/>
      <c r="V12" s="110"/>
      <c r="W12" s="110" t="s">
        <v>21</v>
      </c>
      <c r="X12" s="110" t="s">
        <v>21</v>
      </c>
      <c r="Y12" s="110" t="s">
        <v>21</v>
      </c>
      <c r="Z12" s="110" t="s">
        <v>21</v>
      </c>
      <c r="AA12" s="110" t="s">
        <v>21</v>
      </c>
      <c r="AB12" s="110"/>
      <c r="AC12" s="110"/>
      <c r="AD12" s="110" t="s">
        <v>50</v>
      </c>
      <c r="AE12" s="110" t="s">
        <v>50</v>
      </c>
      <c r="AF12" s="110"/>
      <c r="AG12" s="110" t="s">
        <v>50</v>
      </c>
      <c r="AH12" s="156" t="s">
        <v>50</v>
      </c>
    </row>
    <row r="13" spans="1:34" ht="15.75" outlineLevel="1" x14ac:dyDescent="0.25">
      <c r="A13" s="25" t="s">
        <v>2</v>
      </c>
      <c r="B13" s="26" t="s">
        <v>4</v>
      </c>
      <c r="C13" s="26" t="s">
        <v>7</v>
      </c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 t="s">
        <v>52</v>
      </c>
      <c r="Q13" s="110" t="s">
        <v>52</v>
      </c>
      <c r="R13" s="110" t="s">
        <v>52</v>
      </c>
      <c r="S13" s="110" t="s">
        <v>52</v>
      </c>
      <c r="T13" s="110" t="s">
        <v>52</v>
      </c>
      <c r="U13" s="110"/>
      <c r="V13" s="110"/>
      <c r="W13" s="110" t="s">
        <v>52</v>
      </c>
      <c r="X13" s="110" t="s">
        <v>52</v>
      </c>
      <c r="Y13" s="110" t="s">
        <v>52</v>
      </c>
      <c r="Z13" s="110" t="s">
        <v>52</v>
      </c>
      <c r="AA13" s="110" t="s">
        <v>52</v>
      </c>
      <c r="AB13" s="110"/>
      <c r="AC13" s="110"/>
      <c r="AD13" s="110" t="s">
        <v>52</v>
      </c>
      <c r="AE13" s="110" t="s">
        <v>52</v>
      </c>
      <c r="AF13" s="110" t="s">
        <v>52</v>
      </c>
      <c r="AG13" s="110" t="s">
        <v>52</v>
      </c>
      <c r="AH13" s="156" t="s">
        <v>52</v>
      </c>
    </row>
    <row r="14" spans="1:34" ht="15.75" outlineLevel="1" x14ac:dyDescent="0.25">
      <c r="A14" s="25" t="s">
        <v>2</v>
      </c>
      <c r="B14" s="26" t="s">
        <v>4</v>
      </c>
      <c r="C14" s="26" t="s">
        <v>246</v>
      </c>
      <c r="D14" s="110"/>
      <c r="E14" s="110" t="s">
        <v>50</v>
      </c>
      <c r="F14" s="110" t="s">
        <v>50</v>
      </c>
      <c r="G14" s="110"/>
      <c r="H14" s="110"/>
      <c r="I14" s="110" t="s">
        <v>50</v>
      </c>
      <c r="J14" s="110" t="s">
        <v>50</v>
      </c>
      <c r="K14" s="110"/>
      <c r="L14" s="110" t="s">
        <v>50</v>
      </c>
      <c r="M14" s="110" t="s">
        <v>50</v>
      </c>
      <c r="N14" s="110"/>
      <c r="O14" s="110"/>
      <c r="P14" s="110" t="s">
        <v>50</v>
      </c>
      <c r="Q14" s="110" t="s">
        <v>50</v>
      </c>
      <c r="R14" s="110"/>
      <c r="S14" s="110" t="s">
        <v>50</v>
      </c>
      <c r="T14" s="110" t="s">
        <v>50</v>
      </c>
      <c r="U14" s="110"/>
      <c r="V14" s="110"/>
      <c r="W14" s="110" t="s">
        <v>50</v>
      </c>
      <c r="X14" s="110" t="s">
        <v>50</v>
      </c>
      <c r="Y14" s="110"/>
      <c r="Z14" s="110" t="s">
        <v>50</v>
      </c>
      <c r="AA14" s="110" t="s">
        <v>50</v>
      </c>
      <c r="AB14" s="110"/>
      <c r="AC14" s="110"/>
      <c r="AD14" s="110" t="s">
        <v>21</v>
      </c>
      <c r="AE14" s="110" t="s">
        <v>21</v>
      </c>
      <c r="AF14" s="110" t="s">
        <v>21</v>
      </c>
      <c r="AG14" s="110" t="s">
        <v>21</v>
      </c>
      <c r="AH14" s="156" t="s">
        <v>21</v>
      </c>
    </row>
    <row r="15" spans="1:34" ht="15.75" outlineLevel="1" x14ac:dyDescent="0.25">
      <c r="A15" s="25" t="s">
        <v>2</v>
      </c>
      <c r="B15" s="26" t="s">
        <v>4</v>
      </c>
      <c r="C15" s="26" t="s">
        <v>246</v>
      </c>
      <c r="D15" s="110"/>
      <c r="E15" s="110" t="s">
        <v>57</v>
      </c>
      <c r="F15" s="110" t="s">
        <v>57</v>
      </c>
      <c r="G15" s="110"/>
      <c r="H15" s="110"/>
      <c r="I15" s="110" t="s">
        <v>57</v>
      </c>
      <c r="J15" s="110" t="s">
        <v>57</v>
      </c>
      <c r="K15" s="110" t="s">
        <v>57</v>
      </c>
      <c r="L15" s="110" t="s">
        <v>57</v>
      </c>
      <c r="M15" s="110" t="s">
        <v>57</v>
      </c>
      <c r="N15" s="110"/>
      <c r="O15" s="110"/>
      <c r="P15" s="110" t="s">
        <v>57</v>
      </c>
      <c r="Q15" s="110" t="s">
        <v>57</v>
      </c>
      <c r="R15" s="110" t="s">
        <v>57</v>
      </c>
      <c r="S15" s="110" t="s">
        <v>57</v>
      </c>
      <c r="T15" s="110" t="s">
        <v>57</v>
      </c>
      <c r="U15" s="110"/>
      <c r="V15" s="110"/>
      <c r="W15" s="110" t="s">
        <v>57</v>
      </c>
      <c r="X15" s="110" t="s">
        <v>57</v>
      </c>
      <c r="Y15" s="110" t="s">
        <v>57</v>
      </c>
      <c r="Z15" s="110" t="s">
        <v>57</v>
      </c>
      <c r="AA15" s="110" t="s">
        <v>57</v>
      </c>
      <c r="AB15" s="110"/>
      <c r="AC15" s="110"/>
      <c r="AD15" s="110" t="s">
        <v>57</v>
      </c>
      <c r="AE15" s="110" t="s">
        <v>57</v>
      </c>
      <c r="AF15" s="110" t="s">
        <v>57</v>
      </c>
      <c r="AG15" s="110" t="s">
        <v>57</v>
      </c>
      <c r="AH15" s="156" t="s">
        <v>57</v>
      </c>
    </row>
    <row r="16" spans="1:34" ht="15.75" outlineLevel="1" x14ac:dyDescent="0.25">
      <c r="A16" s="25" t="s">
        <v>2</v>
      </c>
      <c r="B16" s="26" t="s">
        <v>4</v>
      </c>
      <c r="C16" s="26" t="s">
        <v>246</v>
      </c>
      <c r="D16" s="110"/>
      <c r="E16" s="110" t="s">
        <v>11</v>
      </c>
      <c r="F16" s="110" t="s">
        <v>11</v>
      </c>
      <c r="G16" s="110"/>
      <c r="H16" s="110"/>
      <c r="I16" s="110" t="s">
        <v>11</v>
      </c>
      <c r="J16" s="110" t="s">
        <v>11</v>
      </c>
      <c r="K16" s="110" t="s">
        <v>11</v>
      </c>
      <c r="L16" s="110" t="s">
        <v>11</v>
      </c>
      <c r="M16" s="110" t="s">
        <v>11</v>
      </c>
      <c r="N16" s="110"/>
      <c r="O16" s="110"/>
      <c r="P16" s="110" t="s">
        <v>11</v>
      </c>
      <c r="Q16" s="110" t="s">
        <v>11</v>
      </c>
      <c r="R16" s="110" t="s">
        <v>11</v>
      </c>
      <c r="S16" s="110" t="s">
        <v>11</v>
      </c>
      <c r="T16" s="110" t="s">
        <v>11</v>
      </c>
      <c r="U16" s="110"/>
      <c r="V16" s="110"/>
      <c r="W16" s="110" t="s">
        <v>11</v>
      </c>
      <c r="X16" s="110" t="s">
        <v>11</v>
      </c>
      <c r="Y16" s="110" t="s">
        <v>11</v>
      </c>
      <c r="Z16" s="110" t="s">
        <v>11</v>
      </c>
      <c r="AA16" s="110" t="s">
        <v>11</v>
      </c>
      <c r="AB16" s="110"/>
      <c r="AC16" s="110"/>
      <c r="AD16" s="110" t="s">
        <v>11</v>
      </c>
      <c r="AE16" s="110" t="s">
        <v>11</v>
      </c>
      <c r="AF16" s="110" t="s">
        <v>11</v>
      </c>
      <c r="AG16" s="110" t="s">
        <v>11</v>
      </c>
      <c r="AH16" s="156" t="s">
        <v>11</v>
      </c>
    </row>
    <row r="17" spans="1:34" ht="15.75" hidden="1" outlineLevel="1" x14ac:dyDescent="0.25">
      <c r="A17" s="27" t="s">
        <v>2</v>
      </c>
      <c r="B17" s="28" t="s">
        <v>4</v>
      </c>
      <c r="C17" s="28" t="s">
        <v>7</v>
      </c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57"/>
    </row>
    <row r="18" spans="1:34" s="1" customFormat="1" ht="15.75" customHeight="1" collapsed="1" x14ac:dyDescent="0.25">
      <c r="A18" s="29" t="s">
        <v>2</v>
      </c>
      <c r="B18" s="30" t="s">
        <v>4</v>
      </c>
      <c r="C18" s="30" t="s">
        <v>7</v>
      </c>
      <c r="D18" s="112">
        <f>COUNTA(D10:D17)</f>
        <v>1</v>
      </c>
      <c r="E18" s="112">
        <f t="shared" ref="E18:AH18" si="4">COUNTA(E10:E17)</f>
        <v>5</v>
      </c>
      <c r="F18" s="112">
        <f t="shared" si="4"/>
        <v>5</v>
      </c>
      <c r="G18" s="112">
        <f t="shared" si="4"/>
        <v>0</v>
      </c>
      <c r="H18" s="112">
        <f t="shared" si="4"/>
        <v>0</v>
      </c>
      <c r="I18" s="112">
        <f t="shared" si="4"/>
        <v>5</v>
      </c>
      <c r="J18" s="112">
        <f t="shared" si="4"/>
        <v>5</v>
      </c>
      <c r="K18" s="112">
        <f t="shared" si="4"/>
        <v>4</v>
      </c>
      <c r="L18" s="112">
        <f t="shared" si="4"/>
        <v>5</v>
      </c>
      <c r="M18" s="112">
        <f t="shared" si="4"/>
        <v>5</v>
      </c>
      <c r="N18" s="112">
        <f t="shared" si="4"/>
        <v>0</v>
      </c>
      <c r="O18" s="112">
        <f t="shared" si="4"/>
        <v>0</v>
      </c>
      <c r="P18" s="112">
        <f t="shared" si="4"/>
        <v>7</v>
      </c>
      <c r="Q18" s="112">
        <f t="shared" si="4"/>
        <v>7</v>
      </c>
      <c r="R18" s="112">
        <f t="shared" si="4"/>
        <v>6</v>
      </c>
      <c r="S18" s="112">
        <f t="shared" si="4"/>
        <v>7</v>
      </c>
      <c r="T18" s="112">
        <f t="shared" si="4"/>
        <v>7</v>
      </c>
      <c r="U18" s="112">
        <f t="shared" si="4"/>
        <v>0</v>
      </c>
      <c r="V18" s="112">
        <f t="shared" si="4"/>
        <v>0</v>
      </c>
      <c r="W18" s="112">
        <f t="shared" si="4"/>
        <v>7</v>
      </c>
      <c r="X18" s="112">
        <f t="shared" si="4"/>
        <v>7</v>
      </c>
      <c r="Y18" s="112">
        <f t="shared" si="4"/>
        <v>6</v>
      </c>
      <c r="Z18" s="112">
        <f t="shared" si="4"/>
        <v>7</v>
      </c>
      <c r="AA18" s="112">
        <f t="shared" si="4"/>
        <v>7</v>
      </c>
      <c r="AB18" s="112">
        <f t="shared" si="4"/>
        <v>0</v>
      </c>
      <c r="AC18" s="112">
        <f t="shared" si="4"/>
        <v>0</v>
      </c>
      <c r="AD18" s="112">
        <f t="shared" si="4"/>
        <v>7</v>
      </c>
      <c r="AE18" s="112">
        <f t="shared" si="4"/>
        <v>7</v>
      </c>
      <c r="AF18" s="112">
        <f t="shared" si="4"/>
        <v>6</v>
      </c>
      <c r="AG18" s="112">
        <f t="shared" si="4"/>
        <v>7</v>
      </c>
      <c r="AH18" s="158">
        <f t="shared" si="4"/>
        <v>7</v>
      </c>
    </row>
    <row r="19" spans="1:34" ht="15.75" outlineLevel="1" x14ac:dyDescent="0.25">
      <c r="A19" s="31" t="s">
        <v>2</v>
      </c>
      <c r="B19" s="32" t="s">
        <v>4</v>
      </c>
      <c r="C19" s="32" t="s">
        <v>8</v>
      </c>
      <c r="D19" s="113"/>
      <c r="E19" s="113" t="s">
        <v>42</v>
      </c>
      <c r="F19" s="113" t="s">
        <v>42</v>
      </c>
      <c r="G19" s="113"/>
      <c r="H19" s="113"/>
      <c r="I19" s="113" t="s">
        <v>42</v>
      </c>
      <c r="J19" s="113" t="s">
        <v>42</v>
      </c>
      <c r="K19" s="113" t="s">
        <v>42</v>
      </c>
      <c r="L19" s="113" t="s">
        <v>42</v>
      </c>
      <c r="M19" s="113" t="s">
        <v>42</v>
      </c>
      <c r="N19" s="113"/>
      <c r="O19" s="113"/>
      <c r="P19" s="113" t="s">
        <v>42</v>
      </c>
      <c r="Q19" s="113" t="s">
        <v>42</v>
      </c>
      <c r="R19" s="113" t="s">
        <v>42</v>
      </c>
      <c r="S19" s="113" t="s">
        <v>42</v>
      </c>
      <c r="T19" s="113" t="s">
        <v>42</v>
      </c>
      <c r="U19" s="113"/>
      <c r="V19" s="113"/>
      <c r="W19" s="113" t="s">
        <v>42</v>
      </c>
      <c r="X19" s="113" t="s">
        <v>42</v>
      </c>
      <c r="Y19" s="113" t="s">
        <v>42</v>
      </c>
      <c r="Z19" s="113" t="s">
        <v>42</v>
      </c>
      <c r="AA19" s="113" t="s">
        <v>42</v>
      </c>
      <c r="AB19" s="113"/>
      <c r="AC19" s="113"/>
      <c r="AD19" s="113" t="s">
        <v>42</v>
      </c>
      <c r="AE19" s="113" t="s">
        <v>42</v>
      </c>
      <c r="AF19" s="113" t="s">
        <v>42</v>
      </c>
      <c r="AG19" s="113" t="s">
        <v>42</v>
      </c>
      <c r="AH19" s="159" t="s">
        <v>42</v>
      </c>
    </row>
    <row r="20" spans="1:34" ht="15.75" outlineLevel="1" x14ac:dyDescent="0.25">
      <c r="A20" s="33" t="s">
        <v>2</v>
      </c>
      <c r="B20" s="34" t="s">
        <v>4</v>
      </c>
      <c r="C20" s="34" t="s">
        <v>8</v>
      </c>
      <c r="D20" s="114"/>
      <c r="E20" s="114" t="s">
        <v>12</v>
      </c>
      <c r="F20" s="114" t="s">
        <v>12</v>
      </c>
      <c r="G20" s="114"/>
      <c r="H20" s="114"/>
      <c r="I20" s="114" t="s">
        <v>12</v>
      </c>
      <c r="J20" s="114" t="s">
        <v>12</v>
      </c>
      <c r="K20" s="114" t="s">
        <v>12</v>
      </c>
      <c r="L20" s="114" t="s">
        <v>12</v>
      </c>
      <c r="M20" s="114" t="s">
        <v>12</v>
      </c>
      <c r="N20" s="114"/>
      <c r="O20" s="114"/>
      <c r="P20" s="114" t="s">
        <v>12</v>
      </c>
      <c r="Q20" s="114" t="s">
        <v>12</v>
      </c>
      <c r="R20" s="114" t="s">
        <v>12</v>
      </c>
      <c r="S20" s="114" t="s">
        <v>12</v>
      </c>
      <c r="T20" s="114" t="s">
        <v>12</v>
      </c>
      <c r="U20" s="114"/>
      <c r="V20" s="114"/>
      <c r="W20" s="114" t="s">
        <v>12</v>
      </c>
      <c r="X20" s="114" t="s">
        <v>12</v>
      </c>
      <c r="Y20" s="114" t="s">
        <v>12</v>
      </c>
      <c r="Z20" s="114" t="s">
        <v>12</v>
      </c>
      <c r="AA20" s="114" t="s">
        <v>12</v>
      </c>
      <c r="AB20" s="114"/>
      <c r="AC20" s="114"/>
      <c r="AD20" s="114" t="s">
        <v>12</v>
      </c>
      <c r="AE20" s="114"/>
      <c r="AF20" s="114"/>
      <c r="AG20" s="114"/>
      <c r="AH20" s="160"/>
    </row>
    <row r="21" spans="1:34" ht="15.75" outlineLevel="1" x14ac:dyDescent="0.25">
      <c r="A21" s="33" t="s">
        <v>2</v>
      </c>
      <c r="B21" s="34" t="s">
        <v>4</v>
      </c>
      <c r="C21" s="34" t="s">
        <v>8</v>
      </c>
      <c r="D21" s="114"/>
      <c r="E21" s="114"/>
      <c r="F21" s="114"/>
      <c r="G21" s="114"/>
      <c r="H21" s="114"/>
      <c r="I21" s="114" t="s">
        <v>45</v>
      </c>
      <c r="J21" s="114" t="s">
        <v>45</v>
      </c>
      <c r="K21" s="114" t="s">
        <v>45</v>
      </c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 t="s">
        <v>45</v>
      </c>
      <c r="AB21" s="114"/>
      <c r="AC21" s="114"/>
      <c r="AD21" s="114"/>
      <c r="AE21" s="114"/>
      <c r="AF21" s="114" t="s">
        <v>45</v>
      </c>
      <c r="AG21" s="114"/>
      <c r="AH21" s="160" t="s">
        <v>45</v>
      </c>
    </row>
    <row r="22" spans="1:34" ht="15.75" outlineLevel="1" x14ac:dyDescent="0.25">
      <c r="A22" s="33" t="s">
        <v>2</v>
      </c>
      <c r="B22" s="34" t="s">
        <v>4</v>
      </c>
      <c r="C22" s="34" t="s">
        <v>8</v>
      </c>
      <c r="D22" s="114"/>
      <c r="E22" s="114" t="s">
        <v>15</v>
      </c>
      <c r="F22" s="114" t="s">
        <v>15</v>
      </c>
      <c r="G22" s="114"/>
      <c r="H22" s="114"/>
      <c r="I22" s="114" t="s">
        <v>15</v>
      </c>
      <c r="J22" s="114" t="s">
        <v>15</v>
      </c>
      <c r="K22" s="114" t="s">
        <v>15</v>
      </c>
      <c r="L22" s="114" t="s">
        <v>15</v>
      </c>
      <c r="M22" s="114" t="s">
        <v>15</v>
      </c>
      <c r="N22" s="114"/>
      <c r="O22" s="114"/>
      <c r="P22" s="114" t="s">
        <v>15</v>
      </c>
      <c r="Q22" s="114" t="s">
        <v>15</v>
      </c>
      <c r="R22" s="114" t="s">
        <v>15</v>
      </c>
      <c r="S22" s="114" t="s">
        <v>15</v>
      </c>
      <c r="T22" s="114" t="s">
        <v>15</v>
      </c>
      <c r="U22" s="114"/>
      <c r="V22" s="114"/>
      <c r="W22" s="114" t="s">
        <v>15</v>
      </c>
      <c r="X22" s="114" t="s">
        <v>15</v>
      </c>
      <c r="Y22" s="114" t="s">
        <v>15</v>
      </c>
      <c r="Z22" s="114" t="s">
        <v>15</v>
      </c>
      <c r="AA22" s="114" t="s">
        <v>15</v>
      </c>
      <c r="AB22" s="114"/>
      <c r="AC22" s="114"/>
      <c r="AD22" s="114" t="s">
        <v>15</v>
      </c>
      <c r="AE22" s="114"/>
      <c r="AF22" s="114"/>
      <c r="AG22" s="114" t="s">
        <v>15</v>
      </c>
      <c r="AH22" s="160" t="s">
        <v>15</v>
      </c>
    </row>
    <row r="23" spans="1:34" ht="15.75" hidden="1" outlineLevel="1" x14ac:dyDescent="0.25">
      <c r="A23" s="33" t="s">
        <v>2</v>
      </c>
      <c r="B23" s="34" t="s">
        <v>38</v>
      </c>
      <c r="C23" s="34" t="s">
        <v>8</v>
      </c>
      <c r="D23" s="114"/>
      <c r="E23" s="114" t="s">
        <v>234</v>
      </c>
      <c r="F23" s="114" t="s">
        <v>234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 t="s">
        <v>257</v>
      </c>
      <c r="X23" s="114" t="s">
        <v>257</v>
      </c>
      <c r="Y23" s="114" t="s">
        <v>257</v>
      </c>
      <c r="Z23" s="114" t="s">
        <v>257</v>
      </c>
      <c r="AA23" s="114" t="s">
        <v>257</v>
      </c>
      <c r="AB23" s="114"/>
      <c r="AC23" s="114"/>
      <c r="AD23" s="114"/>
      <c r="AE23" s="114"/>
      <c r="AF23" s="114"/>
      <c r="AG23" s="114"/>
      <c r="AH23" s="160"/>
    </row>
    <row r="24" spans="1:34" ht="15.75" hidden="1" outlineLevel="1" x14ac:dyDescent="0.25">
      <c r="A24" s="33" t="s">
        <v>2</v>
      </c>
      <c r="B24" s="34" t="s">
        <v>38</v>
      </c>
      <c r="C24" s="34" t="s">
        <v>8</v>
      </c>
      <c r="D24" s="114"/>
      <c r="E24" s="114" t="s">
        <v>212</v>
      </c>
      <c r="F24" s="114" t="s">
        <v>212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4"/>
      <c r="AG24" s="114"/>
      <c r="AH24" s="160"/>
    </row>
    <row r="25" spans="1:34" ht="15.75" hidden="1" outlineLevel="1" x14ac:dyDescent="0.25">
      <c r="A25" s="33" t="s">
        <v>2</v>
      </c>
      <c r="B25" s="34" t="s">
        <v>38</v>
      </c>
      <c r="C25" s="34" t="s">
        <v>8</v>
      </c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60"/>
    </row>
    <row r="26" spans="1:34" ht="15" hidden="1" customHeight="1" outlineLevel="1" x14ac:dyDescent="0.25">
      <c r="A26" s="35" t="s">
        <v>2</v>
      </c>
      <c r="B26" s="36" t="s">
        <v>4</v>
      </c>
      <c r="C26" s="36" t="s">
        <v>8</v>
      </c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61"/>
    </row>
    <row r="27" spans="1:34" s="1" customFormat="1" ht="15.75" collapsed="1" x14ac:dyDescent="0.25">
      <c r="A27" s="37" t="s">
        <v>2</v>
      </c>
      <c r="B27" s="38" t="s">
        <v>4</v>
      </c>
      <c r="C27" s="38" t="s">
        <v>8</v>
      </c>
      <c r="D27" s="116">
        <f>COUNTA(D19:D26)</f>
        <v>0</v>
      </c>
      <c r="E27" s="116">
        <f t="shared" ref="E27:AH27" si="5">COUNTA(E19:E26)</f>
        <v>5</v>
      </c>
      <c r="F27" s="116">
        <f t="shared" si="5"/>
        <v>5</v>
      </c>
      <c r="G27" s="116">
        <f t="shared" si="5"/>
        <v>0</v>
      </c>
      <c r="H27" s="116">
        <f t="shared" si="5"/>
        <v>0</v>
      </c>
      <c r="I27" s="116">
        <f t="shared" si="5"/>
        <v>4</v>
      </c>
      <c r="J27" s="116">
        <f t="shared" si="5"/>
        <v>4</v>
      </c>
      <c r="K27" s="116">
        <f t="shared" si="5"/>
        <v>4</v>
      </c>
      <c r="L27" s="116">
        <f t="shared" si="5"/>
        <v>3</v>
      </c>
      <c r="M27" s="116">
        <f t="shared" si="5"/>
        <v>3</v>
      </c>
      <c r="N27" s="116">
        <f t="shared" si="5"/>
        <v>0</v>
      </c>
      <c r="O27" s="116">
        <f t="shared" si="5"/>
        <v>0</v>
      </c>
      <c r="P27" s="116">
        <f t="shared" si="5"/>
        <v>3</v>
      </c>
      <c r="Q27" s="116">
        <f t="shared" si="5"/>
        <v>3</v>
      </c>
      <c r="R27" s="116">
        <f t="shared" si="5"/>
        <v>3</v>
      </c>
      <c r="S27" s="116">
        <f t="shared" si="5"/>
        <v>3</v>
      </c>
      <c r="T27" s="116">
        <f t="shared" si="5"/>
        <v>3</v>
      </c>
      <c r="U27" s="116">
        <f t="shared" si="5"/>
        <v>0</v>
      </c>
      <c r="V27" s="116">
        <f t="shared" si="5"/>
        <v>0</v>
      </c>
      <c r="W27" s="116">
        <f t="shared" si="5"/>
        <v>4</v>
      </c>
      <c r="X27" s="116">
        <f t="shared" si="5"/>
        <v>4</v>
      </c>
      <c r="Y27" s="116">
        <f t="shared" si="5"/>
        <v>4</v>
      </c>
      <c r="Z27" s="116">
        <f t="shared" si="5"/>
        <v>4</v>
      </c>
      <c r="AA27" s="116">
        <f t="shared" si="5"/>
        <v>5</v>
      </c>
      <c r="AB27" s="116">
        <f t="shared" si="5"/>
        <v>0</v>
      </c>
      <c r="AC27" s="116">
        <f t="shared" si="5"/>
        <v>0</v>
      </c>
      <c r="AD27" s="116">
        <f t="shared" si="5"/>
        <v>3</v>
      </c>
      <c r="AE27" s="116">
        <f t="shared" si="5"/>
        <v>1</v>
      </c>
      <c r="AF27" s="116">
        <f t="shared" si="5"/>
        <v>2</v>
      </c>
      <c r="AG27" s="116">
        <f t="shared" si="5"/>
        <v>2</v>
      </c>
      <c r="AH27" s="162">
        <f t="shared" si="5"/>
        <v>3</v>
      </c>
    </row>
    <row r="28" spans="1:34" ht="15.75" outlineLevel="1" x14ac:dyDescent="0.25">
      <c r="A28" s="39" t="s">
        <v>2</v>
      </c>
      <c r="B28" s="40" t="s">
        <v>16</v>
      </c>
      <c r="C28" s="40" t="s">
        <v>59</v>
      </c>
      <c r="D28" s="117"/>
      <c r="E28" s="117" t="s">
        <v>20</v>
      </c>
      <c r="F28" s="117" t="s">
        <v>20</v>
      </c>
      <c r="G28" s="117" t="s">
        <v>20</v>
      </c>
      <c r="H28" s="117"/>
      <c r="I28" s="117" t="s">
        <v>20</v>
      </c>
      <c r="J28" s="117" t="s">
        <v>20</v>
      </c>
      <c r="K28" s="117" t="s">
        <v>20</v>
      </c>
      <c r="L28" s="117" t="s">
        <v>20</v>
      </c>
      <c r="M28" s="117" t="s">
        <v>20</v>
      </c>
      <c r="N28" s="117"/>
      <c r="O28" s="117"/>
      <c r="P28" s="117" t="s">
        <v>20</v>
      </c>
      <c r="Q28" s="117" t="s">
        <v>20</v>
      </c>
      <c r="R28" s="117" t="s">
        <v>20</v>
      </c>
      <c r="S28" s="117" t="s">
        <v>20</v>
      </c>
      <c r="T28" s="117" t="s">
        <v>46</v>
      </c>
      <c r="U28" s="117" t="s">
        <v>46</v>
      </c>
      <c r="V28" s="117"/>
      <c r="W28" s="117" t="s">
        <v>46</v>
      </c>
      <c r="X28" s="117" t="s">
        <v>46</v>
      </c>
      <c r="Y28" s="117" t="s">
        <v>46</v>
      </c>
      <c r="Z28" s="117" t="s">
        <v>46</v>
      </c>
      <c r="AA28" s="117" t="s">
        <v>19</v>
      </c>
      <c r="AB28" s="117" t="s">
        <v>19</v>
      </c>
      <c r="AC28" s="117"/>
      <c r="AD28" s="117" t="s">
        <v>20</v>
      </c>
      <c r="AE28" s="117" t="s">
        <v>20</v>
      </c>
      <c r="AF28" s="117" t="s">
        <v>46</v>
      </c>
      <c r="AG28" s="117" t="s">
        <v>46</v>
      </c>
      <c r="AH28" s="163" t="s">
        <v>20</v>
      </c>
    </row>
    <row r="29" spans="1:34" ht="15.75" outlineLevel="1" x14ac:dyDescent="0.25">
      <c r="A29" s="41" t="s">
        <v>2</v>
      </c>
      <c r="B29" s="42" t="s">
        <v>16</v>
      </c>
      <c r="C29" s="42" t="s">
        <v>2</v>
      </c>
      <c r="D29" s="118" t="s">
        <v>19</v>
      </c>
      <c r="E29" s="118" t="s">
        <v>19</v>
      </c>
      <c r="F29" s="118" t="s">
        <v>19</v>
      </c>
      <c r="G29" s="118" t="s">
        <v>19</v>
      </c>
      <c r="H29" s="118"/>
      <c r="I29" s="118" t="s">
        <v>19</v>
      </c>
      <c r="J29" s="118" t="s">
        <v>19</v>
      </c>
      <c r="K29" s="118" t="s">
        <v>19</v>
      </c>
      <c r="L29" s="118" t="s">
        <v>19</v>
      </c>
      <c r="M29" s="118" t="s">
        <v>19</v>
      </c>
      <c r="N29" s="118" t="s">
        <v>19</v>
      </c>
      <c r="O29" s="118"/>
      <c r="P29" s="118" t="s">
        <v>46</v>
      </c>
      <c r="Q29" s="118" t="s">
        <v>46</v>
      </c>
      <c r="R29" s="118" t="s">
        <v>19</v>
      </c>
      <c r="S29" s="118" t="s">
        <v>19</v>
      </c>
      <c r="T29" s="118" t="s">
        <v>19</v>
      </c>
      <c r="U29" s="118" t="s">
        <v>19</v>
      </c>
      <c r="V29" s="118"/>
      <c r="W29" s="118" t="s">
        <v>19</v>
      </c>
      <c r="X29" s="118" t="s">
        <v>19</v>
      </c>
      <c r="Y29" s="118" t="s">
        <v>20</v>
      </c>
      <c r="Z29" s="118" t="s">
        <v>20</v>
      </c>
      <c r="AA29" s="118" t="s">
        <v>20</v>
      </c>
      <c r="AB29" s="118" t="s">
        <v>20</v>
      </c>
      <c r="AC29" s="118"/>
      <c r="AD29" s="118" t="s">
        <v>19</v>
      </c>
      <c r="AE29" s="118" t="s">
        <v>19</v>
      </c>
      <c r="AF29" s="118" t="s">
        <v>19</v>
      </c>
      <c r="AG29" s="118" t="s">
        <v>19</v>
      </c>
      <c r="AH29" s="164" t="s">
        <v>46</v>
      </c>
    </row>
    <row r="30" spans="1:34" ht="15.75" outlineLevel="1" x14ac:dyDescent="0.25">
      <c r="A30" s="41"/>
      <c r="B30" s="42"/>
      <c r="C30" s="42" t="s">
        <v>18</v>
      </c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 t="s">
        <v>19</v>
      </c>
      <c r="R30" s="118" t="s">
        <v>46</v>
      </c>
      <c r="S30" s="118"/>
      <c r="T30" s="118" t="s">
        <v>20</v>
      </c>
      <c r="U30" s="118"/>
      <c r="V30" s="118"/>
      <c r="W30" s="118"/>
      <c r="X30" s="118" t="s">
        <v>20</v>
      </c>
      <c r="Y30" s="118" t="s">
        <v>19</v>
      </c>
      <c r="Z30" s="118"/>
      <c r="AA30" s="118" t="s">
        <v>46</v>
      </c>
      <c r="AB30" s="118"/>
      <c r="AC30" s="118"/>
      <c r="AD30" s="118"/>
      <c r="AE30" s="118" t="s">
        <v>46</v>
      </c>
      <c r="AF30" s="118" t="s">
        <v>20</v>
      </c>
      <c r="AG30" s="118"/>
      <c r="AH30" s="164" t="s">
        <v>19</v>
      </c>
    </row>
    <row r="31" spans="1:34" ht="15.75" hidden="1" outlineLevel="1" x14ac:dyDescent="0.25">
      <c r="A31" s="43" t="s">
        <v>2</v>
      </c>
      <c r="B31" s="44" t="s">
        <v>17</v>
      </c>
      <c r="C31" s="44" t="s">
        <v>17</v>
      </c>
      <c r="D31" s="119"/>
      <c r="E31" s="119" t="s">
        <v>46</v>
      </c>
      <c r="F31" s="119" t="s">
        <v>46</v>
      </c>
      <c r="G31" s="119"/>
      <c r="H31" s="119"/>
      <c r="I31" s="119" t="s">
        <v>46</v>
      </c>
      <c r="J31" s="119" t="s">
        <v>46</v>
      </c>
      <c r="K31" s="119" t="s">
        <v>46</v>
      </c>
      <c r="L31" s="119" t="s">
        <v>46</v>
      </c>
      <c r="M31" s="119" t="s">
        <v>46</v>
      </c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65"/>
    </row>
    <row r="32" spans="1:34" s="1" customFormat="1" ht="15.75" collapsed="1" x14ac:dyDescent="0.25">
      <c r="A32" s="45" t="s">
        <v>2</v>
      </c>
      <c r="B32" s="46" t="s">
        <v>16</v>
      </c>
      <c r="C32" s="46"/>
      <c r="D32" s="120">
        <f>COUNTA(D28:D31)</f>
        <v>1</v>
      </c>
      <c r="E32" s="120">
        <f t="shared" ref="E32:AH32" si="6">COUNTA(E28:E31)</f>
        <v>3</v>
      </c>
      <c r="F32" s="120">
        <f t="shared" si="6"/>
        <v>3</v>
      </c>
      <c r="G32" s="120">
        <f t="shared" si="6"/>
        <v>2</v>
      </c>
      <c r="H32" s="120">
        <f t="shared" si="6"/>
        <v>0</v>
      </c>
      <c r="I32" s="120">
        <f t="shared" si="6"/>
        <v>3</v>
      </c>
      <c r="J32" s="120">
        <f t="shared" si="6"/>
        <v>3</v>
      </c>
      <c r="K32" s="120">
        <f t="shared" si="6"/>
        <v>3</v>
      </c>
      <c r="L32" s="120">
        <f t="shared" si="6"/>
        <v>3</v>
      </c>
      <c r="M32" s="120">
        <f t="shared" si="6"/>
        <v>3</v>
      </c>
      <c r="N32" s="120">
        <f t="shared" si="6"/>
        <v>1</v>
      </c>
      <c r="O32" s="120">
        <f t="shared" si="6"/>
        <v>0</v>
      </c>
      <c r="P32" s="120">
        <f t="shared" si="6"/>
        <v>2</v>
      </c>
      <c r="Q32" s="120">
        <f t="shared" si="6"/>
        <v>3</v>
      </c>
      <c r="R32" s="120">
        <f t="shared" si="6"/>
        <v>3</v>
      </c>
      <c r="S32" s="120">
        <f t="shared" si="6"/>
        <v>2</v>
      </c>
      <c r="T32" s="120">
        <f t="shared" si="6"/>
        <v>3</v>
      </c>
      <c r="U32" s="120">
        <f t="shared" si="6"/>
        <v>2</v>
      </c>
      <c r="V32" s="120">
        <f t="shared" si="6"/>
        <v>0</v>
      </c>
      <c r="W32" s="120">
        <f t="shared" si="6"/>
        <v>2</v>
      </c>
      <c r="X32" s="120">
        <f t="shared" si="6"/>
        <v>3</v>
      </c>
      <c r="Y32" s="120">
        <f t="shared" si="6"/>
        <v>3</v>
      </c>
      <c r="Z32" s="120">
        <f t="shared" si="6"/>
        <v>2</v>
      </c>
      <c r="AA32" s="120">
        <f t="shared" si="6"/>
        <v>3</v>
      </c>
      <c r="AB32" s="120">
        <f t="shared" si="6"/>
        <v>2</v>
      </c>
      <c r="AC32" s="120">
        <f t="shared" si="6"/>
        <v>0</v>
      </c>
      <c r="AD32" s="120">
        <f t="shared" si="6"/>
        <v>2</v>
      </c>
      <c r="AE32" s="120">
        <f t="shared" si="6"/>
        <v>3</v>
      </c>
      <c r="AF32" s="120">
        <f t="shared" si="6"/>
        <v>3</v>
      </c>
      <c r="AG32" s="120">
        <f t="shared" si="6"/>
        <v>2</v>
      </c>
      <c r="AH32" s="166">
        <f t="shared" si="6"/>
        <v>3</v>
      </c>
    </row>
    <row r="33" spans="1:34" ht="15.75" outlineLevel="1" x14ac:dyDescent="0.25">
      <c r="A33" s="23" t="s">
        <v>2</v>
      </c>
      <c r="B33" s="202" t="s">
        <v>240</v>
      </c>
      <c r="C33" s="24" t="s">
        <v>7</v>
      </c>
      <c r="D33" s="109" t="s">
        <v>217</v>
      </c>
      <c r="E33" s="109" t="s">
        <v>217</v>
      </c>
      <c r="F33" s="109" t="s">
        <v>217</v>
      </c>
      <c r="G33" s="109"/>
      <c r="H33" s="109"/>
      <c r="I33" s="109" t="s">
        <v>217</v>
      </c>
      <c r="J33" s="109"/>
      <c r="K33" s="109" t="s">
        <v>217</v>
      </c>
      <c r="L33" s="109" t="s">
        <v>217</v>
      </c>
      <c r="M33" s="109" t="s">
        <v>217</v>
      </c>
      <c r="N33" s="109"/>
      <c r="O33" s="109"/>
      <c r="P33" s="109" t="s">
        <v>217</v>
      </c>
      <c r="Q33" s="109"/>
      <c r="R33" s="109" t="s">
        <v>217</v>
      </c>
      <c r="S33" s="109" t="s">
        <v>217</v>
      </c>
      <c r="T33" s="109" t="s">
        <v>217</v>
      </c>
      <c r="U33" s="109"/>
      <c r="V33" s="109"/>
      <c r="W33" s="109" t="s">
        <v>217</v>
      </c>
      <c r="X33" s="109"/>
      <c r="Y33" s="109" t="s">
        <v>217</v>
      </c>
      <c r="Z33" s="109" t="s">
        <v>217</v>
      </c>
      <c r="AA33" s="109" t="s">
        <v>217</v>
      </c>
      <c r="AB33" s="109"/>
      <c r="AC33" s="109"/>
      <c r="AD33" s="109" t="s">
        <v>217</v>
      </c>
      <c r="AE33" s="109"/>
      <c r="AF33" s="109" t="s">
        <v>217</v>
      </c>
      <c r="AG33" s="109" t="s">
        <v>252</v>
      </c>
      <c r="AH33" s="155" t="s">
        <v>252</v>
      </c>
    </row>
    <row r="34" spans="1:34" ht="15.75" outlineLevel="1" x14ac:dyDescent="0.25">
      <c r="A34" s="25" t="s">
        <v>2</v>
      </c>
      <c r="B34" s="205" t="s">
        <v>241</v>
      </c>
      <c r="C34" s="26" t="s">
        <v>7</v>
      </c>
      <c r="D34" s="110"/>
      <c r="E34" s="110"/>
      <c r="F34" s="110"/>
      <c r="G34" s="110"/>
      <c r="H34" s="110"/>
      <c r="I34" s="110"/>
      <c r="J34" s="110" t="s">
        <v>217</v>
      </c>
      <c r="K34" s="110"/>
      <c r="L34" s="110"/>
      <c r="M34" s="110"/>
      <c r="N34" s="110"/>
      <c r="O34" s="110"/>
      <c r="P34" s="110"/>
      <c r="Q34" s="110" t="s">
        <v>217</v>
      </c>
      <c r="R34" s="110"/>
      <c r="S34" s="110"/>
      <c r="T34" s="110"/>
      <c r="U34" s="110"/>
      <c r="V34" s="110"/>
      <c r="W34" s="110"/>
      <c r="X34" s="110" t="s">
        <v>217</v>
      </c>
      <c r="Y34" s="110"/>
      <c r="Z34" s="110"/>
      <c r="AA34" s="110"/>
      <c r="AB34" s="110"/>
      <c r="AC34" s="110"/>
      <c r="AD34" s="110"/>
      <c r="AE34" s="110" t="s">
        <v>217</v>
      </c>
      <c r="AF34" s="110"/>
      <c r="AG34" s="110"/>
      <c r="AH34" s="156"/>
    </row>
    <row r="35" spans="1:34" ht="15.75" outlineLevel="1" x14ac:dyDescent="0.25">
      <c r="A35" s="25" t="s">
        <v>2</v>
      </c>
      <c r="B35" s="207" t="s">
        <v>242</v>
      </c>
      <c r="C35" s="26" t="s">
        <v>7</v>
      </c>
      <c r="D35" s="110" t="s">
        <v>104</v>
      </c>
      <c r="E35" s="110" t="s">
        <v>104</v>
      </c>
      <c r="F35" s="110" t="s">
        <v>104</v>
      </c>
      <c r="G35" s="110"/>
      <c r="H35" s="110"/>
      <c r="I35" s="110" t="s">
        <v>104</v>
      </c>
      <c r="J35" s="110" t="s">
        <v>104</v>
      </c>
      <c r="K35" s="110" t="s">
        <v>104</v>
      </c>
      <c r="L35" s="110" t="s">
        <v>104</v>
      </c>
      <c r="M35" s="110" t="s">
        <v>104</v>
      </c>
      <c r="N35" s="110"/>
      <c r="O35" s="110"/>
      <c r="P35" s="110" t="s">
        <v>104</v>
      </c>
      <c r="Q35" s="110" t="s">
        <v>104</v>
      </c>
      <c r="R35" s="110" t="s">
        <v>104</v>
      </c>
      <c r="S35" s="110" t="s">
        <v>104</v>
      </c>
      <c r="T35" s="110" t="s">
        <v>104</v>
      </c>
      <c r="U35" s="110"/>
      <c r="V35" s="110"/>
      <c r="W35" s="110" t="s">
        <v>104</v>
      </c>
      <c r="X35" s="110" t="s">
        <v>104</v>
      </c>
      <c r="Y35" s="110" t="s">
        <v>104</v>
      </c>
      <c r="Z35" s="110" t="s">
        <v>104</v>
      </c>
      <c r="AA35" s="110" t="s">
        <v>104</v>
      </c>
      <c r="AB35" s="110"/>
      <c r="AC35" s="110"/>
      <c r="AD35" s="110" t="s">
        <v>104</v>
      </c>
      <c r="AE35" s="110" t="s">
        <v>104</v>
      </c>
      <c r="AF35" s="110" t="s">
        <v>104</v>
      </c>
      <c r="AG35" s="110" t="s">
        <v>104</v>
      </c>
      <c r="AH35" s="156" t="s">
        <v>104</v>
      </c>
    </row>
    <row r="36" spans="1:34" ht="15.75" outlineLevel="1" x14ac:dyDescent="0.25">
      <c r="A36" s="25" t="s">
        <v>2</v>
      </c>
      <c r="B36" s="204" t="s">
        <v>243</v>
      </c>
      <c r="C36" s="26" t="s">
        <v>7</v>
      </c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56"/>
    </row>
    <row r="37" spans="1:34" ht="15.75" outlineLevel="1" x14ac:dyDescent="0.25">
      <c r="A37" s="25" t="s">
        <v>2</v>
      </c>
      <c r="B37" s="208" t="s">
        <v>244</v>
      </c>
      <c r="C37" s="26" t="s">
        <v>7</v>
      </c>
      <c r="D37" s="110" t="s">
        <v>24</v>
      </c>
      <c r="E37" s="110" t="s">
        <v>24</v>
      </c>
      <c r="F37" s="110" t="s">
        <v>24</v>
      </c>
      <c r="G37" s="110"/>
      <c r="H37" s="110"/>
      <c r="I37" s="110" t="s">
        <v>24</v>
      </c>
      <c r="J37" s="110" t="s">
        <v>24</v>
      </c>
      <c r="K37" s="110" t="s">
        <v>24</v>
      </c>
      <c r="L37" s="110" t="s">
        <v>24</v>
      </c>
      <c r="M37" s="110" t="s">
        <v>24</v>
      </c>
      <c r="N37" s="110"/>
      <c r="O37" s="110"/>
      <c r="P37" s="110" t="s">
        <v>24</v>
      </c>
      <c r="Q37" s="110" t="s">
        <v>24</v>
      </c>
      <c r="R37" s="110" t="s">
        <v>24</v>
      </c>
      <c r="S37" s="110" t="s">
        <v>24</v>
      </c>
      <c r="T37" s="110" t="s">
        <v>24</v>
      </c>
      <c r="U37" s="110" t="s">
        <v>24</v>
      </c>
      <c r="V37" s="110"/>
      <c r="W37" s="110" t="s">
        <v>24</v>
      </c>
      <c r="X37" s="110" t="s">
        <v>24</v>
      </c>
      <c r="Y37" s="110" t="s">
        <v>24</v>
      </c>
      <c r="Z37" s="110" t="s">
        <v>24</v>
      </c>
      <c r="AA37" s="110" t="s">
        <v>24</v>
      </c>
      <c r="AB37" s="110"/>
      <c r="AC37" s="110"/>
      <c r="AD37" s="110" t="s">
        <v>24</v>
      </c>
      <c r="AE37" s="110"/>
      <c r="AF37" s="110" t="s">
        <v>24</v>
      </c>
      <c r="AG37" s="110" t="s">
        <v>24</v>
      </c>
      <c r="AH37" s="156" t="s">
        <v>24</v>
      </c>
    </row>
    <row r="38" spans="1:34" ht="15.75" outlineLevel="1" x14ac:dyDescent="0.25">
      <c r="A38" s="25" t="s">
        <v>2</v>
      </c>
      <c r="B38" s="203" t="s">
        <v>244</v>
      </c>
      <c r="C38" s="26" t="s">
        <v>7</v>
      </c>
      <c r="D38" s="110" t="s">
        <v>71</v>
      </c>
      <c r="E38" s="110" t="s">
        <v>71</v>
      </c>
      <c r="F38" s="110" t="s">
        <v>71</v>
      </c>
      <c r="G38" s="110"/>
      <c r="H38" s="110"/>
      <c r="I38" s="110" t="s">
        <v>71</v>
      </c>
      <c r="J38" s="110" t="s">
        <v>71</v>
      </c>
      <c r="K38" s="110" t="s">
        <v>71</v>
      </c>
      <c r="L38" s="110" t="s">
        <v>71</v>
      </c>
      <c r="M38" s="110" t="s">
        <v>71</v>
      </c>
      <c r="N38" s="110"/>
      <c r="O38" s="110"/>
      <c r="P38" s="110" t="s">
        <v>71</v>
      </c>
      <c r="Q38" s="110" t="s">
        <v>71</v>
      </c>
      <c r="R38" s="110" t="s">
        <v>71</v>
      </c>
      <c r="S38" s="110" t="s">
        <v>71</v>
      </c>
      <c r="T38" s="110" t="s">
        <v>71</v>
      </c>
      <c r="U38" s="110"/>
      <c r="V38" s="110"/>
      <c r="W38" s="110" t="s">
        <v>71</v>
      </c>
      <c r="X38" s="110" t="s">
        <v>71</v>
      </c>
      <c r="Y38" s="110" t="s">
        <v>71</v>
      </c>
      <c r="Z38" s="110" t="s">
        <v>71</v>
      </c>
      <c r="AA38" s="110" t="s">
        <v>71</v>
      </c>
      <c r="AB38" s="110"/>
      <c r="AC38" s="110"/>
      <c r="AD38" s="110" t="s">
        <v>71</v>
      </c>
      <c r="AE38" s="110" t="s">
        <v>71</v>
      </c>
      <c r="AF38" s="110" t="s">
        <v>71</v>
      </c>
      <c r="AG38" s="110" t="s">
        <v>71</v>
      </c>
      <c r="AH38" s="156" t="s">
        <v>71</v>
      </c>
    </row>
    <row r="39" spans="1:34" ht="15.75" outlineLevel="1" x14ac:dyDescent="0.25">
      <c r="A39" s="25" t="s">
        <v>2</v>
      </c>
      <c r="B39" s="207" t="s">
        <v>244</v>
      </c>
      <c r="C39" s="26" t="s">
        <v>7</v>
      </c>
      <c r="D39" s="110" t="s">
        <v>22</v>
      </c>
      <c r="E39" s="110" t="s">
        <v>22</v>
      </c>
      <c r="F39" s="110" t="s">
        <v>22</v>
      </c>
      <c r="G39" s="110" t="s">
        <v>22</v>
      </c>
      <c r="H39" s="110"/>
      <c r="I39" s="110" t="s">
        <v>22</v>
      </c>
      <c r="J39" s="110" t="s">
        <v>22</v>
      </c>
      <c r="K39" s="110" t="s">
        <v>22</v>
      </c>
      <c r="L39" s="110" t="s">
        <v>22</v>
      </c>
      <c r="M39" s="110" t="s">
        <v>22</v>
      </c>
      <c r="N39" s="110"/>
      <c r="O39" s="110"/>
      <c r="P39" s="110" t="s">
        <v>22</v>
      </c>
      <c r="Q39" s="110" t="s">
        <v>22</v>
      </c>
      <c r="R39" s="110" t="s">
        <v>22</v>
      </c>
      <c r="S39" s="110" t="s">
        <v>22</v>
      </c>
      <c r="T39" s="110" t="s">
        <v>22</v>
      </c>
      <c r="U39" s="110"/>
      <c r="V39" s="110"/>
      <c r="W39" s="110" t="s">
        <v>22</v>
      </c>
      <c r="X39" s="110" t="s">
        <v>22</v>
      </c>
      <c r="Y39" s="110" t="s">
        <v>22</v>
      </c>
      <c r="Z39" s="110" t="s">
        <v>22</v>
      </c>
      <c r="AA39" s="110" t="s">
        <v>22</v>
      </c>
      <c r="AB39" s="110"/>
      <c r="AC39" s="110"/>
      <c r="AD39" s="110" t="s">
        <v>92</v>
      </c>
      <c r="AE39" s="110" t="s">
        <v>92</v>
      </c>
      <c r="AF39" s="110" t="s">
        <v>92</v>
      </c>
      <c r="AG39" s="110" t="s">
        <v>92</v>
      </c>
      <c r="AH39" s="156" t="s">
        <v>92</v>
      </c>
    </row>
    <row r="40" spans="1:34" ht="15.75" hidden="1" outlineLevel="1" x14ac:dyDescent="0.25">
      <c r="A40" s="25" t="s">
        <v>2</v>
      </c>
      <c r="B40" s="26" t="s">
        <v>244</v>
      </c>
      <c r="C40" s="26" t="s">
        <v>7</v>
      </c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56"/>
    </row>
    <row r="41" spans="1:34" ht="15.75" hidden="1" outlineLevel="1" x14ac:dyDescent="0.25">
      <c r="A41" s="25" t="s">
        <v>2</v>
      </c>
      <c r="B41" s="26" t="s">
        <v>244</v>
      </c>
      <c r="C41" s="26" t="s">
        <v>7</v>
      </c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56"/>
    </row>
    <row r="42" spans="1:34" ht="15.75" hidden="1" outlineLevel="1" x14ac:dyDescent="0.25">
      <c r="A42" s="25" t="s">
        <v>2</v>
      </c>
      <c r="B42" s="26" t="s">
        <v>244</v>
      </c>
      <c r="C42" s="26" t="s">
        <v>7</v>
      </c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56"/>
    </row>
    <row r="43" spans="1:34" ht="15.75" outlineLevel="1" x14ac:dyDescent="0.25">
      <c r="A43" s="25" t="s">
        <v>2</v>
      </c>
      <c r="B43" s="62" t="s">
        <v>245</v>
      </c>
      <c r="C43" s="26" t="s">
        <v>7</v>
      </c>
      <c r="D43" s="110" t="s">
        <v>48</v>
      </c>
      <c r="E43" s="110" t="s">
        <v>48</v>
      </c>
      <c r="F43" s="110" t="s">
        <v>48</v>
      </c>
      <c r="G43" s="110" t="s">
        <v>93</v>
      </c>
      <c r="H43" s="110"/>
      <c r="I43" s="110" t="s">
        <v>48</v>
      </c>
      <c r="J43" s="110" t="s">
        <v>48</v>
      </c>
      <c r="K43" s="110" t="s">
        <v>48</v>
      </c>
      <c r="L43" s="110" t="s">
        <v>48</v>
      </c>
      <c r="M43" s="110" t="s">
        <v>48</v>
      </c>
      <c r="N43" s="110" t="s">
        <v>48</v>
      </c>
      <c r="O43" s="110"/>
      <c r="P43" s="110" t="s">
        <v>252</v>
      </c>
      <c r="Q43" s="110" t="s">
        <v>252</v>
      </c>
      <c r="R43" s="110" t="s">
        <v>252</v>
      </c>
      <c r="S43" s="110" t="s">
        <v>252</v>
      </c>
      <c r="T43" s="110" t="s">
        <v>252</v>
      </c>
      <c r="U43" s="110" t="s">
        <v>232</v>
      </c>
      <c r="V43" s="110"/>
      <c r="W43" s="110" t="s">
        <v>48</v>
      </c>
      <c r="X43" s="110" t="s">
        <v>48</v>
      </c>
      <c r="Y43" s="110" t="s">
        <v>48</v>
      </c>
      <c r="Z43" s="110" t="s">
        <v>48</v>
      </c>
      <c r="AA43" s="110" t="s">
        <v>48</v>
      </c>
      <c r="AB43" s="110"/>
      <c r="AC43" s="110"/>
      <c r="AD43" s="110" t="s">
        <v>48</v>
      </c>
      <c r="AE43" s="110" t="s">
        <v>48</v>
      </c>
      <c r="AF43" s="110" t="s">
        <v>48</v>
      </c>
      <c r="AG43" s="110" t="s">
        <v>48</v>
      </c>
      <c r="AH43" s="156" t="s">
        <v>48</v>
      </c>
    </row>
    <row r="44" spans="1:34" ht="15.75" outlineLevel="1" x14ac:dyDescent="0.25">
      <c r="A44" s="25" t="s">
        <v>2</v>
      </c>
      <c r="B44" s="209" t="s">
        <v>245</v>
      </c>
      <c r="C44" s="26" t="s">
        <v>7</v>
      </c>
      <c r="D44" s="110" t="s">
        <v>55</v>
      </c>
      <c r="E44" s="110" t="s">
        <v>55</v>
      </c>
      <c r="F44" s="110" t="s">
        <v>55</v>
      </c>
      <c r="G44" s="110"/>
      <c r="H44" s="110"/>
      <c r="I44" s="110" t="s">
        <v>55</v>
      </c>
      <c r="J44" s="110" t="s">
        <v>55</v>
      </c>
      <c r="K44" s="110" t="s">
        <v>55</v>
      </c>
      <c r="L44" s="110" t="s">
        <v>55</v>
      </c>
      <c r="M44" s="110" t="s">
        <v>55</v>
      </c>
      <c r="N44" s="110" t="s">
        <v>55</v>
      </c>
      <c r="O44" s="110"/>
      <c r="P44" s="110" t="s">
        <v>55</v>
      </c>
      <c r="Q44" s="110" t="s">
        <v>55</v>
      </c>
      <c r="R44" s="110" t="s">
        <v>55</v>
      </c>
      <c r="S44" s="110" t="s">
        <v>55</v>
      </c>
      <c r="T44" s="110" t="s">
        <v>55</v>
      </c>
      <c r="U44" s="110" t="s">
        <v>92</v>
      </c>
      <c r="V44" s="110"/>
      <c r="W44" s="110" t="s">
        <v>55</v>
      </c>
      <c r="X44" s="110" t="s">
        <v>55</v>
      </c>
      <c r="Y44" s="110" t="s">
        <v>55</v>
      </c>
      <c r="Z44" s="110" t="s">
        <v>55</v>
      </c>
      <c r="AA44" s="110" t="s">
        <v>55</v>
      </c>
      <c r="AB44" s="110"/>
      <c r="AC44" s="110"/>
      <c r="AD44" s="110" t="s">
        <v>55</v>
      </c>
      <c r="AE44" s="110" t="s">
        <v>55</v>
      </c>
      <c r="AF44" s="110" t="s">
        <v>55</v>
      </c>
      <c r="AG44" s="110" t="s">
        <v>55</v>
      </c>
      <c r="AH44" s="156" t="s">
        <v>55</v>
      </c>
    </row>
    <row r="45" spans="1:34" ht="15.75" hidden="1" outlineLevel="1" x14ac:dyDescent="0.25">
      <c r="A45" s="25" t="s">
        <v>2</v>
      </c>
      <c r="B45" s="210" t="s">
        <v>245</v>
      </c>
      <c r="C45" s="26" t="s">
        <v>7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56"/>
    </row>
    <row r="46" spans="1:34" ht="15.75" hidden="1" outlineLevel="1" x14ac:dyDescent="0.25">
      <c r="A46" s="25" t="s">
        <v>2</v>
      </c>
      <c r="B46" s="34" t="s">
        <v>245</v>
      </c>
      <c r="C46" s="26" t="s">
        <v>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56"/>
    </row>
    <row r="47" spans="1:34" ht="16.5" customHeight="1" outlineLevel="1" x14ac:dyDescent="0.25">
      <c r="A47" s="27" t="s">
        <v>2</v>
      </c>
      <c r="B47" s="36" t="s">
        <v>255</v>
      </c>
      <c r="C47" s="211" t="s">
        <v>61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 t="s">
        <v>252</v>
      </c>
      <c r="AE47" s="111" t="s">
        <v>252</v>
      </c>
      <c r="AF47" s="111" t="s">
        <v>252</v>
      </c>
      <c r="AG47" s="111"/>
      <c r="AH47" s="157"/>
    </row>
    <row r="48" spans="1:34" s="1" customFormat="1" ht="15.75" x14ac:dyDescent="0.25">
      <c r="A48" s="29" t="s">
        <v>2</v>
      </c>
      <c r="B48" s="30" t="s">
        <v>5</v>
      </c>
      <c r="C48" s="30" t="s">
        <v>7</v>
      </c>
      <c r="D48" s="112">
        <f>COUNTA(D33:D47)</f>
        <v>7</v>
      </c>
      <c r="E48" s="112">
        <f t="shared" ref="E48:AH48" si="7">COUNTA(E33:E47)</f>
        <v>7</v>
      </c>
      <c r="F48" s="112">
        <f t="shared" si="7"/>
        <v>7</v>
      </c>
      <c r="G48" s="112">
        <f t="shared" si="7"/>
        <v>2</v>
      </c>
      <c r="H48" s="112">
        <f t="shared" si="7"/>
        <v>0</v>
      </c>
      <c r="I48" s="112">
        <f t="shared" si="7"/>
        <v>7</v>
      </c>
      <c r="J48" s="112">
        <f t="shared" si="7"/>
        <v>7</v>
      </c>
      <c r="K48" s="112">
        <f t="shared" si="7"/>
        <v>7</v>
      </c>
      <c r="L48" s="112">
        <f t="shared" si="7"/>
        <v>7</v>
      </c>
      <c r="M48" s="112">
        <f t="shared" si="7"/>
        <v>7</v>
      </c>
      <c r="N48" s="112">
        <f t="shared" si="7"/>
        <v>2</v>
      </c>
      <c r="O48" s="112">
        <f t="shared" si="7"/>
        <v>0</v>
      </c>
      <c r="P48" s="112">
        <f t="shared" si="7"/>
        <v>7</v>
      </c>
      <c r="Q48" s="112">
        <f t="shared" si="7"/>
        <v>7</v>
      </c>
      <c r="R48" s="112">
        <f t="shared" si="7"/>
        <v>7</v>
      </c>
      <c r="S48" s="112">
        <f t="shared" si="7"/>
        <v>7</v>
      </c>
      <c r="T48" s="112">
        <f t="shared" si="7"/>
        <v>7</v>
      </c>
      <c r="U48" s="112">
        <f t="shared" si="7"/>
        <v>3</v>
      </c>
      <c r="V48" s="112">
        <f t="shared" si="7"/>
        <v>0</v>
      </c>
      <c r="W48" s="112">
        <f t="shared" si="7"/>
        <v>7</v>
      </c>
      <c r="X48" s="112">
        <f t="shared" si="7"/>
        <v>7</v>
      </c>
      <c r="Y48" s="112">
        <f t="shared" si="7"/>
        <v>7</v>
      </c>
      <c r="Z48" s="112">
        <f t="shared" si="7"/>
        <v>7</v>
      </c>
      <c r="AA48" s="112">
        <f t="shared" si="7"/>
        <v>7</v>
      </c>
      <c r="AB48" s="112">
        <f t="shared" si="7"/>
        <v>0</v>
      </c>
      <c r="AC48" s="112">
        <f t="shared" si="7"/>
        <v>0</v>
      </c>
      <c r="AD48" s="112">
        <f t="shared" si="7"/>
        <v>8</v>
      </c>
      <c r="AE48" s="112">
        <f t="shared" si="7"/>
        <v>7</v>
      </c>
      <c r="AF48" s="112">
        <f t="shared" si="7"/>
        <v>8</v>
      </c>
      <c r="AG48" s="112">
        <f t="shared" si="7"/>
        <v>7</v>
      </c>
      <c r="AH48" s="158">
        <f t="shared" si="7"/>
        <v>7</v>
      </c>
    </row>
    <row r="49" spans="1:34" ht="15.75" outlineLevel="1" x14ac:dyDescent="0.25">
      <c r="A49" s="31" t="s">
        <v>2</v>
      </c>
      <c r="B49" s="202" t="s">
        <v>240</v>
      </c>
      <c r="C49" s="32" t="s">
        <v>8</v>
      </c>
      <c r="D49" s="113" t="s">
        <v>25</v>
      </c>
      <c r="E49" s="113" t="s">
        <v>25</v>
      </c>
      <c r="F49" s="113" t="s">
        <v>25</v>
      </c>
      <c r="G49" s="113"/>
      <c r="H49" s="113"/>
      <c r="I49" s="113" t="s">
        <v>252</v>
      </c>
      <c r="J49" s="113"/>
      <c r="K49" s="113" t="s">
        <v>252</v>
      </c>
      <c r="L49" s="113" t="s">
        <v>252</v>
      </c>
      <c r="M49" s="113" t="s">
        <v>252</v>
      </c>
      <c r="N49" s="113"/>
      <c r="O49" s="113"/>
      <c r="P49" s="113" t="s">
        <v>25</v>
      </c>
      <c r="Q49" s="113"/>
      <c r="R49" s="113" t="s">
        <v>25</v>
      </c>
      <c r="S49" s="113" t="s">
        <v>25</v>
      </c>
      <c r="T49" s="113" t="s">
        <v>25</v>
      </c>
      <c r="U49" s="113"/>
      <c r="V49" s="113"/>
      <c r="W49" s="113" t="s">
        <v>25</v>
      </c>
      <c r="X49" s="113"/>
      <c r="Y49" s="113" t="s">
        <v>25</v>
      </c>
      <c r="Z49" s="113" t="s">
        <v>25</v>
      </c>
      <c r="AA49" s="113" t="s">
        <v>25</v>
      </c>
      <c r="AB49" s="113"/>
      <c r="AC49" s="113"/>
      <c r="AD49" s="113" t="s">
        <v>25</v>
      </c>
      <c r="AE49" s="113"/>
      <c r="AF49" s="113" t="s">
        <v>25</v>
      </c>
      <c r="AG49" s="113" t="s">
        <v>25</v>
      </c>
      <c r="AH49" s="159" t="s">
        <v>25</v>
      </c>
    </row>
    <row r="50" spans="1:34" ht="15.75" outlineLevel="1" x14ac:dyDescent="0.25">
      <c r="A50" s="33" t="s">
        <v>2</v>
      </c>
      <c r="B50" s="205" t="s">
        <v>241</v>
      </c>
      <c r="C50" s="34" t="s">
        <v>8</v>
      </c>
      <c r="D50" s="114"/>
      <c r="E50" s="114"/>
      <c r="F50" s="114"/>
      <c r="G50" s="114"/>
      <c r="H50" s="114"/>
      <c r="I50" s="114"/>
      <c r="J50" s="114" t="s">
        <v>252</v>
      </c>
      <c r="K50" s="114"/>
      <c r="L50" s="114"/>
      <c r="M50" s="114"/>
      <c r="N50" s="114"/>
      <c r="O50" s="114"/>
      <c r="P50" s="114"/>
      <c r="Q50" s="114" t="s">
        <v>25</v>
      </c>
      <c r="R50" s="114"/>
      <c r="S50" s="114"/>
      <c r="T50" s="114"/>
      <c r="U50" s="114"/>
      <c r="V50" s="114"/>
      <c r="W50" s="114"/>
      <c r="X50" s="114" t="s">
        <v>25</v>
      </c>
      <c r="Y50" s="114"/>
      <c r="Z50" s="114"/>
      <c r="AA50" s="114"/>
      <c r="AB50" s="114"/>
      <c r="AC50" s="114"/>
      <c r="AD50" s="114"/>
      <c r="AE50" s="114" t="s">
        <v>25</v>
      </c>
      <c r="AF50" s="114"/>
      <c r="AG50" s="114"/>
      <c r="AH50" s="160"/>
    </row>
    <row r="51" spans="1:34" ht="15.75" hidden="1" outlineLevel="1" x14ac:dyDescent="0.25">
      <c r="A51" s="33" t="s">
        <v>2</v>
      </c>
      <c r="B51" s="207" t="s">
        <v>242</v>
      </c>
      <c r="C51" s="34" t="s">
        <v>8</v>
      </c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/>
      <c r="AG51" s="114"/>
      <c r="AH51" s="160"/>
    </row>
    <row r="52" spans="1:34" ht="15.75" outlineLevel="1" x14ac:dyDescent="0.25">
      <c r="A52" s="33" t="s">
        <v>2</v>
      </c>
      <c r="B52" s="204" t="s">
        <v>243</v>
      </c>
      <c r="C52" s="34" t="s">
        <v>8</v>
      </c>
      <c r="D52" s="114" t="s">
        <v>60</v>
      </c>
      <c r="E52" s="114" t="s">
        <v>60</v>
      </c>
      <c r="F52" s="114" t="s">
        <v>60</v>
      </c>
      <c r="G52" s="114"/>
      <c r="H52" s="114"/>
      <c r="I52" s="114" t="s">
        <v>60</v>
      </c>
      <c r="J52" s="114" t="s">
        <v>60</v>
      </c>
      <c r="K52" s="114" t="s">
        <v>60</v>
      </c>
      <c r="L52" s="114" t="s">
        <v>60</v>
      </c>
      <c r="M52" s="114" t="s">
        <v>60</v>
      </c>
      <c r="N52" s="114"/>
      <c r="O52" s="114"/>
      <c r="P52" s="114" t="s">
        <v>60</v>
      </c>
      <c r="Q52" s="114" t="s">
        <v>60</v>
      </c>
      <c r="R52" s="114" t="s">
        <v>60</v>
      </c>
      <c r="S52" s="114" t="s">
        <v>60</v>
      </c>
      <c r="T52" s="114" t="s">
        <v>60</v>
      </c>
      <c r="U52" s="114" t="s">
        <v>60</v>
      </c>
      <c r="V52" s="114"/>
      <c r="W52" s="114" t="s">
        <v>60</v>
      </c>
      <c r="X52" s="114" t="s">
        <v>60</v>
      </c>
      <c r="Y52" s="114" t="s">
        <v>60</v>
      </c>
      <c r="Z52" s="114" t="s">
        <v>60</v>
      </c>
      <c r="AA52" s="114" t="s">
        <v>60</v>
      </c>
      <c r="AB52" s="114"/>
      <c r="AC52" s="114"/>
      <c r="AD52" s="114" t="s">
        <v>60</v>
      </c>
      <c r="AE52" s="114" t="s">
        <v>60</v>
      </c>
      <c r="AF52" s="114" t="s">
        <v>60</v>
      </c>
      <c r="AG52" s="114" t="s">
        <v>60</v>
      </c>
      <c r="AH52" s="160" t="s">
        <v>60</v>
      </c>
    </row>
    <row r="53" spans="1:34" ht="15.75" outlineLevel="1" x14ac:dyDescent="0.25">
      <c r="A53" s="33" t="s">
        <v>2</v>
      </c>
      <c r="B53" s="62" t="s">
        <v>244</v>
      </c>
      <c r="C53" s="34" t="s">
        <v>8</v>
      </c>
      <c r="D53" s="114" t="s">
        <v>254</v>
      </c>
      <c r="E53" s="114" t="s">
        <v>254</v>
      </c>
      <c r="F53" s="114" t="s">
        <v>254</v>
      </c>
      <c r="G53" s="114"/>
      <c r="H53" s="114"/>
      <c r="I53" s="114" t="s">
        <v>43</v>
      </c>
      <c r="J53" s="114" t="s">
        <v>43</v>
      </c>
      <c r="K53" s="114" t="s">
        <v>43</v>
      </c>
      <c r="L53" s="114" t="s">
        <v>43</v>
      </c>
      <c r="M53" s="114" t="s">
        <v>43</v>
      </c>
      <c r="N53" s="114"/>
      <c r="O53" s="114"/>
      <c r="P53" s="114" t="s">
        <v>43</v>
      </c>
      <c r="Q53" s="114" t="s">
        <v>43</v>
      </c>
      <c r="R53" s="114" t="s">
        <v>43</v>
      </c>
      <c r="S53" s="114" t="s">
        <v>43</v>
      </c>
      <c r="T53" s="114" t="s">
        <v>43</v>
      </c>
      <c r="U53" s="114"/>
      <c r="V53" s="114"/>
      <c r="W53" s="114" t="s">
        <v>43</v>
      </c>
      <c r="X53" s="114" t="s">
        <v>43</v>
      </c>
      <c r="Y53" s="114" t="s">
        <v>43</v>
      </c>
      <c r="Z53" s="114" t="s">
        <v>43</v>
      </c>
      <c r="AA53" s="114" t="s">
        <v>43</v>
      </c>
      <c r="AB53" s="114"/>
      <c r="AC53" s="114"/>
      <c r="AD53" s="114" t="s">
        <v>43</v>
      </c>
      <c r="AE53" s="114" t="s">
        <v>43</v>
      </c>
      <c r="AF53" s="114" t="s">
        <v>43</v>
      </c>
      <c r="AG53" s="114" t="s">
        <v>43</v>
      </c>
      <c r="AH53" s="160" t="s">
        <v>43</v>
      </c>
    </row>
    <row r="54" spans="1:34" ht="15.75" outlineLevel="1" x14ac:dyDescent="0.25">
      <c r="A54" s="33" t="s">
        <v>2</v>
      </c>
      <c r="B54" s="210" t="s">
        <v>244</v>
      </c>
      <c r="C54" s="34" t="s">
        <v>8</v>
      </c>
      <c r="D54" s="114" t="s">
        <v>252</v>
      </c>
      <c r="E54" s="114" t="s">
        <v>252</v>
      </c>
      <c r="F54" s="114" t="s">
        <v>252</v>
      </c>
      <c r="G54" s="114"/>
      <c r="H54" s="114"/>
      <c r="I54" s="114" t="s">
        <v>254</v>
      </c>
      <c r="J54" s="114" t="s">
        <v>254</v>
      </c>
      <c r="K54" s="114" t="s">
        <v>254</v>
      </c>
      <c r="L54" s="114" t="s">
        <v>254</v>
      </c>
      <c r="M54" s="114" t="s">
        <v>254</v>
      </c>
      <c r="N54" s="114"/>
      <c r="O54" s="114"/>
      <c r="P54" s="114" t="s">
        <v>254</v>
      </c>
      <c r="Q54" s="114" t="s">
        <v>254</v>
      </c>
      <c r="R54" s="114" t="s">
        <v>254</v>
      </c>
      <c r="S54" s="114" t="s">
        <v>254</v>
      </c>
      <c r="T54" s="114" t="s">
        <v>254</v>
      </c>
      <c r="U54" s="114"/>
      <c r="V54" s="114"/>
      <c r="W54" s="114" t="s">
        <v>254</v>
      </c>
      <c r="X54" s="114" t="s">
        <v>254</v>
      </c>
      <c r="Y54" s="114" t="s">
        <v>254</v>
      </c>
      <c r="Z54" s="114" t="s">
        <v>254</v>
      </c>
      <c r="AA54" s="114" t="s">
        <v>254</v>
      </c>
      <c r="AB54" s="114"/>
      <c r="AC54" s="114"/>
      <c r="AD54" s="114" t="s">
        <v>254</v>
      </c>
      <c r="AE54" s="114" t="s">
        <v>254</v>
      </c>
      <c r="AF54" s="114" t="s">
        <v>254</v>
      </c>
      <c r="AG54" s="114" t="s">
        <v>254</v>
      </c>
      <c r="AH54" s="160" t="s">
        <v>254</v>
      </c>
    </row>
    <row r="55" spans="1:34" ht="22.5" hidden="1" customHeight="1" outlineLevel="1" x14ac:dyDescent="0.25">
      <c r="A55" s="33" t="s">
        <v>2</v>
      </c>
      <c r="B55" s="26" t="s">
        <v>244</v>
      </c>
      <c r="C55" s="34" t="s">
        <v>8</v>
      </c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60"/>
    </row>
    <row r="56" spans="1:34" ht="15.75" hidden="1" outlineLevel="1" x14ac:dyDescent="0.25">
      <c r="A56" s="33" t="s">
        <v>2</v>
      </c>
      <c r="B56" s="26" t="s">
        <v>244</v>
      </c>
      <c r="C56" s="34" t="s">
        <v>8</v>
      </c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60"/>
    </row>
    <row r="57" spans="1:34" ht="15.75" hidden="1" outlineLevel="1" x14ac:dyDescent="0.25">
      <c r="A57" s="33" t="s">
        <v>2</v>
      </c>
      <c r="B57" s="26" t="s">
        <v>244</v>
      </c>
      <c r="C57" s="34" t="s">
        <v>8</v>
      </c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60"/>
    </row>
    <row r="58" spans="1:34" ht="15.75" hidden="1" outlineLevel="1" x14ac:dyDescent="0.25">
      <c r="A58" s="33" t="s">
        <v>2</v>
      </c>
      <c r="B58" s="206" t="s">
        <v>245</v>
      </c>
      <c r="C58" s="34" t="s">
        <v>8</v>
      </c>
      <c r="D58" s="114" t="s">
        <v>93</v>
      </c>
      <c r="E58" s="114" t="s">
        <v>93</v>
      </c>
      <c r="F58" s="114" t="s">
        <v>93</v>
      </c>
      <c r="G58" s="114"/>
      <c r="H58" s="114"/>
      <c r="I58" s="114" t="s">
        <v>93</v>
      </c>
      <c r="J58" s="114" t="s">
        <v>93</v>
      </c>
      <c r="K58" s="114" t="s">
        <v>93</v>
      </c>
      <c r="L58" s="114" t="s">
        <v>93</v>
      </c>
      <c r="M58" s="114" t="s">
        <v>93</v>
      </c>
      <c r="N58" s="114"/>
      <c r="O58" s="114"/>
      <c r="P58" s="114" t="s">
        <v>93</v>
      </c>
      <c r="Q58" s="114" t="s">
        <v>93</v>
      </c>
      <c r="R58" s="114" t="s">
        <v>93</v>
      </c>
      <c r="S58" s="114" t="s">
        <v>93</v>
      </c>
      <c r="T58" s="114" t="s">
        <v>93</v>
      </c>
      <c r="U58" s="114"/>
      <c r="V58" s="114"/>
      <c r="W58" s="114" t="s">
        <v>93</v>
      </c>
      <c r="X58" s="114" t="s">
        <v>93</v>
      </c>
      <c r="Y58" s="114" t="s">
        <v>93</v>
      </c>
      <c r="Z58" s="114" t="s">
        <v>93</v>
      </c>
      <c r="AA58" s="114" t="s">
        <v>93</v>
      </c>
      <c r="AB58" s="114"/>
      <c r="AC58" s="114"/>
      <c r="AD58" s="114"/>
      <c r="AE58" s="114"/>
      <c r="AF58" s="114"/>
      <c r="AG58" s="114"/>
      <c r="AH58" s="160"/>
    </row>
    <row r="59" spans="1:34" ht="15.75" hidden="1" outlineLevel="1" x14ac:dyDescent="0.25">
      <c r="A59" s="33" t="s">
        <v>2</v>
      </c>
      <c r="B59" s="210" t="s">
        <v>245</v>
      </c>
      <c r="C59" s="34" t="s">
        <v>8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60"/>
    </row>
    <row r="60" spans="1:34" ht="15.75" hidden="1" outlineLevel="1" x14ac:dyDescent="0.25">
      <c r="A60" s="33" t="s">
        <v>2</v>
      </c>
      <c r="B60" s="34" t="s">
        <v>245</v>
      </c>
      <c r="C60" s="34" t="s">
        <v>8</v>
      </c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60"/>
    </row>
    <row r="61" spans="1:34" ht="15.75" hidden="1" outlineLevel="1" x14ac:dyDescent="0.25">
      <c r="A61" s="35" t="s">
        <v>2</v>
      </c>
      <c r="B61" s="36" t="s">
        <v>255</v>
      </c>
      <c r="C61" s="212" t="s">
        <v>8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61"/>
    </row>
    <row r="62" spans="1:34" s="1" customFormat="1" ht="15.75" collapsed="1" x14ac:dyDescent="0.25">
      <c r="A62" s="37" t="s">
        <v>2</v>
      </c>
      <c r="B62" s="38" t="s">
        <v>5</v>
      </c>
      <c r="C62" s="38" t="s">
        <v>8</v>
      </c>
      <c r="D62" s="116">
        <f>COUNTA(D49:D61)</f>
        <v>5</v>
      </c>
      <c r="E62" s="116">
        <f t="shared" ref="E62:AH62" si="8">COUNTA(E49:E61)</f>
        <v>5</v>
      </c>
      <c r="F62" s="116">
        <f t="shared" si="8"/>
        <v>5</v>
      </c>
      <c r="G62" s="116">
        <f t="shared" si="8"/>
        <v>0</v>
      </c>
      <c r="H62" s="116">
        <f t="shared" si="8"/>
        <v>0</v>
      </c>
      <c r="I62" s="116">
        <f t="shared" si="8"/>
        <v>5</v>
      </c>
      <c r="J62" s="116">
        <f t="shared" si="8"/>
        <v>5</v>
      </c>
      <c r="K62" s="116">
        <f t="shared" si="8"/>
        <v>5</v>
      </c>
      <c r="L62" s="116">
        <f t="shared" si="8"/>
        <v>5</v>
      </c>
      <c r="M62" s="116">
        <f t="shared" si="8"/>
        <v>5</v>
      </c>
      <c r="N62" s="116">
        <f t="shared" si="8"/>
        <v>0</v>
      </c>
      <c r="O62" s="116">
        <f t="shared" si="8"/>
        <v>0</v>
      </c>
      <c r="P62" s="116">
        <f t="shared" si="8"/>
        <v>5</v>
      </c>
      <c r="Q62" s="116">
        <f t="shared" si="8"/>
        <v>5</v>
      </c>
      <c r="R62" s="116">
        <f t="shared" si="8"/>
        <v>5</v>
      </c>
      <c r="S62" s="116">
        <f t="shared" si="8"/>
        <v>5</v>
      </c>
      <c r="T62" s="116">
        <f t="shared" si="8"/>
        <v>5</v>
      </c>
      <c r="U62" s="116">
        <f t="shared" si="8"/>
        <v>1</v>
      </c>
      <c r="V62" s="116">
        <f t="shared" si="8"/>
        <v>0</v>
      </c>
      <c r="W62" s="116">
        <f t="shared" si="8"/>
        <v>5</v>
      </c>
      <c r="X62" s="116">
        <f t="shared" si="8"/>
        <v>5</v>
      </c>
      <c r="Y62" s="116">
        <f t="shared" si="8"/>
        <v>5</v>
      </c>
      <c r="Z62" s="116">
        <f t="shared" si="8"/>
        <v>5</v>
      </c>
      <c r="AA62" s="116">
        <f t="shared" si="8"/>
        <v>5</v>
      </c>
      <c r="AB62" s="116">
        <f t="shared" si="8"/>
        <v>0</v>
      </c>
      <c r="AC62" s="116">
        <f t="shared" si="8"/>
        <v>0</v>
      </c>
      <c r="AD62" s="116">
        <f t="shared" si="8"/>
        <v>4</v>
      </c>
      <c r="AE62" s="116">
        <f t="shared" si="8"/>
        <v>4</v>
      </c>
      <c r="AF62" s="116">
        <f t="shared" si="8"/>
        <v>4</v>
      </c>
      <c r="AG62" s="116">
        <f t="shared" si="8"/>
        <v>4</v>
      </c>
      <c r="AH62" s="162">
        <f t="shared" si="8"/>
        <v>4</v>
      </c>
    </row>
    <row r="63" spans="1:34" ht="15.75" outlineLevel="1" x14ac:dyDescent="0.25">
      <c r="A63" s="47" t="s">
        <v>2</v>
      </c>
      <c r="B63" s="48" t="s">
        <v>6</v>
      </c>
      <c r="C63" s="48" t="s">
        <v>28</v>
      </c>
      <c r="D63" s="121" t="s">
        <v>253</v>
      </c>
      <c r="E63" s="121" t="s">
        <v>253</v>
      </c>
      <c r="F63" s="121" t="s">
        <v>253</v>
      </c>
      <c r="G63" s="121"/>
      <c r="H63" s="121"/>
      <c r="I63" s="121" t="s">
        <v>253</v>
      </c>
      <c r="J63" s="121" t="s">
        <v>253</v>
      </c>
      <c r="K63" s="121" t="s">
        <v>253</v>
      </c>
      <c r="L63" s="121" t="s">
        <v>253</v>
      </c>
      <c r="M63" s="121" t="s">
        <v>253</v>
      </c>
      <c r="N63" s="121"/>
      <c r="O63" s="121"/>
      <c r="P63" s="121" t="s">
        <v>92</v>
      </c>
      <c r="Q63" s="121" t="s">
        <v>92</v>
      </c>
      <c r="R63" s="121" t="s">
        <v>92</v>
      </c>
      <c r="S63" s="121" t="s">
        <v>92</v>
      </c>
      <c r="T63" s="121" t="s">
        <v>92</v>
      </c>
      <c r="U63" s="121"/>
      <c r="V63" s="121"/>
      <c r="W63" s="121" t="s">
        <v>92</v>
      </c>
      <c r="X63" s="121" t="s">
        <v>92</v>
      </c>
      <c r="Y63" s="121" t="s">
        <v>92</v>
      </c>
      <c r="Z63" s="121" t="s">
        <v>92</v>
      </c>
      <c r="AA63" s="121" t="s">
        <v>92</v>
      </c>
      <c r="AB63" s="121"/>
      <c r="AC63" s="121"/>
      <c r="AD63" s="121" t="s">
        <v>253</v>
      </c>
      <c r="AE63" s="121" t="s">
        <v>253</v>
      </c>
      <c r="AF63" s="121" t="s">
        <v>253</v>
      </c>
      <c r="AG63" s="121" t="s">
        <v>253</v>
      </c>
      <c r="AH63" s="167" t="s">
        <v>253</v>
      </c>
    </row>
    <row r="64" spans="1:34" ht="15.75" outlineLevel="1" x14ac:dyDescent="0.25">
      <c r="A64" s="49" t="s">
        <v>2</v>
      </c>
      <c r="B64" s="50" t="s">
        <v>6</v>
      </c>
      <c r="C64" s="50" t="s">
        <v>54</v>
      </c>
      <c r="D64" s="122" t="s">
        <v>231</v>
      </c>
      <c r="E64" s="122" t="s">
        <v>231</v>
      </c>
      <c r="F64" s="122" t="s">
        <v>231</v>
      </c>
      <c r="G64" s="122"/>
      <c r="H64" s="122"/>
      <c r="I64" s="122" t="s">
        <v>231</v>
      </c>
      <c r="J64" s="122" t="s">
        <v>231</v>
      </c>
      <c r="K64" s="122" t="s">
        <v>231</v>
      </c>
      <c r="L64" s="122" t="s">
        <v>231</v>
      </c>
      <c r="M64" s="122" t="s">
        <v>231</v>
      </c>
      <c r="N64" s="122"/>
      <c r="O64" s="122"/>
      <c r="P64" s="122" t="s">
        <v>231</v>
      </c>
      <c r="Q64" s="122" t="s">
        <v>231</v>
      </c>
      <c r="R64" s="122" t="s">
        <v>231</v>
      </c>
      <c r="S64" s="122" t="s">
        <v>231</v>
      </c>
      <c r="T64" s="122" t="s">
        <v>231</v>
      </c>
      <c r="U64" s="122"/>
      <c r="V64" s="122"/>
      <c r="W64" s="122" t="s">
        <v>231</v>
      </c>
      <c r="X64" s="122" t="s">
        <v>231</v>
      </c>
      <c r="Y64" s="122" t="s">
        <v>231</v>
      </c>
      <c r="Z64" s="122" t="s">
        <v>231</v>
      </c>
      <c r="AA64" s="122" t="s">
        <v>231</v>
      </c>
      <c r="AB64" s="122"/>
      <c r="AC64" s="122"/>
      <c r="AD64" s="122" t="s">
        <v>231</v>
      </c>
      <c r="AE64" s="122" t="s">
        <v>231</v>
      </c>
      <c r="AF64" s="122" t="s">
        <v>231</v>
      </c>
      <c r="AG64" s="122" t="s">
        <v>231</v>
      </c>
      <c r="AH64" s="168" t="s">
        <v>231</v>
      </c>
    </row>
    <row r="65" spans="1:34" ht="15.75" hidden="1" outlineLevel="1" x14ac:dyDescent="0.25">
      <c r="A65" s="49" t="s">
        <v>2</v>
      </c>
      <c r="B65" s="50" t="s">
        <v>6</v>
      </c>
      <c r="C65" s="50" t="s">
        <v>28</v>
      </c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68"/>
    </row>
    <row r="66" spans="1:34" ht="15.75" hidden="1" outlineLevel="1" x14ac:dyDescent="0.25">
      <c r="A66" s="49" t="s">
        <v>2</v>
      </c>
      <c r="B66" s="50" t="s">
        <v>6</v>
      </c>
      <c r="C66" s="50" t="s">
        <v>54</v>
      </c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68"/>
    </row>
    <row r="67" spans="1:34" ht="15.75" hidden="1" outlineLevel="1" x14ac:dyDescent="0.25">
      <c r="A67" s="49" t="s">
        <v>2</v>
      </c>
      <c r="B67" s="50" t="s">
        <v>6</v>
      </c>
      <c r="C67" s="50" t="s">
        <v>28</v>
      </c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68"/>
    </row>
    <row r="68" spans="1:34" ht="15.75" hidden="1" outlineLevel="1" x14ac:dyDescent="0.25">
      <c r="A68" s="51" t="s">
        <v>2</v>
      </c>
      <c r="B68" s="52" t="s">
        <v>6</v>
      </c>
      <c r="C68" s="52" t="s">
        <v>54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69"/>
    </row>
    <row r="69" spans="1:34" s="1" customFormat="1" ht="15" customHeight="1" collapsed="1" x14ac:dyDescent="0.25">
      <c r="A69" s="21" t="s">
        <v>2</v>
      </c>
      <c r="B69" s="22" t="s">
        <v>6</v>
      </c>
      <c r="C69" s="22"/>
      <c r="D69" s="108">
        <f>COUNTA(D63:D68)</f>
        <v>2</v>
      </c>
      <c r="E69" s="108">
        <f t="shared" ref="E69:AH69" si="9">COUNTA(E63:E68)</f>
        <v>2</v>
      </c>
      <c r="F69" s="108">
        <f t="shared" si="9"/>
        <v>2</v>
      </c>
      <c r="G69" s="108">
        <f t="shared" si="9"/>
        <v>0</v>
      </c>
      <c r="H69" s="108">
        <f t="shared" si="9"/>
        <v>0</v>
      </c>
      <c r="I69" s="108">
        <f t="shared" si="9"/>
        <v>2</v>
      </c>
      <c r="J69" s="108">
        <f t="shared" si="9"/>
        <v>2</v>
      </c>
      <c r="K69" s="108">
        <f t="shared" si="9"/>
        <v>2</v>
      </c>
      <c r="L69" s="108">
        <f t="shared" si="9"/>
        <v>2</v>
      </c>
      <c r="M69" s="108">
        <f t="shared" si="9"/>
        <v>2</v>
      </c>
      <c r="N69" s="108">
        <f t="shared" si="9"/>
        <v>0</v>
      </c>
      <c r="O69" s="108">
        <f t="shared" si="9"/>
        <v>0</v>
      </c>
      <c r="P69" s="108">
        <f t="shared" si="9"/>
        <v>2</v>
      </c>
      <c r="Q69" s="108">
        <f t="shared" si="9"/>
        <v>2</v>
      </c>
      <c r="R69" s="108">
        <f t="shared" si="9"/>
        <v>2</v>
      </c>
      <c r="S69" s="108">
        <f t="shared" si="9"/>
        <v>2</v>
      </c>
      <c r="T69" s="108">
        <f t="shared" si="9"/>
        <v>2</v>
      </c>
      <c r="U69" s="108">
        <f t="shared" si="9"/>
        <v>0</v>
      </c>
      <c r="V69" s="108">
        <f t="shared" si="9"/>
        <v>0</v>
      </c>
      <c r="W69" s="108">
        <f t="shared" si="9"/>
        <v>2</v>
      </c>
      <c r="X69" s="108">
        <f t="shared" si="9"/>
        <v>2</v>
      </c>
      <c r="Y69" s="108">
        <f t="shared" si="9"/>
        <v>2</v>
      </c>
      <c r="Z69" s="108">
        <f t="shared" si="9"/>
        <v>2</v>
      </c>
      <c r="AA69" s="108">
        <f t="shared" si="9"/>
        <v>2</v>
      </c>
      <c r="AB69" s="108">
        <f t="shared" si="9"/>
        <v>0</v>
      </c>
      <c r="AC69" s="108">
        <f t="shared" si="9"/>
        <v>0</v>
      </c>
      <c r="AD69" s="108">
        <f t="shared" si="9"/>
        <v>2</v>
      </c>
      <c r="AE69" s="108">
        <f t="shared" si="9"/>
        <v>2</v>
      </c>
      <c r="AF69" s="108">
        <f t="shared" si="9"/>
        <v>2</v>
      </c>
      <c r="AG69" s="108">
        <f t="shared" si="9"/>
        <v>2</v>
      </c>
      <c r="AH69" s="154">
        <f t="shared" si="9"/>
        <v>2</v>
      </c>
    </row>
    <row r="70" spans="1:34" ht="15.75" outlineLevel="1" x14ac:dyDescent="0.25">
      <c r="A70" s="96" t="s">
        <v>2</v>
      </c>
      <c r="B70" s="95" t="s">
        <v>69</v>
      </c>
      <c r="C70" s="95"/>
      <c r="D70" s="124" t="s">
        <v>84</v>
      </c>
      <c r="E70" s="124" t="s">
        <v>84</v>
      </c>
      <c r="F70" s="124" t="s">
        <v>84</v>
      </c>
      <c r="G70" s="124"/>
      <c r="H70" s="124"/>
      <c r="I70" s="124" t="s">
        <v>84</v>
      </c>
      <c r="J70" s="124"/>
      <c r="K70" s="124" t="s">
        <v>84</v>
      </c>
      <c r="L70" s="124" t="s">
        <v>84</v>
      </c>
      <c r="M70" s="124" t="s">
        <v>84</v>
      </c>
      <c r="N70" s="124"/>
      <c r="O70" s="124"/>
      <c r="P70" s="124" t="s">
        <v>84</v>
      </c>
      <c r="Q70" s="124"/>
      <c r="R70" s="124" t="s">
        <v>84</v>
      </c>
      <c r="S70" s="124" t="s">
        <v>84</v>
      </c>
      <c r="T70" s="124" t="s">
        <v>84</v>
      </c>
      <c r="U70" s="124"/>
      <c r="V70" s="124"/>
      <c r="W70" s="124" t="s">
        <v>84</v>
      </c>
      <c r="X70" s="124"/>
      <c r="Y70" s="124" t="s">
        <v>84</v>
      </c>
      <c r="Z70" s="124" t="s">
        <v>84</v>
      </c>
      <c r="AA70" s="124" t="s">
        <v>84</v>
      </c>
      <c r="AB70" s="124"/>
      <c r="AC70" s="124"/>
      <c r="AD70" s="124" t="s">
        <v>84</v>
      </c>
      <c r="AE70" s="124"/>
      <c r="AF70" s="124" t="s">
        <v>84</v>
      </c>
      <c r="AG70" s="124" t="s">
        <v>84</v>
      </c>
      <c r="AH70" s="170" t="s">
        <v>84</v>
      </c>
    </row>
    <row r="71" spans="1:34" ht="15.75" outlineLevel="1" x14ac:dyDescent="0.25">
      <c r="A71" s="93"/>
      <c r="B71" s="94" t="s">
        <v>69</v>
      </c>
      <c r="C71" s="9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71"/>
    </row>
    <row r="72" spans="1:34" s="1" customFormat="1" ht="15.75" x14ac:dyDescent="0.25">
      <c r="A72" s="97" t="s">
        <v>2</v>
      </c>
      <c r="B72" s="98" t="s">
        <v>27</v>
      </c>
      <c r="C72" s="98"/>
      <c r="D72" s="126">
        <f>COUNTA(D70:D71)</f>
        <v>1</v>
      </c>
      <c r="E72" s="126">
        <f t="shared" ref="E72:AH72" si="10">COUNTA(E70:E71)</f>
        <v>1</v>
      </c>
      <c r="F72" s="126">
        <f t="shared" si="10"/>
        <v>1</v>
      </c>
      <c r="G72" s="126">
        <f t="shared" si="10"/>
        <v>0</v>
      </c>
      <c r="H72" s="126">
        <f t="shared" si="10"/>
        <v>0</v>
      </c>
      <c r="I72" s="126">
        <f t="shared" si="10"/>
        <v>1</v>
      </c>
      <c r="J72" s="126">
        <f t="shared" si="10"/>
        <v>0</v>
      </c>
      <c r="K72" s="126">
        <f t="shared" si="10"/>
        <v>1</v>
      </c>
      <c r="L72" s="126">
        <f t="shared" si="10"/>
        <v>1</v>
      </c>
      <c r="M72" s="126">
        <f t="shared" si="10"/>
        <v>1</v>
      </c>
      <c r="N72" s="126">
        <f t="shared" si="10"/>
        <v>0</v>
      </c>
      <c r="O72" s="126">
        <f t="shared" si="10"/>
        <v>0</v>
      </c>
      <c r="P72" s="126">
        <f t="shared" si="10"/>
        <v>1</v>
      </c>
      <c r="Q72" s="126">
        <f t="shared" si="10"/>
        <v>0</v>
      </c>
      <c r="R72" s="126">
        <f t="shared" si="10"/>
        <v>1</v>
      </c>
      <c r="S72" s="126">
        <f t="shared" si="10"/>
        <v>1</v>
      </c>
      <c r="T72" s="126">
        <f t="shared" si="10"/>
        <v>1</v>
      </c>
      <c r="U72" s="126">
        <f t="shared" si="10"/>
        <v>0</v>
      </c>
      <c r="V72" s="126">
        <f>COUNTA(V70:V71)</f>
        <v>0</v>
      </c>
      <c r="W72" s="126">
        <f t="shared" si="10"/>
        <v>1</v>
      </c>
      <c r="X72" s="126">
        <f t="shared" si="10"/>
        <v>0</v>
      </c>
      <c r="Y72" s="126">
        <f t="shared" si="10"/>
        <v>1</v>
      </c>
      <c r="Z72" s="126">
        <f t="shared" si="10"/>
        <v>1</v>
      </c>
      <c r="AA72" s="126">
        <f t="shared" si="10"/>
        <v>1</v>
      </c>
      <c r="AB72" s="126">
        <f t="shared" si="10"/>
        <v>0</v>
      </c>
      <c r="AC72" s="126">
        <f t="shared" si="10"/>
        <v>0</v>
      </c>
      <c r="AD72" s="126">
        <f t="shared" si="10"/>
        <v>1</v>
      </c>
      <c r="AE72" s="126">
        <f t="shared" si="10"/>
        <v>0</v>
      </c>
      <c r="AF72" s="126">
        <f t="shared" si="10"/>
        <v>1</v>
      </c>
      <c r="AG72" s="126">
        <f t="shared" si="10"/>
        <v>1</v>
      </c>
      <c r="AH72" s="172">
        <f t="shared" si="10"/>
        <v>1</v>
      </c>
    </row>
    <row r="73" spans="1:34" s="1" customFormat="1" ht="15.75" outlineLevel="1" x14ac:dyDescent="0.25">
      <c r="A73" s="53"/>
      <c r="B73" s="54" t="s">
        <v>261</v>
      </c>
      <c r="C73" s="54"/>
      <c r="D73" s="127" t="s">
        <v>263</v>
      </c>
      <c r="E73" s="127" t="s">
        <v>263</v>
      </c>
      <c r="F73" s="127" t="s">
        <v>263</v>
      </c>
      <c r="G73" s="127" t="s">
        <v>263</v>
      </c>
      <c r="H73" s="127" t="s">
        <v>263</v>
      </c>
      <c r="I73" s="127" t="s">
        <v>264</v>
      </c>
      <c r="J73" s="127" t="s">
        <v>264</v>
      </c>
      <c r="K73" s="127" t="s">
        <v>264</v>
      </c>
      <c r="L73" s="127" t="s">
        <v>264</v>
      </c>
      <c r="M73" s="127" t="s">
        <v>264</v>
      </c>
      <c r="N73" s="127" t="s">
        <v>264</v>
      </c>
      <c r="O73" s="127" t="s">
        <v>264</v>
      </c>
      <c r="P73" s="127" t="s">
        <v>47</v>
      </c>
      <c r="Q73" s="127" t="s">
        <v>47</v>
      </c>
      <c r="R73" s="127" t="s">
        <v>47</v>
      </c>
      <c r="S73" s="127" t="s">
        <v>47</v>
      </c>
      <c r="T73" s="127" t="s">
        <v>47</v>
      </c>
      <c r="U73" s="127" t="s">
        <v>47</v>
      </c>
      <c r="V73" s="127" t="s">
        <v>47</v>
      </c>
      <c r="W73" s="127" t="s">
        <v>265</v>
      </c>
      <c r="X73" s="127" t="s">
        <v>265</v>
      </c>
      <c r="Y73" s="127" t="s">
        <v>265</v>
      </c>
      <c r="Z73" s="127" t="s">
        <v>265</v>
      </c>
      <c r="AA73" s="127" t="s">
        <v>265</v>
      </c>
      <c r="AB73" s="127" t="s">
        <v>265</v>
      </c>
      <c r="AC73" s="127" t="s">
        <v>265</v>
      </c>
      <c r="AD73" s="127" t="s">
        <v>263</v>
      </c>
      <c r="AE73" s="127" t="s">
        <v>263</v>
      </c>
      <c r="AF73" s="127" t="s">
        <v>263</v>
      </c>
      <c r="AG73" s="127" t="s">
        <v>263</v>
      </c>
      <c r="AH73" s="173" t="s">
        <v>263</v>
      </c>
    </row>
    <row r="74" spans="1:34" s="1" customFormat="1" ht="15.75" hidden="1" outlineLevel="1" x14ac:dyDescent="0.25">
      <c r="A74" s="55"/>
      <c r="B74" s="56"/>
      <c r="C74" s="56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74"/>
    </row>
    <row r="75" spans="1:34" s="1" customFormat="1" ht="15.75" hidden="1" outlineLevel="1" x14ac:dyDescent="0.25">
      <c r="A75" s="55"/>
      <c r="B75" s="56"/>
      <c r="C75" s="56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74"/>
    </row>
    <row r="76" spans="1:34" s="1" customFormat="1" ht="15.75" hidden="1" outlineLevel="1" x14ac:dyDescent="0.25">
      <c r="A76" s="55"/>
      <c r="B76" s="56"/>
      <c r="C76" s="56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74"/>
    </row>
    <row r="77" spans="1:34" s="1" customFormat="1" ht="15.75" hidden="1" outlineLevel="1" x14ac:dyDescent="0.25">
      <c r="A77" s="55"/>
      <c r="B77" s="56"/>
      <c r="C77" s="56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74"/>
    </row>
    <row r="78" spans="1:34" s="1" customFormat="1" ht="15.75" hidden="1" outlineLevel="1" x14ac:dyDescent="0.25">
      <c r="A78" s="57"/>
      <c r="B78" s="58"/>
      <c r="C78" s="58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129"/>
      <c r="AC78" s="129"/>
      <c r="AD78" s="129"/>
      <c r="AE78" s="129"/>
      <c r="AF78" s="129"/>
      <c r="AG78" s="129"/>
      <c r="AH78" s="175"/>
    </row>
    <row r="79" spans="1:34" s="1" customFormat="1" ht="15.75" collapsed="1" x14ac:dyDescent="0.25">
      <c r="A79" s="55"/>
      <c r="B79" s="56" t="s">
        <v>261</v>
      </c>
      <c r="C79" s="56"/>
      <c r="D79" s="129">
        <f>COUNTA(D73:D78)</f>
        <v>1</v>
      </c>
      <c r="E79" s="129">
        <f t="shared" ref="E79:AH79" si="11">COUNTA(E73:E78)</f>
        <v>1</v>
      </c>
      <c r="F79" s="129">
        <f t="shared" si="11"/>
        <v>1</v>
      </c>
      <c r="G79" s="129">
        <f t="shared" si="11"/>
        <v>1</v>
      </c>
      <c r="H79" s="129">
        <f t="shared" si="11"/>
        <v>1</v>
      </c>
      <c r="I79" s="129">
        <f t="shared" si="11"/>
        <v>1</v>
      </c>
      <c r="J79" s="129">
        <f t="shared" si="11"/>
        <v>1</v>
      </c>
      <c r="K79" s="129">
        <f t="shared" si="11"/>
        <v>1</v>
      </c>
      <c r="L79" s="129">
        <f t="shared" si="11"/>
        <v>1</v>
      </c>
      <c r="M79" s="129">
        <f t="shared" si="11"/>
        <v>1</v>
      </c>
      <c r="N79" s="129">
        <f t="shared" si="11"/>
        <v>1</v>
      </c>
      <c r="O79" s="129">
        <f t="shared" si="11"/>
        <v>1</v>
      </c>
      <c r="P79" s="129">
        <f t="shared" si="11"/>
        <v>1</v>
      </c>
      <c r="Q79" s="129">
        <f t="shared" si="11"/>
        <v>1</v>
      </c>
      <c r="R79" s="129">
        <f t="shared" si="11"/>
        <v>1</v>
      </c>
      <c r="S79" s="129">
        <f t="shared" si="11"/>
        <v>1</v>
      </c>
      <c r="T79" s="129">
        <f t="shared" si="11"/>
        <v>1</v>
      </c>
      <c r="U79" s="129">
        <f t="shared" si="11"/>
        <v>1</v>
      </c>
      <c r="V79" s="129">
        <f t="shared" si="11"/>
        <v>1</v>
      </c>
      <c r="W79" s="129">
        <f t="shared" si="11"/>
        <v>1</v>
      </c>
      <c r="X79" s="129">
        <f t="shared" si="11"/>
        <v>1</v>
      </c>
      <c r="Y79" s="129">
        <f t="shared" si="11"/>
        <v>1</v>
      </c>
      <c r="Z79" s="129">
        <f t="shared" si="11"/>
        <v>1</v>
      </c>
      <c r="AA79" s="129">
        <f t="shared" si="11"/>
        <v>1</v>
      </c>
      <c r="AB79" s="129">
        <f t="shared" si="11"/>
        <v>1</v>
      </c>
      <c r="AC79" s="129">
        <f t="shared" si="11"/>
        <v>1</v>
      </c>
      <c r="AD79" s="129">
        <f t="shared" si="11"/>
        <v>1</v>
      </c>
      <c r="AE79" s="129">
        <f t="shared" si="11"/>
        <v>1</v>
      </c>
      <c r="AF79" s="129">
        <f t="shared" si="11"/>
        <v>1</v>
      </c>
      <c r="AG79" s="129">
        <f t="shared" si="11"/>
        <v>1</v>
      </c>
      <c r="AH79" s="175">
        <f t="shared" si="11"/>
        <v>1</v>
      </c>
    </row>
    <row r="80" spans="1:34" ht="15.75" hidden="1" outlineLevel="1" x14ac:dyDescent="0.25">
      <c r="A80" s="59" t="s">
        <v>29</v>
      </c>
      <c r="B80" s="60" t="s">
        <v>4</v>
      </c>
      <c r="C80" s="60" t="s">
        <v>30</v>
      </c>
      <c r="D80" s="130"/>
      <c r="E80" s="130" t="s">
        <v>35</v>
      </c>
      <c r="F80" s="130" t="s">
        <v>35</v>
      </c>
      <c r="G80" s="130"/>
      <c r="H80" s="130"/>
      <c r="I80" s="130" t="s">
        <v>86</v>
      </c>
      <c r="J80" s="130" t="s">
        <v>86</v>
      </c>
      <c r="K80" s="130" t="s">
        <v>86</v>
      </c>
      <c r="L80" s="130" t="s">
        <v>86</v>
      </c>
      <c r="M80" s="130" t="s">
        <v>86</v>
      </c>
      <c r="N80" s="130"/>
      <c r="O80" s="130"/>
      <c r="P80" s="130" t="s">
        <v>85</v>
      </c>
      <c r="Q80" s="130" t="s">
        <v>85</v>
      </c>
      <c r="R80" s="130"/>
      <c r="S80" s="130" t="s">
        <v>85</v>
      </c>
      <c r="T80" s="130" t="s">
        <v>85</v>
      </c>
      <c r="U80" s="130"/>
      <c r="V80" s="130"/>
      <c r="W80" s="130" t="s">
        <v>85</v>
      </c>
      <c r="X80" s="130" t="s">
        <v>35</v>
      </c>
      <c r="Y80" s="130" t="s">
        <v>35</v>
      </c>
      <c r="Z80" s="130" t="s">
        <v>35</v>
      </c>
      <c r="AA80" s="130" t="s">
        <v>35</v>
      </c>
      <c r="AB80" s="130"/>
      <c r="AC80" s="130"/>
      <c r="AD80" s="130" t="s">
        <v>257</v>
      </c>
      <c r="AE80" s="130" t="s">
        <v>257</v>
      </c>
      <c r="AF80" s="130" t="s">
        <v>35</v>
      </c>
      <c r="AG80" s="130" t="s">
        <v>35</v>
      </c>
      <c r="AH80" s="176"/>
    </row>
    <row r="81" spans="1:34" ht="15.75" hidden="1" outlineLevel="1" x14ac:dyDescent="0.25">
      <c r="A81" s="61"/>
      <c r="B81" s="62" t="s">
        <v>4</v>
      </c>
      <c r="C81" s="62" t="s">
        <v>31</v>
      </c>
      <c r="D81" s="131"/>
      <c r="E81" s="131" t="s">
        <v>85</v>
      </c>
      <c r="F81" s="131" t="s">
        <v>85</v>
      </c>
      <c r="G81" s="131" t="s">
        <v>85</v>
      </c>
      <c r="H81" s="131"/>
      <c r="I81" s="131"/>
      <c r="J81" s="131"/>
      <c r="K81" s="131" t="s">
        <v>35</v>
      </c>
      <c r="L81" s="131" t="s">
        <v>35</v>
      </c>
      <c r="M81" s="131" t="s">
        <v>35</v>
      </c>
      <c r="N81" s="131"/>
      <c r="O81" s="131"/>
      <c r="P81" s="131" t="s">
        <v>35</v>
      </c>
      <c r="Q81" s="131" t="s">
        <v>35</v>
      </c>
      <c r="R81" s="131" t="s">
        <v>35</v>
      </c>
      <c r="S81" s="131" t="s">
        <v>35</v>
      </c>
      <c r="T81" s="131" t="s">
        <v>35</v>
      </c>
      <c r="U81" s="131" t="s">
        <v>257</v>
      </c>
      <c r="V81" s="131"/>
      <c r="W81" s="131" t="s">
        <v>35</v>
      </c>
      <c r="X81" s="131" t="s">
        <v>85</v>
      </c>
      <c r="Y81" s="131" t="s">
        <v>85</v>
      </c>
      <c r="Z81" s="131" t="s">
        <v>85</v>
      </c>
      <c r="AA81" s="131" t="s">
        <v>85</v>
      </c>
      <c r="AB81" s="131" t="s">
        <v>85</v>
      </c>
      <c r="AC81" s="131"/>
      <c r="AD81" s="131" t="s">
        <v>86</v>
      </c>
      <c r="AE81" s="131" t="s">
        <v>86</v>
      </c>
      <c r="AF81" s="131" t="s">
        <v>86</v>
      </c>
      <c r="AG81" s="131" t="s">
        <v>86</v>
      </c>
      <c r="AH81" s="177"/>
    </row>
    <row r="82" spans="1:34" ht="15.75" hidden="1" outlineLevel="1" x14ac:dyDescent="0.25">
      <c r="A82" s="61"/>
      <c r="B82" s="62" t="s">
        <v>4</v>
      </c>
      <c r="C82" s="62" t="s">
        <v>246</v>
      </c>
      <c r="D82" s="131"/>
      <c r="E82" s="131" t="s">
        <v>86</v>
      </c>
      <c r="F82" s="131" t="s">
        <v>86</v>
      </c>
      <c r="G82" s="131"/>
      <c r="H82" s="131"/>
      <c r="I82" s="131" t="s">
        <v>85</v>
      </c>
      <c r="J82" s="131" t="s">
        <v>85</v>
      </c>
      <c r="K82" s="131" t="s">
        <v>85</v>
      </c>
      <c r="L82" s="131" t="s">
        <v>85</v>
      </c>
      <c r="M82" s="131" t="s">
        <v>85</v>
      </c>
      <c r="N82" s="131"/>
      <c r="O82" s="131"/>
      <c r="P82" s="131" t="s">
        <v>257</v>
      </c>
      <c r="Q82" s="131" t="s">
        <v>257</v>
      </c>
      <c r="R82" s="131" t="s">
        <v>257</v>
      </c>
      <c r="S82" s="131" t="s">
        <v>257</v>
      </c>
      <c r="T82" s="131" t="s">
        <v>257</v>
      </c>
      <c r="U82" s="131"/>
      <c r="V82" s="131"/>
      <c r="W82" s="131" t="s">
        <v>86</v>
      </c>
      <c r="X82" s="131" t="s">
        <v>86</v>
      </c>
      <c r="Y82" s="131" t="s">
        <v>86</v>
      </c>
      <c r="Z82" s="131" t="s">
        <v>86</v>
      </c>
      <c r="AA82" s="131" t="s">
        <v>86</v>
      </c>
      <c r="AB82" s="131"/>
      <c r="AC82" s="131"/>
      <c r="AD82" s="131" t="s">
        <v>85</v>
      </c>
      <c r="AE82" s="131" t="s">
        <v>85</v>
      </c>
      <c r="AF82" s="131" t="s">
        <v>257</v>
      </c>
      <c r="AG82" s="131" t="s">
        <v>85</v>
      </c>
      <c r="AH82" s="177"/>
    </row>
    <row r="83" spans="1:34" ht="15.75" hidden="1" customHeight="1" outlineLevel="1" x14ac:dyDescent="0.25">
      <c r="A83" s="61"/>
      <c r="B83" s="62" t="s">
        <v>281</v>
      </c>
      <c r="C83" s="62"/>
      <c r="D83" s="131"/>
      <c r="E83" s="131"/>
      <c r="F83" s="131"/>
      <c r="G83" s="131"/>
      <c r="H83" s="131"/>
      <c r="I83" s="131"/>
      <c r="J83" s="131"/>
      <c r="K83" s="131"/>
      <c r="L83" s="131"/>
      <c r="M83" s="131"/>
      <c r="N83" s="131"/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  <c r="Z83" s="131"/>
      <c r="AA83" s="131"/>
      <c r="AB83" s="131"/>
      <c r="AC83" s="131"/>
      <c r="AD83" s="131"/>
      <c r="AE83" s="131"/>
      <c r="AF83" s="131"/>
      <c r="AG83" s="131"/>
      <c r="AH83" s="177"/>
    </row>
    <row r="84" spans="1:34" ht="15.75" hidden="1" customHeight="1" outlineLevel="1" x14ac:dyDescent="0.25">
      <c r="A84" s="61"/>
      <c r="B84" s="62"/>
      <c r="C84" s="62"/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  <c r="Z84" s="131"/>
      <c r="AA84" s="131"/>
      <c r="AB84" s="131"/>
      <c r="AC84" s="131"/>
      <c r="AD84" s="131"/>
      <c r="AE84" s="131"/>
      <c r="AF84" s="131"/>
      <c r="AG84" s="131"/>
      <c r="AH84" s="177"/>
    </row>
    <row r="85" spans="1:34" s="1" customFormat="1" ht="15.75" hidden="1" x14ac:dyDescent="0.25">
      <c r="A85" s="63" t="s">
        <v>29</v>
      </c>
      <c r="B85" s="64" t="s">
        <v>38</v>
      </c>
      <c r="C85" s="64"/>
      <c r="D85" s="132">
        <f>COUNTA(D80:D84)</f>
        <v>0</v>
      </c>
      <c r="E85" s="132">
        <f t="shared" ref="E85:AH85" si="12">COUNTA(E80:E84)</f>
        <v>3</v>
      </c>
      <c r="F85" s="132">
        <f t="shared" si="12"/>
        <v>3</v>
      </c>
      <c r="G85" s="132">
        <f t="shared" si="12"/>
        <v>1</v>
      </c>
      <c r="H85" s="132">
        <f t="shared" si="12"/>
        <v>0</v>
      </c>
      <c r="I85" s="132">
        <f t="shared" si="12"/>
        <v>2</v>
      </c>
      <c r="J85" s="132">
        <f t="shared" si="12"/>
        <v>2</v>
      </c>
      <c r="K85" s="132">
        <f t="shared" si="12"/>
        <v>3</v>
      </c>
      <c r="L85" s="132">
        <f t="shared" si="12"/>
        <v>3</v>
      </c>
      <c r="M85" s="132">
        <f t="shared" si="12"/>
        <v>3</v>
      </c>
      <c r="N85" s="132">
        <f t="shared" si="12"/>
        <v>0</v>
      </c>
      <c r="O85" s="132">
        <f t="shared" si="12"/>
        <v>0</v>
      </c>
      <c r="P85" s="132">
        <f t="shared" si="12"/>
        <v>3</v>
      </c>
      <c r="Q85" s="132">
        <f t="shared" si="12"/>
        <v>3</v>
      </c>
      <c r="R85" s="132">
        <f t="shared" si="12"/>
        <v>2</v>
      </c>
      <c r="S85" s="132">
        <f t="shared" si="12"/>
        <v>3</v>
      </c>
      <c r="T85" s="132">
        <f t="shared" si="12"/>
        <v>3</v>
      </c>
      <c r="U85" s="132">
        <f t="shared" si="12"/>
        <v>1</v>
      </c>
      <c r="V85" s="132">
        <f t="shared" si="12"/>
        <v>0</v>
      </c>
      <c r="W85" s="132">
        <f t="shared" si="12"/>
        <v>3</v>
      </c>
      <c r="X85" s="132">
        <f t="shared" si="12"/>
        <v>3</v>
      </c>
      <c r="Y85" s="132">
        <f t="shared" si="12"/>
        <v>3</v>
      </c>
      <c r="Z85" s="132">
        <f t="shared" si="12"/>
        <v>3</v>
      </c>
      <c r="AA85" s="132">
        <f t="shared" si="12"/>
        <v>3</v>
      </c>
      <c r="AB85" s="132">
        <f t="shared" si="12"/>
        <v>1</v>
      </c>
      <c r="AC85" s="132">
        <f t="shared" si="12"/>
        <v>0</v>
      </c>
      <c r="AD85" s="132">
        <f t="shared" si="12"/>
        <v>3</v>
      </c>
      <c r="AE85" s="132">
        <f t="shared" si="12"/>
        <v>3</v>
      </c>
      <c r="AF85" s="132">
        <f t="shared" si="12"/>
        <v>3</v>
      </c>
      <c r="AG85" s="132">
        <f t="shared" si="12"/>
        <v>3</v>
      </c>
      <c r="AH85" s="178">
        <f t="shared" si="12"/>
        <v>0</v>
      </c>
    </row>
    <row r="86" spans="1:34" ht="15.75" hidden="1" outlineLevel="1" x14ac:dyDescent="0.25">
      <c r="A86" s="59"/>
      <c r="B86" s="60" t="s">
        <v>33</v>
      </c>
      <c r="C86" s="60"/>
      <c r="D86" s="130"/>
      <c r="E86" s="130" t="s">
        <v>97</v>
      </c>
      <c r="F86" s="130" t="s">
        <v>97</v>
      </c>
      <c r="G86" s="130" t="s">
        <v>97</v>
      </c>
      <c r="H86" s="130"/>
      <c r="I86" s="130" t="s">
        <v>88</v>
      </c>
      <c r="J86" s="130" t="s">
        <v>88</v>
      </c>
      <c r="K86" s="130" t="s">
        <v>97</v>
      </c>
      <c r="L86" s="130" t="s">
        <v>88</v>
      </c>
      <c r="M86" s="130" t="s">
        <v>88</v>
      </c>
      <c r="N86" s="130"/>
      <c r="O86" s="130" t="s">
        <v>88</v>
      </c>
      <c r="P86" s="130" t="s">
        <v>97</v>
      </c>
      <c r="Q86" s="130" t="s">
        <v>88</v>
      </c>
      <c r="R86" s="130" t="s">
        <v>88</v>
      </c>
      <c r="S86" s="130" t="s">
        <v>88</v>
      </c>
      <c r="T86" s="130" t="s">
        <v>88</v>
      </c>
      <c r="U86" s="130" t="s">
        <v>88</v>
      </c>
      <c r="V86" s="130"/>
      <c r="W86" s="130" t="s">
        <v>88</v>
      </c>
      <c r="X86" s="130" t="s">
        <v>88</v>
      </c>
      <c r="Y86" s="130" t="s">
        <v>88</v>
      </c>
      <c r="Z86" s="130" t="s">
        <v>88</v>
      </c>
      <c r="AA86" s="130" t="s">
        <v>97</v>
      </c>
      <c r="AB86" s="130" t="s">
        <v>97</v>
      </c>
      <c r="AC86" s="130"/>
      <c r="AD86" s="130" t="s">
        <v>88</v>
      </c>
      <c r="AE86" s="130" t="s">
        <v>88</v>
      </c>
      <c r="AF86" s="130" t="s">
        <v>97</v>
      </c>
      <c r="AG86" s="130" t="s">
        <v>88</v>
      </c>
      <c r="AH86" s="176"/>
    </row>
    <row r="87" spans="1:34" ht="15.75" hidden="1" outlineLevel="1" x14ac:dyDescent="0.25">
      <c r="A87" s="61"/>
      <c r="B87" s="62" t="s">
        <v>33</v>
      </c>
      <c r="C87" s="62"/>
      <c r="D87" s="131"/>
      <c r="E87" s="131" t="s">
        <v>275</v>
      </c>
      <c r="F87" s="131" t="s">
        <v>98</v>
      </c>
      <c r="G87" s="131" t="s">
        <v>98</v>
      </c>
      <c r="H87" s="131" t="s">
        <v>98</v>
      </c>
      <c r="I87" s="131" t="s">
        <v>97</v>
      </c>
      <c r="J87" s="131" t="s">
        <v>98</v>
      </c>
      <c r="K87" s="131" t="s">
        <v>98</v>
      </c>
      <c r="L87" s="131" t="s">
        <v>98</v>
      </c>
      <c r="M87" s="131" t="s">
        <v>98</v>
      </c>
      <c r="N87" s="131"/>
      <c r="O87" s="131"/>
      <c r="P87" s="131" t="s">
        <v>98</v>
      </c>
      <c r="Q87" s="131" t="s">
        <v>98</v>
      </c>
      <c r="R87" s="131" t="s">
        <v>98</v>
      </c>
      <c r="S87" s="131" t="s">
        <v>98</v>
      </c>
      <c r="T87" s="131" t="s">
        <v>97</v>
      </c>
      <c r="U87" s="131" t="s">
        <v>275</v>
      </c>
      <c r="V87" s="131" t="s">
        <v>275</v>
      </c>
      <c r="W87" s="131" t="s">
        <v>97</v>
      </c>
      <c r="X87" s="131" t="s">
        <v>275</v>
      </c>
      <c r="Y87" s="131" t="s">
        <v>97</v>
      </c>
      <c r="Z87" s="131" t="s">
        <v>98</v>
      </c>
      <c r="AA87" s="131" t="s">
        <v>98</v>
      </c>
      <c r="AB87" s="131" t="s">
        <v>98</v>
      </c>
      <c r="AC87" s="131" t="s">
        <v>98</v>
      </c>
      <c r="AD87" s="131" t="s">
        <v>98</v>
      </c>
      <c r="AE87" s="131" t="s">
        <v>97</v>
      </c>
      <c r="AF87" s="131" t="s">
        <v>98</v>
      </c>
      <c r="AG87" s="131" t="s">
        <v>98</v>
      </c>
      <c r="AH87" s="177"/>
    </row>
    <row r="88" spans="1:34" ht="15.75" hidden="1" outlineLevel="1" x14ac:dyDescent="0.25">
      <c r="A88" s="65"/>
      <c r="B88" s="66" t="s">
        <v>33</v>
      </c>
      <c r="C88" s="66"/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79"/>
    </row>
    <row r="89" spans="1:34" s="1" customFormat="1" ht="16.5" hidden="1" customHeight="1" x14ac:dyDescent="0.25">
      <c r="A89" s="67" t="s">
        <v>49</v>
      </c>
      <c r="B89" s="68" t="s">
        <v>39</v>
      </c>
      <c r="C89" s="68"/>
      <c r="D89" s="134">
        <f>COUNTA(D86:D88)</f>
        <v>0</v>
      </c>
      <c r="E89" s="134">
        <f t="shared" ref="E89:AH89" si="13">COUNTA(E86:E88)</f>
        <v>2</v>
      </c>
      <c r="F89" s="134">
        <f t="shared" si="13"/>
        <v>2</v>
      </c>
      <c r="G89" s="134">
        <f t="shared" si="13"/>
        <v>2</v>
      </c>
      <c r="H89" s="134">
        <f t="shared" si="13"/>
        <v>1</v>
      </c>
      <c r="I89" s="134">
        <f t="shared" si="13"/>
        <v>2</v>
      </c>
      <c r="J89" s="134">
        <f t="shared" si="13"/>
        <v>2</v>
      </c>
      <c r="K89" s="134">
        <f t="shared" si="13"/>
        <v>2</v>
      </c>
      <c r="L89" s="134">
        <f t="shared" si="13"/>
        <v>2</v>
      </c>
      <c r="M89" s="134">
        <f t="shared" si="13"/>
        <v>2</v>
      </c>
      <c r="N89" s="134">
        <f t="shared" si="13"/>
        <v>0</v>
      </c>
      <c r="O89" s="134">
        <f t="shared" si="13"/>
        <v>1</v>
      </c>
      <c r="P89" s="134">
        <f t="shared" si="13"/>
        <v>2</v>
      </c>
      <c r="Q89" s="134">
        <f t="shared" si="13"/>
        <v>2</v>
      </c>
      <c r="R89" s="134">
        <f t="shared" si="13"/>
        <v>2</v>
      </c>
      <c r="S89" s="134">
        <f t="shared" si="13"/>
        <v>2</v>
      </c>
      <c r="T89" s="134">
        <f t="shared" si="13"/>
        <v>2</v>
      </c>
      <c r="U89" s="134">
        <f t="shared" si="13"/>
        <v>2</v>
      </c>
      <c r="V89" s="134">
        <f t="shared" si="13"/>
        <v>1</v>
      </c>
      <c r="W89" s="134">
        <f t="shared" si="13"/>
        <v>2</v>
      </c>
      <c r="X89" s="134">
        <f t="shared" si="13"/>
        <v>2</v>
      </c>
      <c r="Y89" s="134">
        <f t="shared" si="13"/>
        <v>2</v>
      </c>
      <c r="Z89" s="134">
        <f t="shared" si="13"/>
        <v>2</v>
      </c>
      <c r="AA89" s="134">
        <f t="shared" si="13"/>
        <v>2</v>
      </c>
      <c r="AB89" s="134">
        <f t="shared" si="13"/>
        <v>2</v>
      </c>
      <c r="AC89" s="134">
        <f t="shared" si="13"/>
        <v>1</v>
      </c>
      <c r="AD89" s="134">
        <f t="shared" si="13"/>
        <v>2</v>
      </c>
      <c r="AE89" s="134">
        <f t="shared" si="13"/>
        <v>2</v>
      </c>
      <c r="AF89" s="134">
        <f t="shared" si="13"/>
        <v>2</v>
      </c>
      <c r="AG89" s="134">
        <f t="shared" si="13"/>
        <v>2</v>
      </c>
      <c r="AH89" s="180">
        <f t="shared" si="13"/>
        <v>0</v>
      </c>
    </row>
    <row r="90" spans="1:34" ht="15.75" hidden="1" outlineLevel="1" x14ac:dyDescent="0.25">
      <c r="A90" s="59"/>
      <c r="B90" s="60" t="s">
        <v>32</v>
      </c>
      <c r="C90" s="60"/>
      <c r="D90" s="130"/>
      <c r="E90" s="130" t="s">
        <v>249</v>
      </c>
      <c r="F90" s="130" t="s">
        <v>249</v>
      </c>
      <c r="G90" s="130"/>
      <c r="H90" s="130"/>
      <c r="I90" s="130" t="s">
        <v>249</v>
      </c>
      <c r="J90" s="130" t="s">
        <v>249</v>
      </c>
      <c r="K90" s="130" t="s">
        <v>249</v>
      </c>
      <c r="L90" s="130" t="s">
        <v>249</v>
      </c>
      <c r="M90" s="130" t="s">
        <v>97</v>
      </c>
      <c r="N90" s="130"/>
      <c r="O90" s="130"/>
      <c r="P90" s="130" t="s">
        <v>249</v>
      </c>
      <c r="Q90" s="130" t="s">
        <v>249</v>
      </c>
      <c r="R90" s="130" t="s">
        <v>97</v>
      </c>
      <c r="S90" s="130" t="s">
        <v>249</v>
      </c>
      <c r="T90" s="130" t="s">
        <v>98</v>
      </c>
      <c r="U90" s="130"/>
      <c r="V90" s="130"/>
      <c r="W90" s="130" t="s">
        <v>98</v>
      </c>
      <c r="X90" s="130" t="s">
        <v>98</v>
      </c>
      <c r="Y90" s="130" t="s">
        <v>249</v>
      </c>
      <c r="Z90" s="130" t="s">
        <v>249</v>
      </c>
      <c r="AA90" s="130" t="s">
        <v>249</v>
      </c>
      <c r="AB90" s="130"/>
      <c r="AC90" s="130"/>
      <c r="AD90" s="130" t="s">
        <v>249</v>
      </c>
      <c r="AE90" s="130" t="s">
        <v>249</v>
      </c>
      <c r="AF90" s="130" t="s">
        <v>249</v>
      </c>
      <c r="AG90" s="130" t="s">
        <v>249</v>
      </c>
      <c r="AH90" s="176"/>
    </row>
    <row r="91" spans="1:34" ht="15.75" hidden="1" outlineLevel="1" x14ac:dyDescent="0.25">
      <c r="A91" s="65"/>
      <c r="B91" s="66" t="s">
        <v>32</v>
      </c>
      <c r="C91" s="66"/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79"/>
    </row>
    <row r="92" spans="1:34" s="1" customFormat="1" ht="15.75" hidden="1" x14ac:dyDescent="0.25">
      <c r="A92" s="67" t="s">
        <v>29</v>
      </c>
      <c r="B92" s="68" t="s">
        <v>32</v>
      </c>
      <c r="C92" s="68"/>
      <c r="D92" s="134">
        <f>COUNTA(D90:D91)</f>
        <v>0</v>
      </c>
      <c r="E92" s="134">
        <f t="shared" ref="E92:AH92" si="14">COUNTA(E90:E91)</f>
        <v>1</v>
      </c>
      <c r="F92" s="134">
        <f t="shared" si="14"/>
        <v>1</v>
      </c>
      <c r="G92" s="134">
        <f t="shared" si="14"/>
        <v>0</v>
      </c>
      <c r="H92" s="134">
        <f t="shared" si="14"/>
        <v>0</v>
      </c>
      <c r="I92" s="134">
        <f t="shared" si="14"/>
        <v>1</v>
      </c>
      <c r="J92" s="134">
        <f t="shared" si="14"/>
        <v>1</v>
      </c>
      <c r="K92" s="134">
        <f t="shared" si="14"/>
        <v>1</v>
      </c>
      <c r="L92" s="134">
        <f t="shared" si="14"/>
        <v>1</v>
      </c>
      <c r="M92" s="134">
        <f t="shared" si="14"/>
        <v>1</v>
      </c>
      <c r="N92" s="134">
        <f t="shared" si="14"/>
        <v>0</v>
      </c>
      <c r="O92" s="134">
        <f t="shared" si="14"/>
        <v>0</v>
      </c>
      <c r="P92" s="134">
        <f t="shared" si="14"/>
        <v>1</v>
      </c>
      <c r="Q92" s="134">
        <f t="shared" si="14"/>
        <v>1</v>
      </c>
      <c r="R92" s="134">
        <f t="shared" si="14"/>
        <v>1</v>
      </c>
      <c r="S92" s="134">
        <f t="shared" si="14"/>
        <v>1</v>
      </c>
      <c r="T92" s="134">
        <f t="shared" si="14"/>
        <v>1</v>
      </c>
      <c r="U92" s="134">
        <f t="shared" si="14"/>
        <v>0</v>
      </c>
      <c r="V92" s="134">
        <f t="shared" si="14"/>
        <v>0</v>
      </c>
      <c r="W92" s="134">
        <f t="shared" si="14"/>
        <v>1</v>
      </c>
      <c r="X92" s="134">
        <f t="shared" si="14"/>
        <v>1</v>
      </c>
      <c r="Y92" s="134">
        <f t="shared" si="14"/>
        <v>1</v>
      </c>
      <c r="Z92" s="134">
        <f t="shared" si="14"/>
        <v>1</v>
      </c>
      <c r="AA92" s="134">
        <f t="shared" si="14"/>
        <v>1</v>
      </c>
      <c r="AB92" s="134">
        <f t="shared" si="14"/>
        <v>0</v>
      </c>
      <c r="AC92" s="134">
        <f t="shared" si="14"/>
        <v>0</v>
      </c>
      <c r="AD92" s="134">
        <f t="shared" si="14"/>
        <v>1</v>
      </c>
      <c r="AE92" s="134">
        <f t="shared" si="14"/>
        <v>1</v>
      </c>
      <c r="AF92" s="134">
        <f t="shared" si="14"/>
        <v>1</v>
      </c>
      <c r="AG92" s="134">
        <f t="shared" si="14"/>
        <v>1</v>
      </c>
      <c r="AH92" s="180">
        <f t="shared" si="14"/>
        <v>0</v>
      </c>
    </row>
    <row r="93" spans="1:34" ht="15.75" hidden="1" outlineLevel="1" x14ac:dyDescent="0.25">
      <c r="A93" s="59"/>
      <c r="B93" s="60" t="s">
        <v>34</v>
      </c>
      <c r="C93" s="60"/>
      <c r="D93" s="130"/>
      <c r="E93" s="130" t="s">
        <v>87</v>
      </c>
      <c r="F93" s="130" t="s">
        <v>87</v>
      </c>
      <c r="G93" s="130" t="s">
        <v>275</v>
      </c>
      <c r="H93" s="130" t="s">
        <v>275</v>
      </c>
      <c r="I93" s="130" t="s">
        <v>87</v>
      </c>
      <c r="J93" s="130" t="s">
        <v>87</v>
      </c>
      <c r="K93" s="130" t="s">
        <v>87</v>
      </c>
      <c r="L93" s="130" t="s">
        <v>97</v>
      </c>
      <c r="M93" s="130" t="s">
        <v>87</v>
      </c>
      <c r="N93" s="130"/>
      <c r="O93" s="130" t="s">
        <v>275</v>
      </c>
      <c r="P93" s="130" t="s">
        <v>87</v>
      </c>
      <c r="Q93" s="130" t="s">
        <v>97</v>
      </c>
      <c r="R93" s="130" t="s">
        <v>87</v>
      </c>
      <c r="S93" s="130" t="s">
        <v>87</v>
      </c>
      <c r="T93" s="130" t="s">
        <v>87</v>
      </c>
      <c r="U93" s="130" t="s">
        <v>97</v>
      </c>
      <c r="V93" s="130" t="s">
        <v>87</v>
      </c>
      <c r="W93" s="130" t="s">
        <v>87</v>
      </c>
      <c r="X93" s="130" t="s">
        <v>97</v>
      </c>
      <c r="Y93" s="130" t="s">
        <v>87</v>
      </c>
      <c r="Z93" s="130" t="s">
        <v>87</v>
      </c>
      <c r="AA93" s="130" t="s">
        <v>87</v>
      </c>
      <c r="AB93" s="130" t="s">
        <v>87</v>
      </c>
      <c r="AC93" s="130"/>
      <c r="AD93" s="130" t="s">
        <v>87</v>
      </c>
      <c r="AE93" s="130" t="s">
        <v>87</v>
      </c>
      <c r="AF93" s="130" t="s">
        <v>87</v>
      </c>
      <c r="AG93" s="130" t="s">
        <v>97</v>
      </c>
      <c r="AH93" s="176"/>
    </row>
    <row r="94" spans="1:34" ht="15.75" hidden="1" outlineLevel="1" x14ac:dyDescent="0.25">
      <c r="A94" s="61"/>
      <c r="B94" s="62" t="s">
        <v>34</v>
      </c>
      <c r="C94" s="62"/>
      <c r="D94" s="131"/>
      <c r="E94" s="131" t="s">
        <v>90</v>
      </c>
      <c r="F94" s="131" t="s">
        <v>90</v>
      </c>
      <c r="G94" s="131" t="s">
        <v>249</v>
      </c>
      <c r="H94" s="131"/>
      <c r="I94" s="131" t="s">
        <v>90</v>
      </c>
      <c r="J94" s="131" t="s">
        <v>97</v>
      </c>
      <c r="K94" s="131" t="s">
        <v>90</v>
      </c>
      <c r="L94" s="131" t="s">
        <v>90</v>
      </c>
      <c r="M94" s="131" t="s">
        <v>90</v>
      </c>
      <c r="N94" s="131"/>
      <c r="O94" s="131"/>
      <c r="P94" s="131" t="s">
        <v>90</v>
      </c>
      <c r="Q94" s="131" t="s">
        <v>90</v>
      </c>
      <c r="R94" s="131" t="s">
        <v>90</v>
      </c>
      <c r="S94" s="131" t="s">
        <v>90</v>
      </c>
      <c r="T94" s="131" t="s">
        <v>90</v>
      </c>
      <c r="U94" s="131" t="s">
        <v>249</v>
      </c>
      <c r="V94" s="131"/>
      <c r="W94" s="131" t="s">
        <v>90</v>
      </c>
      <c r="X94" s="131" t="s">
        <v>90</v>
      </c>
      <c r="Y94" s="131" t="s">
        <v>90</v>
      </c>
      <c r="Z94" s="131" t="s">
        <v>97</v>
      </c>
      <c r="AA94" s="131" t="s">
        <v>90</v>
      </c>
      <c r="AB94" s="131" t="s">
        <v>90</v>
      </c>
      <c r="AC94" s="131" t="s">
        <v>90</v>
      </c>
      <c r="AD94" s="131" t="s">
        <v>97</v>
      </c>
      <c r="AE94" s="131" t="s">
        <v>90</v>
      </c>
      <c r="AF94" s="131" t="s">
        <v>90</v>
      </c>
      <c r="AG94" s="131" t="s">
        <v>90</v>
      </c>
      <c r="AH94" s="177"/>
    </row>
    <row r="95" spans="1:34" ht="15.75" hidden="1" outlineLevel="1" x14ac:dyDescent="0.25">
      <c r="A95" s="65"/>
      <c r="B95" s="66" t="s">
        <v>34</v>
      </c>
      <c r="C95" s="66"/>
      <c r="D95" s="133"/>
      <c r="E95" s="133"/>
      <c r="F95" s="133"/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79"/>
    </row>
    <row r="96" spans="1:34" s="1" customFormat="1" ht="15.75" hidden="1" x14ac:dyDescent="0.25">
      <c r="A96" s="67" t="s">
        <v>29</v>
      </c>
      <c r="B96" s="68" t="s">
        <v>34</v>
      </c>
      <c r="C96" s="68"/>
      <c r="D96" s="134">
        <f>COUNTA(D93:D95)</f>
        <v>0</v>
      </c>
      <c r="E96" s="134">
        <f t="shared" ref="E96:AH96" si="15">COUNTA(E93:E95)</f>
        <v>2</v>
      </c>
      <c r="F96" s="134">
        <f t="shared" si="15"/>
        <v>2</v>
      </c>
      <c r="G96" s="134">
        <f t="shared" si="15"/>
        <v>2</v>
      </c>
      <c r="H96" s="134">
        <f t="shared" si="15"/>
        <v>1</v>
      </c>
      <c r="I96" s="134">
        <f t="shared" si="15"/>
        <v>2</v>
      </c>
      <c r="J96" s="134">
        <f t="shared" si="15"/>
        <v>2</v>
      </c>
      <c r="K96" s="134">
        <f t="shared" si="15"/>
        <v>2</v>
      </c>
      <c r="L96" s="134">
        <f t="shared" si="15"/>
        <v>2</v>
      </c>
      <c r="M96" s="134">
        <f t="shared" si="15"/>
        <v>2</v>
      </c>
      <c r="N96" s="134">
        <f t="shared" si="15"/>
        <v>0</v>
      </c>
      <c r="O96" s="134">
        <f t="shared" si="15"/>
        <v>1</v>
      </c>
      <c r="P96" s="134">
        <f t="shared" si="15"/>
        <v>2</v>
      </c>
      <c r="Q96" s="134">
        <f t="shared" si="15"/>
        <v>2</v>
      </c>
      <c r="R96" s="134">
        <f t="shared" si="15"/>
        <v>2</v>
      </c>
      <c r="S96" s="134">
        <f t="shared" si="15"/>
        <v>2</v>
      </c>
      <c r="T96" s="134">
        <f t="shared" si="15"/>
        <v>2</v>
      </c>
      <c r="U96" s="134">
        <f t="shared" si="15"/>
        <v>2</v>
      </c>
      <c r="V96" s="134">
        <f t="shared" si="15"/>
        <v>1</v>
      </c>
      <c r="W96" s="134">
        <f t="shared" si="15"/>
        <v>2</v>
      </c>
      <c r="X96" s="134">
        <f t="shared" si="15"/>
        <v>2</v>
      </c>
      <c r="Y96" s="134">
        <f t="shared" si="15"/>
        <v>2</v>
      </c>
      <c r="Z96" s="134">
        <f t="shared" si="15"/>
        <v>2</v>
      </c>
      <c r="AA96" s="134">
        <f t="shared" si="15"/>
        <v>2</v>
      </c>
      <c r="AB96" s="134">
        <f t="shared" si="15"/>
        <v>2</v>
      </c>
      <c r="AC96" s="134">
        <f t="shared" si="15"/>
        <v>1</v>
      </c>
      <c r="AD96" s="134">
        <f t="shared" si="15"/>
        <v>2</v>
      </c>
      <c r="AE96" s="134">
        <f t="shared" si="15"/>
        <v>2</v>
      </c>
      <c r="AF96" s="134">
        <f t="shared" si="15"/>
        <v>2</v>
      </c>
      <c r="AG96" s="134">
        <f t="shared" si="15"/>
        <v>2</v>
      </c>
      <c r="AH96" s="180">
        <f t="shared" si="15"/>
        <v>0</v>
      </c>
    </row>
    <row r="97" spans="1:34" ht="15.75" hidden="1" outlineLevel="1" x14ac:dyDescent="0.25">
      <c r="A97" s="69"/>
      <c r="B97" s="70" t="s">
        <v>262</v>
      </c>
      <c r="C97" s="70"/>
      <c r="D97" s="135"/>
      <c r="E97" s="135" t="s">
        <v>266</v>
      </c>
      <c r="F97" s="135" t="s">
        <v>266</v>
      </c>
      <c r="G97" s="135"/>
      <c r="H97" s="135"/>
      <c r="I97" s="135" t="s">
        <v>266</v>
      </c>
      <c r="J97" s="135" t="s">
        <v>266</v>
      </c>
      <c r="K97" s="135" t="s">
        <v>266</v>
      </c>
      <c r="L97" s="135"/>
      <c r="M97" s="135" t="s">
        <v>266</v>
      </c>
      <c r="N97" s="135"/>
      <c r="O97" s="135"/>
      <c r="P97" s="135" t="s">
        <v>266</v>
      </c>
      <c r="Q97" s="135"/>
      <c r="R97" s="135"/>
      <c r="S97" s="135"/>
      <c r="T97" s="135" t="s">
        <v>266</v>
      </c>
      <c r="U97" s="135"/>
      <c r="V97" s="135"/>
      <c r="W97" s="135" t="s">
        <v>266</v>
      </c>
      <c r="X97" s="135" t="s">
        <v>266</v>
      </c>
      <c r="Y97" s="135" t="s">
        <v>266</v>
      </c>
      <c r="Z97" s="135" t="s">
        <v>266</v>
      </c>
      <c r="AA97" s="135" t="s">
        <v>266</v>
      </c>
      <c r="AB97" s="135"/>
      <c r="AC97" s="135"/>
      <c r="AD97" s="135" t="s">
        <v>266</v>
      </c>
      <c r="AE97" s="135" t="s">
        <v>266</v>
      </c>
      <c r="AF97" s="135" t="s">
        <v>266</v>
      </c>
      <c r="AG97" s="135" t="s">
        <v>266</v>
      </c>
      <c r="AH97" s="181" t="s">
        <v>266</v>
      </c>
    </row>
    <row r="98" spans="1:34" ht="15.75" hidden="1" outlineLevel="1" x14ac:dyDescent="0.25">
      <c r="A98" s="71"/>
      <c r="B98" s="72" t="s">
        <v>262</v>
      </c>
      <c r="C98" s="72"/>
      <c r="D98" s="136"/>
      <c r="E98" s="136" t="s">
        <v>267</v>
      </c>
      <c r="F98" s="136" t="s">
        <v>267</v>
      </c>
      <c r="G98" s="136" t="s">
        <v>267</v>
      </c>
      <c r="H98" s="136"/>
      <c r="I98" s="136" t="s">
        <v>267</v>
      </c>
      <c r="J98" s="136" t="s">
        <v>267</v>
      </c>
      <c r="K98" s="136" t="s">
        <v>267</v>
      </c>
      <c r="L98" s="136"/>
      <c r="M98" s="136" t="s">
        <v>267</v>
      </c>
      <c r="N98" s="136"/>
      <c r="O98" s="136"/>
      <c r="P98" s="136" t="s">
        <v>267</v>
      </c>
      <c r="Q98" s="136" t="s">
        <v>267</v>
      </c>
      <c r="R98" s="136" t="s">
        <v>267</v>
      </c>
      <c r="S98" s="136" t="s">
        <v>267</v>
      </c>
      <c r="T98" s="136" t="s">
        <v>267</v>
      </c>
      <c r="U98" s="136" t="s">
        <v>267</v>
      </c>
      <c r="V98" s="136"/>
      <c r="W98" s="136" t="s">
        <v>267</v>
      </c>
      <c r="X98" s="136" t="s">
        <v>267</v>
      </c>
      <c r="Y98" s="136" t="s">
        <v>267</v>
      </c>
      <c r="Z98" s="136" t="s">
        <v>267</v>
      </c>
      <c r="AA98" s="136" t="s">
        <v>267</v>
      </c>
      <c r="AB98" s="136"/>
      <c r="AC98" s="136"/>
      <c r="AD98" s="136" t="s">
        <v>267</v>
      </c>
      <c r="AE98" s="136" t="s">
        <v>267</v>
      </c>
      <c r="AF98" s="136" t="s">
        <v>267</v>
      </c>
      <c r="AG98" s="136" t="s">
        <v>267</v>
      </c>
      <c r="AH98" s="182" t="s">
        <v>267</v>
      </c>
    </row>
    <row r="99" spans="1:34" ht="15.75" hidden="1" outlineLevel="1" x14ac:dyDescent="0.25">
      <c r="A99" s="71"/>
      <c r="B99" s="72" t="s">
        <v>262</v>
      </c>
      <c r="C99" s="72"/>
      <c r="D99" s="136"/>
      <c r="E99" s="136" t="s">
        <v>268</v>
      </c>
      <c r="F99" s="136" t="s">
        <v>268</v>
      </c>
      <c r="G99" s="136"/>
      <c r="H99" s="136"/>
      <c r="I99" s="136" t="s">
        <v>268</v>
      </c>
      <c r="J99" s="136" t="s">
        <v>268</v>
      </c>
      <c r="K99" s="136" t="s">
        <v>268</v>
      </c>
      <c r="L99" s="136" t="s">
        <v>268</v>
      </c>
      <c r="M99" s="136" t="s">
        <v>268</v>
      </c>
      <c r="N99" s="136"/>
      <c r="O99" s="136"/>
      <c r="P99" s="136" t="s">
        <v>268</v>
      </c>
      <c r="Q99" s="136" t="s">
        <v>268</v>
      </c>
      <c r="R99" s="136" t="s">
        <v>268</v>
      </c>
      <c r="S99" s="136" t="s">
        <v>268</v>
      </c>
      <c r="T99" s="136" t="s">
        <v>268</v>
      </c>
      <c r="U99" s="136"/>
      <c r="V99" s="136"/>
      <c r="W99" s="136" t="s">
        <v>268</v>
      </c>
      <c r="X99" s="136" t="s">
        <v>268</v>
      </c>
      <c r="Y99" s="136" t="s">
        <v>268</v>
      </c>
      <c r="Z99" s="136" t="s">
        <v>268</v>
      </c>
      <c r="AA99" s="136" t="s">
        <v>268</v>
      </c>
      <c r="AB99" s="136" t="s">
        <v>268</v>
      </c>
      <c r="AC99" s="136"/>
      <c r="AD99" s="136" t="s">
        <v>268</v>
      </c>
      <c r="AE99" s="136" t="s">
        <v>268</v>
      </c>
      <c r="AF99" s="136" t="s">
        <v>268</v>
      </c>
      <c r="AG99" s="136" t="s">
        <v>268</v>
      </c>
      <c r="AH99" s="182" t="s">
        <v>268</v>
      </c>
    </row>
    <row r="100" spans="1:34" ht="15.75" hidden="1" outlineLevel="1" x14ac:dyDescent="0.25">
      <c r="A100" s="71"/>
      <c r="B100" s="72" t="s">
        <v>262</v>
      </c>
      <c r="C100" s="72"/>
      <c r="D100" s="136"/>
      <c r="E100" s="136" t="s">
        <v>269</v>
      </c>
      <c r="F100" s="136" t="s">
        <v>269</v>
      </c>
      <c r="G100" s="136"/>
      <c r="H100" s="136"/>
      <c r="I100" s="136" t="s">
        <v>269</v>
      </c>
      <c r="J100" s="136" t="s">
        <v>269</v>
      </c>
      <c r="K100" s="136" t="s">
        <v>269</v>
      </c>
      <c r="L100" s="136" t="s">
        <v>269</v>
      </c>
      <c r="M100" s="136" t="s">
        <v>269</v>
      </c>
      <c r="N100" s="136"/>
      <c r="O100" s="136"/>
      <c r="P100" s="136" t="s">
        <v>269</v>
      </c>
      <c r="Q100" s="136" t="s">
        <v>269</v>
      </c>
      <c r="R100" s="136" t="s">
        <v>269</v>
      </c>
      <c r="S100" s="136" t="s">
        <v>269</v>
      </c>
      <c r="T100" s="136" t="s">
        <v>269</v>
      </c>
      <c r="U100" s="136"/>
      <c r="V100" s="136"/>
      <c r="W100" s="136" t="s">
        <v>269</v>
      </c>
      <c r="X100" s="136" t="s">
        <v>269</v>
      </c>
      <c r="Y100" s="136" t="s">
        <v>269</v>
      </c>
      <c r="Z100" s="136" t="s">
        <v>269</v>
      </c>
      <c r="AA100" s="136" t="s">
        <v>269</v>
      </c>
      <c r="AB100" s="136"/>
      <c r="AC100" s="136"/>
      <c r="AD100" s="136" t="s">
        <v>269</v>
      </c>
      <c r="AE100" s="136" t="s">
        <v>269</v>
      </c>
      <c r="AF100" s="136" t="s">
        <v>269</v>
      </c>
      <c r="AG100" s="136" t="s">
        <v>269</v>
      </c>
      <c r="AH100" s="182" t="s">
        <v>269</v>
      </c>
    </row>
    <row r="101" spans="1:34" ht="15.75" hidden="1" outlineLevel="1" x14ac:dyDescent="0.25">
      <c r="A101" s="71"/>
      <c r="B101" s="72" t="s">
        <v>262</v>
      </c>
      <c r="C101" s="72"/>
      <c r="D101" s="136"/>
      <c r="E101" s="136"/>
      <c r="F101" s="136" t="s">
        <v>270</v>
      </c>
      <c r="G101" s="136" t="s">
        <v>270</v>
      </c>
      <c r="H101" s="136" t="s">
        <v>270</v>
      </c>
      <c r="I101" s="136"/>
      <c r="J101" s="136" t="s">
        <v>270</v>
      </c>
      <c r="K101" s="136" t="s">
        <v>270</v>
      </c>
      <c r="L101" s="136" t="s">
        <v>270</v>
      </c>
      <c r="M101" s="136" t="s">
        <v>270</v>
      </c>
      <c r="N101" s="136"/>
      <c r="O101" s="136"/>
      <c r="P101" s="136" t="s">
        <v>270</v>
      </c>
      <c r="Q101" s="136"/>
      <c r="R101" s="136"/>
      <c r="S101" s="136"/>
      <c r="T101" s="136" t="s">
        <v>270</v>
      </c>
      <c r="U101" s="136" t="s">
        <v>270</v>
      </c>
      <c r="V101" s="136" t="s">
        <v>270</v>
      </c>
      <c r="W101" s="136"/>
      <c r="X101" s="136" t="s">
        <v>270</v>
      </c>
      <c r="Y101" s="136" t="s">
        <v>270</v>
      </c>
      <c r="Z101" s="136" t="s">
        <v>270</v>
      </c>
      <c r="AA101" s="136" t="s">
        <v>270</v>
      </c>
      <c r="AB101" s="136"/>
      <c r="AC101" s="136"/>
      <c r="AD101" s="136"/>
      <c r="AE101" s="136"/>
      <c r="AF101" s="136"/>
      <c r="AG101" s="136"/>
      <c r="AH101" s="182"/>
    </row>
    <row r="102" spans="1:34" ht="15.75" hidden="1" outlineLevel="1" x14ac:dyDescent="0.25">
      <c r="A102" s="71"/>
      <c r="B102" s="72" t="s">
        <v>262</v>
      </c>
      <c r="C102" s="72"/>
      <c r="D102" s="136"/>
      <c r="E102" s="136"/>
      <c r="F102" s="136" t="s">
        <v>271</v>
      </c>
      <c r="G102" s="136" t="s">
        <v>271</v>
      </c>
      <c r="H102" s="136" t="s">
        <v>271</v>
      </c>
      <c r="I102" s="136"/>
      <c r="J102" s="136"/>
      <c r="K102" s="136"/>
      <c r="L102" s="136"/>
      <c r="M102" s="136" t="s">
        <v>271</v>
      </c>
      <c r="N102" s="136" t="s">
        <v>271</v>
      </c>
      <c r="O102" s="136" t="s">
        <v>271</v>
      </c>
      <c r="P102" s="136" t="s">
        <v>271</v>
      </c>
      <c r="Q102" s="136"/>
      <c r="R102" s="136"/>
      <c r="S102" s="136"/>
      <c r="T102" s="136" t="s">
        <v>271</v>
      </c>
      <c r="U102" s="136" t="s">
        <v>271</v>
      </c>
      <c r="V102" s="136" t="s">
        <v>271</v>
      </c>
      <c r="W102" s="136"/>
      <c r="X102" s="136" t="s">
        <v>271</v>
      </c>
      <c r="Y102" s="136" t="s">
        <v>271</v>
      </c>
      <c r="Z102" s="136" t="s">
        <v>271</v>
      </c>
      <c r="AA102" s="136" t="s">
        <v>271</v>
      </c>
      <c r="AB102" s="136"/>
      <c r="AC102" s="136"/>
      <c r="AD102" s="136" t="s">
        <v>271</v>
      </c>
      <c r="AE102" s="136"/>
      <c r="AF102" s="136"/>
      <c r="AG102" s="136"/>
      <c r="AH102" s="182" t="s">
        <v>271</v>
      </c>
    </row>
    <row r="103" spans="1:34" ht="15.75" hidden="1" outlineLevel="1" x14ac:dyDescent="0.25">
      <c r="A103" s="71"/>
      <c r="B103" s="72" t="s">
        <v>262</v>
      </c>
      <c r="C103" s="72"/>
      <c r="D103" s="136" t="s">
        <v>89</v>
      </c>
      <c r="E103" s="136" t="s">
        <v>89</v>
      </c>
      <c r="F103" s="136" t="s">
        <v>89</v>
      </c>
      <c r="G103" s="136"/>
      <c r="H103" s="136"/>
      <c r="I103" s="136"/>
      <c r="J103" s="136" t="s">
        <v>89</v>
      </c>
      <c r="K103" s="136" t="s">
        <v>89</v>
      </c>
      <c r="L103" s="136" t="s">
        <v>89</v>
      </c>
      <c r="M103" s="136" t="s">
        <v>89</v>
      </c>
      <c r="N103" s="136"/>
      <c r="O103" s="136"/>
      <c r="P103" s="136"/>
      <c r="Q103" s="136"/>
      <c r="R103" s="136"/>
      <c r="S103" s="136"/>
      <c r="T103" s="136"/>
      <c r="U103" s="136"/>
      <c r="V103" s="136"/>
      <c r="W103" s="136" t="s">
        <v>89</v>
      </c>
      <c r="X103" s="136"/>
      <c r="Y103" s="136"/>
      <c r="Z103" s="136"/>
      <c r="AA103" s="136" t="s">
        <v>89</v>
      </c>
      <c r="AB103" s="136" t="s">
        <v>89</v>
      </c>
      <c r="AC103" s="136" t="s">
        <v>89</v>
      </c>
      <c r="AD103" s="136"/>
      <c r="AE103" s="136" t="s">
        <v>89</v>
      </c>
      <c r="AF103" s="136" t="s">
        <v>89</v>
      </c>
      <c r="AG103" s="136" t="s">
        <v>89</v>
      </c>
      <c r="AH103" s="182" t="s">
        <v>89</v>
      </c>
    </row>
    <row r="104" spans="1:34" ht="15.75" hidden="1" outlineLevel="1" x14ac:dyDescent="0.25">
      <c r="A104" s="71"/>
      <c r="B104" s="72" t="s">
        <v>262</v>
      </c>
      <c r="C104" s="72"/>
      <c r="D104" s="136" t="s">
        <v>273</v>
      </c>
      <c r="E104" s="136" t="s">
        <v>273</v>
      </c>
      <c r="F104" s="136" t="s">
        <v>273</v>
      </c>
      <c r="G104" s="136"/>
      <c r="H104" s="136"/>
      <c r="I104" s="136" t="s">
        <v>273</v>
      </c>
      <c r="J104" s="136"/>
      <c r="K104" s="136"/>
      <c r="L104" s="136"/>
      <c r="M104" s="136" t="s">
        <v>273</v>
      </c>
      <c r="N104" s="136" t="s">
        <v>273</v>
      </c>
      <c r="O104" s="136" t="s">
        <v>273</v>
      </c>
      <c r="P104" s="136"/>
      <c r="Q104" s="136" t="s">
        <v>273</v>
      </c>
      <c r="R104" s="136" t="s">
        <v>273</v>
      </c>
      <c r="S104" s="136" t="s">
        <v>273</v>
      </c>
      <c r="T104" s="136" t="s">
        <v>273</v>
      </c>
      <c r="U104" s="136"/>
      <c r="V104" s="136"/>
      <c r="W104" s="136" t="s">
        <v>273</v>
      </c>
      <c r="X104" s="136"/>
      <c r="Y104" s="136"/>
      <c r="Z104" s="136"/>
      <c r="AA104" s="136" t="s">
        <v>273</v>
      </c>
      <c r="AB104" s="136" t="s">
        <v>273</v>
      </c>
      <c r="AC104" s="136" t="s">
        <v>273</v>
      </c>
      <c r="AD104" s="136"/>
      <c r="AE104" s="136" t="s">
        <v>273</v>
      </c>
      <c r="AF104" s="136" t="s">
        <v>273</v>
      </c>
      <c r="AG104" s="136" t="s">
        <v>273</v>
      </c>
      <c r="AH104" s="182" t="s">
        <v>273</v>
      </c>
    </row>
    <row r="105" spans="1:34" ht="15.75" hidden="1" outlineLevel="1" x14ac:dyDescent="0.25">
      <c r="A105" s="71"/>
      <c r="B105" s="72" t="s">
        <v>262</v>
      </c>
      <c r="C105" s="72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36"/>
      <c r="Z105" s="136"/>
      <c r="AA105" s="136"/>
      <c r="AB105" s="136"/>
      <c r="AC105" s="136"/>
      <c r="AD105" s="136"/>
      <c r="AE105" s="136"/>
      <c r="AF105" s="136"/>
      <c r="AG105" s="136"/>
      <c r="AH105" s="182"/>
    </row>
    <row r="106" spans="1:34" ht="15.75" hidden="1" outlineLevel="1" x14ac:dyDescent="0.25">
      <c r="A106" s="71"/>
      <c r="B106" s="72" t="s">
        <v>262</v>
      </c>
      <c r="C106" s="72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 t="s">
        <v>276</v>
      </c>
      <c r="R106" s="136" t="s">
        <v>276</v>
      </c>
      <c r="S106" s="136" t="s">
        <v>276</v>
      </c>
      <c r="T106" s="136" t="s">
        <v>276</v>
      </c>
      <c r="U106" s="136"/>
      <c r="V106" s="136"/>
      <c r="W106" s="136"/>
      <c r="X106" s="136"/>
      <c r="Y106" s="136"/>
      <c r="Z106" s="136"/>
      <c r="AA106" s="136"/>
      <c r="AB106" s="136"/>
      <c r="AC106" s="136"/>
      <c r="AD106" s="136" t="s">
        <v>276</v>
      </c>
      <c r="AE106" s="136"/>
      <c r="AF106" s="136"/>
      <c r="AG106" s="136"/>
      <c r="AH106" s="182" t="s">
        <v>276</v>
      </c>
    </row>
    <row r="107" spans="1:34" ht="15.75" hidden="1" outlineLevel="1" x14ac:dyDescent="0.25">
      <c r="A107" s="71"/>
      <c r="B107" s="72" t="s">
        <v>262</v>
      </c>
      <c r="C107" s="72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36"/>
      <c r="U107" s="136"/>
      <c r="V107" s="136"/>
      <c r="W107" s="136"/>
      <c r="X107" s="136"/>
      <c r="Y107" s="136"/>
      <c r="Z107" s="136"/>
      <c r="AA107" s="136"/>
      <c r="AB107" s="136"/>
      <c r="AC107" s="136"/>
      <c r="AD107" s="136"/>
      <c r="AE107" s="136"/>
      <c r="AF107" s="136"/>
      <c r="AG107" s="136"/>
      <c r="AH107" s="182"/>
    </row>
    <row r="108" spans="1:34" ht="15.75" hidden="1" outlineLevel="1" x14ac:dyDescent="0.25">
      <c r="A108" s="71"/>
      <c r="B108" s="72" t="s">
        <v>262</v>
      </c>
      <c r="C108" s="72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136"/>
      <c r="V108" s="136"/>
      <c r="W108" s="136"/>
      <c r="X108" s="136"/>
      <c r="Y108" s="136"/>
      <c r="Z108" s="136"/>
      <c r="AA108" s="136"/>
      <c r="AB108" s="136"/>
      <c r="AC108" s="136"/>
      <c r="AD108" s="136"/>
      <c r="AE108" s="136"/>
      <c r="AF108" s="136"/>
      <c r="AG108" s="136"/>
      <c r="AH108" s="182"/>
    </row>
    <row r="109" spans="1:34" ht="15.75" hidden="1" outlineLevel="1" x14ac:dyDescent="0.25">
      <c r="A109" s="71"/>
      <c r="B109" s="72" t="s">
        <v>262</v>
      </c>
      <c r="C109" s="72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36"/>
      <c r="U109" s="136"/>
      <c r="V109" s="136"/>
      <c r="W109" s="136"/>
      <c r="X109" s="136"/>
      <c r="Y109" s="136"/>
      <c r="Z109" s="136"/>
      <c r="AA109" s="136"/>
      <c r="AB109" s="136"/>
      <c r="AC109" s="136"/>
      <c r="AD109" s="136"/>
      <c r="AE109" s="136"/>
      <c r="AF109" s="136"/>
      <c r="AG109" s="136"/>
      <c r="AH109" s="182"/>
    </row>
    <row r="110" spans="1:34" ht="15.75" hidden="1" outlineLevel="1" x14ac:dyDescent="0.25">
      <c r="A110" s="71"/>
      <c r="B110" s="72" t="s">
        <v>262</v>
      </c>
      <c r="C110" s="72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36"/>
      <c r="U110" s="136"/>
      <c r="V110" s="136"/>
      <c r="W110" s="136"/>
      <c r="X110" s="136"/>
      <c r="Y110" s="136"/>
      <c r="Z110" s="136"/>
      <c r="AA110" s="136"/>
      <c r="AB110" s="136"/>
      <c r="AC110" s="136"/>
      <c r="AD110" s="136"/>
      <c r="AE110" s="136"/>
      <c r="AF110" s="136"/>
      <c r="AG110" s="136"/>
      <c r="AH110" s="182"/>
    </row>
    <row r="111" spans="1:34" ht="15.75" hidden="1" outlineLevel="1" x14ac:dyDescent="0.25">
      <c r="A111" s="71"/>
      <c r="B111" s="72" t="s">
        <v>262</v>
      </c>
      <c r="C111" s="72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6"/>
      <c r="S111" s="136"/>
      <c r="T111" s="136"/>
      <c r="U111" s="136"/>
      <c r="V111" s="136"/>
      <c r="W111" s="136"/>
      <c r="X111" s="136"/>
      <c r="Y111" s="136"/>
      <c r="Z111" s="136"/>
      <c r="AA111" s="136"/>
      <c r="AB111" s="136"/>
      <c r="AC111" s="136"/>
      <c r="AD111" s="136"/>
      <c r="AE111" s="136"/>
      <c r="AF111" s="136"/>
      <c r="AG111" s="136"/>
      <c r="AH111" s="182"/>
    </row>
    <row r="112" spans="1:34" ht="15.75" hidden="1" outlineLevel="1" x14ac:dyDescent="0.25">
      <c r="A112" s="71"/>
      <c r="B112" s="72" t="s">
        <v>262</v>
      </c>
      <c r="C112" s="72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  <c r="AA112" s="136"/>
      <c r="AB112" s="136"/>
      <c r="AC112" s="136"/>
      <c r="AD112" s="136"/>
      <c r="AE112" s="136"/>
      <c r="AF112" s="136"/>
      <c r="AG112" s="136"/>
      <c r="AH112" s="182"/>
    </row>
    <row r="113" spans="1:57" ht="15.75" hidden="1" outlineLevel="1" x14ac:dyDescent="0.25">
      <c r="A113" s="73"/>
      <c r="B113" s="72" t="s">
        <v>262</v>
      </c>
      <c r="C113" s="74"/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7"/>
      <c r="AH113" s="183"/>
    </row>
    <row r="114" spans="1:57" s="1" customFormat="1" ht="15.75" hidden="1" x14ac:dyDescent="0.25">
      <c r="A114" s="75"/>
      <c r="B114" s="76" t="s">
        <v>262</v>
      </c>
      <c r="C114" s="76"/>
      <c r="D114" s="138">
        <f>COUNTA(D97:D113)</f>
        <v>2</v>
      </c>
      <c r="E114" s="138">
        <f t="shared" ref="E114:AH114" si="16">COUNTA(E97:E113)</f>
        <v>6</v>
      </c>
      <c r="F114" s="138">
        <f t="shared" si="16"/>
        <v>8</v>
      </c>
      <c r="G114" s="138">
        <f t="shared" si="16"/>
        <v>3</v>
      </c>
      <c r="H114" s="138">
        <f t="shared" si="16"/>
        <v>2</v>
      </c>
      <c r="I114" s="138">
        <f t="shared" si="16"/>
        <v>5</v>
      </c>
      <c r="J114" s="138">
        <f t="shared" si="16"/>
        <v>6</v>
      </c>
      <c r="K114" s="138">
        <f t="shared" si="16"/>
        <v>6</v>
      </c>
      <c r="L114" s="138">
        <f t="shared" si="16"/>
        <v>4</v>
      </c>
      <c r="M114" s="138">
        <f t="shared" si="16"/>
        <v>8</v>
      </c>
      <c r="N114" s="138">
        <f t="shared" si="16"/>
        <v>2</v>
      </c>
      <c r="O114" s="138">
        <f t="shared" si="16"/>
        <v>2</v>
      </c>
      <c r="P114" s="138">
        <f t="shared" si="16"/>
        <v>6</v>
      </c>
      <c r="Q114" s="138">
        <f t="shared" si="16"/>
        <v>5</v>
      </c>
      <c r="R114" s="138">
        <f t="shared" si="16"/>
        <v>5</v>
      </c>
      <c r="S114" s="138">
        <f t="shared" si="16"/>
        <v>5</v>
      </c>
      <c r="T114" s="138">
        <f t="shared" si="16"/>
        <v>8</v>
      </c>
      <c r="U114" s="138">
        <f t="shared" si="16"/>
        <v>3</v>
      </c>
      <c r="V114" s="138">
        <f t="shared" si="16"/>
        <v>2</v>
      </c>
      <c r="W114" s="138">
        <f t="shared" si="16"/>
        <v>6</v>
      </c>
      <c r="X114" s="138">
        <f t="shared" si="16"/>
        <v>6</v>
      </c>
      <c r="Y114" s="138">
        <f t="shared" si="16"/>
        <v>6</v>
      </c>
      <c r="Z114" s="138">
        <f t="shared" si="16"/>
        <v>6</v>
      </c>
      <c r="AA114" s="138">
        <f t="shared" si="16"/>
        <v>8</v>
      </c>
      <c r="AB114" s="138">
        <f t="shared" si="16"/>
        <v>3</v>
      </c>
      <c r="AC114" s="138">
        <f t="shared" si="16"/>
        <v>2</v>
      </c>
      <c r="AD114" s="138">
        <f t="shared" si="16"/>
        <v>6</v>
      </c>
      <c r="AE114" s="138">
        <f t="shared" si="16"/>
        <v>6</v>
      </c>
      <c r="AF114" s="138">
        <f t="shared" si="16"/>
        <v>6</v>
      </c>
      <c r="AG114" s="138">
        <f t="shared" si="16"/>
        <v>6</v>
      </c>
      <c r="AH114" s="184">
        <f t="shared" si="16"/>
        <v>8</v>
      </c>
      <c r="AI114" s="5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</row>
    <row r="115" spans="1:57" s="1" customFormat="1" ht="15.75" hidden="1" outlineLevel="1" x14ac:dyDescent="0.25">
      <c r="A115" s="77"/>
      <c r="B115" s="78" t="s">
        <v>66</v>
      </c>
      <c r="C115" s="78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/>
      <c r="AF115" s="139"/>
      <c r="AG115" s="139"/>
      <c r="AH115" s="185"/>
      <c r="AI115" s="5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</row>
    <row r="116" spans="1:57" s="1" customFormat="1" ht="15.75" hidden="1" outlineLevel="1" x14ac:dyDescent="0.25">
      <c r="A116" s="77"/>
      <c r="B116" s="78" t="s">
        <v>66</v>
      </c>
      <c r="C116" s="78"/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/>
      <c r="AF116" s="139"/>
      <c r="AG116" s="139"/>
      <c r="AH116" s="185"/>
      <c r="AI116" s="5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</row>
    <row r="117" spans="1:57" s="1" customFormat="1" ht="15.75" hidden="1" outlineLevel="1" x14ac:dyDescent="0.25">
      <c r="A117" s="77"/>
      <c r="B117" s="78" t="s">
        <v>66</v>
      </c>
      <c r="C117" s="78"/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/>
      <c r="AF117" s="139"/>
      <c r="AG117" s="139"/>
      <c r="AH117" s="185"/>
      <c r="AI117" s="5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</row>
    <row r="118" spans="1:57" s="1" customFormat="1" ht="15.75" hidden="1" outlineLevel="1" x14ac:dyDescent="0.25">
      <c r="A118" s="77"/>
      <c r="B118" s="78" t="s">
        <v>66</v>
      </c>
      <c r="C118" s="78"/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  <c r="AF118" s="139"/>
      <c r="AG118" s="139"/>
      <c r="AH118" s="185"/>
      <c r="AI118" s="5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</row>
    <row r="119" spans="1:57" s="1" customFormat="1" ht="15.75" hidden="1" outlineLevel="1" x14ac:dyDescent="0.25">
      <c r="A119" s="77"/>
      <c r="B119" s="78" t="s">
        <v>66</v>
      </c>
      <c r="C119" s="78"/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85"/>
      <c r="AI119" s="5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</row>
    <row r="120" spans="1:57" s="1" customFormat="1" ht="15.75" hidden="1" outlineLevel="1" x14ac:dyDescent="0.25">
      <c r="A120" s="77"/>
      <c r="B120" s="78" t="s">
        <v>66</v>
      </c>
      <c r="C120" s="78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85"/>
      <c r="AI120" s="5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</row>
    <row r="121" spans="1:57" s="1" customFormat="1" ht="15.75" hidden="1" outlineLevel="1" x14ac:dyDescent="0.25">
      <c r="A121" s="77"/>
      <c r="B121" s="78" t="s">
        <v>66</v>
      </c>
      <c r="C121" s="78"/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/>
      <c r="AF121" s="139"/>
      <c r="AG121" s="139"/>
      <c r="AH121" s="185"/>
      <c r="AI121" s="5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</row>
    <row r="122" spans="1:57" s="1" customFormat="1" ht="15.75" hidden="1" outlineLevel="1" x14ac:dyDescent="0.25">
      <c r="A122" s="77"/>
      <c r="B122" s="78" t="s">
        <v>66</v>
      </c>
      <c r="C122" s="78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85"/>
      <c r="AI122" s="5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</row>
    <row r="123" spans="1:57" s="1" customFormat="1" ht="15.75" hidden="1" outlineLevel="1" x14ac:dyDescent="0.25">
      <c r="A123" s="77"/>
      <c r="B123" s="78" t="s">
        <v>66</v>
      </c>
      <c r="C123" s="78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39"/>
      <c r="Z123" s="139"/>
      <c r="AA123" s="139"/>
      <c r="AB123" s="139"/>
      <c r="AC123" s="139"/>
      <c r="AD123" s="139"/>
      <c r="AE123" s="139"/>
      <c r="AF123" s="139"/>
      <c r="AG123" s="139"/>
      <c r="AH123" s="185"/>
      <c r="AI123" s="5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</row>
    <row r="124" spans="1:57" s="1" customFormat="1" ht="15.75" hidden="1" outlineLevel="1" x14ac:dyDescent="0.25">
      <c r="A124" s="77"/>
      <c r="B124" s="78" t="s">
        <v>66</v>
      </c>
      <c r="C124" s="78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/>
      <c r="AF124" s="139"/>
      <c r="AG124" s="139"/>
      <c r="AH124" s="185"/>
      <c r="AI124" s="5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</row>
    <row r="125" spans="1:57" s="1" customFormat="1" ht="15.75" hidden="1" outlineLevel="1" x14ac:dyDescent="0.25">
      <c r="A125" s="77"/>
      <c r="B125" s="78" t="s">
        <v>66</v>
      </c>
      <c r="C125" s="78"/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/>
      <c r="AF125" s="139"/>
      <c r="AG125" s="139"/>
      <c r="AH125" s="185"/>
      <c r="AI125" s="5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1:57" s="1" customFormat="1" ht="15.75" hidden="1" outlineLevel="1" x14ac:dyDescent="0.25">
      <c r="A126" s="77"/>
      <c r="B126" s="78" t="s">
        <v>66</v>
      </c>
      <c r="C126" s="78"/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/>
      <c r="AF126" s="139"/>
      <c r="AG126" s="139"/>
      <c r="AH126" s="185"/>
      <c r="AI126" s="5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7" spans="1:57" s="1" customFormat="1" ht="15.75" hidden="1" outlineLevel="1" x14ac:dyDescent="0.25">
      <c r="A127" s="77"/>
      <c r="B127" s="78" t="s">
        <v>66</v>
      </c>
      <c r="C127" s="78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39"/>
      <c r="Z127" s="139"/>
      <c r="AA127" s="139"/>
      <c r="AB127" s="139"/>
      <c r="AC127" s="139"/>
      <c r="AD127" s="139"/>
      <c r="AE127" s="139"/>
      <c r="AF127" s="139"/>
      <c r="AG127" s="139"/>
      <c r="AH127" s="185"/>
      <c r="AI127" s="5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</row>
    <row r="128" spans="1:57" s="1" customFormat="1" ht="15.75" hidden="1" outlineLevel="1" x14ac:dyDescent="0.25">
      <c r="A128" s="77"/>
      <c r="B128" s="78" t="s">
        <v>66</v>
      </c>
      <c r="C128" s="78"/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39"/>
      <c r="Z128" s="139"/>
      <c r="AA128" s="139"/>
      <c r="AB128" s="139"/>
      <c r="AC128" s="139"/>
      <c r="AD128" s="139"/>
      <c r="AE128" s="139"/>
      <c r="AF128" s="139"/>
      <c r="AG128" s="139"/>
      <c r="AH128" s="185"/>
      <c r="AI128" s="5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</row>
    <row r="129" spans="1:57" s="1" customFormat="1" ht="15.75" hidden="1" outlineLevel="1" x14ac:dyDescent="0.25">
      <c r="A129" s="77"/>
      <c r="B129" s="78" t="s">
        <v>66</v>
      </c>
      <c r="C129" s="78"/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/>
      <c r="AF129" s="139"/>
      <c r="AG129" s="139"/>
      <c r="AH129" s="185"/>
      <c r="AI129" s="5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</row>
    <row r="130" spans="1:57" s="1" customFormat="1" ht="15.75" hidden="1" outlineLevel="1" x14ac:dyDescent="0.25">
      <c r="A130" s="77"/>
      <c r="B130" s="78" t="s">
        <v>66</v>
      </c>
      <c r="C130" s="78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39"/>
      <c r="Z130" s="139"/>
      <c r="AA130" s="139"/>
      <c r="AB130" s="139"/>
      <c r="AC130" s="139"/>
      <c r="AD130" s="139"/>
      <c r="AE130" s="139"/>
      <c r="AF130" s="139"/>
      <c r="AG130" s="139"/>
      <c r="AH130" s="185"/>
      <c r="AI130" s="5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</row>
    <row r="131" spans="1:57" s="1" customFormat="1" ht="15.75" hidden="1" x14ac:dyDescent="0.25">
      <c r="A131" s="75"/>
      <c r="B131" s="76" t="s">
        <v>53</v>
      </c>
      <c r="C131" s="76"/>
      <c r="D131" s="138">
        <f>SUM(D115:D130)</f>
        <v>0</v>
      </c>
      <c r="E131" s="138">
        <f t="shared" ref="E131:AH131" si="17">SUM(E115:E130)</f>
        <v>0</v>
      </c>
      <c r="F131" s="138">
        <f t="shared" si="17"/>
        <v>0</v>
      </c>
      <c r="G131" s="138">
        <f t="shared" si="17"/>
        <v>0</v>
      </c>
      <c r="H131" s="138">
        <f t="shared" si="17"/>
        <v>0</v>
      </c>
      <c r="I131" s="138">
        <f t="shared" si="17"/>
        <v>0</v>
      </c>
      <c r="J131" s="138">
        <f t="shared" si="17"/>
        <v>0</v>
      </c>
      <c r="K131" s="138">
        <f t="shared" si="17"/>
        <v>0</v>
      </c>
      <c r="L131" s="138">
        <f t="shared" si="17"/>
        <v>0</v>
      </c>
      <c r="M131" s="138">
        <f t="shared" si="17"/>
        <v>0</v>
      </c>
      <c r="N131" s="138">
        <f t="shared" si="17"/>
        <v>0</v>
      </c>
      <c r="O131" s="138">
        <f t="shared" si="17"/>
        <v>0</v>
      </c>
      <c r="P131" s="138">
        <f t="shared" si="17"/>
        <v>0</v>
      </c>
      <c r="Q131" s="138">
        <f t="shared" si="17"/>
        <v>0</v>
      </c>
      <c r="R131" s="138">
        <f t="shared" si="17"/>
        <v>0</v>
      </c>
      <c r="S131" s="138">
        <f t="shared" si="17"/>
        <v>0</v>
      </c>
      <c r="T131" s="138">
        <f t="shared" si="17"/>
        <v>0</v>
      </c>
      <c r="U131" s="138">
        <f t="shared" si="17"/>
        <v>0</v>
      </c>
      <c r="V131" s="138">
        <f t="shared" si="17"/>
        <v>0</v>
      </c>
      <c r="W131" s="138">
        <f t="shared" si="17"/>
        <v>0</v>
      </c>
      <c r="X131" s="138">
        <f t="shared" si="17"/>
        <v>0</v>
      </c>
      <c r="Y131" s="138">
        <f t="shared" si="17"/>
        <v>0</v>
      </c>
      <c r="Z131" s="138">
        <f t="shared" si="17"/>
        <v>0</v>
      </c>
      <c r="AA131" s="138">
        <f t="shared" si="17"/>
        <v>0</v>
      </c>
      <c r="AB131" s="138">
        <f t="shared" si="17"/>
        <v>0</v>
      </c>
      <c r="AC131" s="138">
        <f t="shared" si="17"/>
        <v>0</v>
      </c>
      <c r="AD131" s="138">
        <f t="shared" si="17"/>
        <v>0</v>
      </c>
      <c r="AE131" s="138">
        <f t="shared" si="17"/>
        <v>0</v>
      </c>
      <c r="AF131" s="138">
        <f t="shared" si="17"/>
        <v>0</v>
      </c>
      <c r="AG131" s="138">
        <f t="shared" si="17"/>
        <v>0</v>
      </c>
      <c r="AH131" s="184">
        <f t="shared" si="17"/>
        <v>0</v>
      </c>
      <c r="AI131" s="5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</row>
    <row r="132" spans="1:57" ht="15.75" outlineLevel="1" x14ac:dyDescent="0.25">
      <c r="A132" s="79"/>
      <c r="B132" s="80" t="s">
        <v>13</v>
      </c>
      <c r="C132" s="80"/>
      <c r="D132" s="140"/>
      <c r="E132" s="140"/>
      <c r="F132" s="140"/>
      <c r="G132" s="140"/>
      <c r="H132" s="140"/>
      <c r="I132" s="140" t="s">
        <v>35</v>
      </c>
      <c r="J132" s="140" t="s">
        <v>35</v>
      </c>
      <c r="K132" s="140"/>
      <c r="L132" s="140" t="s">
        <v>266</v>
      </c>
      <c r="M132" s="140"/>
      <c r="N132" s="140"/>
      <c r="O132" s="140"/>
      <c r="P132" s="140"/>
      <c r="Q132" s="140" t="s">
        <v>266</v>
      </c>
      <c r="R132" s="140" t="s">
        <v>266</v>
      </c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/>
      <c r="AC132" s="140"/>
      <c r="AD132" s="140" t="s">
        <v>35</v>
      </c>
      <c r="AE132" s="140" t="s">
        <v>35</v>
      </c>
      <c r="AF132" s="140"/>
      <c r="AG132" s="140"/>
      <c r="AH132" s="186"/>
      <c r="AI132" s="7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</row>
    <row r="133" spans="1:57" ht="15.75" outlineLevel="1" x14ac:dyDescent="0.25">
      <c r="A133" s="81"/>
      <c r="B133" s="82" t="s">
        <v>13</v>
      </c>
      <c r="C133" s="82"/>
      <c r="D133" s="141"/>
      <c r="E133" s="141"/>
      <c r="F133" s="141"/>
      <c r="G133" s="141"/>
      <c r="H133" s="141"/>
      <c r="I133" s="141"/>
      <c r="J133" s="141"/>
      <c r="K133" s="141"/>
      <c r="L133" s="141" t="s">
        <v>267</v>
      </c>
      <c r="M133" s="141"/>
      <c r="N133" s="141"/>
      <c r="O133" s="141"/>
      <c r="P133" s="141" t="s">
        <v>89</v>
      </c>
      <c r="Q133" s="141" t="s">
        <v>89</v>
      </c>
      <c r="R133" s="141" t="s">
        <v>89</v>
      </c>
      <c r="S133" s="141" t="s">
        <v>89</v>
      </c>
      <c r="T133" s="141" t="s">
        <v>89</v>
      </c>
      <c r="U133" s="141"/>
      <c r="V133" s="141"/>
      <c r="W133" s="141"/>
      <c r="X133" s="141"/>
      <c r="Y133" s="141"/>
      <c r="Z133" s="141"/>
      <c r="AA133" s="141"/>
      <c r="AB133" s="141"/>
      <c r="AC133" s="141"/>
      <c r="AD133" s="141"/>
      <c r="AE133" s="141" t="s">
        <v>12</v>
      </c>
      <c r="AF133" s="141" t="s">
        <v>12</v>
      </c>
      <c r="AG133" s="141" t="s">
        <v>12</v>
      </c>
      <c r="AH133" s="187" t="s">
        <v>12</v>
      </c>
      <c r="AI133" s="7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</row>
    <row r="134" spans="1:57" ht="16.5" hidden="1" customHeight="1" outlineLevel="1" x14ac:dyDescent="0.25">
      <c r="A134" s="81"/>
      <c r="B134" s="82" t="s">
        <v>13</v>
      </c>
      <c r="C134" s="82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  <c r="AB134" s="141"/>
      <c r="AC134" s="141"/>
      <c r="AD134" s="141"/>
      <c r="AE134" s="141"/>
      <c r="AF134" s="141"/>
      <c r="AG134" s="141"/>
      <c r="AH134" s="187"/>
      <c r="AI134" s="7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</row>
    <row r="135" spans="1:57" ht="15.75" hidden="1" outlineLevel="1" x14ac:dyDescent="0.25">
      <c r="A135" s="81"/>
      <c r="B135" s="82" t="s">
        <v>13</v>
      </c>
      <c r="C135" s="82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  <c r="AA135" s="141"/>
      <c r="AB135" s="141"/>
      <c r="AC135" s="141"/>
      <c r="AD135" s="141"/>
      <c r="AE135" s="141"/>
      <c r="AF135" s="141"/>
      <c r="AG135" s="141"/>
      <c r="AH135" s="187"/>
      <c r="AI135" s="7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</row>
    <row r="136" spans="1:57" ht="15.75" hidden="1" outlineLevel="1" x14ac:dyDescent="0.25">
      <c r="A136" s="81"/>
      <c r="B136" s="82" t="s">
        <v>13</v>
      </c>
      <c r="C136" s="82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  <c r="AF136" s="141"/>
      <c r="AG136" s="141"/>
      <c r="AH136" s="187"/>
      <c r="AI136" s="7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</row>
    <row r="137" spans="1:57" ht="15.75" hidden="1" outlineLevel="1" x14ac:dyDescent="0.25">
      <c r="A137" s="81"/>
      <c r="B137" s="82" t="s">
        <v>13</v>
      </c>
      <c r="C137" s="82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  <c r="AF137" s="141"/>
      <c r="AG137" s="141"/>
      <c r="AH137" s="187"/>
      <c r="AI137" s="7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</row>
    <row r="138" spans="1:57" ht="15.75" hidden="1" outlineLevel="1" x14ac:dyDescent="0.25">
      <c r="A138" s="81"/>
      <c r="B138" s="82" t="s">
        <v>13</v>
      </c>
      <c r="C138" s="82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  <c r="AF138" s="141"/>
      <c r="AG138" s="141"/>
      <c r="AH138" s="187"/>
      <c r="AI138" s="7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</row>
    <row r="139" spans="1:57" ht="15.75" hidden="1" outlineLevel="1" x14ac:dyDescent="0.25">
      <c r="A139" s="81"/>
      <c r="B139" s="82" t="s">
        <v>13</v>
      </c>
      <c r="C139" s="82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87"/>
      <c r="AI139" s="7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</row>
    <row r="140" spans="1:57" ht="15.75" hidden="1" outlineLevel="1" x14ac:dyDescent="0.25">
      <c r="A140" s="81"/>
      <c r="B140" s="82" t="s">
        <v>13</v>
      </c>
      <c r="C140" s="82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  <c r="AG140" s="141"/>
      <c r="AH140" s="187"/>
      <c r="AI140" s="7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</row>
    <row r="141" spans="1:57" ht="15.75" hidden="1" outlineLevel="1" x14ac:dyDescent="0.25">
      <c r="A141" s="81"/>
      <c r="B141" s="82" t="s">
        <v>13</v>
      </c>
      <c r="C141" s="82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  <c r="AG141" s="141"/>
      <c r="AH141" s="187"/>
      <c r="AI141" s="7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</row>
    <row r="142" spans="1:57" ht="15.75" hidden="1" outlineLevel="1" x14ac:dyDescent="0.25">
      <c r="A142" s="81"/>
      <c r="B142" s="82" t="s">
        <v>13</v>
      </c>
      <c r="C142" s="82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87"/>
      <c r="AI142" s="7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</row>
    <row r="143" spans="1:57" ht="15.75" hidden="1" outlineLevel="1" x14ac:dyDescent="0.25">
      <c r="A143" s="81"/>
      <c r="B143" s="82" t="s">
        <v>13</v>
      </c>
      <c r="C143" s="82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  <c r="AG143" s="141"/>
      <c r="AH143" s="187"/>
      <c r="AI143" s="7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</row>
    <row r="144" spans="1:57" ht="15.75" hidden="1" outlineLevel="1" x14ac:dyDescent="0.25">
      <c r="A144" s="81"/>
      <c r="B144" s="82" t="s">
        <v>13</v>
      </c>
      <c r="C144" s="82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  <c r="AG144" s="141"/>
      <c r="AH144" s="187"/>
      <c r="AI144" s="7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</row>
    <row r="145" spans="1:57" ht="15.75" hidden="1" outlineLevel="1" x14ac:dyDescent="0.25">
      <c r="A145" s="81"/>
      <c r="B145" s="82" t="s">
        <v>13</v>
      </c>
      <c r="C145" s="82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  <c r="AG145" s="141"/>
      <c r="AH145" s="187"/>
      <c r="AI145" s="7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</row>
    <row r="146" spans="1:57" ht="15.75" hidden="1" outlineLevel="1" x14ac:dyDescent="0.25">
      <c r="A146" s="81"/>
      <c r="B146" s="82" t="s">
        <v>13</v>
      </c>
      <c r="C146" s="82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  <c r="AG146" s="141"/>
      <c r="AH146" s="187"/>
      <c r="AI146" s="7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</row>
    <row r="147" spans="1:57" ht="15.75" hidden="1" outlineLevel="1" x14ac:dyDescent="0.25">
      <c r="A147" s="83"/>
      <c r="B147" s="84" t="s">
        <v>13</v>
      </c>
      <c r="C147" s="84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42"/>
      <c r="S147" s="142"/>
      <c r="T147" s="142"/>
      <c r="U147" s="142"/>
      <c r="V147" s="142"/>
      <c r="W147" s="142"/>
      <c r="X147" s="142"/>
      <c r="Y147" s="142"/>
      <c r="Z147" s="142"/>
      <c r="AA147" s="142"/>
      <c r="AB147" s="142"/>
      <c r="AC147" s="142"/>
      <c r="AD147" s="142"/>
      <c r="AE147" s="142"/>
      <c r="AF147" s="142"/>
      <c r="AG147" s="142"/>
      <c r="AH147" s="188"/>
      <c r="AI147" s="7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</row>
    <row r="148" spans="1:57" s="1" customFormat="1" ht="15.75" hidden="1" x14ac:dyDescent="0.25">
      <c r="A148" s="85"/>
      <c r="B148" s="86" t="s">
        <v>13</v>
      </c>
      <c r="C148" s="86"/>
      <c r="D148" s="143">
        <f>COUNTA(D132:D147)</f>
        <v>0</v>
      </c>
      <c r="E148" s="143">
        <f t="shared" ref="E148:AH148" si="18">COUNTA(E132:E147)</f>
        <v>0</v>
      </c>
      <c r="F148" s="143">
        <f t="shared" si="18"/>
        <v>0</v>
      </c>
      <c r="G148" s="143">
        <f t="shared" si="18"/>
        <v>0</v>
      </c>
      <c r="H148" s="143">
        <f t="shared" si="18"/>
        <v>0</v>
      </c>
      <c r="I148" s="143">
        <f t="shared" si="18"/>
        <v>1</v>
      </c>
      <c r="J148" s="143">
        <f t="shared" si="18"/>
        <v>1</v>
      </c>
      <c r="K148" s="143">
        <f t="shared" si="18"/>
        <v>0</v>
      </c>
      <c r="L148" s="143">
        <f t="shared" si="18"/>
        <v>2</v>
      </c>
      <c r="M148" s="143">
        <f t="shared" si="18"/>
        <v>0</v>
      </c>
      <c r="N148" s="143">
        <f t="shared" si="18"/>
        <v>0</v>
      </c>
      <c r="O148" s="143">
        <f t="shared" si="18"/>
        <v>0</v>
      </c>
      <c r="P148" s="143">
        <f t="shared" si="18"/>
        <v>1</v>
      </c>
      <c r="Q148" s="143">
        <f t="shared" si="18"/>
        <v>2</v>
      </c>
      <c r="R148" s="143">
        <f t="shared" si="18"/>
        <v>2</v>
      </c>
      <c r="S148" s="143">
        <f t="shared" si="18"/>
        <v>1</v>
      </c>
      <c r="T148" s="143">
        <f t="shared" si="18"/>
        <v>1</v>
      </c>
      <c r="U148" s="143">
        <f t="shared" si="18"/>
        <v>0</v>
      </c>
      <c r="V148" s="143">
        <f t="shared" si="18"/>
        <v>0</v>
      </c>
      <c r="W148" s="143">
        <f t="shared" si="18"/>
        <v>0</v>
      </c>
      <c r="X148" s="143">
        <f t="shared" si="18"/>
        <v>0</v>
      </c>
      <c r="Y148" s="143">
        <f t="shared" si="18"/>
        <v>0</v>
      </c>
      <c r="Z148" s="143">
        <f t="shared" si="18"/>
        <v>0</v>
      </c>
      <c r="AA148" s="143">
        <f t="shared" si="18"/>
        <v>0</v>
      </c>
      <c r="AB148" s="143">
        <f t="shared" si="18"/>
        <v>0</v>
      </c>
      <c r="AC148" s="143">
        <f t="shared" si="18"/>
        <v>0</v>
      </c>
      <c r="AD148" s="143">
        <f t="shared" si="18"/>
        <v>1</v>
      </c>
      <c r="AE148" s="143">
        <f t="shared" si="18"/>
        <v>2</v>
      </c>
      <c r="AF148" s="143">
        <f t="shared" si="18"/>
        <v>1</v>
      </c>
      <c r="AG148" s="143">
        <f t="shared" si="18"/>
        <v>1</v>
      </c>
      <c r="AH148" s="189">
        <f t="shared" si="18"/>
        <v>1</v>
      </c>
      <c r="AI148" s="5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</row>
    <row r="149" spans="1:57" ht="15.75" outlineLevel="1" x14ac:dyDescent="0.25">
      <c r="A149" s="79"/>
      <c r="B149" s="80" t="s">
        <v>260</v>
      </c>
      <c r="C149" s="80"/>
      <c r="D149" s="140"/>
      <c r="E149" s="140" t="s">
        <v>88</v>
      </c>
      <c r="F149" s="140" t="s">
        <v>88</v>
      </c>
      <c r="G149" s="140"/>
      <c r="H149" s="140"/>
      <c r="I149" s="140"/>
      <c r="J149" s="140"/>
      <c r="K149" s="140" t="s">
        <v>50</v>
      </c>
      <c r="L149" s="140"/>
      <c r="M149" s="140"/>
      <c r="N149" s="140"/>
      <c r="O149" s="140"/>
      <c r="P149" s="140"/>
      <c r="Q149" s="140"/>
      <c r="R149" s="140" t="s">
        <v>50</v>
      </c>
      <c r="S149" s="140" t="s">
        <v>266</v>
      </c>
      <c r="T149" s="140"/>
      <c r="U149" s="140"/>
      <c r="V149" s="140"/>
      <c r="W149" s="140"/>
      <c r="X149" s="140"/>
      <c r="Y149" s="140" t="s">
        <v>50</v>
      </c>
      <c r="Z149" s="140"/>
      <c r="AA149" s="140"/>
      <c r="AB149" s="140"/>
      <c r="AC149" s="140"/>
      <c r="AD149" s="140" t="s">
        <v>270</v>
      </c>
      <c r="AE149" s="140" t="s">
        <v>270</v>
      </c>
      <c r="AF149" s="140" t="s">
        <v>270</v>
      </c>
      <c r="AG149" s="140" t="s">
        <v>270</v>
      </c>
      <c r="AH149" s="186" t="s">
        <v>270</v>
      </c>
      <c r="AI149" s="7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</row>
    <row r="150" spans="1:57" ht="15.75" outlineLevel="1" x14ac:dyDescent="0.25">
      <c r="A150" s="81"/>
      <c r="B150" s="82" t="s">
        <v>259</v>
      </c>
      <c r="C150" s="82"/>
      <c r="D150" s="141"/>
      <c r="E150" s="141" t="s">
        <v>45</v>
      </c>
      <c r="F150" s="141" t="s">
        <v>45</v>
      </c>
      <c r="G150" s="141"/>
      <c r="H150" s="141"/>
      <c r="I150" s="141"/>
      <c r="J150" s="141"/>
      <c r="K150" s="141"/>
      <c r="L150" s="141"/>
      <c r="M150" s="141"/>
      <c r="N150" s="141"/>
      <c r="O150" s="141"/>
      <c r="P150" s="141" t="s">
        <v>86</v>
      </c>
      <c r="Q150" s="141" t="s">
        <v>86</v>
      </c>
      <c r="R150" s="141" t="s">
        <v>86</v>
      </c>
      <c r="S150" s="141" t="s">
        <v>86</v>
      </c>
      <c r="T150" s="141" t="s">
        <v>86</v>
      </c>
      <c r="U150" s="141"/>
      <c r="V150" s="141"/>
      <c r="W150" s="141"/>
      <c r="X150" s="141"/>
      <c r="Y150" s="141"/>
      <c r="Z150" s="141"/>
      <c r="AA150" s="141"/>
      <c r="AB150" s="141"/>
      <c r="AC150" s="141"/>
      <c r="AD150" s="141"/>
      <c r="AE150" s="141"/>
      <c r="AF150" s="141"/>
      <c r="AG150" s="141"/>
      <c r="AH150" s="187"/>
      <c r="AI150" s="7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</row>
    <row r="151" spans="1:57" ht="15.75" outlineLevel="1" x14ac:dyDescent="0.25">
      <c r="A151" s="81"/>
      <c r="B151" s="82" t="s">
        <v>259</v>
      </c>
      <c r="C151" s="82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  <c r="AA151" s="141"/>
      <c r="AB151" s="141"/>
      <c r="AC151" s="141"/>
      <c r="AD151" s="141"/>
      <c r="AE151" s="141"/>
      <c r="AF151" s="141"/>
      <c r="AG151" s="141"/>
      <c r="AH151" s="187"/>
      <c r="AI151" s="7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</row>
    <row r="152" spans="1:57" ht="15.75" outlineLevel="1" x14ac:dyDescent="0.25">
      <c r="A152" s="81"/>
      <c r="B152" s="82" t="s">
        <v>259</v>
      </c>
      <c r="C152" s="82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  <c r="AA152" s="141"/>
      <c r="AB152" s="141"/>
      <c r="AC152" s="141"/>
      <c r="AD152" s="141"/>
      <c r="AE152" s="141"/>
      <c r="AF152" s="141"/>
      <c r="AG152" s="141"/>
      <c r="AH152" s="187"/>
      <c r="AI152" s="7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</row>
    <row r="153" spans="1:57" ht="15.75" outlineLevel="1" x14ac:dyDescent="0.25">
      <c r="A153" s="81"/>
      <c r="B153" s="82" t="s">
        <v>259</v>
      </c>
      <c r="C153" s="82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  <c r="AA153" s="141"/>
      <c r="AB153" s="141"/>
      <c r="AC153" s="141"/>
      <c r="AD153" s="141"/>
      <c r="AE153" s="141"/>
      <c r="AF153" s="141"/>
      <c r="AG153" s="141"/>
      <c r="AH153" s="187"/>
      <c r="AI153" s="7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</row>
    <row r="154" spans="1:57" ht="15.75" outlineLevel="1" x14ac:dyDescent="0.25">
      <c r="A154" s="81"/>
      <c r="B154" s="82" t="s">
        <v>259</v>
      </c>
      <c r="C154" s="82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  <c r="AA154" s="141"/>
      <c r="AB154" s="141"/>
      <c r="AC154" s="141"/>
      <c r="AD154" s="141"/>
      <c r="AE154" s="141"/>
      <c r="AF154" s="141"/>
      <c r="AG154" s="141"/>
      <c r="AH154" s="187"/>
      <c r="AI154" s="7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</row>
    <row r="155" spans="1:57" ht="15.75" outlineLevel="1" x14ac:dyDescent="0.25">
      <c r="A155" s="81"/>
      <c r="B155" s="82" t="s">
        <v>259</v>
      </c>
      <c r="C155" s="82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/>
      <c r="AD155" s="141"/>
      <c r="AE155" s="141"/>
      <c r="AF155" s="141"/>
      <c r="AG155" s="141"/>
      <c r="AH155" s="187"/>
      <c r="AI155" s="7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</row>
    <row r="156" spans="1:57" ht="15.75" outlineLevel="1" x14ac:dyDescent="0.25">
      <c r="A156" s="81"/>
      <c r="B156" s="82" t="s">
        <v>259</v>
      </c>
      <c r="C156" s="82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/>
      <c r="AD156" s="141"/>
      <c r="AE156" s="141"/>
      <c r="AF156" s="141"/>
      <c r="AG156" s="141"/>
      <c r="AH156" s="187"/>
      <c r="AI156" s="7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</row>
    <row r="157" spans="1:57" ht="15.75" outlineLevel="1" x14ac:dyDescent="0.25">
      <c r="A157" s="81"/>
      <c r="B157" s="82" t="s">
        <v>259</v>
      </c>
      <c r="C157" s="82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/>
      <c r="AD157" s="141"/>
      <c r="AE157" s="141"/>
      <c r="AF157" s="141"/>
      <c r="AG157" s="141"/>
      <c r="AH157" s="187"/>
      <c r="AI157" s="7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</row>
    <row r="158" spans="1:57" ht="15.75" outlineLevel="1" x14ac:dyDescent="0.25">
      <c r="A158" s="81"/>
      <c r="B158" s="82" t="s">
        <v>259</v>
      </c>
      <c r="C158" s="82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/>
      <c r="AF158" s="141"/>
      <c r="AG158" s="141"/>
      <c r="AH158" s="187"/>
      <c r="AI158" s="7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</row>
    <row r="159" spans="1:57" ht="15.75" outlineLevel="1" x14ac:dyDescent="0.25">
      <c r="A159" s="81"/>
      <c r="B159" s="82" t="s">
        <v>259</v>
      </c>
      <c r="C159" s="82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/>
      <c r="AD159" s="141"/>
      <c r="AE159" s="141"/>
      <c r="AF159" s="141"/>
      <c r="AG159" s="141"/>
      <c r="AH159" s="187"/>
      <c r="AI159" s="7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</row>
    <row r="160" spans="1:57" ht="15.75" outlineLevel="1" x14ac:dyDescent="0.25">
      <c r="A160" s="81"/>
      <c r="B160" s="82" t="s">
        <v>259</v>
      </c>
      <c r="C160" s="82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  <c r="AG160" s="141"/>
      <c r="AH160" s="187"/>
      <c r="AI160" s="7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</row>
    <row r="161" spans="1:57" ht="15.75" outlineLevel="1" x14ac:dyDescent="0.25">
      <c r="A161" s="81"/>
      <c r="B161" s="82" t="s">
        <v>259</v>
      </c>
      <c r="C161" s="82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  <c r="AG161" s="141"/>
      <c r="AH161" s="187"/>
      <c r="AI161" s="7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</row>
    <row r="162" spans="1:57" ht="15.75" outlineLevel="1" x14ac:dyDescent="0.25">
      <c r="A162" s="81"/>
      <c r="B162" s="82" t="s">
        <v>259</v>
      </c>
      <c r="C162" s="82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87"/>
      <c r="AI162" s="7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</row>
    <row r="163" spans="1:57" ht="15.75" outlineLevel="1" x14ac:dyDescent="0.25">
      <c r="A163" s="81"/>
      <c r="B163" s="82" t="s">
        <v>259</v>
      </c>
      <c r="C163" s="82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  <c r="AG163" s="141"/>
      <c r="AH163" s="187"/>
      <c r="AI163" s="7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</row>
    <row r="164" spans="1:57" ht="15.75" outlineLevel="1" x14ac:dyDescent="0.25">
      <c r="A164" s="81"/>
      <c r="B164" s="82" t="s">
        <v>259</v>
      </c>
      <c r="C164" s="82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  <c r="AG164" s="141"/>
      <c r="AH164" s="187"/>
      <c r="AI164" s="7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</row>
    <row r="165" spans="1:57" ht="15.75" outlineLevel="1" x14ac:dyDescent="0.25">
      <c r="A165" s="81"/>
      <c r="B165" s="82" t="s">
        <v>259</v>
      </c>
      <c r="C165" s="82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  <c r="AG165" s="141"/>
      <c r="AH165" s="187"/>
      <c r="AI165" s="7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</row>
    <row r="166" spans="1:57" ht="15.75" outlineLevel="1" x14ac:dyDescent="0.25">
      <c r="A166" s="81"/>
      <c r="B166" s="82" t="s">
        <v>259</v>
      </c>
      <c r="C166" s="82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  <c r="AG166" s="141"/>
      <c r="AH166" s="187"/>
      <c r="AI166" s="7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</row>
    <row r="167" spans="1:57" ht="15.75" outlineLevel="1" x14ac:dyDescent="0.25">
      <c r="A167" s="81"/>
      <c r="B167" s="82" t="s">
        <v>259</v>
      </c>
      <c r="C167" s="82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1"/>
      <c r="AH167" s="187"/>
      <c r="AI167" s="7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</row>
    <row r="168" spans="1:57" ht="15.75" outlineLevel="1" x14ac:dyDescent="0.25">
      <c r="A168" s="81"/>
      <c r="B168" s="82" t="s">
        <v>259</v>
      </c>
      <c r="C168" s="82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  <c r="AG168" s="141"/>
      <c r="AH168" s="187"/>
      <c r="AI168" s="7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</row>
    <row r="169" spans="1:57" ht="15.75" outlineLevel="1" x14ac:dyDescent="0.25">
      <c r="A169" s="81"/>
      <c r="B169" s="82" t="s">
        <v>259</v>
      </c>
      <c r="C169" s="82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  <c r="AG169" s="141"/>
      <c r="AH169" s="187"/>
      <c r="AI169" s="7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</row>
    <row r="170" spans="1:57" ht="15.75" outlineLevel="1" x14ac:dyDescent="0.25">
      <c r="A170" s="81"/>
      <c r="B170" s="82" t="s">
        <v>274</v>
      </c>
      <c r="C170" s="82"/>
      <c r="D170" s="141" t="s">
        <v>220</v>
      </c>
      <c r="E170" s="141" t="s">
        <v>220</v>
      </c>
      <c r="F170" s="141" t="s">
        <v>220</v>
      </c>
      <c r="G170" s="141" t="s">
        <v>220</v>
      </c>
      <c r="H170" s="141" t="s">
        <v>220</v>
      </c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 t="s">
        <v>50</v>
      </c>
      <c r="AG170" s="141"/>
      <c r="AH170" s="187"/>
      <c r="AI170" s="7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</row>
    <row r="171" spans="1:57" ht="15.75" outlineLevel="1" x14ac:dyDescent="0.25">
      <c r="A171" s="81"/>
      <c r="B171" s="82" t="s">
        <v>274</v>
      </c>
      <c r="C171" s="82"/>
      <c r="D171" s="141" t="s">
        <v>21</v>
      </c>
      <c r="E171" s="141" t="s">
        <v>21</v>
      </c>
      <c r="F171" s="141" t="s">
        <v>21</v>
      </c>
      <c r="G171" s="141" t="s">
        <v>21</v>
      </c>
      <c r="H171" s="141" t="s">
        <v>21</v>
      </c>
      <c r="I171" s="141" t="s">
        <v>21</v>
      </c>
      <c r="J171" s="141" t="s">
        <v>21</v>
      </c>
      <c r="K171" s="141" t="s">
        <v>21</v>
      </c>
      <c r="L171" s="141" t="s">
        <v>21</v>
      </c>
      <c r="M171" s="141" t="s">
        <v>21</v>
      </c>
      <c r="N171" s="141" t="s">
        <v>21</v>
      </c>
      <c r="O171" s="141" t="s">
        <v>21</v>
      </c>
      <c r="P171" s="141"/>
      <c r="Q171" s="141"/>
      <c r="R171" s="141" t="s">
        <v>85</v>
      </c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  <c r="AG171" s="141"/>
      <c r="AH171" s="187"/>
      <c r="AI171" s="7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</row>
    <row r="172" spans="1:57" ht="15.75" outlineLevel="1" x14ac:dyDescent="0.25">
      <c r="A172" s="81"/>
      <c r="B172" s="82" t="s">
        <v>274</v>
      </c>
      <c r="C172" s="82"/>
      <c r="D172" s="141"/>
      <c r="E172" s="141"/>
      <c r="F172" s="141"/>
      <c r="G172" s="141"/>
      <c r="H172" s="141"/>
      <c r="I172" s="141" t="s">
        <v>52</v>
      </c>
      <c r="J172" s="141" t="s">
        <v>52</v>
      </c>
      <c r="K172" s="141" t="s">
        <v>52</v>
      </c>
      <c r="L172" s="141" t="s">
        <v>52</v>
      </c>
      <c r="M172" s="141" t="s">
        <v>52</v>
      </c>
      <c r="N172" s="141" t="s">
        <v>52</v>
      </c>
      <c r="O172" s="141" t="s">
        <v>52</v>
      </c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  <c r="AG172" s="141"/>
      <c r="AH172" s="187"/>
      <c r="AI172" s="7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</row>
    <row r="173" spans="1:57" ht="15.75" outlineLevel="1" x14ac:dyDescent="0.25">
      <c r="A173" s="81"/>
      <c r="B173" s="82" t="s">
        <v>274</v>
      </c>
      <c r="C173" s="82"/>
      <c r="D173" s="141"/>
      <c r="E173" s="141"/>
      <c r="F173" s="141"/>
      <c r="G173" s="141"/>
      <c r="H173" s="141"/>
      <c r="I173" s="141" t="s">
        <v>25</v>
      </c>
      <c r="J173" s="141" t="s">
        <v>25</v>
      </c>
      <c r="K173" s="141" t="s">
        <v>25</v>
      </c>
      <c r="L173" s="141" t="s">
        <v>25</v>
      </c>
      <c r="M173" s="141" t="s">
        <v>25</v>
      </c>
      <c r="N173" s="141"/>
      <c r="O173" s="141"/>
      <c r="P173" s="141" t="s">
        <v>48</v>
      </c>
      <c r="Q173" s="141" t="s">
        <v>48</v>
      </c>
      <c r="R173" s="141" t="s">
        <v>48</v>
      </c>
      <c r="S173" s="141" t="s">
        <v>48</v>
      </c>
      <c r="T173" s="141" t="s">
        <v>48</v>
      </c>
      <c r="U173" s="141" t="s">
        <v>48</v>
      </c>
      <c r="V173" s="141" t="s">
        <v>48</v>
      </c>
      <c r="W173" s="141"/>
      <c r="X173" s="141"/>
      <c r="Y173" s="141"/>
      <c r="Z173" s="141"/>
      <c r="AA173" s="141"/>
      <c r="AB173" s="141"/>
      <c r="AC173" s="141"/>
      <c r="AD173" s="141" t="s">
        <v>93</v>
      </c>
      <c r="AE173" s="141" t="s">
        <v>93</v>
      </c>
      <c r="AF173" s="141" t="s">
        <v>93</v>
      </c>
      <c r="AG173" s="141" t="s">
        <v>93</v>
      </c>
      <c r="AH173" s="187" t="s">
        <v>93</v>
      </c>
      <c r="AI173" s="7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</row>
    <row r="174" spans="1:57" ht="15.75" outlineLevel="1" x14ac:dyDescent="0.25">
      <c r="A174" s="81"/>
      <c r="B174" s="82" t="s">
        <v>274</v>
      </c>
      <c r="C174" s="82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  <c r="AG174" s="141"/>
      <c r="AH174" s="187"/>
      <c r="AI174" s="7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</row>
    <row r="175" spans="1:57" ht="15.75" outlineLevel="1" x14ac:dyDescent="0.25">
      <c r="A175" s="81"/>
      <c r="B175" s="82" t="s">
        <v>274</v>
      </c>
      <c r="C175" s="82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  <c r="AG175" s="141"/>
      <c r="AH175" s="187"/>
      <c r="AI175" s="7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</row>
    <row r="176" spans="1:57" ht="15.75" outlineLevel="1" x14ac:dyDescent="0.25">
      <c r="A176" s="81"/>
      <c r="B176" s="82" t="s">
        <v>274</v>
      </c>
      <c r="C176" s="82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 t="s">
        <v>85</v>
      </c>
      <c r="AG176" s="141"/>
      <c r="AH176" s="187"/>
      <c r="AI176" s="7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</row>
    <row r="177" spans="1:57" ht="15.75" outlineLevel="1" x14ac:dyDescent="0.25">
      <c r="A177" s="81"/>
      <c r="B177" s="82" t="s">
        <v>274</v>
      </c>
      <c r="C177" s="82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 t="s">
        <v>22</v>
      </c>
      <c r="AE177" s="141" t="s">
        <v>22</v>
      </c>
      <c r="AF177" s="141" t="s">
        <v>22</v>
      </c>
      <c r="AG177" s="141" t="s">
        <v>22</v>
      </c>
      <c r="AH177" s="187" t="s">
        <v>22</v>
      </c>
      <c r="AI177" s="7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</row>
    <row r="178" spans="1:57" ht="15.75" outlineLevel="1" x14ac:dyDescent="0.25">
      <c r="A178" s="83"/>
      <c r="B178" s="84" t="s">
        <v>274</v>
      </c>
      <c r="C178" s="84"/>
      <c r="D178" s="142" t="s">
        <v>278</v>
      </c>
      <c r="E178" s="142" t="s">
        <v>278</v>
      </c>
      <c r="F178" s="142" t="s">
        <v>278</v>
      </c>
      <c r="G178" s="142" t="s">
        <v>278</v>
      </c>
      <c r="H178" s="142" t="s">
        <v>278</v>
      </c>
      <c r="I178" s="142" t="s">
        <v>278</v>
      </c>
      <c r="J178" s="142" t="s">
        <v>278</v>
      </c>
      <c r="K178" s="142" t="s">
        <v>278</v>
      </c>
      <c r="L178" s="142" t="s">
        <v>278</v>
      </c>
      <c r="M178" s="142" t="s">
        <v>278</v>
      </c>
      <c r="N178" s="142" t="s">
        <v>278</v>
      </c>
      <c r="O178" s="142" t="s">
        <v>278</v>
      </c>
      <c r="P178" s="142" t="s">
        <v>278</v>
      </c>
      <c r="Q178" s="142" t="s">
        <v>278</v>
      </c>
      <c r="R178" s="142" t="s">
        <v>278</v>
      </c>
      <c r="S178" s="142" t="s">
        <v>278</v>
      </c>
      <c r="T178" s="142" t="s">
        <v>278</v>
      </c>
      <c r="U178" s="142" t="s">
        <v>278</v>
      </c>
      <c r="V178" s="142" t="s">
        <v>278</v>
      </c>
      <c r="W178" s="142" t="s">
        <v>278</v>
      </c>
      <c r="X178" s="142" t="s">
        <v>278</v>
      </c>
      <c r="Y178" s="142" t="s">
        <v>278</v>
      </c>
      <c r="Z178" s="142" t="s">
        <v>278</v>
      </c>
      <c r="AA178" s="142" t="s">
        <v>278</v>
      </c>
      <c r="AB178" s="142" t="s">
        <v>278</v>
      </c>
      <c r="AC178" s="142" t="s">
        <v>278</v>
      </c>
      <c r="AD178" s="142" t="s">
        <v>278</v>
      </c>
      <c r="AE178" s="142" t="s">
        <v>278</v>
      </c>
      <c r="AF178" s="142" t="s">
        <v>278</v>
      </c>
      <c r="AG178" s="142" t="s">
        <v>278</v>
      </c>
      <c r="AH178" s="188" t="s">
        <v>278</v>
      </c>
      <c r="AI178" s="7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 spans="1:57" s="1" customFormat="1" ht="15.75" x14ac:dyDescent="0.25">
      <c r="A179" s="85"/>
      <c r="B179" s="86" t="s">
        <v>41</v>
      </c>
      <c r="C179" s="86"/>
      <c r="D179" s="143">
        <f>COUNTA(D149:D178)</f>
        <v>3</v>
      </c>
      <c r="E179" s="143">
        <f t="shared" ref="E179:AH179" si="19">COUNTA(E149:E178)</f>
        <v>5</v>
      </c>
      <c r="F179" s="143">
        <f t="shared" si="19"/>
        <v>5</v>
      </c>
      <c r="G179" s="143">
        <f t="shared" si="19"/>
        <v>3</v>
      </c>
      <c r="H179" s="143">
        <f t="shared" si="19"/>
        <v>3</v>
      </c>
      <c r="I179" s="143">
        <f t="shared" si="19"/>
        <v>4</v>
      </c>
      <c r="J179" s="143">
        <f t="shared" si="19"/>
        <v>4</v>
      </c>
      <c r="K179" s="143">
        <f t="shared" si="19"/>
        <v>5</v>
      </c>
      <c r="L179" s="143">
        <f t="shared" si="19"/>
        <v>4</v>
      </c>
      <c r="M179" s="143">
        <f t="shared" si="19"/>
        <v>4</v>
      </c>
      <c r="N179" s="143">
        <f t="shared" si="19"/>
        <v>3</v>
      </c>
      <c r="O179" s="143">
        <f t="shared" si="19"/>
        <v>3</v>
      </c>
      <c r="P179" s="143">
        <f t="shared" si="19"/>
        <v>3</v>
      </c>
      <c r="Q179" s="143">
        <f t="shared" si="19"/>
        <v>3</v>
      </c>
      <c r="R179" s="143">
        <f t="shared" si="19"/>
        <v>5</v>
      </c>
      <c r="S179" s="143">
        <f t="shared" si="19"/>
        <v>4</v>
      </c>
      <c r="T179" s="143">
        <f t="shared" si="19"/>
        <v>3</v>
      </c>
      <c r="U179" s="143">
        <f t="shared" si="19"/>
        <v>2</v>
      </c>
      <c r="V179" s="143">
        <f t="shared" si="19"/>
        <v>2</v>
      </c>
      <c r="W179" s="143">
        <f t="shared" si="19"/>
        <v>1</v>
      </c>
      <c r="X179" s="143">
        <f t="shared" si="19"/>
        <v>1</v>
      </c>
      <c r="Y179" s="143">
        <f t="shared" si="19"/>
        <v>2</v>
      </c>
      <c r="Z179" s="143">
        <f t="shared" si="19"/>
        <v>1</v>
      </c>
      <c r="AA179" s="143">
        <f t="shared" si="19"/>
        <v>1</v>
      </c>
      <c r="AB179" s="143">
        <f t="shared" si="19"/>
        <v>1</v>
      </c>
      <c r="AC179" s="143">
        <f t="shared" si="19"/>
        <v>1</v>
      </c>
      <c r="AD179" s="143">
        <f t="shared" si="19"/>
        <v>4</v>
      </c>
      <c r="AE179" s="143">
        <f t="shared" si="19"/>
        <v>4</v>
      </c>
      <c r="AF179" s="143">
        <f t="shared" si="19"/>
        <v>6</v>
      </c>
      <c r="AG179" s="143">
        <f t="shared" si="19"/>
        <v>4</v>
      </c>
      <c r="AH179" s="189">
        <f t="shared" si="19"/>
        <v>4</v>
      </c>
      <c r="AI179" s="5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</row>
    <row r="180" spans="1:57" s="1" customFormat="1" ht="15.75" outlineLevel="1" x14ac:dyDescent="0.25">
      <c r="A180" s="87"/>
      <c r="B180" s="80" t="s">
        <v>64</v>
      </c>
      <c r="C180" s="88"/>
      <c r="D180" s="144"/>
      <c r="E180" s="144"/>
      <c r="F180" s="144"/>
      <c r="G180" s="144"/>
      <c r="H180" s="144"/>
      <c r="I180" s="144"/>
      <c r="J180" s="144"/>
      <c r="K180" s="144"/>
      <c r="L180" s="144" t="s">
        <v>45</v>
      </c>
      <c r="M180" s="144" t="s">
        <v>45</v>
      </c>
      <c r="N180" s="144"/>
      <c r="O180" s="144"/>
      <c r="P180" s="144" t="s">
        <v>45</v>
      </c>
      <c r="Q180" s="144" t="s">
        <v>45</v>
      </c>
      <c r="R180" s="144" t="s">
        <v>45</v>
      </c>
      <c r="S180" s="144" t="s">
        <v>45</v>
      </c>
      <c r="T180" s="144" t="s">
        <v>45</v>
      </c>
      <c r="U180" s="144"/>
      <c r="V180" s="144"/>
      <c r="W180" s="144" t="s">
        <v>45</v>
      </c>
      <c r="X180" s="144" t="s">
        <v>45</v>
      </c>
      <c r="Y180" s="144" t="s">
        <v>45</v>
      </c>
      <c r="Z180" s="144" t="s">
        <v>45</v>
      </c>
      <c r="AA180" s="144"/>
      <c r="AB180" s="144"/>
      <c r="AC180" s="144"/>
      <c r="AD180" s="144"/>
      <c r="AE180" s="144"/>
      <c r="AF180" s="144"/>
      <c r="AG180" s="144" t="s">
        <v>45</v>
      </c>
      <c r="AH180" s="190"/>
      <c r="AI180" s="5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</row>
    <row r="181" spans="1:57" s="1" customFormat="1" ht="15.75" outlineLevel="1" x14ac:dyDescent="0.25">
      <c r="A181" s="85"/>
      <c r="B181" s="82" t="s">
        <v>64</v>
      </c>
      <c r="C181" s="86"/>
      <c r="D181" s="143"/>
      <c r="E181" s="143"/>
      <c r="F181" s="143"/>
      <c r="G181" s="143"/>
      <c r="H181" s="143"/>
      <c r="I181" s="143"/>
      <c r="J181" s="143"/>
      <c r="K181" s="143"/>
      <c r="L181" s="143"/>
      <c r="M181" s="143"/>
      <c r="N181" s="143"/>
      <c r="O181" s="143"/>
      <c r="P181" s="143"/>
      <c r="Q181" s="143"/>
      <c r="R181" s="143"/>
      <c r="S181" s="143"/>
      <c r="T181" s="143"/>
      <c r="U181" s="143"/>
      <c r="V181" s="143"/>
      <c r="W181" s="143"/>
      <c r="X181" s="143"/>
      <c r="Y181" s="143"/>
      <c r="Z181" s="143"/>
      <c r="AA181" s="143"/>
      <c r="AB181" s="143"/>
      <c r="AC181" s="143"/>
      <c r="AD181" s="143"/>
      <c r="AE181" s="143" t="s">
        <v>45</v>
      </c>
      <c r="AF181" s="143"/>
      <c r="AG181" s="143"/>
      <c r="AH181" s="189"/>
      <c r="AI181" s="5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</row>
    <row r="182" spans="1:57" s="1" customFormat="1" ht="15.75" outlineLevel="1" x14ac:dyDescent="0.25">
      <c r="A182" s="85"/>
      <c r="B182" s="82" t="s">
        <v>64</v>
      </c>
      <c r="C182" s="86"/>
      <c r="D182" s="143"/>
      <c r="E182" s="143"/>
      <c r="F182" s="143"/>
      <c r="G182" s="143"/>
      <c r="H182" s="143"/>
      <c r="I182" s="143"/>
      <c r="J182" s="143"/>
      <c r="K182" s="143"/>
      <c r="L182" s="143"/>
      <c r="M182" s="143"/>
      <c r="N182" s="143"/>
      <c r="O182" s="143"/>
      <c r="P182" s="143"/>
      <c r="Q182" s="143"/>
      <c r="R182" s="143"/>
      <c r="S182" s="143"/>
      <c r="T182" s="143"/>
      <c r="U182" s="143"/>
      <c r="V182" s="143"/>
      <c r="W182" s="143"/>
      <c r="X182" s="143"/>
      <c r="Y182" s="143"/>
      <c r="Z182" s="143"/>
      <c r="AA182" s="143"/>
      <c r="AB182" s="143"/>
      <c r="AC182" s="143"/>
      <c r="AD182" s="143"/>
      <c r="AE182" s="143" t="s">
        <v>15</v>
      </c>
      <c r="AF182" s="143"/>
      <c r="AG182" s="143"/>
      <c r="AH182" s="189"/>
      <c r="AI182" s="5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</row>
    <row r="183" spans="1:57" s="1" customFormat="1" ht="15.75" outlineLevel="1" x14ac:dyDescent="0.25">
      <c r="A183" s="85"/>
      <c r="B183" s="82" t="s">
        <v>64</v>
      </c>
      <c r="C183" s="86"/>
      <c r="D183" s="143"/>
      <c r="E183" s="143"/>
      <c r="F183" s="143"/>
      <c r="G183" s="143"/>
      <c r="H183" s="143"/>
      <c r="I183" s="143"/>
      <c r="J183" s="143"/>
      <c r="K183" s="143"/>
      <c r="L183" s="143"/>
      <c r="M183" s="143"/>
      <c r="N183" s="143"/>
      <c r="O183" s="143"/>
      <c r="P183" s="143"/>
      <c r="Q183" s="143"/>
      <c r="R183" s="143"/>
      <c r="S183" s="143"/>
      <c r="T183" s="143"/>
      <c r="U183" s="143"/>
      <c r="V183" s="143"/>
      <c r="W183" s="143"/>
      <c r="X183" s="143"/>
      <c r="Y183" s="143"/>
      <c r="Z183" s="143"/>
      <c r="AA183" s="143"/>
      <c r="AB183" s="143"/>
      <c r="AC183" s="143"/>
      <c r="AD183" s="143"/>
      <c r="AE183" s="143" t="s">
        <v>24</v>
      </c>
      <c r="AF183" s="143"/>
      <c r="AG183" s="143"/>
      <c r="AH183" s="189"/>
      <c r="AI183" s="5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</row>
    <row r="184" spans="1:57" s="1" customFormat="1" ht="15.75" hidden="1" outlineLevel="1" x14ac:dyDescent="0.25">
      <c r="A184" s="85"/>
      <c r="B184" s="82" t="s">
        <v>64</v>
      </c>
      <c r="C184" s="86"/>
      <c r="D184" s="143"/>
      <c r="E184" s="143"/>
      <c r="F184" s="143"/>
      <c r="G184" s="143"/>
      <c r="H184" s="143"/>
      <c r="I184" s="143"/>
      <c r="J184" s="143"/>
      <c r="K184" s="143"/>
      <c r="L184" s="143"/>
      <c r="M184" s="143"/>
      <c r="N184" s="143"/>
      <c r="O184" s="143"/>
      <c r="P184" s="143"/>
      <c r="Q184" s="143"/>
      <c r="R184" s="143"/>
      <c r="S184" s="143"/>
      <c r="T184" s="143"/>
      <c r="U184" s="143"/>
      <c r="V184" s="143"/>
      <c r="W184" s="143"/>
      <c r="X184" s="143"/>
      <c r="Y184" s="143"/>
      <c r="Z184" s="143"/>
      <c r="AA184" s="143"/>
      <c r="AB184" s="143"/>
      <c r="AC184" s="143"/>
      <c r="AD184" s="143"/>
      <c r="AE184" s="143"/>
      <c r="AF184" s="143"/>
      <c r="AG184" s="143"/>
      <c r="AH184" s="189"/>
      <c r="AI184" s="5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</row>
    <row r="185" spans="1:57" s="1" customFormat="1" ht="15.75" hidden="1" outlineLevel="1" x14ac:dyDescent="0.25">
      <c r="A185" s="85"/>
      <c r="B185" s="82" t="s">
        <v>64</v>
      </c>
      <c r="C185" s="86"/>
      <c r="D185" s="143"/>
      <c r="E185" s="143"/>
      <c r="F185" s="143"/>
      <c r="G185" s="143"/>
      <c r="H185" s="143"/>
      <c r="I185" s="143"/>
      <c r="J185" s="143"/>
      <c r="K185" s="143"/>
      <c r="L185" s="143"/>
      <c r="M185" s="143"/>
      <c r="N185" s="143"/>
      <c r="O185" s="143"/>
      <c r="P185" s="143"/>
      <c r="Q185" s="143"/>
      <c r="R185" s="143"/>
      <c r="S185" s="143"/>
      <c r="T185" s="143"/>
      <c r="U185" s="143"/>
      <c r="V185" s="143"/>
      <c r="W185" s="143"/>
      <c r="X185" s="143"/>
      <c r="Y185" s="143"/>
      <c r="Z185" s="143"/>
      <c r="AA185" s="143"/>
      <c r="AB185" s="143"/>
      <c r="AC185" s="143"/>
      <c r="AD185" s="143"/>
      <c r="AE185" s="143"/>
      <c r="AF185" s="143"/>
      <c r="AG185" s="143"/>
      <c r="AH185" s="189"/>
      <c r="AI185" s="5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</row>
    <row r="186" spans="1:57" s="1" customFormat="1" ht="15.75" hidden="1" outlineLevel="1" x14ac:dyDescent="0.25">
      <c r="A186" s="85"/>
      <c r="B186" s="82" t="s">
        <v>64</v>
      </c>
      <c r="C186" s="86"/>
      <c r="D186" s="143"/>
      <c r="E186" s="143"/>
      <c r="F186" s="143"/>
      <c r="G186" s="143"/>
      <c r="H186" s="143"/>
      <c r="I186" s="143"/>
      <c r="J186" s="143"/>
      <c r="K186" s="143"/>
      <c r="L186" s="143"/>
      <c r="M186" s="143"/>
      <c r="N186" s="143"/>
      <c r="O186" s="143"/>
      <c r="P186" s="143"/>
      <c r="Q186" s="143"/>
      <c r="R186" s="143"/>
      <c r="S186" s="143"/>
      <c r="T186" s="143"/>
      <c r="U186" s="143"/>
      <c r="V186" s="143"/>
      <c r="W186" s="143"/>
      <c r="X186" s="143"/>
      <c r="Y186" s="143"/>
      <c r="Z186" s="143"/>
      <c r="AA186" s="143"/>
      <c r="AB186" s="143"/>
      <c r="AC186" s="143"/>
      <c r="AD186" s="143"/>
      <c r="AE186" s="143"/>
      <c r="AF186" s="143"/>
      <c r="AG186" s="143"/>
      <c r="AH186" s="189"/>
      <c r="AI186" s="5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</row>
    <row r="187" spans="1:57" s="1" customFormat="1" ht="15.75" hidden="1" outlineLevel="1" x14ac:dyDescent="0.25">
      <c r="A187" s="85"/>
      <c r="B187" s="82" t="s">
        <v>64</v>
      </c>
      <c r="C187" s="86"/>
      <c r="D187" s="143"/>
      <c r="E187" s="143"/>
      <c r="F187" s="143"/>
      <c r="G187" s="143"/>
      <c r="H187" s="143"/>
      <c r="I187" s="143"/>
      <c r="J187" s="143"/>
      <c r="K187" s="143"/>
      <c r="L187" s="143"/>
      <c r="M187" s="143"/>
      <c r="N187" s="143"/>
      <c r="O187" s="143"/>
      <c r="P187" s="143"/>
      <c r="Q187" s="143"/>
      <c r="R187" s="143"/>
      <c r="S187" s="143"/>
      <c r="T187" s="143"/>
      <c r="U187" s="143"/>
      <c r="V187" s="143"/>
      <c r="W187" s="143"/>
      <c r="X187" s="143"/>
      <c r="Y187" s="143"/>
      <c r="Z187" s="143"/>
      <c r="AA187" s="143"/>
      <c r="AB187" s="143"/>
      <c r="AC187" s="143"/>
      <c r="AD187" s="143"/>
      <c r="AE187" s="143"/>
      <c r="AF187" s="143"/>
      <c r="AG187" s="143"/>
      <c r="AH187" s="189"/>
      <c r="AI187" s="5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</row>
    <row r="188" spans="1:57" s="1" customFormat="1" ht="15.75" hidden="1" outlineLevel="1" x14ac:dyDescent="0.25">
      <c r="A188" s="85"/>
      <c r="B188" s="82" t="s">
        <v>64</v>
      </c>
      <c r="C188" s="86"/>
      <c r="D188" s="143"/>
      <c r="E188" s="143"/>
      <c r="F188" s="143"/>
      <c r="G188" s="143"/>
      <c r="H188" s="143"/>
      <c r="I188" s="143"/>
      <c r="J188" s="143"/>
      <c r="K188" s="143"/>
      <c r="L188" s="143"/>
      <c r="M188" s="143"/>
      <c r="N188" s="143"/>
      <c r="O188" s="143"/>
      <c r="P188" s="143"/>
      <c r="Q188" s="143"/>
      <c r="R188" s="143"/>
      <c r="S188" s="143"/>
      <c r="T188" s="143"/>
      <c r="U188" s="143"/>
      <c r="V188" s="143"/>
      <c r="W188" s="143"/>
      <c r="X188" s="143"/>
      <c r="Y188" s="143"/>
      <c r="Z188" s="143"/>
      <c r="AA188" s="143"/>
      <c r="AB188" s="143"/>
      <c r="AC188" s="143"/>
      <c r="AD188" s="143"/>
      <c r="AE188" s="143"/>
      <c r="AF188" s="143"/>
      <c r="AG188" s="143"/>
      <c r="AH188" s="189"/>
      <c r="AI188" s="5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</row>
    <row r="189" spans="1:57" s="1" customFormat="1" ht="15.75" hidden="1" outlineLevel="1" x14ac:dyDescent="0.25">
      <c r="A189" s="89"/>
      <c r="B189" s="84" t="s">
        <v>64</v>
      </c>
      <c r="C189" s="90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91"/>
      <c r="AI189" s="5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</row>
    <row r="190" spans="1:57" s="1" customFormat="1" ht="17.25" customHeight="1" collapsed="1" x14ac:dyDescent="0.25">
      <c r="A190" s="85"/>
      <c r="B190" s="86" t="s">
        <v>44</v>
      </c>
      <c r="C190" s="86"/>
      <c r="D190" s="143">
        <f>COUNTA(D180:D189)</f>
        <v>0</v>
      </c>
      <c r="E190" s="143">
        <f t="shared" ref="E190:AH190" si="20">COUNTA(E180:E189)</f>
        <v>0</v>
      </c>
      <c r="F190" s="143">
        <f t="shared" si="20"/>
        <v>0</v>
      </c>
      <c r="G190" s="143">
        <f t="shared" si="20"/>
        <v>0</v>
      </c>
      <c r="H190" s="143">
        <f t="shared" si="20"/>
        <v>0</v>
      </c>
      <c r="I190" s="143">
        <f t="shared" si="20"/>
        <v>0</v>
      </c>
      <c r="J190" s="143">
        <f t="shared" si="20"/>
        <v>0</v>
      </c>
      <c r="K190" s="143">
        <f t="shared" si="20"/>
        <v>0</v>
      </c>
      <c r="L190" s="143">
        <f t="shared" si="20"/>
        <v>1</v>
      </c>
      <c r="M190" s="143">
        <f t="shared" si="20"/>
        <v>1</v>
      </c>
      <c r="N190" s="143">
        <f t="shared" si="20"/>
        <v>0</v>
      </c>
      <c r="O190" s="143">
        <f t="shared" si="20"/>
        <v>0</v>
      </c>
      <c r="P190" s="143">
        <f t="shared" si="20"/>
        <v>1</v>
      </c>
      <c r="Q190" s="143">
        <f t="shared" si="20"/>
        <v>1</v>
      </c>
      <c r="R190" s="143">
        <f t="shared" si="20"/>
        <v>1</v>
      </c>
      <c r="S190" s="143">
        <f t="shared" si="20"/>
        <v>1</v>
      </c>
      <c r="T190" s="143">
        <f t="shared" si="20"/>
        <v>1</v>
      </c>
      <c r="U190" s="143">
        <f t="shared" si="20"/>
        <v>0</v>
      </c>
      <c r="V190" s="143">
        <f t="shared" si="20"/>
        <v>0</v>
      </c>
      <c r="W190" s="143">
        <f t="shared" si="20"/>
        <v>1</v>
      </c>
      <c r="X190" s="143">
        <f t="shared" si="20"/>
        <v>1</v>
      </c>
      <c r="Y190" s="143">
        <f t="shared" si="20"/>
        <v>1</v>
      </c>
      <c r="Z190" s="143">
        <f t="shared" si="20"/>
        <v>1</v>
      </c>
      <c r="AA190" s="143">
        <f t="shared" si="20"/>
        <v>0</v>
      </c>
      <c r="AB190" s="143">
        <f t="shared" si="20"/>
        <v>0</v>
      </c>
      <c r="AC190" s="143">
        <f t="shared" si="20"/>
        <v>0</v>
      </c>
      <c r="AD190" s="143">
        <f t="shared" si="20"/>
        <v>0</v>
      </c>
      <c r="AE190" s="143">
        <f t="shared" si="20"/>
        <v>3</v>
      </c>
      <c r="AF190" s="143">
        <f t="shared" si="20"/>
        <v>0</v>
      </c>
      <c r="AG190" s="143">
        <f t="shared" si="20"/>
        <v>1</v>
      </c>
      <c r="AH190" s="189">
        <f t="shared" si="20"/>
        <v>0</v>
      </c>
      <c r="AI190" s="5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</row>
    <row r="191" spans="1:57" s="2" customFormat="1" ht="13.5" customHeight="1" outlineLevel="1" x14ac:dyDescent="0.25">
      <c r="A191" s="79"/>
      <c r="B191" s="80" t="s">
        <v>36</v>
      </c>
      <c r="C191" s="80"/>
      <c r="D191" s="140" t="s">
        <v>272</v>
      </c>
      <c r="E191" s="140" t="s">
        <v>272</v>
      </c>
      <c r="F191" s="140" t="s">
        <v>272</v>
      </c>
      <c r="G191" s="140" t="s">
        <v>272</v>
      </c>
      <c r="H191" s="140" t="s">
        <v>272</v>
      </c>
      <c r="I191" s="140" t="s">
        <v>272</v>
      </c>
      <c r="J191" s="140" t="s">
        <v>272</v>
      </c>
      <c r="K191" s="140" t="s">
        <v>272</v>
      </c>
      <c r="L191" s="140" t="s">
        <v>272</v>
      </c>
      <c r="M191" s="140" t="s">
        <v>272</v>
      </c>
      <c r="N191" s="140" t="s">
        <v>272</v>
      </c>
      <c r="O191" s="140" t="s">
        <v>272</v>
      </c>
      <c r="P191" s="140" t="s">
        <v>272</v>
      </c>
      <c r="Q191" s="140" t="s">
        <v>272</v>
      </c>
      <c r="R191" s="140" t="s">
        <v>272</v>
      </c>
      <c r="S191" s="140" t="s">
        <v>272</v>
      </c>
      <c r="T191" s="140" t="s">
        <v>272</v>
      </c>
      <c r="U191" s="140" t="s">
        <v>272</v>
      </c>
      <c r="V191" s="140" t="s">
        <v>272</v>
      </c>
      <c r="W191" s="140" t="s">
        <v>272</v>
      </c>
      <c r="X191" s="140" t="s">
        <v>272</v>
      </c>
      <c r="Y191" s="140" t="s">
        <v>272</v>
      </c>
      <c r="Z191" s="140" t="s">
        <v>272</v>
      </c>
      <c r="AA191" s="140" t="s">
        <v>272</v>
      </c>
      <c r="AB191" s="140" t="s">
        <v>272</v>
      </c>
      <c r="AC191" s="140" t="s">
        <v>272</v>
      </c>
      <c r="AD191" s="140" t="s">
        <v>272</v>
      </c>
      <c r="AE191" s="140" t="s">
        <v>272</v>
      </c>
      <c r="AF191" s="140" t="s">
        <v>272</v>
      </c>
      <c r="AG191" s="140" t="s">
        <v>272</v>
      </c>
      <c r="AH191" s="186" t="s">
        <v>272</v>
      </c>
      <c r="AI191" s="7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</row>
    <row r="192" spans="1:57" s="3" customFormat="1" ht="16.5" customHeight="1" outlineLevel="1" x14ac:dyDescent="0.25">
      <c r="A192" s="81"/>
      <c r="B192" s="82" t="s">
        <v>36</v>
      </c>
      <c r="C192" s="82"/>
      <c r="D192" s="141" t="s">
        <v>23</v>
      </c>
      <c r="E192" s="141" t="s">
        <v>23</v>
      </c>
      <c r="F192" s="141" t="s">
        <v>23</v>
      </c>
      <c r="G192" s="141" t="s">
        <v>23</v>
      </c>
      <c r="H192" s="141" t="s">
        <v>23</v>
      </c>
      <c r="I192" s="141" t="s">
        <v>23</v>
      </c>
      <c r="J192" s="141" t="s">
        <v>23</v>
      </c>
      <c r="K192" s="141" t="s">
        <v>23</v>
      </c>
      <c r="L192" s="141" t="s">
        <v>23</v>
      </c>
      <c r="M192" s="141" t="s">
        <v>23</v>
      </c>
      <c r="N192" s="141" t="s">
        <v>23</v>
      </c>
      <c r="O192" s="141" t="s">
        <v>23</v>
      </c>
      <c r="P192" s="141" t="s">
        <v>23</v>
      </c>
      <c r="Q192" s="141" t="s">
        <v>23</v>
      </c>
      <c r="R192" s="141" t="s">
        <v>23</v>
      </c>
      <c r="S192" s="141" t="s">
        <v>23</v>
      </c>
      <c r="T192" s="141" t="s">
        <v>23</v>
      </c>
      <c r="U192" s="141" t="s">
        <v>23</v>
      </c>
      <c r="V192" s="141" t="s">
        <v>23</v>
      </c>
      <c r="W192" s="141" t="s">
        <v>23</v>
      </c>
      <c r="X192" s="141" t="s">
        <v>23</v>
      </c>
      <c r="Y192" s="141" t="s">
        <v>23</v>
      </c>
      <c r="Z192" s="141"/>
      <c r="AA192" s="141"/>
      <c r="AB192" s="141"/>
      <c r="AC192" s="141"/>
      <c r="AD192" s="141"/>
      <c r="AE192" s="141"/>
      <c r="AF192" s="141"/>
      <c r="AG192" s="141"/>
      <c r="AH192" s="187"/>
      <c r="AI192" s="7"/>
    </row>
    <row r="193" spans="1:57" s="3" customFormat="1" ht="16.5" customHeight="1" outlineLevel="1" x14ac:dyDescent="0.25">
      <c r="A193" s="81"/>
      <c r="B193" s="82" t="s">
        <v>36</v>
      </c>
      <c r="C193" s="82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1"/>
      <c r="AD193" s="141" t="s">
        <v>45</v>
      </c>
      <c r="AE193" s="141"/>
      <c r="AF193" s="141" t="s">
        <v>15</v>
      </c>
      <c r="AG193" s="141"/>
      <c r="AH193" s="187"/>
      <c r="AI193" s="7"/>
    </row>
    <row r="194" spans="1:57" s="3" customFormat="1" ht="15.75" outlineLevel="1" x14ac:dyDescent="0.25">
      <c r="A194" s="81"/>
      <c r="B194" s="82" t="s">
        <v>36</v>
      </c>
      <c r="C194" s="82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41"/>
      <c r="AE194" s="141"/>
      <c r="AF194" s="141"/>
      <c r="AG194" s="141"/>
      <c r="AH194" s="187"/>
      <c r="AI194" s="7"/>
    </row>
    <row r="195" spans="1:57" s="3" customFormat="1" ht="15.75" outlineLevel="1" x14ac:dyDescent="0.25">
      <c r="A195" s="81"/>
      <c r="B195" s="82" t="s">
        <v>36</v>
      </c>
      <c r="C195" s="82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1"/>
      <c r="AD195" s="141"/>
      <c r="AE195" s="141"/>
      <c r="AF195" s="141"/>
      <c r="AG195" s="141"/>
      <c r="AH195" s="187"/>
      <c r="AI195" s="7"/>
    </row>
    <row r="196" spans="1:57" s="3" customFormat="1" ht="15.75" outlineLevel="1" x14ac:dyDescent="0.25">
      <c r="A196" s="81"/>
      <c r="B196" s="82" t="s">
        <v>36</v>
      </c>
      <c r="C196" s="82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1"/>
      <c r="AD196" s="141"/>
      <c r="AE196" s="141"/>
      <c r="AF196" s="141"/>
      <c r="AG196" s="141"/>
      <c r="AH196" s="187"/>
      <c r="AI196" s="7"/>
    </row>
    <row r="197" spans="1:57" s="3" customFormat="1" ht="15.75" outlineLevel="1" x14ac:dyDescent="0.25">
      <c r="A197" s="81"/>
      <c r="B197" s="82" t="s">
        <v>36</v>
      </c>
      <c r="C197" s="82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1"/>
      <c r="AD197" s="141"/>
      <c r="AE197" s="141"/>
      <c r="AF197" s="141"/>
      <c r="AG197" s="141"/>
      <c r="AH197" s="187"/>
      <c r="AI197" s="7"/>
    </row>
    <row r="198" spans="1:57" s="3" customFormat="1" ht="15.75" outlineLevel="1" x14ac:dyDescent="0.25">
      <c r="A198" s="81"/>
      <c r="B198" s="82" t="s">
        <v>36</v>
      </c>
      <c r="C198" s="82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41"/>
      <c r="AE198" s="141"/>
      <c r="AF198" s="141"/>
      <c r="AG198" s="141"/>
      <c r="AH198" s="187"/>
      <c r="AI198" s="7"/>
    </row>
    <row r="199" spans="1:57" s="3" customFormat="1" ht="15.75" outlineLevel="1" x14ac:dyDescent="0.25">
      <c r="A199" s="81"/>
      <c r="B199" s="82" t="s">
        <v>36</v>
      </c>
      <c r="C199" s="82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1"/>
      <c r="AD199" s="141"/>
      <c r="AE199" s="141"/>
      <c r="AF199" s="141"/>
      <c r="AG199" s="141"/>
      <c r="AH199" s="187"/>
      <c r="AI199" s="7"/>
    </row>
    <row r="200" spans="1:57" s="4" customFormat="1" ht="15.75" outlineLevel="1" x14ac:dyDescent="0.25">
      <c r="A200" s="83"/>
      <c r="B200" s="82" t="s">
        <v>36</v>
      </c>
      <c r="C200" s="84"/>
      <c r="D200" s="142"/>
      <c r="E200" s="142"/>
      <c r="F200" s="142"/>
      <c r="G200" s="142"/>
      <c r="H200" s="142"/>
      <c r="I200" s="142"/>
      <c r="J200" s="142"/>
      <c r="K200" s="142"/>
      <c r="L200" s="142"/>
      <c r="M200" s="142"/>
      <c r="N200" s="142"/>
      <c r="O200" s="142"/>
      <c r="P200" s="142"/>
      <c r="Q200" s="142"/>
      <c r="R200" s="142"/>
      <c r="S200" s="142"/>
      <c r="T200" s="142"/>
      <c r="U200" s="142"/>
      <c r="V200" s="142"/>
      <c r="W200" s="142"/>
      <c r="X200" s="142"/>
      <c r="Y200" s="142"/>
      <c r="Z200" s="142"/>
      <c r="AA200" s="142"/>
      <c r="AB200" s="142"/>
      <c r="AC200" s="142"/>
      <c r="AD200" s="142"/>
      <c r="AE200" s="142"/>
      <c r="AF200" s="142"/>
      <c r="AG200" s="142"/>
      <c r="AH200" s="188"/>
      <c r="AI200" s="7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</row>
    <row r="201" spans="1:57" s="1" customFormat="1" ht="15.75" x14ac:dyDescent="0.25">
      <c r="A201" s="91"/>
      <c r="B201" s="92" t="s">
        <v>40</v>
      </c>
      <c r="C201" s="92"/>
      <c r="D201" s="146">
        <f>COUNTA(D191:D200)</f>
        <v>2</v>
      </c>
      <c r="E201" s="146">
        <f t="shared" ref="E201:AH201" si="21">COUNTA(E191:E200)</f>
        <v>2</v>
      </c>
      <c r="F201" s="146">
        <f t="shared" si="21"/>
        <v>2</v>
      </c>
      <c r="G201" s="146">
        <f t="shared" si="21"/>
        <v>2</v>
      </c>
      <c r="H201" s="146">
        <f t="shared" si="21"/>
        <v>2</v>
      </c>
      <c r="I201" s="146">
        <f t="shared" si="21"/>
        <v>2</v>
      </c>
      <c r="J201" s="146">
        <f t="shared" si="21"/>
        <v>2</v>
      </c>
      <c r="K201" s="146">
        <f t="shared" si="21"/>
        <v>2</v>
      </c>
      <c r="L201" s="146">
        <f t="shared" si="21"/>
        <v>2</v>
      </c>
      <c r="M201" s="146">
        <f t="shared" si="21"/>
        <v>2</v>
      </c>
      <c r="N201" s="146">
        <f t="shared" si="21"/>
        <v>2</v>
      </c>
      <c r="O201" s="146">
        <f t="shared" si="21"/>
        <v>2</v>
      </c>
      <c r="P201" s="146">
        <f t="shared" si="21"/>
        <v>2</v>
      </c>
      <c r="Q201" s="146">
        <f t="shared" si="21"/>
        <v>2</v>
      </c>
      <c r="R201" s="146">
        <f t="shared" si="21"/>
        <v>2</v>
      </c>
      <c r="S201" s="146">
        <f t="shared" si="21"/>
        <v>2</v>
      </c>
      <c r="T201" s="146">
        <f t="shared" si="21"/>
        <v>2</v>
      </c>
      <c r="U201" s="146">
        <f t="shared" si="21"/>
        <v>2</v>
      </c>
      <c r="V201" s="146">
        <f t="shared" si="21"/>
        <v>2</v>
      </c>
      <c r="W201" s="146">
        <f t="shared" si="21"/>
        <v>2</v>
      </c>
      <c r="X201" s="146">
        <f t="shared" si="21"/>
        <v>2</v>
      </c>
      <c r="Y201" s="146">
        <f t="shared" si="21"/>
        <v>2</v>
      </c>
      <c r="Z201" s="146">
        <f t="shared" si="21"/>
        <v>1</v>
      </c>
      <c r="AA201" s="146">
        <f t="shared" si="21"/>
        <v>1</v>
      </c>
      <c r="AB201" s="146">
        <f t="shared" si="21"/>
        <v>1</v>
      </c>
      <c r="AC201" s="146">
        <f t="shared" si="21"/>
        <v>1</v>
      </c>
      <c r="AD201" s="146">
        <f t="shared" si="21"/>
        <v>2</v>
      </c>
      <c r="AE201" s="146">
        <f t="shared" si="21"/>
        <v>1</v>
      </c>
      <c r="AF201" s="146">
        <f t="shared" si="21"/>
        <v>2</v>
      </c>
      <c r="AG201" s="146">
        <f t="shared" si="21"/>
        <v>1</v>
      </c>
      <c r="AH201" s="192">
        <f t="shared" si="21"/>
        <v>1</v>
      </c>
    </row>
    <row r="202" spans="1:57" ht="15.75" outlineLevel="1" x14ac:dyDescent="0.25">
      <c r="A202" s="81"/>
      <c r="B202" s="82" t="s">
        <v>37</v>
      </c>
      <c r="C202" s="82"/>
      <c r="D202" s="141" t="s">
        <v>58</v>
      </c>
      <c r="E202" s="141" t="s">
        <v>58</v>
      </c>
      <c r="F202" s="141" t="s">
        <v>58</v>
      </c>
      <c r="G202" s="141" t="s">
        <v>58</v>
      </c>
      <c r="H202" s="141" t="s">
        <v>58</v>
      </c>
      <c r="I202" s="141" t="s">
        <v>58</v>
      </c>
      <c r="J202" s="141" t="s">
        <v>58</v>
      </c>
      <c r="K202" s="141" t="s">
        <v>58</v>
      </c>
      <c r="L202" s="141" t="s">
        <v>58</v>
      </c>
      <c r="M202" s="141" t="s">
        <v>58</v>
      </c>
      <c r="N202" s="141" t="s">
        <v>58</v>
      </c>
      <c r="O202" s="141" t="s">
        <v>58</v>
      </c>
      <c r="P202" s="141" t="s">
        <v>58</v>
      </c>
      <c r="Q202" s="141" t="s">
        <v>58</v>
      </c>
      <c r="R202" s="141" t="s">
        <v>58</v>
      </c>
      <c r="S202" s="141" t="s">
        <v>58</v>
      </c>
      <c r="T202" s="141" t="s">
        <v>58</v>
      </c>
      <c r="U202" s="141" t="s">
        <v>58</v>
      </c>
      <c r="V202" s="141" t="s">
        <v>58</v>
      </c>
      <c r="W202" s="141" t="s">
        <v>58</v>
      </c>
      <c r="X202" s="141" t="s">
        <v>58</v>
      </c>
      <c r="Y202" s="141" t="s">
        <v>58</v>
      </c>
      <c r="Z202" s="141" t="s">
        <v>58</v>
      </c>
      <c r="AA202" s="141" t="s">
        <v>58</v>
      </c>
      <c r="AB202" s="141" t="s">
        <v>58</v>
      </c>
      <c r="AC202" s="141" t="s">
        <v>58</v>
      </c>
      <c r="AD202" s="141" t="s">
        <v>58</v>
      </c>
      <c r="AE202" s="141" t="s">
        <v>58</v>
      </c>
      <c r="AF202" s="141" t="s">
        <v>58</v>
      </c>
      <c r="AG202" s="141" t="s">
        <v>58</v>
      </c>
      <c r="AH202" s="187" t="s">
        <v>58</v>
      </c>
    </row>
    <row r="203" spans="1:57" ht="15.75" outlineLevel="1" x14ac:dyDescent="0.25">
      <c r="A203" s="81"/>
      <c r="B203" s="82" t="s">
        <v>37</v>
      </c>
      <c r="C203" s="82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  <c r="AA203" s="141"/>
      <c r="AB203" s="141"/>
      <c r="AC203" s="141"/>
      <c r="AD203" s="141"/>
      <c r="AE203" s="141"/>
      <c r="AF203" s="141"/>
      <c r="AG203" s="141"/>
      <c r="AH203" s="187"/>
    </row>
    <row r="204" spans="1:57" ht="15.75" outlineLevel="1" x14ac:dyDescent="0.25">
      <c r="A204" s="81"/>
      <c r="B204" s="82" t="s">
        <v>37</v>
      </c>
      <c r="C204" s="82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  <c r="AA204" s="141"/>
      <c r="AB204" s="141"/>
      <c r="AC204" s="141"/>
      <c r="AD204" s="141"/>
      <c r="AE204" s="141"/>
      <c r="AF204" s="141"/>
      <c r="AG204" s="141"/>
      <c r="AH204" s="187"/>
    </row>
    <row r="205" spans="1:57" ht="15.75" outlineLevel="1" x14ac:dyDescent="0.25">
      <c r="A205" s="81"/>
      <c r="B205" s="82" t="s">
        <v>37</v>
      </c>
      <c r="C205" s="82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  <c r="AA205" s="141"/>
      <c r="AB205" s="141"/>
      <c r="AC205" s="141"/>
      <c r="AD205" s="141"/>
      <c r="AE205" s="141"/>
      <c r="AF205" s="141"/>
      <c r="AG205" s="141"/>
      <c r="AH205" s="187"/>
    </row>
    <row r="206" spans="1:57" ht="15.75" outlineLevel="1" x14ac:dyDescent="0.25">
      <c r="A206" s="81"/>
      <c r="B206" s="82" t="s">
        <v>37</v>
      </c>
      <c r="C206" s="82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  <c r="AA206" s="141"/>
      <c r="AB206" s="141"/>
      <c r="AC206" s="141"/>
      <c r="AD206" s="141"/>
      <c r="AE206" s="141"/>
      <c r="AF206" s="141"/>
      <c r="AG206" s="141"/>
      <c r="AH206" s="187"/>
    </row>
    <row r="207" spans="1:57" ht="15.75" outlineLevel="1" x14ac:dyDescent="0.25">
      <c r="A207" s="81"/>
      <c r="B207" s="82" t="s">
        <v>37</v>
      </c>
      <c r="C207" s="82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  <c r="AA207" s="141"/>
      <c r="AB207" s="141"/>
      <c r="AC207" s="141"/>
      <c r="AD207" s="141"/>
      <c r="AE207" s="141"/>
      <c r="AF207" s="141"/>
      <c r="AG207" s="141"/>
      <c r="AH207" s="187"/>
    </row>
    <row r="208" spans="1:57" ht="15.75" outlineLevel="1" x14ac:dyDescent="0.25">
      <c r="A208" s="81"/>
      <c r="B208" s="82" t="s">
        <v>37</v>
      </c>
      <c r="C208" s="82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  <c r="AB208" s="141"/>
      <c r="AC208" s="141"/>
      <c r="AD208" s="141"/>
      <c r="AE208" s="141"/>
      <c r="AF208" s="141"/>
      <c r="AG208" s="141"/>
      <c r="AH208" s="187"/>
    </row>
    <row r="209" spans="1:34" ht="15.75" outlineLevel="1" x14ac:dyDescent="0.25">
      <c r="A209" s="81"/>
      <c r="B209" s="82" t="s">
        <v>37</v>
      </c>
      <c r="C209" s="82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  <c r="AA209" s="141"/>
      <c r="AB209" s="141"/>
      <c r="AC209" s="141"/>
      <c r="AD209" s="141"/>
      <c r="AE209" s="141"/>
      <c r="AF209" s="141"/>
      <c r="AG209" s="141"/>
      <c r="AH209" s="187"/>
    </row>
    <row r="210" spans="1:34" ht="15.75" outlineLevel="1" x14ac:dyDescent="0.25">
      <c r="A210" s="81"/>
      <c r="B210" s="82" t="s">
        <v>37</v>
      </c>
      <c r="C210" s="82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  <c r="AA210" s="141"/>
      <c r="AB210" s="141"/>
      <c r="AC210" s="141"/>
      <c r="AD210" s="141"/>
      <c r="AE210" s="141"/>
      <c r="AF210" s="141"/>
      <c r="AG210" s="141"/>
      <c r="AH210" s="187"/>
    </row>
    <row r="211" spans="1:34" ht="15.75" outlineLevel="1" x14ac:dyDescent="0.25">
      <c r="A211" s="81"/>
      <c r="B211" s="82" t="s">
        <v>37</v>
      </c>
      <c r="C211" s="82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  <c r="AA211" s="141"/>
      <c r="AB211" s="141"/>
      <c r="AC211" s="141"/>
      <c r="AD211" s="141"/>
      <c r="AE211" s="141"/>
      <c r="AF211" s="141"/>
      <c r="AG211" s="141"/>
      <c r="AH211" s="187"/>
    </row>
    <row r="212" spans="1:34" s="1" customFormat="1" ht="15.75" x14ac:dyDescent="0.25">
      <c r="A212" s="79"/>
      <c r="B212" s="80" t="s">
        <v>37</v>
      </c>
      <c r="C212" s="80"/>
      <c r="D212" s="140">
        <f>COUNTA(D202:D211)</f>
        <v>1</v>
      </c>
      <c r="E212" s="140">
        <f t="shared" ref="E212:AH212" si="22">COUNTA(E202:E211)</f>
        <v>1</v>
      </c>
      <c r="F212" s="140">
        <f t="shared" si="22"/>
        <v>1</v>
      </c>
      <c r="G212" s="140">
        <f t="shared" si="22"/>
        <v>1</v>
      </c>
      <c r="H212" s="140">
        <f t="shared" si="22"/>
        <v>1</v>
      </c>
      <c r="I212" s="140">
        <f t="shared" si="22"/>
        <v>1</v>
      </c>
      <c r="J212" s="140">
        <f t="shared" si="22"/>
        <v>1</v>
      </c>
      <c r="K212" s="140">
        <f t="shared" si="22"/>
        <v>1</v>
      </c>
      <c r="L212" s="140">
        <f t="shared" si="22"/>
        <v>1</v>
      </c>
      <c r="M212" s="140">
        <f t="shared" si="22"/>
        <v>1</v>
      </c>
      <c r="N212" s="140">
        <f t="shared" si="22"/>
        <v>1</v>
      </c>
      <c r="O212" s="140">
        <f t="shared" si="22"/>
        <v>1</v>
      </c>
      <c r="P212" s="140">
        <f t="shared" si="22"/>
        <v>1</v>
      </c>
      <c r="Q212" s="140">
        <f t="shared" si="22"/>
        <v>1</v>
      </c>
      <c r="R212" s="140">
        <f t="shared" si="22"/>
        <v>1</v>
      </c>
      <c r="S212" s="140">
        <f t="shared" si="22"/>
        <v>1</v>
      </c>
      <c r="T212" s="140">
        <f t="shared" si="22"/>
        <v>1</v>
      </c>
      <c r="U212" s="140">
        <f t="shared" si="22"/>
        <v>1</v>
      </c>
      <c r="V212" s="140">
        <f t="shared" si="22"/>
        <v>1</v>
      </c>
      <c r="W212" s="140">
        <f t="shared" si="22"/>
        <v>1</v>
      </c>
      <c r="X212" s="140">
        <f t="shared" si="22"/>
        <v>1</v>
      </c>
      <c r="Y212" s="140">
        <f t="shared" si="22"/>
        <v>1</v>
      </c>
      <c r="Z212" s="140">
        <f t="shared" si="22"/>
        <v>1</v>
      </c>
      <c r="AA212" s="140">
        <f t="shared" si="22"/>
        <v>1</v>
      </c>
      <c r="AB212" s="140">
        <f t="shared" si="22"/>
        <v>1</v>
      </c>
      <c r="AC212" s="140">
        <f t="shared" si="22"/>
        <v>1</v>
      </c>
      <c r="AD212" s="140">
        <f t="shared" si="22"/>
        <v>1</v>
      </c>
      <c r="AE212" s="140">
        <f t="shared" si="22"/>
        <v>1</v>
      </c>
      <c r="AF212" s="140">
        <f t="shared" si="22"/>
        <v>1</v>
      </c>
      <c r="AG212" s="140">
        <f t="shared" si="22"/>
        <v>1</v>
      </c>
      <c r="AH212" s="186">
        <f t="shared" si="22"/>
        <v>1</v>
      </c>
    </row>
    <row r="213" spans="1:34" x14ac:dyDescent="0.25">
      <c r="D213" s="8">
        <f t="shared" ref="D213:AH213" si="23">SUM(D7:D212)</f>
        <v>27</v>
      </c>
      <c r="E213" s="8">
        <f t="shared" si="23"/>
        <v>53</v>
      </c>
      <c r="F213" s="8">
        <f t="shared" si="23"/>
        <v>54</v>
      </c>
      <c r="G213" s="8">
        <f t="shared" si="23"/>
        <v>20</v>
      </c>
      <c r="H213" s="8">
        <f t="shared" si="23"/>
        <v>11</v>
      </c>
      <c r="I213" s="8">
        <f t="shared" si="23"/>
        <v>49</v>
      </c>
      <c r="J213" s="8">
        <f t="shared" si="23"/>
        <v>50</v>
      </c>
      <c r="K213" s="8">
        <f t="shared" si="23"/>
        <v>50</v>
      </c>
      <c r="L213" s="8">
        <f t="shared" si="23"/>
        <v>51</v>
      </c>
      <c r="M213" s="8">
        <f t="shared" si="23"/>
        <v>52</v>
      </c>
      <c r="N213" s="8">
        <f t="shared" si="23"/>
        <v>13</v>
      </c>
      <c r="O213" s="8">
        <f t="shared" si="23"/>
        <v>11</v>
      </c>
      <c r="P213" s="8">
        <f t="shared" si="23"/>
        <v>51</v>
      </c>
      <c r="Q213" s="8">
        <f t="shared" si="23"/>
        <v>51</v>
      </c>
      <c r="R213" s="8">
        <f t="shared" si="23"/>
        <v>52</v>
      </c>
      <c r="S213" s="8">
        <f t="shared" si="23"/>
        <v>52</v>
      </c>
      <c r="T213" s="8">
        <f t="shared" si="23"/>
        <v>54</v>
      </c>
      <c r="U213" s="8">
        <f t="shared" si="23"/>
        <v>21</v>
      </c>
      <c r="V213" s="8">
        <f t="shared" si="23"/>
        <v>10</v>
      </c>
      <c r="W213" s="8">
        <f t="shared" si="23"/>
        <v>49</v>
      </c>
      <c r="X213" s="8">
        <f t="shared" si="23"/>
        <v>49</v>
      </c>
      <c r="Y213" s="8">
        <f t="shared" si="23"/>
        <v>50</v>
      </c>
      <c r="Z213" s="8">
        <f t="shared" si="23"/>
        <v>49</v>
      </c>
      <c r="AA213" s="8">
        <f t="shared" si="23"/>
        <v>51</v>
      </c>
      <c r="AB213" s="8">
        <f t="shared" si="23"/>
        <v>15</v>
      </c>
      <c r="AC213" s="8">
        <f t="shared" si="23"/>
        <v>8</v>
      </c>
      <c r="AD213" s="8">
        <f t="shared" si="23"/>
        <v>51</v>
      </c>
      <c r="AE213" s="8">
        <f t="shared" si="23"/>
        <v>51</v>
      </c>
      <c r="AF213" s="8">
        <f t="shared" si="23"/>
        <v>52</v>
      </c>
      <c r="AG213" s="8">
        <f t="shared" si="23"/>
        <v>50</v>
      </c>
      <c r="AH213" s="8">
        <f t="shared" si="23"/>
        <v>44</v>
      </c>
    </row>
  </sheetData>
  <sheetProtection formatCells="0" selectLockedCells="1" selectUnlockedCells="1"/>
  <conditionalFormatting sqref="D3:D6 D8 D10:D17 D19:D26 D28:D31 D33:D47 D49:D61 D63:D68 D70:D71 D73:D78 D80:D84 D86:D88 D90:D91 D93:D95 D97:D113 D115:D130 D132:D147 D149:D178 D180:D189 D191:D200 D202:D211">
    <cfRule type="duplicateValues" dxfId="92" priority="31"/>
  </conditionalFormatting>
  <conditionalFormatting sqref="E3:E6 E8 E10:E17 E19:E26 E28:E31 E33:E47 E49:E61 E63:E68 E70:E71 E73:E78 E80:E84 E86:E88 E90:E91 E93:E95 E97:E113 E115:E130 E132:E147 E149:E178 E180:E189 E191:E200 E202:E211">
    <cfRule type="duplicateValues" dxfId="91" priority="30"/>
  </conditionalFormatting>
  <conditionalFormatting sqref="F3:F6 F8 F10:F17 F19:F26 F28:F31 F33:F47 F49:F61 F63:F68 F70:F71 F73:F78 F80:F84 F86:F88 F90:F91 F93:F95 F97:F113 F115:F130 F132:F147 F149:F178 F180:F189 F191:F200 F202:F211">
    <cfRule type="duplicateValues" dxfId="90" priority="29"/>
  </conditionalFormatting>
  <conditionalFormatting sqref="G3:G6 G8 G10:G17 G19:G26 G28:G31 G33:G47 G49:G61 G63:G68 G70:G71 G73:G78 G80:G84 G86:G88 G90:G91 G93:G95 G97:G113 G115:G130 G132:G147 G149:G178 G180:G189 G191:G200 G202:G211">
    <cfRule type="duplicateValues" dxfId="89" priority="28"/>
  </conditionalFormatting>
  <conditionalFormatting sqref="H3:H6 H8 H10:H17 H19:H26 H28:H31 H33:H47 H49:H61 H63:H68 H70:H71 H73:H78 H80:H84 H86:H88 H90:H91 H93:H95 H97:H113 H115:H130 H132:H147 H149:H178 H180:H189 H191:H200 H202:H211">
    <cfRule type="duplicateValues" dxfId="88" priority="27"/>
  </conditionalFormatting>
  <conditionalFormatting sqref="I3:I6 I8 I10:I17 I19:I26 I28:I31 I33:I47 I49:I61 I63:I68 I70:I71 I73:I78 I80:I84 I86:I88 I90:I91 I93:I95 I97:I113 I115:I130 I132:I147 I149:I178 I180:I189 I191:I200 I202:I211">
    <cfRule type="duplicateValues" dxfId="87" priority="26"/>
  </conditionalFormatting>
  <conditionalFormatting sqref="J3:J6 J8 J10:J17 J19:J26 J28:J31 J33:J47 J49:J61 J63:J68 J70:J71 J73:J78 J80:J84 J86:J88 J90:J91 J93:J95 J97:J113 J115:J130 J132:J147 J149:J178 J180:J189 J191:J200 J202:J211">
    <cfRule type="duplicateValues" dxfId="86" priority="25"/>
  </conditionalFormatting>
  <conditionalFormatting sqref="K3:K6 K8 K10:K17 K19:K26 K28:K31 K33:K47 K49:K61 K63:K68 K70:K71 K73:K78 K80:K84 K86:K88 K90:K91 K93:K95 K97:K113 K115:K130 K132:K147 K149:K178 K180:K189 K191:K200 K202:K211">
    <cfRule type="duplicateValues" dxfId="85" priority="24"/>
  </conditionalFormatting>
  <conditionalFormatting sqref="L3:L6 L8 L10:L17 L19:L26 L28:L31 L33:L47 L49:L61 L63:L68 L70:L71 L73:L78 L80:L84 L86:L88 L90:L91 L93:L95 L97:L113 L115:L130 L132:L147 L149:L178 L180:L189 L191:L200 L202:L211">
    <cfRule type="duplicateValues" dxfId="84" priority="23"/>
  </conditionalFormatting>
  <conditionalFormatting sqref="M3:M6 M8 M10:M17 M19:M26 M28:M31 M33:M47 M49:M61 M63:M68 M70:M71 M73:M78 M80:M84 M86:M88 M90:M91 M93:M95 M97:M113 M115:M130 M132:M147 M149:M178 M180:M189 M191:M200 M202:M211">
    <cfRule type="duplicateValues" dxfId="83" priority="22"/>
  </conditionalFormatting>
  <conditionalFormatting sqref="N3:N6 N8 N10:N17 N19:N26 N28:N31 N33:N47 N49:N61 N63:N68 N70:N71 N73:N78 N80:N84 N86:N88 N90:N91 N93:N95 N97:N113 N115:N130 N132:N147 N149:N178 N180:N189 N191:N200 N202:N211">
    <cfRule type="duplicateValues" dxfId="82" priority="21"/>
  </conditionalFormatting>
  <conditionalFormatting sqref="O3:O6 O8 O10:O17 O19:O26 O28:O31 O33:O47 O49:O61 O63:O68 O70:O71 O73:O78 O80:O84 O86:O88 O90:O91 O93:O95 O97:O113 O115:O130 O132:O147 O149:O178 O180:O189 O191:O200 O202:O211">
    <cfRule type="duplicateValues" dxfId="81" priority="20"/>
  </conditionalFormatting>
  <conditionalFormatting sqref="P3:P6 P8 P10:P17 P19:P26 P28:P31 P33:P47 P49:P61 P63:P68 P70:P71 P73:P78 P80:P84 P86:P88 P90:P91 P93:P95 P97:P113 P115:P130 P132:P147 P149:P178 P180:P189 P191:P200 P202:P211">
    <cfRule type="duplicateValues" dxfId="80" priority="19"/>
  </conditionalFormatting>
  <conditionalFormatting sqref="Q3:Q6 Q8 Q10:Q17 Q19:Q26 Q28:Q31 Q33:Q47 Q49:Q61 Q63:Q68 Q70:Q71 Q73:Q78 Q80:Q84 Q86:Q88 Q90:Q91 Q93:Q95 Q97:Q113 Q115:Q130 Q132:Q147 Q149:Q178 Q180:Q189 Q191:Q200 Q202:Q211">
    <cfRule type="duplicateValues" dxfId="79" priority="18"/>
  </conditionalFormatting>
  <conditionalFormatting sqref="R3:R6 R8 R10:R17 R19:R26 R28:R31 R33:R47 R49:R61 R63:R68 R70:R71 R73:R78 R80:R84 R86:R88 R90:R91 R93:R95 R97:R113 R115:R130 R132:R147 R149:R178 R180:R189 R191:R200 R202:R211">
    <cfRule type="duplicateValues" dxfId="78" priority="17"/>
  </conditionalFormatting>
  <conditionalFormatting sqref="S3:S6 S8 S10:S17 S19:S26 S28:S31 S33:S47 S49:S61 S63:S68 S70:S71 S73:S78 S80:S84 S86:S88 S90:S91 S93:S95 S97:S113 S115:S130 S132:S147 S149:S178 S180:S189 S191:S200 S202:S211">
    <cfRule type="duplicateValues" dxfId="77" priority="16"/>
  </conditionalFormatting>
  <conditionalFormatting sqref="T3:T6 T8 T10:T17 T19:T26 T28:T31 T33:T47 T49:T61 T63:T68 T70:T71 T73:T78 T80:T84 T86:T88 T90:T91 T93:T95 T97:T113 T115:T130 T132:T147 T149:T178 T180:T189 T191:T200 T202:T211">
    <cfRule type="duplicateValues" dxfId="76" priority="15"/>
  </conditionalFormatting>
  <conditionalFormatting sqref="U3:U6 U8 U10:U17 U19:U26 U28:U31 U33:U47 U49:U61 U63:U68 U70:U71 U73:U78 U80:U84 U86:U88 U90:U91 U93:U95 U97:U113 U115:U130 U132:U147 U149:U178 U180:U189 U191:U200 U202:U211">
    <cfRule type="duplicateValues" dxfId="75" priority="14"/>
  </conditionalFormatting>
  <conditionalFormatting sqref="V3:V6 V8 V10:V17 V19:V26 V28:V31 V33:V47 V49:V61 V63:V68 V70:V71 V73:V78 V80:V84 V86:V88 V90:V91 V93:V95 V97:V113 V115:V130 V132:V147 V149:V178 V180:V189 V191:V200 V202:V211">
    <cfRule type="duplicateValues" dxfId="74" priority="13"/>
  </conditionalFormatting>
  <conditionalFormatting sqref="W3:W6 W8 W10:W17 W19:W26 W28:W31 W33:W47 W49:W61 W63:W68 W70:W71 W73:W78 W80:W84 W86:W88 W90:W91 W93:W95 W97:W113 W115:W130 W132:W147 W149:W178 W180:W189 W191:W200 W202:W211">
    <cfRule type="duplicateValues" dxfId="73" priority="12"/>
  </conditionalFormatting>
  <conditionalFormatting sqref="X3:X6 X8 X10:X17 X19:X26 X28:X31 X33:X47 X49:X61 X63:X68 X70:X71 X73:X78 X80:X84 X86:X88 X90:X91 X93:X95 X97:X113 X115:X130 X132:X147 X149:X178 X180:X189 X191:X200 X202:X211">
    <cfRule type="duplicateValues" dxfId="72" priority="11"/>
  </conditionalFormatting>
  <conditionalFormatting sqref="Y3:Y6 Y8 Y10:Y17 Y19:Y26 Y28:Y31 Y33:Y47 Y49:Y61 Y63:Y68 Y70:Y71 Y73:Y78 Y80:Y84 Y86:Y88 Y90:Y91 Y93:Y95 Y97:Y113 Y115:Y130 Y132:Y147 Y149:Y178 Y180:Y189 Y191:Y200 Y202:Y211">
    <cfRule type="duplicateValues" dxfId="71" priority="10"/>
  </conditionalFormatting>
  <conditionalFormatting sqref="Z3:Z6 Z8 Z10:Z17 Z19:Z26 Z28:Z31 Z33:Z47 Z49:Z61 Z63:Z68 Z70:Z71 Z73:Z78 Z80:Z84 Z86:Z88 Z90:Z91 Z93:Z95 Z97:Z113 Z115:Z130 Z132:Z147 Z149:Z178 Z180:Z189 Z191:Z200 Z202:Z211">
    <cfRule type="duplicateValues" dxfId="70" priority="9"/>
  </conditionalFormatting>
  <conditionalFormatting sqref="AA3:AA6 AA8 AA10:AA17 AA19:AA26 AA28:AA31 AA33:AA47 AA49:AA61 AA63:AA68 AA70:AA71 AA73:AA78 AA80:AA84 AA86:AA88 AA90:AA91 AA93:AA95 AA97:AA113 AA115:AA130 AA132:AA147 AA149:AA178 AA180:AA189 AA191:AA200 AA202:AA211">
    <cfRule type="duplicateValues" dxfId="69" priority="8"/>
  </conditionalFormatting>
  <conditionalFormatting sqref="AB3:AB6 AB8 AB10:AB17 AB19:AB26 AB28:AB31 AB33:AB47 AB49:AB61 AB63:AB68 AB70:AB71 AB73:AB78 AB80:AB84 AB86:AB88 AB90:AB91 AB93:AB95 AB97:AB113 AB115:AB130 AB132:AB147 AB149:AB178 AB180:AB189 AB191:AB200 AB202:AB211">
    <cfRule type="duplicateValues" dxfId="68" priority="7"/>
  </conditionalFormatting>
  <conditionalFormatting sqref="AC3:AC6 AC8 AC10:AC17 AC19:AC26 AC28:AC31 AC33:AC47 AC49:AC61 AC63:AC68 AC70:AC71 AC73:AC78 AC80:AC84 AC86:AC88 AC90:AC91 AC93:AC95 AC97:AC113 AC115:AC130 AC132:AC147 AC149:AC178 AC180:AC189 AC191:AC200 AC202:AC211">
    <cfRule type="duplicateValues" dxfId="67" priority="6"/>
  </conditionalFormatting>
  <conditionalFormatting sqref="AD3:AD6 AD8 AD10:AD17 AD19:AD26 AD28:AD31 AD33:AD47 AD49:AD61 AD63:AD68 AD70:AD71 AD73:AD78 AD80:AD84 AD86:AD88 AD90:AD91 AD93:AD95 AD97:AD113 AD115:AD130 AD132:AD147 AD149:AD178 AD180:AD189 AD191:AD200 AD202:AD211">
    <cfRule type="duplicateValues" dxfId="66" priority="5"/>
  </conditionalFormatting>
  <conditionalFormatting sqref="AE3:AE6 AE8 AE10:AE17 AE19:AE26 AE28:AE31 AE33:AE47 AE49:AE61 AE63:AE68 AE70:AE71 AE73:AE78 AE80:AE84 AE86:AE88 AE90:AE91 AE93:AE95 AE97:AE113 AE115:AE130 AE132:AE147 AE149:AE178 AE180:AE189 AE191:AE200 AE202:AE211">
    <cfRule type="duplicateValues" dxfId="65" priority="4"/>
  </conditionalFormatting>
  <conditionalFormatting sqref="AF3:AF6 AF8 AF10:AF17 AF19:AF26 AF28:AF31 AF33:AF47 AF49:AF61 AF63:AF68 AF70:AF71 AF73:AF78 AF80:AF84 AF86:AF88 AF90:AF91 AF93:AF95 AF97:AF113 AF115:AF130 AF132:AF147 AF149:AF178 AF180:AF189 AF191:AF200 AF202:AF211">
    <cfRule type="duplicateValues" dxfId="64" priority="3"/>
  </conditionalFormatting>
  <conditionalFormatting sqref="AG3:AG6 AG8 AG10:AG17 AG19:AG26 AG28:AG31 AG33:AG47 AG49:AG61 AG63:AG68 AG70:AG71 AG73:AG78 AG80:AG84 AG86:AG88 AG90:AG91 AG93:AG95 AG97:AG113 AG115:AG130 AG132:AG147 AG149:AG178 AG180:AG189 AG191:AG200 AG202:AG211">
    <cfRule type="duplicateValues" dxfId="63" priority="2"/>
  </conditionalFormatting>
  <conditionalFormatting sqref="AH3:AH6 AH8 AH10:AH17 AH19:AH26 AH28:AH31 AH33:AH47 AH49:AH61 AH63:AH68 AH70:AH71 AH73:AH78 AH80:AH84 AH86:AH88 AH90:AH91 AH93:AH95 AH97:AH113 AH115:AH130 AH132:AH147 AH149:AH178 AH180:AH189 AH191:AH200 AH202:AH211">
    <cfRule type="duplicateValues" dxfId="62" priority="1"/>
  </conditionalFormatting>
  <pageMargins left="0.11811023622047245" right="0.11811023622047245" top="0.74803149606299213" bottom="0.74803149606299213" header="0.31496062992125984" footer="0.31496062992125984"/>
  <pageSetup paperSize="8" scale="71" fitToWidth="2" orientation="landscape" verticalDpi="598" r:id="rId1"/>
  <headerFooter>
    <oddFooter>&amp;CPlanning édité le 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Button 1">
              <controlPr defaultSize="0" print="0" autoFill="0" autoPict="0" macro="[0]!Novembre">
                <anchor moveWithCells="1">
                  <from>
                    <xdr:col>34</xdr:col>
                    <xdr:colOff>504825</xdr:colOff>
                    <xdr:row>2</xdr:row>
                    <xdr:rowOff>0</xdr:rowOff>
                  </from>
                  <to>
                    <xdr:col>36</xdr:col>
                    <xdr:colOff>571500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>
    <pageSetUpPr fitToPage="1"/>
  </sheetPr>
  <dimension ref="A1:BE213"/>
  <sheetViews>
    <sheetView tabSelected="1" topLeftCell="P1" zoomScale="80" zoomScaleNormal="80" workbookViewId="0">
      <pane ySplit="2" topLeftCell="A3" activePane="bottomLeft" state="frozen"/>
      <selection activeCell="H1" sqref="H1"/>
      <selection pane="bottomLeft" activeCell="Y70" sqref="Y70"/>
    </sheetView>
  </sheetViews>
  <sheetFormatPr baseColWidth="10" defaultRowHeight="15" outlineLevelRow="1" x14ac:dyDescent="0.25"/>
  <cols>
    <col min="1" max="1" width="11.42578125" style="8"/>
    <col min="2" max="2" width="18" style="8" bestFit="1" customWidth="1"/>
    <col min="3" max="3" width="12.5703125" style="8" customWidth="1"/>
    <col min="4" max="34" width="16.140625" style="8" customWidth="1"/>
    <col min="35" max="16384" width="11.42578125" style="8"/>
  </cols>
  <sheetData>
    <row r="1" spans="1:34" ht="15.75" x14ac:dyDescent="0.25">
      <c r="A1" s="9"/>
      <c r="B1" s="10"/>
      <c r="C1" s="10"/>
      <c r="D1" s="101">
        <f>D2</f>
        <v>43070</v>
      </c>
      <c r="E1" s="101">
        <f>E2</f>
        <v>43071</v>
      </c>
      <c r="F1" s="101">
        <f t="shared" ref="F1:AG1" si="0">F2</f>
        <v>43072</v>
      </c>
      <c r="G1" s="101">
        <f t="shared" si="0"/>
        <v>43073</v>
      </c>
      <c r="H1" s="101">
        <f t="shared" si="0"/>
        <v>43074</v>
      </c>
      <c r="I1" s="101">
        <f t="shared" si="0"/>
        <v>43075</v>
      </c>
      <c r="J1" s="101">
        <f t="shared" si="0"/>
        <v>43076</v>
      </c>
      <c r="K1" s="101">
        <f t="shared" si="0"/>
        <v>43077</v>
      </c>
      <c r="L1" s="101">
        <f t="shared" si="0"/>
        <v>43078</v>
      </c>
      <c r="M1" s="101">
        <f t="shared" si="0"/>
        <v>43079</v>
      </c>
      <c r="N1" s="101">
        <f t="shared" si="0"/>
        <v>43080</v>
      </c>
      <c r="O1" s="101">
        <f t="shared" si="0"/>
        <v>43081</v>
      </c>
      <c r="P1" s="101">
        <f t="shared" si="0"/>
        <v>43082</v>
      </c>
      <c r="Q1" s="101">
        <f t="shared" si="0"/>
        <v>43083</v>
      </c>
      <c r="R1" s="101">
        <f t="shared" si="0"/>
        <v>43084</v>
      </c>
      <c r="S1" s="101">
        <f t="shared" si="0"/>
        <v>43085</v>
      </c>
      <c r="T1" s="101">
        <f t="shared" si="0"/>
        <v>43086</v>
      </c>
      <c r="U1" s="101">
        <f t="shared" si="0"/>
        <v>43087</v>
      </c>
      <c r="V1" s="101">
        <f t="shared" si="0"/>
        <v>43088</v>
      </c>
      <c r="W1" s="101">
        <f t="shared" si="0"/>
        <v>43089</v>
      </c>
      <c r="X1" s="101">
        <f t="shared" si="0"/>
        <v>43090</v>
      </c>
      <c r="Y1" s="101">
        <f t="shared" si="0"/>
        <v>43091</v>
      </c>
      <c r="Z1" s="101">
        <f t="shared" si="0"/>
        <v>43092</v>
      </c>
      <c r="AA1" s="101">
        <f t="shared" si="0"/>
        <v>43093</v>
      </c>
      <c r="AB1" s="101">
        <f t="shared" si="0"/>
        <v>43094</v>
      </c>
      <c r="AC1" s="101">
        <f t="shared" si="0"/>
        <v>43095</v>
      </c>
      <c r="AD1" s="101">
        <f t="shared" si="0"/>
        <v>43096</v>
      </c>
      <c r="AE1" s="101">
        <f t="shared" si="0"/>
        <v>43097</v>
      </c>
      <c r="AF1" s="101">
        <f t="shared" si="0"/>
        <v>43098</v>
      </c>
      <c r="AG1" s="101">
        <f t="shared" si="0"/>
        <v>43099</v>
      </c>
      <c r="AH1" s="147">
        <f>AH2</f>
        <v>43100</v>
      </c>
    </row>
    <row r="2" spans="1:34" ht="16.5" thickBot="1" x14ac:dyDescent="0.3">
      <c r="A2" s="11" t="s">
        <v>0</v>
      </c>
      <c r="B2" s="12" t="s">
        <v>1</v>
      </c>
      <c r="C2" s="12"/>
      <c r="D2" s="102">
        <v>43070</v>
      </c>
      <c r="E2" s="102">
        <f>D2+1</f>
        <v>43071</v>
      </c>
      <c r="F2" s="102">
        <f t="shared" ref="F2:AH2" si="1">E2+1</f>
        <v>43072</v>
      </c>
      <c r="G2" s="102">
        <f t="shared" si="1"/>
        <v>43073</v>
      </c>
      <c r="H2" s="102">
        <f t="shared" si="1"/>
        <v>43074</v>
      </c>
      <c r="I2" s="102">
        <f t="shared" si="1"/>
        <v>43075</v>
      </c>
      <c r="J2" s="102">
        <f t="shared" si="1"/>
        <v>43076</v>
      </c>
      <c r="K2" s="102">
        <f t="shared" si="1"/>
        <v>43077</v>
      </c>
      <c r="L2" s="102">
        <f t="shared" si="1"/>
        <v>43078</v>
      </c>
      <c r="M2" s="102">
        <f t="shared" si="1"/>
        <v>43079</v>
      </c>
      <c r="N2" s="102">
        <f t="shared" si="1"/>
        <v>43080</v>
      </c>
      <c r="O2" s="102">
        <f t="shared" si="1"/>
        <v>43081</v>
      </c>
      <c r="P2" s="102">
        <f t="shared" si="1"/>
        <v>43082</v>
      </c>
      <c r="Q2" s="102">
        <f t="shared" si="1"/>
        <v>43083</v>
      </c>
      <c r="R2" s="102">
        <f t="shared" si="1"/>
        <v>43084</v>
      </c>
      <c r="S2" s="102">
        <f t="shared" si="1"/>
        <v>43085</v>
      </c>
      <c r="T2" s="102">
        <f>S2+1</f>
        <v>43086</v>
      </c>
      <c r="U2" s="102">
        <f t="shared" si="1"/>
        <v>43087</v>
      </c>
      <c r="V2" s="102">
        <f t="shared" si="1"/>
        <v>43088</v>
      </c>
      <c r="W2" s="102">
        <f t="shared" si="1"/>
        <v>43089</v>
      </c>
      <c r="X2" s="102">
        <f t="shared" si="1"/>
        <v>43090</v>
      </c>
      <c r="Y2" s="102">
        <f t="shared" si="1"/>
        <v>43091</v>
      </c>
      <c r="Z2" s="102">
        <f t="shared" si="1"/>
        <v>43092</v>
      </c>
      <c r="AA2" s="102">
        <f t="shared" si="1"/>
        <v>43093</v>
      </c>
      <c r="AB2" s="102">
        <f t="shared" si="1"/>
        <v>43094</v>
      </c>
      <c r="AC2" s="102">
        <f>AB2+1</f>
        <v>43095</v>
      </c>
      <c r="AD2" s="102">
        <f t="shared" si="1"/>
        <v>43096</v>
      </c>
      <c r="AE2" s="102">
        <f t="shared" si="1"/>
        <v>43097</v>
      </c>
      <c r="AF2" s="102">
        <f>AE2+1</f>
        <v>43098</v>
      </c>
      <c r="AG2" s="102">
        <f t="shared" si="1"/>
        <v>43099</v>
      </c>
      <c r="AH2" s="148">
        <f t="shared" si="1"/>
        <v>43100</v>
      </c>
    </row>
    <row r="3" spans="1:34" ht="15.75" hidden="1" x14ac:dyDescent="0.25">
      <c r="A3" s="13" t="s">
        <v>2</v>
      </c>
      <c r="B3" s="14" t="s">
        <v>3</v>
      </c>
      <c r="C3" s="14" t="s">
        <v>70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49"/>
    </row>
    <row r="4" spans="1:34" ht="15.75" hidden="1" x14ac:dyDescent="0.25">
      <c r="A4" s="99" t="s">
        <v>2</v>
      </c>
      <c r="B4" s="100" t="s">
        <v>3</v>
      </c>
      <c r="C4" s="100" t="s">
        <v>28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50"/>
    </row>
    <row r="5" spans="1:34" ht="15.75" x14ac:dyDescent="0.25">
      <c r="A5" s="99" t="s">
        <v>2</v>
      </c>
      <c r="B5" s="100" t="s">
        <v>3</v>
      </c>
      <c r="C5" s="100" t="s">
        <v>70</v>
      </c>
      <c r="D5" s="104"/>
      <c r="E5" s="104"/>
      <c r="F5" s="104"/>
      <c r="G5" s="104"/>
      <c r="H5" s="104"/>
      <c r="I5" s="104"/>
      <c r="J5" s="104" t="s">
        <v>99</v>
      </c>
      <c r="K5" s="104"/>
      <c r="L5" s="104"/>
      <c r="M5" s="104"/>
      <c r="N5" s="104"/>
      <c r="O5" s="104"/>
      <c r="P5" s="104"/>
      <c r="Q5" s="104" t="s">
        <v>99</v>
      </c>
      <c r="R5" s="104"/>
      <c r="S5" s="104"/>
      <c r="T5" s="104"/>
      <c r="U5" s="104"/>
      <c r="V5" s="104"/>
      <c r="W5" s="104"/>
      <c r="X5" s="104" t="s">
        <v>99</v>
      </c>
      <c r="Y5" s="104"/>
      <c r="Z5" s="104"/>
      <c r="AA5" s="104"/>
      <c r="AB5" s="104"/>
      <c r="AC5" s="104"/>
      <c r="AD5" s="104"/>
      <c r="AE5" s="104" t="s">
        <v>99</v>
      </c>
      <c r="AF5" s="104"/>
      <c r="AG5" s="104"/>
      <c r="AH5" s="150"/>
    </row>
    <row r="6" spans="1:34" ht="15.75" outlineLevel="1" x14ac:dyDescent="0.25">
      <c r="A6" s="15" t="s">
        <v>2</v>
      </c>
      <c r="B6" s="16" t="s">
        <v>3</v>
      </c>
      <c r="C6" s="16" t="s">
        <v>28</v>
      </c>
      <c r="D6" s="105" t="s">
        <v>220</v>
      </c>
      <c r="E6" s="105" t="s">
        <v>12</v>
      </c>
      <c r="F6" s="105"/>
      <c r="G6" s="105" t="s">
        <v>220</v>
      </c>
      <c r="H6" s="105" t="s">
        <v>220</v>
      </c>
      <c r="I6" s="105" t="s">
        <v>220</v>
      </c>
      <c r="J6" s="105" t="s">
        <v>220</v>
      </c>
      <c r="K6" s="105" t="s">
        <v>220</v>
      </c>
      <c r="L6" s="105" t="s">
        <v>12</v>
      </c>
      <c r="M6" s="105"/>
      <c r="N6" s="105" t="s">
        <v>220</v>
      </c>
      <c r="O6" s="105" t="s">
        <v>220</v>
      </c>
      <c r="P6" s="105" t="s">
        <v>220</v>
      </c>
      <c r="Q6" s="105" t="s">
        <v>220</v>
      </c>
      <c r="R6" s="105" t="s">
        <v>220</v>
      </c>
      <c r="S6" s="105" t="s">
        <v>15</v>
      </c>
      <c r="T6" s="105"/>
      <c r="U6" s="105" t="s">
        <v>220</v>
      </c>
      <c r="V6" s="105" t="s">
        <v>220</v>
      </c>
      <c r="W6" s="105" t="s">
        <v>220</v>
      </c>
      <c r="X6" s="105" t="s">
        <v>220</v>
      </c>
      <c r="Y6" s="105" t="s">
        <v>220</v>
      </c>
      <c r="Z6" s="105" t="s">
        <v>12</v>
      </c>
      <c r="AA6" s="105"/>
      <c r="AB6" s="105"/>
      <c r="AC6" s="105" t="s">
        <v>220</v>
      </c>
      <c r="AD6" s="105" t="s">
        <v>220</v>
      </c>
      <c r="AE6" s="105" t="s">
        <v>220</v>
      </c>
      <c r="AF6" s="105" t="s">
        <v>220</v>
      </c>
      <c r="AG6" s="105" t="s">
        <v>15</v>
      </c>
      <c r="AH6" s="151"/>
    </row>
    <row r="7" spans="1:34" s="1" customFormat="1" ht="15.75" x14ac:dyDescent="0.25">
      <c r="A7" s="17" t="s">
        <v>2</v>
      </c>
      <c r="B7" s="18" t="s">
        <v>3</v>
      </c>
      <c r="C7" s="18"/>
      <c r="D7" s="106">
        <f>COUNTA(D3:D6)</f>
        <v>1</v>
      </c>
      <c r="E7" s="106">
        <f t="shared" ref="E7:AH7" si="2">COUNTA(E3:E6)</f>
        <v>1</v>
      </c>
      <c r="F7" s="106">
        <f t="shared" si="2"/>
        <v>0</v>
      </c>
      <c r="G7" s="106">
        <f t="shared" si="2"/>
        <v>1</v>
      </c>
      <c r="H7" s="106">
        <f t="shared" si="2"/>
        <v>1</v>
      </c>
      <c r="I7" s="106">
        <f t="shared" si="2"/>
        <v>1</v>
      </c>
      <c r="J7" s="106">
        <f t="shared" si="2"/>
        <v>2</v>
      </c>
      <c r="K7" s="106">
        <f t="shared" si="2"/>
        <v>1</v>
      </c>
      <c r="L7" s="106"/>
      <c r="M7" s="106">
        <f t="shared" si="2"/>
        <v>0</v>
      </c>
      <c r="N7" s="106">
        <f t="shared" si="2"/>
        <v>1</v>
      </c>
      <c r="O7" s="106">
        <f t="shared" si="2"/>
        <v>1</v>
      </c>
      <c r="P7" s="106">
        <f t="shared" si="2"/>
        <v>1</v>
      </c>
      <c r="Q7" s="106">
        <f t="shared" si="2"/>
        <v>2</v>
      </c>
      <c r="R7" s="106">
        <f t="shared" si="2"/>
        <v>1</v>
      </c>
      <c r="S7" s="106">
        <f t="shared" si="2"/>
        <v>1</v>
      </c>
      <c r="T7" s="106">
        <f t="shared" si="2"/>
        <v>0</v>
      </c>
      <c r="U7" s="106">
        <f t="shared" si="2"/>
        <v>1</v>
      </c>
      <c r="V7" s="106">
        <f t="shared" si="2"/>
        <v>1</v>
      </c>
      <c r="W7" s="106">
        <f t="shared" si="2"/>
        <v>1</v>
      </c>
      <c r="X7" s="106">
        <f t="shared" si="2"/>
        <v>2</v>
      </c>
      <c r="Y7" s="106">
        <f t="shared" si="2"/>
        <v>1</v>
      </c>
      <c r="Z7" s="106">
        <f t="shared" si="2"/>
        <v>1</v>
      </c>
      <c r="AA7" s="106">
        <f t="shared" si="2"/>
        <v>0</v>
      </c>
      <c r="AB7" s="106">
        <f t="shared" si="2"/>
        <v>0</v>
      </c>
      <c r="AC7" s="106">
        <f t="shared" si="2"/>
        <v>1</v>
      </c>
      <c r="AD7" s="106">
        <f t="shared" si="2"/>
        <v>1</v>
      </c>
      <c r="AE7" s="106">
        <f t="shared" si="2"/>
        <v>2</v>
      </c>
      <c r="AF7" s="106">
        <f t="shared" si="2"/>
        <v>1</v>
      </c>
      <c r="AG7" s="106">
        <f t="shared" si="2"/>
        <v>1</v>
      </c>
      <c r="AH7" s="152">
        <f t="shared" si="2"/>
        <v>0</v>
      </c>
    </row>
    <row r="8" spans="1:34" ht="15.75" outlineLevel="1" collapsed="1" x14ac:dyDescent="0.25">
      <c r="A8" s="19" t="s">
        <v>2</v>
      </c>
      <c r="B8" s="20" t="s">
        <v>14</v>
      </c>
      <c r="C8" s="20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53"/>
    </row>
    <row r="9" spans="1:34" s="1" customFormat="1" ht="15.75" x14ac:dyDescent="0.25">
      <c r="A9" s="21" t="s">
        <v>2</v>
      </c>
      <c r="B9" s="22" t="s">
        <v>14</v>
      </c>
      <c r="C9" s="22"/>
      <c r="D9" s="108">
        <f>COUNTA(D8)</f>
        <v>0</v>
      </c>
      <c r="E9" s="108">
        <f t="shared" ref="E9:AH9" si="3">COUNTA(E8)</f>
        <v>0</v>
      </c>
      <c r="F9" s="108">
        <f t="shared" si="3"/>
        <v>0</v>
      </c>
      <c r="G9" s="108">
        <f t="shared" si="3"/>
        <v>0</v>
      </c>
      <c r="H9" s="108">
        <f t="shared" si="3"/>
        <v>0</v>
      </c>
      <c r="I9" s="108">
        <f t="shared" si="3"/>
        <v>0</v>
      </c>
      <c r="J9" s="108">
        <f t="shared" si="3"/>
        <v>0</v>
      </c>
      <c r="K9" s="108">
        <f t="shared" si="3"/>
        <v>0</v>
      </c>
      <c r="L9" s="108">
        <f t="shared" si="3"/>
        <v>0</v>
      </c>
      <c r="M9" s="108">
        <f t="shared" si="3"/>
        <v>0</v>
      </c>
      <c r="N9" s="108">
        <f t="shared" si="3"/>
        <v>0</v>
      </c>
      <c r="O9" s="108">
        <f t="shared" si="3"/>
        <v>0</v>
      </c>
      <c r="P9" s="108">
        <f t="shared" si="3"/>
        <v>0</v>
      </c>
      <c r="Q9" s="108">
        <f t="shared" si="3"/>
        <v>0</v>
      </c>
      <c r="R9" s="108">
        <f t="shared" si="3"/>
        <v>0</v>
      </c>
      <c r="S9" s="108">
        <f t="shared" si="3"/>
        <v>0</v>
      </c>
      <c r="T9" s="108">
        <f t="shared" si="3"/>
        <v>0</v>
      </c>
      <c r="U9" s="108">
        <f t="shared" si="3"/>
        <v>0</v>
      </c>
      <c r="V9" s="108">
        <f t="shared" si="3"/>
        <v>0</v>
      </c>
      <c r="W9" s="108">
        <f t="shared" si="3"/>
        <v>0</v>
      </c>
      <c r="X9" s="108">
        <f t="shared" si="3"/>
        <v>0</v>
      </c>
      <c r="Y9" s="108">
        <f t="shared" si="3"/>
        <v>0</v>
      </c>
      <c r="Z9" s="108">
        <f t="shared" si="3"/>
        <v>0</v>
      </c>
      <c r="AA9" s="108">
        <f t="shared" si="3"/>
        <v>0</v>
      </c>
      <c r="AB9" s="108">
        <f t="shared" si="3"/>
        <v>0</v>
      </c>
      <c r="AC9" s="108">
        <f t="shared" si="3"/>
        <v>0</v>
      </c>
      <c r="AD9" s="108">
        <f t="shared" si="3"/>
        <v>0</v>
      </c>
      <c r="AE9" s="108">
        <f t="shared" si="3"/>
        <v>0</v>
      </c>
      <c r="AF9" s="108">
        <f t="shared" si="3"/>
        <v>0</v>
      </c>
      <c r="AG9" s="108">
        <f t="shared" si="3"/>
        <v>0</v>
      </c>
      <c r="AH9" s="154">
        <f t="shared" si="3"/>
        <v>0</v>
      </c>
    </row>
    <row r="10" spans="1:34" ht="15.75" outlineLevel="1" x14ac:dyDescent="0.25">
      <c r="A10" s="23" t="s">
        <v>2</v>
      </c>
      <c r="B10" s="24" t="s">
        <v>4</v>
      </c>
      <c r="C10" s="24" t="s">
        <v>7</v>
      </c>
      <c r="D10" s="109" t="s">
        <v>10</v>
      </c>
      <c r="E10" s="109"/>
      <c r="F10" s="109"/>
      <c r="G10" s="109" t="s">
        <v>10</v>
      </c>
      <c r="H10" s="109" t="s">
        <v>10</v>
      </c>
      <c r="I10" s="109" t="s">
        <v>10</v>
      </c>
      <c r="J10" s="109" t="s">
        <v>10</v>
      </c>
      <c r="K10" s="109" t="s">
        <v>10</v>
      </c>
      <c r="L10" s="109"/>
      <c r="M10" s="109">
        <f>COUNTA(L3:L6)</f>
        <v>1</v>
      </c>
      <c r="N10" s="109" t="s">
        <v>10</v>
      </c>
      <c r="O10" s="109" t="s">
        <v>10</v>
      </c>
      <c r="P10" s="109" t="s">
        <v>10</v>
      </c>
      <c r="Q10" s="109" t="s">
        <v>10</v>
      </c>
      <c r="R10" s="109" t="s">
        <v>10</v>
      </c>
      <c r="S10" s="109"/>
      <c r="T10" s="109"/>
      <c r="U10" s="109" t="s">
        <v>10</v>
      </c>
      <c r="V10" s="109" t="s">
        <v>10</v>
      </c>
      <c r="W10" s="109" t="s">
        <v>10</v>
      </c>
      <c r="X10" s="109" t="s">
        <v>10</v>
      </c>
      <c r="Y10" s="109" t="s">
        <v>10</v>
      </c>
      <c r="Z10" s="109"/>
      <c r="AA10" s="109"/>
      <c r="AB10" s="109"/>
      <c r="AC10" s="109" t="s">
        <v>10</v>
      </c>
      <c r="AD10" s="109" t="s">
        <v>10</v>
      </c>
      <c r="AE10" s="109" t="s">
        <v>10</v>
      </c>
      <c r="AF10" s="109" t="s">
        <v>10</v>
      </c>
      <c r="AG10" s="109"/>
      <c r="AH10" s="155"/>
    </row>
    <row r="11" spans="1:34" ht="15.75" outlineLevel="1" x14ac:dyDescent="0.25">
      <c r="A11" s="25" t="s">
        <v>2</v>
      </c>
      <c r="B11" s="26" t="s">
        <v>4</v>
      </c>
      <c r="C11" s="26" t="s">
        <v>7</v>
      </c>
      <c r="D11" s="110" t="s">
        <v>26</v>
      </c>
      <c r="E11" s="110"/>
      <c r="F11" s="110"/>
      <c r="G11" s="110" t="s">
        <v>26</v>
      </c>
      <c r="H11" s="110" t="s">
        <v>26</v>
      </c>
      <c r="I11" s="110" t="s">
        <v>26</v>
      </c>
      <c r="J11" s="110" t="s">
        <v>26</v>
      </c>
      <c r="K11" s="110" t="s">
        <v>26</v>
      </c>
      <c r="L11" s="110"/>
      <c r="M11" s="110"/>
      <c r="N11" s="110"/>
      <c r="O11" s="110" t="s">
        <v>26</v>
      </c>
      <c r="P11" s="110" t="s">
        <v>26</v>
      </c>
      <c r="Q11" s="110" t="s">
        <v>26</v>
      </c>
      <c r="R11" s="110" t="s">
        <v>26</v>
      </c>
      <c r="S11" s="110"/>
      <c r="T11" s="110"/>
      <c r="U11" s="110" t="s">
        <v>26</v>
      </c>
      <c r="V11" s="110" t="s">
        <v>26</v>
      </c>
      <c r="W11" s="110" t="s">
        <v>26</v>
      </c>
      <c r="X11" s="110" t="s">
        <v>26</v>
      </c>
      <c r="Y11" s="110" t="s">
        <v>26</v>
      </c>
      <c r="Z11" s="110"/>
      <c r="AA11" s="110"/>
      <c r="AB11" s="110"/>
      <c r="AC11" s="110"/>
      <c r="AD11" s="110"/>
      <c r="AE11" s="110"/>
      <c r="AF11" s="110"/>
      <c r="AG11" s="110"/>
      <c r="AH11" s="156"/>
    </row>
    <row r="12" spans="1:34" ht="15.75" outlineLevel="1" x14ac:dyDescent="0.25">
      <c r="A12" s="25" t="s">
        <v>2</v>
      </c>
      <c r="B12" s="26" t="s">
        <v>4</v>
      </c>
      <c r="C12" s="26" t="s">
        <v>7</v>
      </c>
      <c r="D12" s="110" t="s">
        <v>21</v>
      </c>
      <c r="E12" s="110"/>
      <c r="F12" s="110"/>
      <c r="G12" s="110" t="s">
        <v>21</v>
      </c>
      <c r="H12" s="110" t="s">
        <v>21</v>
      </c>
      <c r="I12" s="110" t="s">
        <v>21</v>
      </c>
      <c r="J12" s="110" t="s">
        <v>21</v>
      </c>
      <c r="K12" s="110" t="s">
        <v>21</v>
      </c>
      <c r="L12" s="110"/>
      <c r="M12" s="110"/>
      <c r="N12" s="110" t="s">
        <v>21</v>
      </c>
      <c r="O12" s="110" t="s">
        <v>21</v>
      </c>
      <c r="P12" s="110" t="s">
        <v>21</v>
      </c>
      <c r="Q12" s="110" t="s">
        <v>21</v>
      </c>
      <c r="R12" s="110" t="s">
        <v>21</v>
      </c>
      <c r="S12" s="110"/>
      <c r="T12" s="110"/>
      <c r="U12" s="110" t="s">
        <v>21</v>
      </c>
      <c r="V12" s="110" t="s">
        <v>21</v>
      </c>
      <c r="W12" s="110" t="s">
        <v>21</v>
      </c>
      <c r="X12" s="110" t="s">
        <v>21</v>
      </c>
      <c r="Y12" s="110" t="s">
        <v>21</v>
      </c>
      <c r="Z12" s="110"/>
      <c r="AA12" s="110"/>
      <c r="AB12" s="110"/>
      <c r="AC12" s="110" t="s">
        <v>21</v>
      </c>
      <c r="AD12" s="110" t="s">
        <v>21</v>
      </c>
      <c r="AE12" s="110" t="s">
        <v>21</v>
      </c>
      <c r="AF12" s="110" t="s">
        <v>21</v>
      </c>
      <c r="AG12" s="110"/>
      <c r="AH12" s="156"/>
    </row>
    <row r="13" spans="1:34" ht="15.75" outlineLevel="1" x14ac:dyDescent="0.25">
      <c r="A13" s="25" t="s">
        <v>2</v>
      </c>
      <c r="B13" s="26" t="s">
        <v>4</v>
      </c>
      <c r="C13" s="26" t="s">
        <v>7</v>
      </c>
      <c r="D13" s="110" t="s">
        <v>52</v>
      </c>
      <c r="E13" s="110"/>
      <c r="F13" s="110"/>
      <c r="G13" s="110"/>
      <c r="H13" s="110" t="s">
        <v>52</v>
      </c>
      <c r="I13" s="110" t="s">
        <v>52</v>
      </c>
      <c r="J13" s="110" t="s">
        <v>52</v>
      </c>
      <c r="K13" s="110"/>
      <c r="L13" s="110"/>
      <c r="M13" s="110"/>
      <c r="N13" s="110"/>
      <c r="O13" s="110" t="s">
        <v>52</v>
      </c>
      <c r="P13" s="110" t="s">
        <v>52</v>
      </c>
      <c r="Q13" s="110" t="s">
        <v>52</v>
      </c>
      <c r="R13" s="110"/>
      <c r="S13" s="110"/>
      <c r="T13" s="110"/>
      <c r="U13" s="110"/>
      <c r="V13" s="110"/>
      <c r="W13" s="110" t="s">
        <v>52</v>
      </c>
      <c r="X13" s="110" t="s">
        <v>52</v>
      </c>
      <c r="Y13" s="110" t="s">
        <v>52</v>
      </c>
      <c r="Z13" s="110"/>
      <c r="AA13" s="110"/>
      <c r="AB13" s="110"/>
      <c r="AC13" s="110"/>
      <c r="AD13" s="110"/>
      <c r="AE13" s="110"/>
      <c r="AF13" s="110"/>
      <c r="AG13" s="110"/>
      <c r="AH13" s="156"/>
    </row>
    <row r="14" spans="1:34" ht="15.75" outlineLevel="1" x14ac:dyDescent="0.25">
      <c r="A14" s="25" t="s">
        <v>2</v>
      </c>
      <c r="B14" s="26" t="s">
        <v>4</v>
      </c>
      <c r="C14" s="26" t="s">
        <v>7</v>
      </c>
      <c r="D14" s="110" t="s">
        <v>50</v>
      </c>
      <c r="E14" s="110"/>
      <c r="F14" s="110"/>
      <c r="G14" s="110" t="s">
        <v>50</v>
      </c>
      <c r="H14" s="110" t="s">
        <v>50</v>
      </c>
      <c r="I14" s="110"/>
      <c r="J14" s="110" t="s">
        <v>50</v>
      </c>
      <c r="K14" s="110" t="s">
        <v>50</v>
      </c>
      <c r="L14" s="110"/>
      <c r="M14" s="110"/>
      <c r="N14" s="110" t="s">
        <v>50</v>
      </c>
      <c r="O14" s="110" t="s">
        <v>50</v>
      </c>
      <c r="P14" s="110"/>
      <c r="Q14" s="110" t="s">
        <v>50</v>
      </c>
      <c r="R14" s="110" t="s">
        <v>50</v>
      </c>
      <c r="S14" s="110"/>
      <c r="T14" s="110"/>
      <c r="U14" s="110" t="s">
        <v>50</v>
      </c>
      <c r="V14" s="110" t="s">
        <v>50</v>
      </c>
      <c r="W14" s="110"/>
      <c r="X14" s="110" t="s">
        <v>50</v>
      </c>
      <c r="Y14" s="110" t="s">
        <v>50</v>
      </c>
      <c r="Z14" s="110"/>
      <c r="AA14" s="110"/>
      <c r="AB14" s="110"/>
      <c r="AC14" s="110" t="s">
        <v>50</v>
      </c>
      <c r="AD14" s="110"/>
      <c r="AE14" s="110" t="s">
        <v>50</v>
      </c>
      <c r="AF14" s="110" t="s">
        <v>50</v>
      </c>
      <c r="AG14" s="110"/>
      <c r="AH14" s="156"/>
    </row>
    <row r="15" spans="1:34" ht="15.75" outlineLevel="1" x14ac:dyDescent="0.25">
      <c r="A15" s="25" t="s">
        <v>2</v>
      </c>
      <c r="B15" s="26" t="s">
        <v>4</v>
      </c>
      <c r="C15" s="26" t="s">
        <v>7</v>
      </c>
      <c r="D15" s="110" t="s">
        <v>57</v>
      </c>
      <c r="E15" s="110"/>
      <c r="F15" s="110"/>
      <c r="G15" s="110" t="s">
        <v>57</v>
      </c>
      <c r="H15" s="110" t="s">
        <v>57</v>
      </c>
      <c r="I15" s="110" t="s">
        <v>57</v>
      </c>
      <c r="J15" s="110" t="s">
        <v>57</v>
      </c>
      <c r="K15" s="110" t="s">
        <v>57</v>
      </c>
      <c r="L15" s="110"/>
      <c r="M15" s="110"/>
      <c r="N15" s="110" t="s">
        <v>57</v>
      </c>
      <c r="O15" s="110" t="s">
        <v>57</v>
      </c>
      <c r="P15" s="110" t="s">
        <v>57</v>
      </c>
      <c r="Q15" s="110" t="s">
        <v>57</v>
      </c>
      <c r="R15" s="110" t="s">
        <v>57</v>
      </c>
      <c r="S15" s="110"/>
      <c r="T15" s="110"/>
      <c r="U15" s="110" t="s">
        <v>57</v>
      </c>
      <c r="V15" s="110" t="s">
        <v>57</v>
      </c>
      <c r="W15" s="110" t="s">
        <v>57</v>
      </c>
      <c r="X15" s="110" t="s">
        <v>57</v>
      </c>
      <c r="Y15" s="110" t="s">
        <v>57</v>
      </c>
      <c r="Z15" s="110"/>
      <c r="AA15" s="110"/>
      <c r="AB15" s="110"/>
      <c r="AC15" s="110" t="s">
        <v>57</v>
      </c>
      <c r="AD15" s="110" t="s">
        <v>57</v>
      </c>
      <c r="AE15" s="110" t="s">
        <v>57</v>
      </c>
      <c r="AF15" s="110" t="s">
        <v>57</v>
      </c>
      <c r="AG15" s="110"/>
      <c r="AH15" s="156"/>
    </row>
    <row r="16" spans="1:34" ht="15.75" outlineLevel="1" x14ac:dyDescent="0.25">
      <c r="A16" s="25" t="s">
        <v>2</v>
      </c>
      <c r="B16" s="26" t="s">
        <v>4</v>
      </c>
      <c r="C16" s="26" t="s">
        <v>7</v>
      </c>
      <c r="D16" s="110" t="s">
        <v>11</v>
      </c>
      <c r="E16" s="110"/>
      <c r="F16" s="110"/>
      <c r="G16" s="110" t="s">
        <v>11</v>
      </c>
      <c r="H16" s="110" t="s">
        <v>11</v>
      </c>
      <c r="I16" s="110" t="s">
        <v>11</v>
      </c>
      <c r="J16" s="110" t="s">
        <v>11</v>
      </c>
      <c r="K16" s="110" t="s">
        <v>11</v>
      </c>
      <c r="L16" s="110"/>
      <c r="M16" s="110"/>
      <c r="N16" s="110" t="s">
        <v>11</v>
      </c>
      <c r="O16" s="110" t="s">
        <v>11</v>
      </c>
      <c r="P16" s="110" t="s">
        <v>11</v>
      </c>
      <c r="Q16" s="110" t="s">
        <v>11</v>
      </c>
      <c r="R16" s="110" t="s">
        <v>11</v>
      </c>
      <c r="S16" s="110"/>
      <c r="T16" s="110"/>
      <c r="U16" s="110" t="s">
        <v>11</v>
      </c>
      <c r="V16" s="110" t="s">
        <v>11</v>
      </c>
      <c r="W16" s="110" t="s">
        <v>11</v>
      </c>
      <c r="X16" s="110" t="s">
        <v>11</v>
      </c>
      <c r="Y16" s="110" t="s">
        <v>11</v>
      </c>
      <c r="Z16" s="110"/>
      <c r="AA16" s="110"/>
      <c r="AB16" s="110"/>
      <c r="AC16" s="110" t="s">
        <v>11</v>
      </c>
      <c r="AD16" s="110" t="s">
        <v>11</v>
      </c>
      <c r="AE16" s="110" t="s">
        <v>11</v>
      </c>
      <c r="AF16" s="110" t="s">
        <v>11</v>
      </c>
      <c r="AG16" s="110"/>
      <c r="AH16" s="156"/>
    </row>
    <row r="17" spans="1:34" ht="15.75" hidden="1" outlineLevel="1" x14ac:dyDescent="0.25">
      <c r="A17" s="27" t="s">
        <v>2</v>
      </c>
      <c r="B17" s="28" t="s">
        <v>4</v>
      </c>
      <c r="C17" s="28" t="s">
        <v>7</v>
      </c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57"/>
    </row>
    <row r="18" spans="1:34" s="1" customFormat="1" ht="15.75" customHeight="1" collapsed="1" x14ac:dyDescent="0.25">
      <c r="A18" s="29" t="s">
        <v>2</v>
      </c>
      <c r="B18" s="30" t="s">
        <v>4</v>
      </c>
      <c r="C18" s="30" t="s">
        <v>7</v>
      </c>
      <c r="D18" s="112">
        <f>COUNTA(D10:D17)</f>
        <v>7</v>
      </c>
      <c r="E18" s="112">
        <f t="shared" ref="E18:AH18" si="4">COUNTA(E10:E17)</f>
        <v>0</v>
      </c>
      <c r="F18" s="112">
        <f t="shared" si="4"/>
        <v>0</v>
      </c>
      <c r="G18" s="112">
        <f t="shared" si="4"/>
        <v>6</v>
      </c>
      <c r="H18" s="112">
        <f t="shared" si="4"/>
        <v>7</v>
      </c>
      <c r="I18" s="112">
        <f t="shared" si="4"/>
        <v>6</v>
      </c>
      <c r="J18" s="112">
        <f t="shared" si="4"/>
        <v>7</v>
      </c>
      <c r="K18" s="112">
        <f t="shared" si="4"/>
        <v>6</v>
      </c>
      <c r="L18" s="112">
        <f t="shared" si="4"/>
        <v>0</v>
      </c>
      <c r="M18" s="112">
        <f>COUNTA(M10:M17)</f>
        <v>1</v>
      </c>
      <c r="N18" s="112">
        <f t="shared" si="4"/>
        <v>5</v>
      </c>
      <c r="O18" s="112">
        <f t="shared" si="4"/>
        <v>7</v>
      </c>
      <c r="P18" s="112">
        <f t="shared" si="4"/>
        <v>6</v>
      </c>
      <c r="Q18" s="112">
        <f t="shared" si="4"/>
        <v>7</v>
      </c>
      <c r="R18" s="112">
        <f t="shared" si="4"/>
        <v>6</v>
      </c>
      <c r="S18" s="112">
        <f t="shared" si="4"/>
        <v>0</v>
      </c>
      <c r="T18" s="112">
        <f t="shared" si="4"/>
        <v>0</v>
      </c>
      <c r="U18" s="112">
        <f t="shared" si="4"/>
        <v>6</v>
      </c>
      <c r="V18" s="112">
        <f t="shared" si="4"/>
        <v>6</v>
      </c>
      <c r="W18" s="112">
        <f t="shared" si="4"/>
        <v>6</v>
      </c>
      <c r="X18" s="112">
        <f t="shared" si="4"/>
        <v>7</v>
      </c>
      <c r="Y18" s="112">
        <f t="shared" si="4"/>
        <v>7</v>
      </c>
      <c r="Z18" s="112">
        <f t="shared" si="4"/>
        <v>0</v>
      </c>
      <c r="AA18" s="112">
        <f t="shared" si="4"/>
        <v>0</v>
      </c>
      <c r="AB18" s="112">
        <f t="shared" si="4"/>
        <v>0</v>
      </c>
      <c r="AC18" s="112">
        <f t="shared" si="4"/>
        <v>5</v>
      </c>
      <c r="AD18" s="112">
        <f t="shared" si="4"/>
        <v>4</v>
      </c>
      <c r="AE18" s="112">
        <f t="shared" si="4"/>
        <v>5</v>
      </c>
      <c r="AF18" s="112">
        <f t="shared" si="4"/>
        <v>5</v>
      </c>
      <c r="AG18" s="112">
        <f t="shared" si="4"/>
        <v>0</v>
      </c>
      <c r="AH18" s="158">
        <f t="shared" si="4"/>
        <v>0</v>
      </c>
    </row>
    <row r="19" spans="1:34" ht="15.75" outlineLevel="1" x14ac:dyDescent="0.25">
      <c r="A19" s="31" t="s">
        <v>2</v>
      </c>
      <c r="B19" s="32" t="s">
        <v>4</v>
      </c>
      <c r="C19" s="32" t="s">
        <v>8</v>
      </c>
      <c r="D19" s="113" t="s">
        <v>42</v>
      </c>
      <c r="E19" s="113"/>
      <c r="F19" s="113"/>
      <c r="G19" s="113" t="s">
        <v>42</v>
      </c>
      <c r="H19" s="113" t="s">
        <v>42</v>
      </c>
      <c r="I19" s="113" t="s">
        <v>42</v>
      </c>
      <c r="J19" s="113" t="s">
        <v>42</v>
      </c>
      <c r="K19" s="113" t="s">
        <v>42</v>
      </c>
      <c r="L19" s="113"/>
      <c r="M19" s="113"/>
      <c r="N19" s="113" t="s">
        <v>42</v>
      </c>
      <c r="O19" s="113" t="s">
        <v>42</v>
      </c>
      <c r="P19" s="113" t="s">
        <v>42</v>
      </c>
      <c r="Q19" s="113" t="s">
        <v>42</v>
      </c>
      <c r="R19" s="113"/>
      <c r="S19" s="113"/>
      <c r="T19" s="113"/>
      <c r="U19" s="113" t="s">
        <v>42</v>
      </c>
      <c r="V19" s="113" t="s">
        <v>42</v>
      </c>
      <c r="W19" s="113" t="s">
        <v>42</v>
      </c>
      <c r="X19" s="113" t="s">
        <v>42</v>
      </c>
      <c r="Y19" s="113" t="s">
        <v>42</v>
      </c>
      <c r="Z19" s="113"/>
      <c r="AA19" s="113"/>
      <c r="AB19" s="113"/>
      <c r="AC19" s="113"/>
      <c r="AD19" s="113"/>
      <c r="AE19" s="113"/>
      <c r="AF19" s="113"/>
      <c r="AG19" s="113"/>
      <c r="AH19" s="159"/>
    </row>
    <row r="20" spans="1:34" ht="15.75" outlineLevel="1" x14ac:dyDescent="0.25">
      <c r="A20" s="33" t="s">
        <v>2</v>
      </c>
      <c r="B20" s="34" t="s">
        <v>4</v>
      </c>
      <c r="C20" s="34" t="s">
        <v>8</v>
      </c>
      <c r="D20" s="114"/>
      <c r="E20" s="114"/>
      <c r="F20" s="114"/>
      <c r="G20" s="114" t="s">
        <v>12</v>
      </c>
      <c r="H20" s="114" t="s">
        <v>12</v>
      </c>
      <c r="I20" s="114" t="s">
        <v>12</v>
      </c>
      <c r="J20" s="114" t="s">
        <v>12</v>
      </c>
      <c r="K20" s="114" t="s">
        <v>12</v>
      </c>
      <c r="L20" s="114"/>
      <c r="M20" s="114"/>
      <c r="N20" s="114" t="s">
        <v>12</v>
      </c>
      <c r="O20" s="114" t="s">
        <v>12</v>
      </c>
      <c r="P20" s="114" t="s">
        <v>12</v>
      </c>
      <c r="Q20" s="114" t="s">
        <v>12</v>
      </c>
      <c r="R20" s="114" t="s">
        <v>12</v>
      </c>
      <c r="S20" s="114"/>
      <c r="T20" s="114"/>
      <c r="U20" s="114" t="s">
        <v>12</v>
      </c>
      <c r="V20" s="114" t="s">
        <v>12</v>
      </c>
      <c r="W20" s="114" t="s">
        <v>12</v>
      </c>
      <c r="X20" s="114" t="s">
        <v>12</v>
      </c>
      <c r="Y20" s="114" t="s">
        <v>12</v>
      </c>
      <c r="Z20" s="114"/>
      <c r="AA20" s="114"/>
      <c r="AB20" s="114"/>
      <c r="AC20" s="114" t="s">
        <v>12</v>
      </c>
      <c r="AD20" s="114" t="s">
        <v>12</v>
      </c>
      <c r="AE20" s="114" t="s">
        <v>12</v>
      </c>
      <c r="AF20" s="114" t="s">
        <v>12</v>
      </c>
      <c r="AG20" s="114"/>
      <c r="AH20" s="160"/>
    </row>
    <row r="21" spans="1:34" ht="15.75" outlineLevel="1" x14ac:dyDescent="0.25">
      <c r="A21" s="33" t="s">
        <v>2</v>
      </c>
      <c r="B21" s="34" t="s">
        <v>4</v>
      </c>
      <c r="C21" s="34" t="s">
        <v>8</v>
      </c>
      <c r="D21" s="114" t="s">
        <v>257</v>
      </c>
      <c r="E21" s="114"/>
      <c r="F21" s="114"/>
      <c r="G21" s="114" t="s">
        <v>257</v>
      </c>
      <c r="H21" s="114" t="s">
        <v>257</v>
      </c>
      <c r="I21" s="114" t="s">
        <v>257</v>
      </c>
      <c r="J21" s="114" t="s">
        <v>257</v>
      </c>
      <c r="K21" s="114" t="s">
        <v>257</v>
      </c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 t="s">
        <v>45</v>
      </c>
      <c r="AD21" s="114" t="s">
        <v>45</v>
      </c>
      <c r="AE21" s="114" t="s">
        <v>45</v>
      </c>
      <c r="AF21" s="114" t="s">
        <v>45</v>
      </c>
      <c r="AG21" s="114"/>
      <c r="AH21" s="160"/>
    </row>
    <row r="22" spans="1:34" ht="15.75" outlineLevel="1" x14ac:dyDescent="0.25">
      <c r="A22" s="33" t="s">
        <v>2</v>
      </c>
      <c r="B22" s="34" t="s">
        <v>4</v>
      </c>
      <c r="C22" s="34" t="s">
        <v>8</v>
      </c>
      <c r="D22" s="114" t="s">
        <v>15</v>
      </c>
      <c r="E22" s="114"/>
      <c r="F22" s="114"/>
      <c r="G22" s="114" t="s">
        <v>15</v>
      </c>
      <c r="H22" s="114" t="s">
        <v>15</v>
      </c>
      <c r="I22" s="114" t="s">
        <v>15</v>
      </c>
      <c r="J22" s="114" t="s">
        <v>15</v>
      </c>
      <c r="K22" s="114" t="s">
        <v>15</v>
      </c>
      <c r="L22" s="114"/>
      <c r="M22" s="114"/>
      <c r="N22" s="114" t="s">
        <v>15</v>
      </c>
      <c r="O22" s="114" t="s">
        <v>15</v>
      </c>
      <c r="P22" s="114" t="s">
        <v>15</v>
      </c>
      <c r="Q22" s="114" t="s">
        <v>15</v>
      </c>
      <c r="R22" s="114" t="s">
        <v>15</v>
      </c>
      <c r="S22" s="114"/>
      <c r="T22" s="114"/>
      <c r="U22" s="114" t="s">
        <v>15</v>
      </c>
      <c r="V22" s="114" t="s">
        <v>15</v>
      </c>
      <c r="W22" s="114" t="s">
        <v>15</v>
      </c>
      <c r="X22" s="114" t="s">
        <v>15</v>
      </c>
      <c r="Y22" s="114" t="s">
        <v>15</v>
      </c>
      <c r="Z22" s="114"/>
      <c r="AA22" s="114"/>
      <c r="AB22" s="114"/>
      <c r="AC22" s="114" t="s">
        <v>15</v>
      </c>
      <c r="AD22" s="114" t="s">
        <v>15</v>
      </c>
      <c r="AE22" s="114" t="s">
        <v>15</v>
      </c>
      <c r="AF22" s="114" t="s">
        <v>15</v>
      </c>
      <c r="AG22" s="114"/>
      <c r="AH22" s="160"/>
    </row>
    <row r="23" spans="1:34" ht="15.75" outlineLevel="1" x14ac:dyDescent="0.25">
      <c r="A23" s="33" t="s">
        <v>2</v>
      </c>
      <c r="B23" s="34" t="s">
        <v>38</v>
      </c>
      <c r="C23" s="34" t="s">
        <v>8</v>
      </c>
      <c r="D23" s="114"/>
      <c r="E23" s="114"/>
      <c r="F23" s="114"/>
      <c r="G23" s="114" t="s">
        <v>235</v>
      </c>
      <c r="H23" s="114" t="s">
        <v>235</v>
      </c>
      <c r="I23" s="114" t="s">
        <v>235</v>
      </c>
      <c r="J23" s="114"/>
      <c r="K23" s="114" t="s">
        <v>235</v>
      </c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60"/>
    </row>
    <row r="24" spans="1:34" ht="15.75" outlineLevel="1" x14ac:dyDescent="0.25">
      <c r="A24" s="33" t="s">
        <v>2</v>
      </c>
      <c r="B24" s="34" t="s">
        <v>38</v>
      </c>
      <c r="C24" s="34" t="s">
        <v>8</v>
      </c>
      <c r="D24" s="114"/>
      <c r="E24" s="114"/>
      <c r="F24" s="114"/>
      <c r="G24" s="114" t="s">
        <v>45</v>
      </c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4"/>
      <c r="AG24" s="114"/>
      <c r="AH24" s="160"/>
    </row>
    <row r="25" spans="1:34" ht="15.75" hidden="1" outlineLevel="1" x14ac:dyDescent="0.25">
      <c r="A25" s="33" t="s">
        <v>2</v>
      </c>
      <c r="B25" s="34" t="s">
        <v>38</v>
      </c>
      <c r="C25" s="34" t="s">
        <v>8</v>
      </c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60"/>
    </row>
    <row r="26" spans="1:34" ht="15" hidden="1" customHeight="1" outlineLevel="1" x14ac:dyDescent="0.25">
      <c r="A26" s="35" t="s">
        <v>2</v>
      </c>
      <c r="B26" s="36" t="s">
        <v>4</v>
      </c>
      <c r="C26" s="36" t="s">
        <v>8</v>
      </c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61"/>
    </row>
    <row r="27" spans="1:34" s="1" customFormat="1" ht="15.75" collapsed="1" x14ac:dyDescent="0.25">
      <c r="A27" s="37" t="s">
        <v>2</v>
      </c>
      <c r="B27" s="38" t="s">
        <v>4</v>
      </c>
      <c r="C27" s="38" t="s">
        <v>8</v>
      </c>
      <c r="D27" s="116">
        <f>COUNTA(D19:D26)</f>
        <v>3</v>
      </c>
      <c r="E27" s="116">
        <f t="shared" ref="E27:AH27" si="5">COUNTA(E19:E26)</f>
        <v>0</v>
      </c>
      <c r="F27" s="116">
        <f t="shared" si="5"/>
        <v>0</v>
      </c>
      <c r="G27" s="116">
        <f t="shared" si="5"/>
        <v>6</v>
      </c>
      <c r="H27" s="116">
        <f t="shared" si="5"/>
        <v>5</v>
      </c>
      <c r="I27" s="116">
        <f t="shared" si="5"/>
        <v>5</v>
      </c>
      <c r="J27" s="116">
        <f t="shared" si="5"/>
        <v>4</v>
      </c>
      <c r="K27" s="116">
        <f t="shared" si="5"/>
        <v>5</v>
      </c>
      <c r="L27" s="116">
        <f t="shared" si="5"/>
        <v>0</v>
      </c>
      <c r="M27" s="116">
        <f t="shared" si="5"/>
        <v>0</v>
      </c>
      <c r="N27" s="116">
        <f t="shared" si="5"/>
        <v>3</v>
      </c>
      <c r="O27" s="116">
        <f t="shared" si="5"/>
        <v>3</v>
      </c>
      <c r="P27" s="116">
        <f t="shared" si="5"/>
        <v>3</v>
      </c>
      <c r="Q27" s="116">
        <f t="shared" si="5"/>
        <v>3</v>
      </c>
      <c r="R27" s="116">
        <f t="shared" si="5"/>
        <v>2</v>
      </c>
      <c r="S27" s="116">
        <f t="shared" si="5"/>
        <v>0</v>
      </c>
      <c r="T27" s="116">
        <f t="shared" si="5"/>
        <v>0</v>
      </c>
      <c r="U27" s="116">
        <f t="shared" si="5"/>
        <v>3</v>
      </c>
      <c r="V27" s="116">
        <f>COUNTA(V19:V26)</f>
        <v>3</v>
      </c>
      <c r="W27" s="116">
        <f t="shared" si="5"/>
        <v>3</v>
      </c>
      <c r="X27" s="116">
        <f t="shared" si="5"/>
        <v>3</v>
      </c>
      <c r="Y27" s="116">
        <f t="shared" si="5"/>
        <v>3</v>
      </c>
      <c r="Z27" s="116">
        <f t="shared" si="5"/>
        <v>0</v>
      </c>
      <c r="AA27" s="116">
        <f t="shared" si="5"/>
        <v>0</v>
      </c>
      <c r="AB27" s="116">
        <f t="shared" si="5"/>
        <v>0</v>
      </c>
      <c r="AC27" s="116">
        <f t="shared" si="5"/>
        <v>3</v>
      </c>
      <c r="AD27" s="116">
        <f t="shared" si="5"/>
        <v>3</v>
      </c>
      <c r="AE27" s="116">
        <f t="shared" si="5"/>
        <v>3</v>
      </c>
      <c r="AF27" s="116">
        <f t="shared" si="5"/>
        <v>3</v>
      </c>
      <c r="AG27" s="116">
        <f t="shared" si="5"/>
        <v>0</v>
      </c>
      <c r="AH27" s="162">
        <f t="shared" si="5"/>
        <v>0</v>
      </c>
    </row>
    <row r="28" spans="1:34" ht="15.75" outlineLevel="1" x14ac:dyDescent="0.25">
      <c r="A28" s="39" t="s">
        <v>2</v>
      </c>
      <c r="B28" s="40" t="s">
        <v>16</v>
      </c>
      <c r="C28" s="40" t="s">
        <v>59</v>
      </c>
      <c r="D28" s="117" t="s">
        <v>20</v>
      </c>
      <c r="E28" s="117"/>
      <c r="F28" s="117"/>
      <c r="G28" s="117" t="s">
        <v>20</v>
      </c>
      <c r="H28" s="117" t="s">
        <v>20</v>
      </c>
      <c r="I28" s="117" t="s">
        <v>20</v>
      </c>
      <c r="J28" s="117" t="s">
        <v>20</v>
      </c>
      <c r="K28" s="117" t="s">
        <v>52</v>
      </c>
      <c r="L28" s="117" t="s">
        <v>20</v>
      </c>
      <c r="M28" s="117"/>
      <c r="N28" s="117" t="s">
        <v>20</v>
      </c>
      <c r="O28" s="117" t="s">
        <v>20</v>
      </c>
      <c r="P28" s="117" t="s">
        <v>20</v>
      </c>
      <c r="Q28" s="117" t="s">
        <v>20</v>
      </c>
      <c r="R28" s="117" t="s">
        <v>20</v>
      </c>
      <c r="S28" s="117" t="s">
        <v>52</v>
      </c>
      <c r="T28" s="117"/>
      <c r="U28" s="117" t="s">
        <v>20</v>
      </c>
      <c r="V28" s="117" t="s">
        <v>20</v>
      </c>
      <c r="W28" s="117" t="s">
        <v>20</v>
      </c>
      <c r="X28" s="117" t="s">
        <v>20</v>
      </c>
      <c r="Y28" s="117" t="s">
        <v>20</v>
      </c>
      <c r="Z28" s="117" t="s">
        <v>19</v>
      </c>
      <c r="AA28" s="117" t="s">
        <v>20</v>
      </c>
      <c r="AB28" s="117"/>
      <c r="AC28" s="117" t="s">
        <v>20</v>
      </c>
      <c r="AD28" s="117" t="s">
        <v>20</v>
      </c>
      <c r="AE28" s="117" t="s">
        <v>20</v>
      </c>
      <c r="AF28" s="117" t="s">
        <v>52</v>
      </c>
      <c r="AG28" s="117" t="s">
        <v>52</v>
      </c>
      <c r="AH28" s="163" t="s">
        <v>20</v>
      </c>
    </row>
    <row r="29" spans="1:34" ht="15.75" outlineLevel="1" x14ac:dyDescent="0.25">
      <c r="A29" s="41" t="s">
        <v>2</v>
      </c>
      <c r="B29" s="42" t="s">
        <v>16</v>
      </c>
      <c r="C29" s="42" t="s">
        <v>2</v>
      </c>
      <c r="D29" s="118" t="s">
        <v>46</v>
      </c>
      <c r="E29" s="118"/>
      <c r="F29" s="118"/>
      <c r="G29" s="118" t="s">
        <v>52</v>
      </c>
      <c r="H29" s="118" t="s">
        <v>19</v>
      </c>
      <c r="I29" s="118" t="s">
        <v>19</v>
      </c>
      <c r="J29" s="118" t="s">
        <v>19</v>
      </c>
      <c r="K29" s="118" t="s">
        <v>19</v>
      </c>
      <c r="L29" s="118" t="s">
        <v>19</v>
      </c>
      <c r="M29" s="118"/>
      <c r="N29" s="118" t="s">
        <v>19</v>
      </c>
      <c r="O29" s="118" t="s">
        <v>19</v>
      </c>
      <c r="P29" s="118" t="s">
        <v>19</v>
      </c>
      <c r="Q29" s="118" t="s">
        <v>19</v>
      </c>
      <c r="R29" s="118" t="s">
        <v>19</v>
      </c>
      <c r="S29" s="118" t="s">
        <v>19</v>
      </c>
      <c r="T29" s="118"/>
      <c r="U29" s="118" t="s">
        <v>19</v>
      </c>
      <c r="V29" s="118" t="s">
        <v>19</v>
      </c>
      <c r="W29" s="118" t="s">
        <v>19</v>
      </c>
      <c r="X29" s="118" t="s">
        <v>19</v>
      </c>
      <c r="Y29" s="118" t="s">
        <v>19</v>
      </c>
      <c r="Z29" s="118" t="s">
        <v>20</v>
      </c>
      <c r="AA29" s="118"/>
      <c r="AB29" s="118"/>
      <c r="AC29" s="118" t="s">
        <v>52</v>
      </c>
      <c r="AD29" s="118" t="s">
        <v>19</v>
      </c>
      <c r="AE29" s="118" t="s">
        <v>19</v>
      </c>
      <c r="AF29" s="118" t="s">
        <v>19</v>
      </c>
      <c r="AG29" s="118" t="s">
        <v>19</v>
      </c>
      <c r="AH29" s="164"/>
    </row>
    <row r="30" spans="1:34" ht="15.75" outlineLevel="1" x14ac:dyDescent="0.25">
      <c r="A30" s="41"/>
      <c r="B30" s="42"/>
      <c r="C30" s="42" t="s">
        <v>18</v>
      </c>
      <c r="D30" s="118" t="s">
        <v>19</v>
      </c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 t="s">
        <v>52</v>
      </c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 t="s">
        <v>19</v>
      </c>
      <c r="AD30" s="118" t="s">
        <v>52</v>
      </c>
      <c r="AE30" s="118"/>
      <c r="AF30" s="118" t="s">
        <v>20</v>
      </c>
      <c r="AG30" s="118"/>
      <c r="AH30" s="164"/>
    </row>
    <row r="31" spans="1:34" ht="15.75" outlineLevel="1" x14ac:dyDescent="0.25">
      <c r="A31" s="43" t="s">
        <v>2</v>
      </c>
      <c r="B31" s="44" t="s">
        <v>17</v>
      </c>
      <c r="C31" s="44" t="s">
        <v>17</v>
      </c>
      <c r="D31" s="119"/>
      <c r="E31" s="119"/>
      <c r="F31" s="119"/>
      <c r="G31" s="119" t="s">
        <v>46</v>
      </c>
      <c r="H31" s="119" t="s">
        <v>46</v>
      </c>
      <c r="I31" s="119" t="s">
        <v>46</v>
      </c>
      <c r="J31" s="119" t="s">
        <v>46</v>
      </c>
      <c r="K31" s="119" t="s">
        <v>46</v>
      </c>
      <c r="L31" s="119"/>
      <c r="M31" s="119"/>
      <c r="N31" s="119" t="s">
        <v>46</v>
      </c>
      <c r="O31" s="119" t="s">
        <v>46</v>
      </c>
      <c r="P31" s="119" t="s">
        <v>46</v>
      </c>
      <c r="Q31" s="119" t="s">
        <v>46</v>
      </c>
      <c r="R31" s="119" t="s">
        <v>46</v>
      </c>
      <c r="S31" s="119"/>
      <c r="T31" s="119"/>
      <c r="U31" s="119" t="s">
        <v>52</v>
      </c>
      <c r="V31" s="119" t="s">
        <v>52</v>
      </c>
      <c r="W31" s="119" t="s">
        <v>46</v>
      </c>
      <c r="X31" s="119" t="s">
        <v>46</v>
      </c>
      <c r="Y31" s="119" t="s">
        <v>46</v>
      </c>
      <c r="Z31" s="119"/>
      <c r="AA31" s="119"/>
      <c r="AB31" s="119"/>
      <c r="AC31" s="119"/>
      <c r="AD31" s="119"/>
      <c r="AE31" s="119"/>
      <c r="AF31" s="119"/>
      <c r="AG31" s="119"/>
      <c r="AH31" s="165"/>
    </row>
    <row r="32" spans="1:34" s="1" customFormat="1" ht="15.75" x14ac:dyDescent="0.25">
      <c r="A32" s="45" t="s">
        <v>2</v>
      </c>
      <c r="B32" s="46" t="s">
        <v>16</v>
      </c>
      <c r="C32" s="46"/>
      <c r="D32" s="120">
        <f>COUNTA(D28:D31)</f>
        <v>3</v>
      </c>
      <c r="E32" s="120">
        <f t="shared" ref="E32:AH32" si="6">COUNTA(E28:E31)</f>
        <v>0</v>
      </c>
      <c r="F32" s="120">
        <f t="shared" si="6"/>
        <v>0</v>
      </c>
      <c r="G32" s="120">
        <f t="shared" si="6"/>
        <v>3</v>
      </c>
      <c r="H32" s="120">
        <f t="shared" si="6"/>
        <v>3</v>
      </c>
      <c r="I32" s="120">
        <f t="shared" si="6"/>
        <v>3</v>
      </c>
      <c r="J32" s="120">
        <f t="shared" si="6"/>
        <v>3</v>
      </c>
      <c r="K32" s="120">
        <f t="shared" si="6"/>
        <v>3</v>
      </c>
      <c r="L32" s="120">
        <f t="shared" si="6"/>
        <v>2</v>
      </c>
      <c r="M32" s="120">
        <f t="shared" si="6"/>
        <v>0</v>
      </c>
      <c r="N32" s="120">
        <f t="shared" si="6"/>
        <v>3</v>
      </c>
      <c r="O32" s="120">
        <f t="shared" si="6"/>
        <v>3</v>
      </c>
      <c r="P32" s="120">
        <f t="shared" si="6"/>
        <v>3</v>
      </c>
      <c r="Q32" s="120">
        <f t="shared" si="6"/>
        <v>3</v>
      </c>
      <c r="R32" s="120">
        <f t="shared" si="6"/>
        <v>4</v>
      </c>
      <c r="S32" s="120">
        <f t="shared" si="6"/>
        <v>2</v>
      </c>
      <c r="T32" s="120">
        <f t="shared" si="6"/>
        <v>0</v>
      </c>
      <c r="U32" s="120">
        <f t="shared" si="6"/>
        <v>3</v>
      </c>
      <c r="V32" s="120">
        <f t="shared" si="6"/>
        <v>3</v>
      </c>
      <c r="W32" s="120">
        <f t="shared" si="6"/>
        <v>3</v>
      </c>
      <c r="X32" s="120">
        <f t="shared" si="6"/>
        <v>3</v>
      </c>
      <c r="Y32" s="120">
        <f t="shared" si="6"/>
        <v>3</v>
      </c>
      <c r="Z32" s="120">
        <f t="shared" si="6"/>
        <v>2</v>
      </c>
      <c r="AA32" s="120">
        <f t="shared" si="6"/>
        <v>1</v>
      </c>
      <c r="AB32" s="120">
        <f t="shared" si="6"/>
        <v>0</v>
      </c>
      <c r="AC32" s="120">
        <f t="shared" si="6"/>
        <v>3</v>
      </c>
      <c r="AD32" s="120">
        <f t="shared" si="6"/>
        <v>3</v>
      </c>
      <c r="AE32" s="120">
        <f t="shared" si="6"/>
        <v>2</v>
      </c>
      <c r="AF32" s="120">
        <f t="shared" si="6"/>
        <v>3</v>
      </c>
      <c r="AG32" s="120">
        <f t="shared" si="6"/>
        <v>2</v>
      </c>
      <c r="AH32" s="166">
        <f t="shared" si="6"/>
        <v>1</v>
      </c>
    </row>
    <row r="33" spans="1:34" ht="15.75" outlineLevel="1" x14ac:dyDescent="0.25">
      <c r="A33" s="23" t="s">
        <v>2</v>
      </c>
      <c r="B33" s="202" t="s">
        <v>240</v>
      </c>
      <c r="C33" s="24" t="s">
        <v>7</v>
      </c>
      <c r="D33" s="109" t="s">
        <v>252</v>
      </c>
      <c r="E33" s="109"/>
      <c r="F33" s="109"/>
      <c r="G33" s="109" t="s">
        <v>252</v>
      </c>
      <c r="H33" s="109"/>
      <c r="I33" s="109" t="s">
        <v>252</v>
      </c>
      <c r="J33" s="109" t="s">
        <v>252</v>
      </c>
      <c r="K33" s="109" t="s">
        <v>217</v>
      </c>
      <c r="L33" s="109"/>
      <c r="M33" s="109"/>
      <c r="N33" s="109" t="s">
        <v>217</v>
      </c>
      <c r="O33" s="109"/>
      <c r="P33" s="109" t="s">
        <v>217</v>
      </c>
      <c r="Q33" s="109" t="s">
        <v>217</v>
      </c>
      <c r="R33" s="109" t="s">
        <v>217</v>
      </c>
      <c r="S33" s="109"/>
      <c r="T33" s="109"/>
      <c r="U33" s="109" t="s">
        <v>217</v>
      </c>
      <c r="V33" s="109"/>
      <c r="W33" s="109" t="s">
        <v>217</v>
      </c>
      <c r="X33" s="109" t="s">
        <v>217</v>
      </c>
      <c r="Y33" s="109" t="s">
        <v>217</v>
      </c>
      <c r="Z33" s="109"/>
      <c r="AA33" s="109"/>
      <c r="AB33" s="109" t="s">
        <v>217</v>
      </c>
      <c r="AC33" s="109"/>
      <c r="AD33" s="109" t="s">
        <v>217</v>
      </c>
      <c r="AE33" s="109" t="s">
        <v>217</v>
      </c>
      <c r="AF33" s="109" t="s">
        <v>217</v>
      </c>
      <c r="AG33" s="109"/>
      <c r="AH33" s="155"/>
    </row>
    <row r="34" spans="1:34" ht="15.75" outlineLevel="1" x14ac:dyDescent="0.25">
      <c r="A34" s="25" t="s">
        <v>2</v>
      </c>
      <c r="B34" s="205" t="s">
        <v>241</v>
      </c>
      <c r="C34" s="26" t="s">
        <v>7</v>
      </c>
      <c r="D34" s="110"/>
      <c r="E34" s="110"/>
      <c r="F34" s="110"/>
      <c r="G34" s="110"/>
      <c r="H34" s="110" t="s">
        <v>252</v>
      </c>
      <c r="I34" s="110"/>
      <c r="J34" s="110"/>
      <c r="K34" s="110"/>
      <c r="L34" s="110"/>
      <c r="M34" s="110"/>
      <c r="N34" s="110"/>
      <c r="O34" s="110" t="s">
        <v>217</v>
      </c>
      <c r="P34" s="110"/>
      <c r="Q34" s="110"/>
      <c r="R34" s="110"/>
      <c r="S34" s="110"/>
      <c r="T34" s="110"/>
      <c r="U34" s="110"/>
      <c r="V34" s="110" t="s">
        <v>217</v>
      </c>
      <c r="W34" s="110"/>
      <c r="X34" s="110"/>
      <c r="Y34" s="110"/>
      <c r="Z34" s="110"/>
      <c r="AA34" s="110"/>
      <c r="AB34" s="110"/>
      <c r="AC34" s="110" t="s">
        <v>217</v>
      </c>
      <c r="AD34" s="110"/>
      <c r="AE34" s="110"/>
      <c r="AF34" s="110"/>
      <c r="AG34" s="110"/>
      <c r="AH34" s="156"/>
    </row>
    <row r="35" spans="1:34" ht="15.75" outlineLevel="1" x14ac:dyDescent="0.25">
      <c r="A35" s="25" t="s">
        <v>2</v>
      </c>
      <c r="B35" s="207" t="s">
        <v>242</v>
      </c>
      <c r="C35" s="26" t="s">
        <v>7</v>
      </c>
      <c r="D35" s="110" t="s">
        <v>104</v>
      </c>
      <c r="E35" s="110"/>
      <c r="F35" s="110"/>
      <c r="G35" s="110" t="s">
        <v>104</v>
      </c>
      <c r="H35" s="110" t="s">
        <v>104</v>
      </c>
      <c r="I35" s="110" t="s">
        <v>104</v>
      </c>
      <c r="J35" s="110" t="s">
        <v>104</v>
      </c>
      <c r="K35" s="110" t="s">
        <v>104</v>
      </c>
      <c r="L35" s="110"/>
      <c r="M35" s="110"/>
      <c r="N35" s="110" t="s">
        <v>104</v>
      </c>
      <c r="O35" s="110" t="s">
        <v>104</v>
      </c>
      <c r="P35" s="110" t="s">
        <v>104</v>
      </c>
      <c r="Q35" s="110" t="s">
        <v>104</v>
      </c>
      <c r="R35" s="110" t="s">
        <v>104</v>
      </c>
      <c r="S35" s="110"/>
      <c r="T35" s="110"/>
      <c r="U35" s="110" t="s">
        <v>104</v>
      </c>
      <c r="V35" s="110" t="s">
        <v>104</v>
      </c>
      <c r="W35" s="110" t="s">
        <v>104</v>
      </c>
      <c r="X35" s="110" t="s">
        <v>104</v>
      </c>
      <c r="Y35" s="110" t="s">
        <v>104</v>
      </c>
      <c r="Z35" s="110" t="s">
        <v>104</v>
      </c>
      <c r="AA35" s="110"/>
      <c r="AB35" s="110" t="s">
        <v>104</v>
      </c>
      <c r="AC35" s="110" t="s">
        <v>104</v>
      </c>
      <c r="AD35" s="110" t="s">
        <v>104</v>
      </c>
      <c r="AE35" s="110" t="s">
        <v>104</v>
      </c>
      <c r="AF35" s="110" t="s">
        <v>104</v>
      </c>
      <c r="AG35" s="110"/>
      <c r="AH35" s="156"/>
    </row>
    <row r="36" spans="1:34" ht="15.75" hidden="1" outlineLevel="1" x14ac:dyDescent="0.25">
      <c r="A36" s="25" t="s">
        <v>2</v>
      </c>
      <c r="B36" s="204" t="s">
        <v>243</v>
      </c>
      <c r="C36" s="26" t="s">
        <v>7</v>
      </c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56"/>
    </row>
    <row r="37" spans="1:34" ht="15.75" outlineLevel="1" x14ac:dyDescent="0.25">
      <c r="A37" s="25" t="s">
        <v>2</v>
      </c>
      <c r="B37" s="208" t="s">
        <v>244</v>
      </c>
      <c r="C37" s="26" t="s">
        <v>7</v>
      </c>
      <c r="D37" s="110" t="s">
        <v>24</v>
      </c>
      <c r="E37" s="110"/>
      <c r="F37" s="110"/>
      <c r="G37" s="110" t="s">
        <v>24</v>
      </c>
      <c r="H37" s="110" t="s">
        <v>24</v>
      </c>
      <c r="I37" s="110" t="s">
        <v>24</v>
      </c>
      <c r="J37" s="110" t="s">
        <v>24</v>
      </c>
      <c r="K37" s="110" t="s">
        <v>24</v>
      </c>
      <c r="L37" s="110"/>
      <c r="M37" s="110"/>
      <c r="N37" s="110" t="s">
        <v>24</v>
      </c>
      <c r="O37" s="110" t="s">
        <v>24</v>
      </c>
      <c r="P37" s="110" t="s">
        <v>24</v>
      </c>
      <c r="Q37" s="110" t="s">
        <v>24</v>
      </c>
      <c r="R37" s="110" t="s">
        <v>24</v>
      </c>
      <c r="S37" s="110" t="s">
        <v>24</v>
      </c>
      <c r="T37" s="110"/>
      <c r="U37" s="110" t="s">
        <v>24</v>
      </c>
      <c r="V37" s="110" t="s">
        <v>24</v>
      </c>
      <c r="W37" s="110" t="s">
        <v>24</v>
      </c>
      <c r="X37" s="110" t="s">
        <v>24</v>
      </c>
      <c r="Y37" s="110" t="s">
        <v>24</v>
      </c>
      <c r="Z37" s="110" t="s">
        <v>22</v>
      </c>
      <c r="AA37" s="110"/>
      <c r="AB37" s="110" t="s">
        <v>24</v>
      </c>
      <c r="AC37" s="110" t="s">
        <v>24</v>
      </c>
      <c r="AD37" s="110" t="s">
        <v>24</v>
      </c>
      <c r="AE37" s="110" t="s">
        <v>24</v>
      </c>
      <c r="AF37" s="110" t="s">
        <v>24</v>
      </c>
      <c r="AG37" s="110"/>
      <c r="AH37" s="156"/>
    </row>
    <row r="38" spans="1:34" ht="15.75" outlineLevel="1" x14ac:dyDescent="0.25">
      <c r="A38" s="25" t="s">
        <v>2</v>
      </c>
      <c r="B38" s="203" t="s">
        <v>244</v>
      </c>
      <c r="C38" s="26" t="s">
        <v>7</v>
      </c>
      <c r="D38" s="110" t="s">
        <v>71</v>
      </c>
      <c r="E38" s="110"/>
      <c r="F38" s="110"/>
      <c r="G38" s="110" t="s">
        <v>277</v>
      </c>
      <c r="H38" s="110" t="s">
        <v>277</v>
      </c>
      <c r="I38" s="110" t="s">
        <v>277</v>
      </c>
      <c r="J38" s="110" t="s">
        <v>277</v>
      </c>
      <c r="K38" s="110" t="s">
        <v>277</v>
      </c>
      <c r="L38" s="110" t="s">
        <v>279</v>
      </c>
      <c r="M38" s="110"/>
      <c r="N38" s="110" t="s">
        <v>277</v>
      </c>
      <c r="O38" s="110" t="s">
        <v>277</v>
      </c>
      <c r="P38" s="110" t="s">
        <v>277</v>
      </c>
      <c r="Q38" s="110" t="s">
        <v>277</v>
      </c>
      <c r="R38" s="110" t="s">
        <v>277</v>
      </c>
      <c r="S38" s="110" t="s">
        <v>92</v>
      </c>
      <c r="T38" s="110"/>
      <c r="U38" s="110" t="s">
        <v>277</v>
      </c>
      <c r="V38" s="110" t="s">
        <v>277</v>
      </c>
      <c r="W38" s="110" t="s">
        <v>277</v>
      </c>
      <c r="X38" s="110" t="s">
        <v>277</v>
      </c>
      <c r="Y38" s="110" t="s">
        <v>277</v>
      </c>
      <c r="Z38" s="110"/>
      <c r="AA38" s="110"/>
      <c r="AB38" s="110" t="s">
        <v>254</v>
      </c>
      <c r="AC38" s="110" t="s">
        <v>254</v>
      </c>
      <c r="AD38" s="110" t="s">
        <v>254</v>
      </c>
      <c r="AE38" s="110" t="s">
        <v>254</v>
      </c>
      <c r="AF38" s="110" t="s">
        <v>254</v>
      </c>
      <c r="AG38" s="110"/>
      <c r="AH38" s="156"/>
    </row>
    <row r="39" spans="1:34" ht="15.75" outlineLevel="1" x14ac:dyDescent="0.25">
      <c r="A39" s="25" t="s">
        <v>2</v>
      </c>
      <c r="B39" s="207" t="s">
        <v>244</v>
      </c>
      <c r="C39" s="26" t="s">
        <v>7</v>
      </c>
      <c r="D39" s="110" t="s">
        <v>92</v>
      </c>
      <c r="E39" s="110" t="s">
        <v>92</v>
      </c>
      <c r="F39" s="110"/>
      <c r="G39" s="110" t="s">
        <v>22</v>
      </c>
      <c r="H39" s="110" t="s">
        <v>22</v>
      </c>
      <c r="I39" s="110" t="s">
        <v>22</v>
      </c>
      <c r="J39" s="110" t="s">
        <v>22</v>
      </c>
      <c r="K39" s="110" t="s">
        <v>22</v>
      </c>
      <c r="L39" s="110" t="s">
        <v>22</v>
      </c>
      <c r="M39" s="110"/>
      <c r="N39" s="110" t="s">
        <v>22</v>
      </c>
      <c r="O39" s="110" t="s">
        <v>22</v>
      </c>
      <c r="P39" s="110" t="s">
        <v>22</v>
      </c>
      <c r="Q39" s="110" t="s">
        <v>22</v>
      </c>
      <c r="R39" s="110" t="s">
        <v>22</v>
      </c>
      <c r="S39" s="110"/>
      <c r="T39" s="110"/>
      <c r="U39" s="110" t="s">
        <v>92</v>
      </c>
      <c r="V39" s="110"/>
      <c r="W39" s="110"/>
      <c r="X39" s="110"/>
      <c r="Y39" s="110"/>
      <c r="Z39" s="110"/>
      <c r="AA39" s="110"/>
      <c r="AB39" s="110" t="s">
        <v>22</v>
      </c>
      <c r="AC39" s="110" t="s">
        <v>22</v>
      </c>
      <c r="AD39" s="110" t="s">
        <v>22</v>
      </c>
      <c r="AE39" s="110" t="s">
        <v>22</v>
      </c>
      <c r="AF39" s="110" t="s">
        <v>22</v>
      </c>
      <c r="AG39" s="110" t="s">
        <v>92</v>
      </c>
      <c r="AH39" s="156"/>
    </row>
    <row r="40" spans="1:34" ht="15.75" hidden="1" outlineLevel="1" x14ac:dyDescent="0.25">
      <c r="A40" s="25" t="s">
        <v>2</v>
      </c>
      <c r="B40" s="26" t="s">
        <v>244</v>
      </c>
      <c r="C40" s="26" t="s">
        <v>7</v>
      </c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56"/>
    </row>
    <row r="41" spans="1:34" ht="15.75" hidden="1" outlineLevel="1" x14ac:dyDescent="0.25">
      <c r="A41" s="25" t="s">
        <v>2</v>
      </c>
      <c r="B41" s="26" t="s">
        <v>244</v>
      </c>
      <c r="C41" s="26" t="s">
        <v>7</v>
      </c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56"/>
    </row>
    <row r="42" spans="1:34" ht="15.75" hidden="1" outlineLevel="1" x14ac:dyDescent="0.25">
      <c r="A42" s="25" t="s">
        <v>2</v>
      </c>
      <c r="B42" s="26" t="s">
        <v>244</v>
      </c>
      <c r="C42" s="26" t="s">
        <v>7</v>
      </c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56"/>
    </row>
    <row r="43" spans="1:34" ht="15.75" outlineLevel="1" x14ac:dyDescent="0.25">
      <c r="A43" s="25" t="s">
        <v>2</v>
      </c>
      <c r="B43" s="62" t="s">
        <v>245</v>
      </c>
      <c r="C43" s="26" t="s">
        <v>7</v>
      </c>
      <c r="D43" s="110" t="s">
        <v>55</v>
      </c>
      <c r="E43" s="110" t="s">
        <v>55</v>
      </c>
      <c r="F43" s="110"/>
      <c r="G43" s="110" t="s">
        <v>48</v>
      </c>
      <c r="H43" s="110" t="s">
        <v>48</v>
      </c>
      <c r="I43" s="110" t="s">
        <v>48</v>
      </c>
      <c r="J43" s="110" t="s">
        <v>48</v>
      </c>
      <c r="K43" s="110" t="s">
        <v>48</v>
      </c>
      <c r="L43" s="110"/>
      <c r="M43" s="110"/>
      <c r="N43" s="110" t="s">
        <v>48</v>
      </c>
      <c r="O43" s="110" t="s">
        <v>48</v>
      </c>
      <c r="P43" s="110" t="s">
        <v>48</v>
      </c>
      <c r="Q43" s="110" t="s">
        <v>48</v>
      </c>
      <c r="R43" s="110" t="s">
        <v>48</v>
      </c>
      <c r="S43" s="110"/>
      <c r="T43" s="110"/>
      <c r="U43" s="110" t="s">
        <v>48</v>
      </c>
      <c r="V43" s="110" t="s">
        <v>48</v>
      </c>
      <c r="W43" s="110" t="s">
        <v>48</v>
      </c>
      <c r="X43" s="110" t="s">
        <v>48</v>
      </c>
      <c r="Y43" s="110" t="s">
        <v>48</v>
      </c>
      <c r="Z43" s="110"/>
      <c r="AA43" s="110"/>
      <c r="AB43" s="110" t="s">
        <v>48</v>
      </c>
      <c r="AC43" s="110" t="s">
        <v>48</v>
      </c>
      <c r="AD43" s="110" t="s">
        <v>48</v>
      </c>
      <c r="AE43" s="110" t="s">
        <v>48</v>
      </c>
      <c r="AF43" s="110" t="s">
        <v>48</v>
      </c>
      <c r="AG43" s="110" t="s">
        <v>43</v>
      </c>
      <c r="AH43" s="156"/>
    </row>
    <row r="44" spans="1:34" ht="15.75" outlineLevel="1" x14ac:dyDescent="0.25">
      <c r="A44" s="25" t="s">
        <v>2</v>
      </c>
      <c r="B44" s="209" t="s">
        <v>245</v>
      </c>
      <c r="C44" s="26" t="s">
        <v>7</v>
      </c>
      <c r="D44" s="110" t="s">
        <v>48</v>
      </c>
      <c r="E44" s="110"/>
      <c r="F44" s="110"/>
      <c r="G44" s="110" t="s">
        <v>55</v>
      </c>
      <c r="H44" s="110" t="s">
        <v>55</v>
      </c>
      <c r="I44" s="110" t="s">
        <v>55</v>
      </c>
      <c r="J44" s="110" t="s">
        <v>55</v>
      </c>
      <c r="K44" s="110" t="s">
        <v>55</v>
      </c>
      <c r="L44" s="110"/>
      <c r="M44" s="110"/>
      <c r="N44" s="110" t="s">
        <v>55</v>
      </c>
      <c r="O44" s="110" t="s">
        <v>55</v>
      </c>
      <c r="P44" s="110" t="s">
        <v>55</v>
      </c>
      <c r="Q44" s="110" t="s">
        <v>55</v>
      </c>
      <c r="R44" s="110" t="s">
        <v>55</v>
      </c>
      <c r="S44" s="110"/>
      <c r="T44" s="110"/>
      <c r="U44" s="110" t="s">
        <v>55</v>
      </c>
      <c r="V44" s="110" t="s">
        <v>55</v>
      </c>
      <c r="W44" s="110" t="s">
        <v>55</v>
      </c>
      <c r="X44" s="110" t="s">
        <v>55</v>
      </c>
      <c r="Y44" s="110" t="s">
        <v>55</v>
      </c>
      <c r="Z44" s="110"/>
      <c r="AA44" s="110"/>
      <c r="AB44" s="110" t="s">
        <v>55</v>
      </c>
      <c r="AC44" s="110" t="s">
        <v>55</v>
      </c>
      <c r="AD44" s="110" t="s">
        <v>55</v>
      </c>
      <c r="AE44" s="110" t="s">
        <v>55</v>
      </c>
      <c r="AF44" s="110" t="s">
        <v>55</v>
      </c>
      <c r="AG44" s="110"/>
      <c r="AH44" s="156"/>
    </row>
    <row r="45" spans="1:34" ht="15.75" hidden="1" outlineLevel="1" x14ac:dyDescent="0.25">
      <c r="A45" s="25" t="s">
        <v>2</v>
      </c>
      <c r="B45" s="210" t="s">
        <v>245</v>
      </c>
      <c r="C45" s="26" t="s">
        <v>7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56"/>
    </row>
    <row r="46" spans="1:34" ht="15.75" hidden="1" outlineLevel="1" x14ac:dyDescent="0.25">
      <c r="A46" s="25" t="s">
        <v>2</v>
      </c>
      <c r="B46" s="34" t="s">
        <v>245</v>
      </c>
      <c r="C46" s="26" t="s">
        <v>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56"/>
    </row>
    <row r="47" spans="1:34" ht="16.5" hidden="1" customHeight="1" outlineLevel="1" x14ac:dyDescent="0.25">
      <c r="A47" s="27" t="s">
        <v>2</v>
      </c>
      <c r="B47" s="36" t="s">
        <v>255</v>
      </c>
      <c r="C47" s="211" t="s">
        <v>7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57"/>
    </row>
    <row r="48" spans="1:34" s="1" customFormat="1" ht="15.75" collapsed="1" x14ac:dyDescent="0.25">
      <c r="A48" s="29" t="s">
        <v>2</v>
      </c>
      <c r="B48" s="30" t="s">
        <v>5</v>
      </c>
      <c r="C48" s="30" t="s">
        <v>7</v>
      </c>
      <c r="D48" s="112">
        <f>COUNTA(D33:D47)</f>
        <v>7</v>
      </c>
      <c r="E48" s="112">
        <f t="shared" ref="E48:AH48" si="7">COUNTA(E33:E47)</f>
        <v>2</v>
      </c>
      <c r="F48" s="112">
        <f t="shared" si="7"/>
        <v>0</v>
      </c>
      <c r="G48" s="112">
        <f t="shared" si="7"/>
        <v>7</v>
      </c>
      <c r="H48" s="112">
        <f t="shared" si="7"/>
        <v>7</v>
      </c>
      <c r="I48" s="112">
        <f t="shared" si="7"/>
        <v>7</v>
      </c>
      <c r="J48" s="112">
        <f t="shared" si="7"/>
        <v>7</v>
      </c>
      <c r="K48" s="112">
        <f t="shared" si="7"/>
        <v>7</v>
      </c>
      <c r="L48" s="112">
        <f t="shared" si="7"/>
        <v>2</v>
      </c>
      <c r="M48" s="112">
        <f t="shared" si="7"/>
        <v>0</v>
      </c>
      <c r="N48" s="112">
        <f t="shared" si="7"/>
        <v>7</v>
      </c>
      <c r="O48" s="112">
        <f t="shared" si="7"/>
        <v>7</v>
      </c>
      <c r="P48" s="112">
        <f t="shared" si="7"/>
        <v>7</v>
      </c>
      <c r="Q48" s="112">
        <f t="shared" si="7"/>
        <v>7</v>
      </c>
      <c r="R48" s="112">
        <f t="shared" si="7"/>
        <v>7</v>
      </c>
      <c r="S48" s="112">
        <f t="shared" si="7"/>
        <v>2</v>
      </c>
      <c r="T48" s="112">
        <f t="shared" si="7"/>
        <v>0</v>
      </c>
      <c r="U48" s="112">
        <f t="shared" si="7"/>
        <v>7</v>
      </c>
      <c r="V48" s="112">
        <f t="shared" si="7"/>
        <v>6</v>
      </c>
      <c r="W48" s="112">
        <f t="shared" si="7"/>
        <v>6</v>
      </c>
      <c r="X48" s="112">
        <f t="shared" si="7"/>
        <v>6</v>
      </c>
      <c r="Y48" s="112">
        <f t="shared" si="7"/>
        <v>6</v>
      </c>
      <c r="Z48" s="112">
        <f t="shared" si="7"/>
        <v>2</v>
      </c>
      <c r="AA48" s="112">
        <f t="shared" si="7"/>
        <v>0</v>
      </c>
      <c r="AB48" s="112">
        <f t="shared" si="7"/>
        <v>7</v>
      </c>
      <c r="AC48" s="112">
        <f t="shared" si="7"/>
        <v>7</v>
      </c>
      <c r="AD48" s="112">
        <f t="shared" si="7"/>
        <v>7</v>
      </c>
      <c r="AE48" s="112">
        <f t="shared" si="7"/>
        <v>7</v>
      </c>
      <c r="AF48" s="112">
        <f t="shared" si="7"/>
        <v>7</v>
      </c>
      <c r="AG48" s="112">
        <f t="shared" si="7"/>
        <v>2</v>
      </c>
      <c r="AH48" s="158">
        <f t="shared" si="7"/>
        <v>0</v>
      </c>
    </row>
    <row r="49" spans="1:34" ht="15.75" outlineLevel="1" x14ac:dyDescent="0.25">
      <c r="A49" s="31" t="s">
        <v>2</v>
      </c>
      <c r="B49" s="202" t="s">
        <v>240</v>
      </c>
      <c r="C49" s="32" t="s">
        <v>8</v>
      </c>
      <c r="D49" s="113"/>
      <c r="E49" s="113"/>
      <c r="F49" s="113"/>
      <c r="G49" s="113" t="s">
        <v>25</v>
      </c>
      <c r="H49" s="113"/>
      <c r="I49" s="113"/>
      <c r="J49" s="113"/>
      <c r="K49" s="113"/>
      <c r="L49" s="113"/>
      <c r="M49" s="113"/>
      <c r="N49" s="113" t="s">
        <v>25</v>
      </c>
      <c r="O49" s="113"/>
      <c r="P49" s="113"/>
      <c r="Q49" s="113"/>
      <c r="R49" s="113"/>
      <c r="S49" s="113"/>
      <c r="T49" s="113"/>
      <c r="U49" s="113" t="s">
        <v>252</v>
      </c>
      <c r="V49" s="113"/>
      <c r="W49" s="113"/>
      <c r="X49" s="113"/>
      <c r="Y49" s="113"/>
      <c r="Z49" s="113"/>
      <c r="AA49" s="113"/>
      <c r="AB49" s="113" t="s">
        <v>252</v>
      </c>
      <c r="AC49" s="113"/>
      <c r="AD49" s="113"/>
      <c r="AE49" s="113"/>
      <c r="AF49" s="113"/>
      <c r="AG49" s="113"/>
      <c r="AH49" s="159"/>
    </row>
    <row r="50" spans="1:34" ht="15.75" outlineLevel="1" x14ac:dyDescent="0.25">
      <c r="A50" s="33" t="s">
        <v>2</v>
      </c>
      <c r="B50" s="205" t="s">
        <v>241</v>
      </c>
      <c r="C50" s="34" t="s">
        <v>8</v>
      </c>
      <c r="D50" s="114" t="s">
        <v>25</v>
      </c>
      <c r="E50" s="114"/>
      <c r="F50" s="114"/>
      <c r="G50" s="114"/>
      <c r="H50" s="114" t="s">
        <v>25</v>
      </c>
      <c r="I50" s="114" t="s">
        <v>25</v>
      </c>
      <c r="J50" s="114" t="s">
        <v>25</v>
      </c>
      <c r="K50" s="114" t="s">
        <v>25</v>
      </c>
      <c r="L50" s="114"/>
      <c r="M50" s="114"/>
      <c r="N50" s="114"/>
      <c r="O50" s="114" t="s">
        <v>25</v>
      </c>
      <c r="P50" s="114" t="s">
        <v>25</v>
      </c>
      <c r="Q50" s="114" t="s">
        <v>25</v>
      </c>
      <c r="R50" s="114" t="s">
        <v>25</v>
      </c>
      <c r="S50" s="114"/>
      <c r="T50" s="114"/>
      <c r="U50" s="114"/>
      <c r="V50" s="114" t="s">
        <v>252</v>
      </c>
      <c r="W50" s="114" t="s">
        <v>252</v>
      </c>
      <c r="X50" s="114" t="s">
        <v>252</v>
      </c>
      <c r="Y50" s="114" t="s">
        <v>252</v>
      </c>
      <c r="Z50" s="114"/>
      <c r="AA50" s="114"/>
      <c r="AB50" s="114"/>
      <c r="AC50" s="114" t="s">
        <v>252</v>
      </c>
      <c r="AD50" s="114" t="s">
        <v>252</v>
      </c>
      <c r="AE50" s="114" t="s">
        <v>252</v>
      </c>
      <c r="AF50" s="114" t="s">
        <v>252</v>
      </c>
      <c r="AG50" s="114"/>
      <c r="AH50" s="160"/>
    </row>
    <row r="51" spans="1:34" ht="15.75" outlineLevel="1" x14ac:dyDescent="0.25">
      <c r="A51" s="33" t="s">
        <v>2</v>
      </c>
      <c r="B51" s="207" t="s">
        <v>242</v>
      </c>
      <c r="C51" s="34" t="s">
        <v>8</v>
      </c>
      <c r="D51" s="114"/>
      <c r="E51" s="114"/>
      <c r="F51" s="114"/>
      <c r="G51" s="114"/>
      <c r="H51" s="114" t="s">
        <v>92</v>
      </c>
      <c r="I51" s="114"/>
      <c r="J51" s="114"/>
      <c r="K51" s="114"/>
      <c r="L51" s="114"/>
      <c r="M51" s="114"/>
      <c r="N51" s="114"/>
      <c r="O51" s="114" t="s">
        <v>279</v>
      </c>
      <c r="P51" s="114"/>
      <c r="Q51" s="114"/>
      <c r="R51" s="114"/>
      <c r="S51" s="114"/>
      <c r="T51" s="114"/>
      <c r="U51" s="114"/>
      <c r="V51" s="114" t="s">
        <v>93</v>
      </c>
      <c r="W51" s="114"/>
      <c r="X51" s="114"/>
      <c r="Y51" s="114"/>
      <c r="Z51" s="114"/>
      <c r="AA51" s="114"/>
      <c r="AB51" s="114"/>
      <c r="AC51" s="114"/>
      <c r="AD51" s="114"/>
      <c r="AE51" s="114"/>
      <c r="AF51" s="114"/>
      <c r="AG51" s="114"/>
      <c r="AH51" s="160"/>
    </row>
    <row r="52" spans="1:34" ht="15.75" outlineLevel="1" x14ac:dyDescent="0.25">
      <c r="A52" s="33" t="s">
        <v>2</v>
      </c>
      <c r="B52" s="204" t="s">
        <v>243</v>
      </c>
      <c r="C52" s="34" t="s">
        <v>8</v>
      </c>
      <c r="D52" s="114"/>
      <c r="E52" s="114"/>
      <c r="F52" s="114"/>
      <c r="G52" s="114" t="s">
        <v>60</v>
      </c>
      <c r="H52" s="114" t="s">
        <v>60</v>
      </c>
      <c r="I52" s="114" t="s">
        <v>60</v>
      </c>
      <c r="J52" s="114" t="s">
        <v>60</v>
      </c>
      <c r="K52" s="114" t="s">
        <v>60</v>
      </c>
      <c r="L52" s="114"/>
      <c r="M52" s="114"/>
      <c r="N52" s="114" t="s">
        <v>60</v>
      </c>
      <c r="O52" s="114" t="s">
        <v>60</v>
      </c>
      <c r="P52" s="114" t="s">
        <v>60</v>
      </c>
      <c r="Q52" s="114" t="s">
        <v>60</v>
      </c>
      <c r="R52" s="114" t="s">
        <v>60</v>
      </c>
      <c r="S52" s="114"/>
      <c r="T52" s="114"/>
      <c r="U52" s="114" t="s">
        <v>60</v>
      </c>
      <c r="V52" s="114" t="s">
        <v>60</v>
      </c>
      <c r="W52" s="114" t="s">
        <v>60</v>
      </c>
      <c r="X52" s="114" t="s">
        <v>60</v>
      </c>
      <c r="Y52" s="114" t="s">
        <v>60</v>
      </c>
      <c r="Z52" s="114"/>
      <c r="AA52" s="114"/>
      <c r="AB52" s="114" t="s">
        <v>60</v>
      </c>
      <c r="AC52" s="114" t="s">
        <v>60</v>
      </c>
      <c r="AD52" s="114" t="s">
        <v>60</v>
      </c>
      <c r="AE52" s="114" t="s">
        <v>60</v>
      </c>
      <c r="AF52" s="114" t="s">
        <v>60</v>
      </c>
      <c r="AG52" s="114"/>
      <c r="AH52" s="160"/>
    </row>
    <row r="53" spans="1:34" ht="15.75" outlineLevel="1" x14ac:dyDescent="0.25">
      <c r="A53" s="33" t="s">
        <v>2</v>
      </c>
      <c r="B53" s="62" t="s">
        <v>244</v>
      </c>
      <c r="C53" s="34" t="s">
        <v>8</v>
      </c>
      <c r="D53" s="114"/>
      <c r="E53" s="114"/>
      <c r="F53" s="114"/>
      <c r="G53" s="114" t="s">
        <v>43</v>
      </c>
      <c r="H53" s="114" t="s">
        <v>43</v>
      </c>
      <c r="I53" s="114" t="s">
        <v>43</v>
      </c>
      <c r="J53" s="114" t="s">
        <v>43</v>
      </c>
      <c r="K53" s="114" t="s">
        <v>43</v>
      </c>
      <c r="L53" s="114"/>
      <c r="M53" s="114"/>
      <c r="N53" s="114" t="s">
        <v>43</v>
      </c>
      <c r="O53" s="114" t="s">
        <v>43</v>
      </c>
      <c r="P53" s="114" t="s">
        <v>43</v>
      </c>
      <c r="Q53" s="114" t="s">
        <v>43</v>
      </c>
      <c r="R53" s="114" t="s">
        <v>43</v>
      </c>
      <c r="S53" s="114"/>
      <c r="T53" s="114"/>
      <c r="U53" s="114" t="s">
        <v>43</v>
      </c>
      <c r="V53" s="114" t="s">
        <v>43</v>
      </c>
      <c r="W53" s="114" t="s">
        <v>43</v>
      </c>
      <c r="X53" s="114" t="s">
        <v>43</v>
      </c>
      <c r="Y53" s="114" t="s">
        <v>43</v>
      </c>
      <c r="Z53" s="114"/>
      <c r="AA53" s="114"/>
      <c r="AB53" s="114" t="s">
        <v>43</v>
      </c>
      <c r="AC53" s="114" t="s">
        <v>43</v>
      </c>
      <c r="AD53" s="114" t="s">
        <v>43</v>
      </c>
      <c r="AE53" s="114" t="s">
        <v>43</v>
      </c>
      <c r="AF53" s="114" t="s">
        <v>43</v>
      </c>
      <c r="AG53" s="114"/>
      <c r="AH53" s="160"/>
    </row>
    <row r="54" spans="1:34" ht="15.75" outlineLevel="1" x14ac:dyDescent="0.25">
      <c r="A54" s="33" t="s">
        <v>2</v>
      </c>
      <c r="B54" s="210" t="s">
        <v>244</v>
      </c>
      <c r="C54" s="34" t="s">
        <v>8</v>
      </c>
      <c r="D54" s="114"/>
      <c r="E54" s="114"/>
      <c r="F54" s="114"/>
      <c r="G54" s="114" t="s">
        <v>279</v>
      </c>
      <c r="H54" s="114"/>
      <c r="I54" s="114"/>
      <c r="J54" s="114"/>
      <c r="K54" s="114" t="s">
        <v>279</v>
      </c>
      <c r="L54" s="114"/>
      <c r="M54" s="114"/>
      <c r="N54" s="114" t="s">
        <v>92</v>
      </c>
      <c r="O54" s="114" t="s">
        <v>92</v>
      </c>
      <c r="P54" s="114" t="s">
        <v>92</v>
      </c>
      <c r="Q54" s="114" t="s">
        <v>92</v>
      </c>
      <c r="R54" s="114" t="s">
        <v>92</v>
      </c>
      <c r="S54" s="114"/>
      <c r="T54" s="114"/>
      <c r="U54" s="114" t="s">
        <v>279</v>
      </c>
      <c r="V54" s="114" t="s">
        <v>279</v>
      </c>
      <c r="W54" s="114" t="s">
        <v>279</v>
      </c>
      <c r="X54" s="114" t="s">
        <v>279</v>
      </c>
      <c r="Y54" s="114" t="s">
        <v>279</v>
      </c>
      <c r="Z54" s="114"/>
      <c r="AA54" s="114"/>
      <c r="AB54" s="114" t="s">
        <v>279</v>
      </c>
      <c r="AC54" s="114" t="s">
        <v>279</v>
      </c>
      <c r="AD54" s="114" t="s">
        <v>279</v>
      </c>
      <c r="AE54" s="114" t="s">
        <v>279</v>
      </c>
      <c r="AF54" s="114" t="s">
        <v>279</v>
      </c>
      <c r="AG54" s="114"/>
      <c r="AH54" s="160"/>
    </row>
    <row r="55" spans="1:34" ht="15.75" hidden="1" outlineLevel="1" x14ac:dyDescent="0.25">
      <c r="A55" s="33" t="s">
        <v>2</v>
      </c>
      <c r="B55" s="26" t="s">
        <v>244</v>
      </c>
      <c r="C55" s="34" t="s">
        <v>8</v>
      </c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60"/>
    </row>
    <row r="56" spans="1:34" ht="15.75" hidden="1" outlineLevel="1" x14ac:dyDescent="0.25">
      <c r="A56" s="33" t="s">
        <v>2</v>
      </c>
      <c r="B56" s="26" t="s">
        <v>244</v>
      </c>
      <c r="C56" s="34" t="s">
        <v>8</v>
      </c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60"/>
    </row>
    <row r="57" spans="1:34" ht="15.75" outlineLevel="1" x14ac:dyDescent="0.25">
      <c r="A57" s="33" t="s">
        <v>2</v>
      </c>
      <c r="B57" s="26" t="s">
        <v>280</v>
      </c>
      <c r="C57" s="34" t="s">
        <v>8</v>
      </c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 t="s">
        <v>92</v>
      </c>
      <c r="AC57" s="114" t="s">
        <v>92</v>
      </c>
      <c r="AD57" s="114" t="s">
        <v>92</v>
      </c>
      <c r="AE57" s="114" t="s">
        <v>92</v>
      </c>
      <c r="AF57" s="114" t="s">
        <v>92</v>
      </c>
      <c r="AG57" s="114"/>
      <c r="AH57" s="160"/>
    </row>
    <row r="58" spans="1:34" ht="15.75" outlineLevel="1" x14ac:dyDescent="0.25">
      <c r="A58" s="33" t="s">
        <v>2</v>
      </c>
      <c r="B58" s="206" t="s">
        <v>245</v>
      </c>
      <c r="C58" s="34" t="s">
        <v>8</v>
      </c>
      <c r="D58" s="114"/>
      <c r="E58" s="114"/>
      <c r="F58" s="114"/>
      <c r="G58" s="114" t="s">
        <v>92</v>
      </c>
      <c r="H58" s="114"/>
      <c r="I58" s="114" t="s">
        <v>92</v>
      </c>
      <c r="J58" s="114" t="s">
        <v>92</v>
      </c>
      <c r="K58" s="114" t="s">
        <v>92</v>
      </c>
      <c r="L58" s="114"/>
      <c r="M58" s="114"/>
      <c r="N58" s="114" t="s">
        <v>279</v>
      </c>
      <c r="O58" s="114"/>
      <c r="P58" s="114" t="s">
        <v>279</v>
      </c>
      <c r="Q58" s="114" t="s">
        <v>279</v>
      </c>
      <c r="R58" s="114" t="s">
        <v>279</v>
      </c>
      <c r="S58" s="114"/>
      <c r="T58" s="114"/>
      <c r="U58" s="114" t="s">
        <v>93</v>
      </c>
      <c r="V58" s="114"/>
      <c r="W58" s="114" t="s">
        <v>93</v>
      </c>
      <c r="X58" s="114" t="s">
        <v>93</v>
      </c>
      <c r="Y58" s="114" t="s">
        <v>93</v>
      </c>
      <c r="Z58" s="114"/>
      <c r="AA58" s="114"/>
      <c r="AB58" s="114"/>
      <c r="AC58" s="114"/>
      <c r="AD58" s="114"/>
      <c r="AE58" s="114"/>
      <c r="AF58" s="114"/>
      <c r="AG58" s="114"/>
      <c r="AH58" s="160"/>
    </row>
    <row r="59" spans="1:34" ht="15.75" outlineLevel="1" x14ac:dyDescent="0.25">
      <c r="A59" s="33" t="s">
        <v>2</v>
      </c>
      <c r="B59" s="210" t="s">
        <v>245</v>
      </c>
      <c r="C59" s="34" t="s">
        <v>8</v>
      </c>
      <c r="D59" s="114"/>
      <c r="E59" s="114"/>
      <c r="F59" s="114"/>
      <c r="G59" s="114"/>
      <c r="H59" s="114" t="s">
        <v>279</v>
      </c>
      <c r="I59" s="114" t="s">
        <v>279</v>
      </c>
      <c r="J59" s="114" t="s">
        <v>279</v>
      </c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60"/>
    </row>
    <row r="60" spans="1:34" ht="15.75" outlineLevel="1" x14ac:dyDescent="0.25">
      <c r="A60" s="33" t="s">
        <v>2</v>
      </c>
      <c r="B60" s="34" t="s">
        <v>255</v>
      </c>
      <c r="C60" s="34" t="s">
        <v>8</v>
      </c>
      <c r="D60" s="114"/>
      <c r="E60" s="114"/>
      <c r="F60" s="114"/>
      <c r="G60" s="114" t="s">
        <v>93</v>
      </c>
      <c r="H60" s="114" t="s">
        <v>93</v>
      </c>
      <c r="I60" s="114" t="s">
        <v>93</v>
      </c>
      <c r="J60" s="114" t="s">
        <v>93</v>
      </c>
      <c r="K60" s="114" t="s">
        <v>93</v>
      </c>
      <c r="L60" s="114"/>
      <c r="M60" s="114"/>
      <c r="N60" s="114" t="s">
        <v>93</v>
      </c>
      <c r="O60" s="114" t="s">
        <v>93</v>
      </c>
      <c r="P60" s="114" t="s">
        <v>93</v>
      </c>
      <c r="Q60" s="114" t="s">
        <v>93</v>
      </c>
      <c r="R60" s="114" t="s">
        <v>93</v>
      </c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60"/>
    </row>
    <row r="61" spans="1:34" ht="15.75" outlineLevel="1" x14ac:dyDescent="0.25">
      <c r="A61" s="35" t="s">
        <v>2</v>
      </c>
      <c r="B61" s="36" t="s">
        <v>255</v>
      </c>
      <c r="C61" s="212" t="s">
        <v>8</v>
      </c>
      <c r="D61" s="115" t="s">
        <v>217</v>
      </c>
      <c r="E61" s="115"/>
      <c r="F61" s="115"/>
      <c r="G61" s="115" t="s">
        <v>217</v>
      </c>
      <c r="H61" s="115" t="s">
        <v>217</v>
      </c>
      <c r="I61" s="115" t="s">
        <v>217</v>
      </c>
      <c r="J61" s="115" t="s">
        <v>217</v>
      </c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61"/>
    </row>
    <row r="62" spans="1:34" s="1" customFormat="1" ht="15.75" x14ac:dyDescent="0.25">
      <c r="A62" s="37" t="s">
        <v>2</v>
      </c>
      <c r="B62" s="38" t="s">
        <v>5</v>
      </c>
      <c r="C62" s="38" t="s">
        <v>8</v>
      </c>
      <c r="D62" s="116">
        <f>COUNTA(D49:D61)</f>
        <v>2</v>
      </c>
      <c r="E62" s="116">
        <f t="shared" ref="E62:AH62" si="8">COUNTA(E49:E61)</f>
        <v>0</v>
      </c>
      <c r="F62" s="116">
        <f t="shared" si="8"/>
        <v>0</v>
      </c>
      <c r="G62" s="116">
        <f t="shared" si="8"/>
        <v>7</v>
      </c>
      <c r="H62" s="116">
        <f t="shared" si="8"/>
        <v>7</v>
      </c>
      <c r="I62" s="116">
        <f t="shared" si="8"/>
        <v>7</v>
      </c>
      <c r="J62" s="116">
        <f t="shared" si="8"/>
        <v>7</v>
      </c>
      <c r="K62" s="116">
        <f t="shared" si="8"/>
        <v>6</v>
      </c>
      <c r="L62" s="116">
        <f t="shared" si="8"/>
        <v>0</v>
      </c>
      <c r="M62" s="116">
        <f t="shared" si="8"/>
        <v>0</v>
      </c>
      <c r="N62" s="116">
        <f t="shared" si="8"/>
        <v>6</v>
      </c>
      <c r="O62" s="116">
        <f t="shared" si="8"/>
        <v>6</v>
      </c>
      <c r="P62" s="116">
        <f t="shared" si="8"/>
        <v>6</v>
      </c>
      <c r="Q62" s="116">
        <f t="shared" si="8"/>
        <v>6</v>
      </c>
      <c r="R62" s="116">
        <f t="shared" si="8"/>
        <v>6</v>
      </c>
      <c r="S62" s="116">
        <f t="shared" si="8"/>
        <v>0</v>
      </c>
      <c r="T62" s="116">
        <f t="shared" si="8"/>
        <v>0</v>
      </c>
      <c r="U62" s="116">
        <f t="shared" si="8"/>
        <v>5</v>
      </c>
      <c r="V62" s="116">
        <f t="shared" si="8"/>
        <v>5</v>
      </c>
      <c r="W62" s="116">
        <f t="shared" si="8"/>
        <v>5</v>
      </c>
      <c r="X62" s="116">
        <f t="shared" si="8"/>
        <v>5</v>
      </c>
      <c r="Y62" s="116">
        <f t="shared" si="8"/>
        <v>5</v>
      </c>
      <c r="Z62" s="116">
        <f t="shared" si="8"/>
        <v>0</v>
      </c>
      <c r="AA62" s="116">
        <f t="shared" si="8"/>
        <v>0</v>
      </c>
      <c r="AB62" s="116">
        <f t="shared" si="8"/>
        <v>5</v>
      </c>
      <c r="AC62" s="116">
        <f t="shared" si="8"/>
        <v>5</v>
      </c>
      <c r="AD62" s="116">
        <f t="shared" si="8"/>
        <v>5</v>
      </c>
      <c r="AE62" s="116">
        <f t="shared" si="8"/>
        <v>5</v>
      </c>
      <c r="AF62" s="116">
        <f t="shared" si="8"/>
        <v>5</v>
      </c>
      <c r="AG62" s="116">
        <f t="shared" si="8"/>
        <v>0</v>
      </c>
      <c r="AH62" s="162">
        <f t="shared" si="8"/>
        <v>0</v>
      </c>
    </row>
    <row r="63" spans="1:34" ht="15.75" outlineLevel="1" x14ac:dyDescent="0.25">
      <c r="A63" s="47" t="s">
        <v>2</v>
      </c>
      <c r="B63" s="48" t="s">
        <v>6</v>
      </c>
      <c r="C63" s="48" t="s">
        <v>28</v>
      </c>
      <c r="D63" s="121" t="s">
        <v>253</v>
      </c>
      <c r="E63" s="121"/>
      <c r="F63" s="121"/>
      <c r="G63" s="121" t="s">
        <v>253</v>
      </c>
      <c r="H63" s="121" t="s">
        <v>253</v>
      </c>
      <c r="I63" s="121" t="s">
        <v>253</v>
      </c>
      <c r="J63" s="121" t="s">
        <v>253</v>
      </c>
      <c r="K63" s="121" t="s">
        <v>253</v>
      </c>
      <c r="L63" s="121"/>
      <c r="M63" s="121"/>
      <c r="N63" s="121" t="s">
        <v>253</v>
      </c>
      <c r="O63" s="121" t="s">
        <v>253</v>
      </c>
      <c r="P63" s="121" t="s">
        <v>253</v>
      </c>
      <c r="Q63" s="121" t="s">
        <v>253</v>
      </c>
      <c r="R63" s="121" t="s">
        <v>253</v>
      </c>
      <c r="S63" s="121"/>
      <c r="T63" s="121"/>
      <c r="U63" s="121" t="s">
        <v>285</v>
      </c>
      <c r="V63" s="121" t="s">
        <v>285</v>
      </c>
      <c r="W63" s="121" t="s">
        <v>285</v>
      </c>
      <c r="X63" s="121" t="s">
        <v>285</v>
      </c>
      <c r="Y63" s="121" t="s">
        <v>285</v>
      </c>
      <c r="Z63" s="121"/>
      <c r="AA63" s="121"/>
      <c r="AB63" s="121" t="s">
        <v>253</v>
      </c>
      <c r="AC63" s="121" t="s">
        <v>253</v>
      </c>
      <c r="AD63" s="121" t="s">
        <v>253</v>
      </c>
      <c r="AE63" s="121" t="s">
        <v>253</v>
      </c>
      <c r="AF63" s="121" t="s">
        <v>253</v>
      </c>
      <c r="AG63" s="121"/>
      <c r="AH63" s="167"/>
    </row>
    <row r="64" spans="1:34" ht="15.75" outlineLevel="1" x14ac:dyDescent="0.25">
      <c r="A64" s="49" t="s">
        <v>2</v>
      </c>
      <c r="B64" s="50" t="s">
        <v>6</v>
      </c>
      <c r="C64" s="50" t="s">
        <v>54</v>
      </c>
      <c r="D64" s="122" t="s">
        <v>231</v>
      </c>
      <c r="E64" s="122"/>
      <c r="F64" s="122"/>
      <c r="G64" s="122" t="s">
        <v>231</v>
      </c>
      <c r="H64" s="122" t="s">
        <v>231</v>
      </c>
      <c r="I64" s="122" t="s">
        <v>231</v>
      </c>
      <c r="J64" s="122" t="s">
        <v>231</v>
      </c>
      <c r="K64" s="122" t="s">
        <v>231</v>
      </c>
      <c r="L64" s="122"/>
      <c r="M64" s="122"/>
      <c r="N64" s="122" t="s">
        <v>231</v>
      </c>
      <c r="O64" s="122" t="s">
        <v>231</v>
      </c>
      <c r="P64" s="122" t="s">
        <v>231</v>
      </c>
      <c r="Q64" s="122" t="s">
        <v>231</v>
      </c>
      <c r="R64" s="122" t="s">
        <v>231</v>
      </c>
      <c r="S64" s="122"/>
      <c r="T64" s="122"/>
      <c r="U64" s="122" t="s">
        <v>231</v>
      </c>
      <c r="V64" s="122" t="s">
        <v>231</v>
      </c>
      <c r="W64" s="122" t="s">
        <v>231</v>
      </c>
      <c r="X64" s="122" t="s">
        <v>231</v>
      </c>
      <c r="Y64" s="122" t="s">
        <v>231</v>
      </c>
      <c r="Z64" s="122"/>
      <c r="AA64" s="122"/>
      <c r="AB64" s="122" t="s">
        <v>231</v>
      </c>
      <c r="AC64" s="122" t="s">
        <v>231</v>
      </c>
      <c r="AD64" s="122" t="s">
        <v>231</v>
      </c>
      <c r="AE64" s="122" t="s">
        <v>231</v>
      </c>
      <c r="AF64" s="122" t="s">
        <v>231</v>
      </c>
      <c r="AG64" s="122"/>
      <c r="AH64" s="168"/>
    </row>
    <row r="65" spans="1:34" ht="15.75" outlineLevel="1" x14ac:dyDescent="0.25">
      <c r="A65" s="49" t="s">
        <v>2</v>
      </c>
      <c r="B65" s="50" t="s">
        <v>6</v>
      </c>
      <c r="C65" s="50" t="s">
        <v>28</v>
      </c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 t="s">
        <v>92</v>
      </c>
      <c r="W65" s="122" t="s">
        <v>92</v>
      </c>
      <c r="X65" s="122" t="s">
        <v>92</v>
      </c>
      <c r="Y65" s="122" t="s">
        <v>92</v>
      </c>
      <c r="Z65" s="122"/>
      <c r="AA65" s="122"/>
      <c r="AB65" s="122"/>
      <c r="AC65" s="122"/>
      <c r="AD65" s="122"/>
      <c r="AE65" s="122"/>
      <c r="AF65" s="122"/>
      <c r="AG65" s="122"/>
      <c r="AH65" s="168"/>
    </row>
    <row r="66" spans="1:34" ht="15.75" outlineLevel="1" x14ac:dyDescent="0.25">
      <c r="A66" s="49" t="s">
        <v>2</v>
      </c>
      <c r="B66" s="50" t="s">
        <v>6</v>
      </c>
      <c r="C66" s="50" t="s">
        <v>54</v>
      </c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 t="s">
        <v>51</v>
      </c>
      <c r="W66" s="122" t="s">
        <v>51</v>
      </c>
      <c r="X66" s="122" t="s">
        <v>51</v>
      </c>
      <c r="Y66" s="122" t="s">
        <v>51</v>
      </c>
      <c r="Z66" s="122"/>
      <c r="AA66" s="122"/>
      <c r="AB66" s="122"/>
      <c r="AC66" s="122"/>
      <c r="AD66" s="122"/>
      <c r="AE66" s="122"/>
      <c r="AF66" s="122"/>
      <c r="AG66" s="122"/>
      <c r="AH66" s="168"/>
    </row>
    <row r="67" spans="1:34" ht="15.75" outlineLevel="1" x14ac:dyDescent="0.25">
      <c r="A67" s="49" t="s">
        <v>2</v>
      </c>
      <c r="B67" s="50" t="s">
        <v>6</v>
      </c>
      <c r="C67" s="50" t="s">
        <v>28</v>
      </c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68"/>
    </row>
    <row r="68" spans="1:34" ht="15.75" outlineLevel="1" x14ac:dyDescent="0.25">
      <c r="A68" s="51" t="s">
        <v>2</v>
      </c>
      <c r="B68" s="52" t="s">
        <v>6</v>
      </c>
      <c r="C68" s="52" t="s">
        <v>54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69"/>
    </row>
    <row r="69" spans="1:34" s="1" customFormat="1" ht="15.75" x14ac:dyDescent="0.25">
      <c r="A69" s="21" t="s">
        <v>2</v>
      </c>
      <c r="B69" s="22" t="s">
        <v>6</v>
      </c>
      <c r="C69" s="22"/>
      <c r="D69" s="108">
        <f>COUNTA(D63:D68)</f>
        <v>2</v>
      </c>
      <c r="E69" s="108">
        <f t="shared" ref="E69:AH69" si="9">COUNTA(E63:E68)</f>
        <v>0</v>
      </c>
      <c r="F69" s="108">
        <f t="shared" si="9"/>
        <v>0</v>
      </c>
      <c r="G69" s="108">
        <f t="shared" si="9"/>
        <v>2</v>
      </c>
      <c r="H69" s="108">
        <f t="shared" si="9"/>
        <v>2</v>
      </c>
      <c r="I69" s="108">
        <f t="shared" si="9"/>
        <v>2</v>
      </c>
      <c r="J69" s="108">
        <f t="shared" si="9"/>
        <v>2</v>
      </c>
      <c r="K69" s="108">
        <f t="shared" si="9"/>
        <v>2</v>
      </c>
      <c r="L69" s="108">
        <f t="shared" si="9"/>
        <v>0</v>
      </c>
      <c r="M69" s="108">
        <f t="shared" si="9"/>
        <v>0</v>
      </c>
      <c r="N69" s="108">
        <f t="shared" si="9"/>
        <v>2</v>
      </c>
      <c r="O69" s="108">
        <f t="shared" si="9"/>
        <v>2</v>
      </c>
      <c r="P69" s="108">
        <f t="shared" si="9"/>
        <v>2</v>
      </c>
      <c r="Q69" s="108">
        <f t="shared" si="9"/>
        <v>2</v>
      </c>
      <c r="R69" s="108">
        <f t="shared" si="9"/>
        <v>2</v>
      </c>
      <c r="S69" s="108">
        <f t="shared" si="9"/>
        <v>0</v>
      </c>
      <c r="T69" s="108">
        <f t="shared" si="9"/>
        <v>0</v>
      </c>
      <c r="U69" s="108">
        <f t="shared" si="9"/>
        <v>2</v>
      </c>
      <c r="V69" s="108">
        <f t="shared" si="9"/>
        <v>4</v>
      </c>
      <c r="W69" s="108">
        <f t="shared" si="9"/>
        <v>4</v>
      </c>
      <c r="X69" s="108">
        <f t="shared" si="9"/>
        <v>4</v>
      </c>
      <c r="Y69" s="108">
        <f t="shared" si="9"/>
        <v>4</v>
      </c>
      <c r="Z69" s="108">
        <f t="shared" si="9"/>
        <v>0</v>
      </c>
      <c r="AA69" s="108">
        <f t="shared" si="9"/>
        <v>0</v>
      </c>
      <c r="AB69" s="108">
        <f t="shared" si="9"/>
        <v>2</v>
      </c>
      <c r="AC69" s="108">
        <f t="shared" si="9"/>
        <v>2</v>
      </c>
      <c r="AD69" s="108">
        <f t="shared" si="9"/>
        <v>2</v>
      </c>
      <c r="AE69" s="108">
        <f t="shared" si="9"/>
        <v>2</v>
      </c>
      <c r="AF69" s="108">
        <f t="shared" si="9"/>
        <v>2</v>
      </c>
      <c r="AG69" s="108">
        <f t="shared" si="9"/>
        <v>0</v>
      </c>
      <c r="AH69" s="154">
        <f t="shared" si="9"/>
        <v>0</v>
      </c>
    </row>
    <row r="70" spans="1:34" ht="15.75" outlineLevel="1" x14ac:dyDescent="0.25">
      <c r="A70" s="96" t="s">
        <v>2</v>
      </c>
      <c r="B70" s="95" t="s">
        <v>69</v>
      </c>
      <c r="C70" s="95"/>
      <c r="D70" s="124" t="s">
        <v>84</v>
      </c>
      <c r="E70" s="124"/>
      <c r="F70" s="124"/>
      <c r="G70" s="124" t="s">
        <v>84</v>
      </c>
      <c r="H70" s="124"/>
      <c r="I70" s="124" t="s">
        <v>84</v>
      </c>
      <c r="J70" s="124" t="s">
        <v>84</v>
      </c>
      <c r="K70" s="124" t="s">
        <v>84</v>
      </c>
      <c r="L70" s="124"/>
      <c r="M70" s="124"/>
      <c r="N70" s="124" t="s">
        <v>84</v>
      </c>
      <c r="O70" s="124"/>
      <c r="P70" s="124" t="s">
        <v>84</v>
      </c>
      <c r="Q70" s="124" t="s">
        <v>84</v>
      </c>
      <c r="R70" s="124" t="s">
        <v>84</v>
      </c>
      <c r="S70" s="124"/>
      <c r="T70" s="124"/>
      <c r="U70" s="124" t="s">
        <v>51</v>
      </c>
      <c r="V70" s="124"/>
      <c r="W70" s="124"/>
      <c r="X70" s="124"/>
      <c r="Y70" s="124"/>
      <c r="Z70" s="124"/>
      <c r="AA70" s="124"/>
      <c r="AB70" s="124" t="s">
        <v>84</v>
      </c>
      <c r="AC70" s="124"/>
      <c r="AD70" s="124" t="s">
        <v>84</v>
      </c>
      <c r="AE70" s="124" t="s">
        <v>84</v>
      </c>
      <c r="AF70" s="124" t="s">
        <v>84</v>
      </c>
      <c r="AG70" s="124"/>
      <c r="AH70" s="170"/>
    </row>
    <row r="71" spans="1:34" ht="15.75" outlineLevel="1" x14ac:dyDescent="0.25">
      <c r="A71" s="93"/>
      <c r="B71" s="94" t="s">
        <v>69</v>
      </c>
      <c r="C71" s="9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71"/>
    </row>
    <row r="72" spans="1:34" s="1" customFormat="1" ht="15.75" x14ac:dyDescent="0.25">
      <c r="A72" s="97" t="s">
        <v>2</v>
      </c>
      <c r="B72" s="98" t="s">
        <v>27</v>
      </c>
      <c r="C72" s="98"/>
      <c r="D72" s="126">
        <f>COUNTA(D70:D71)</f>
        <v>1</v>
      </c>
      <c r="E72" s="126">
        <f t="shared" ref="E72:AH72" si="10">COUNTA(E70:E71)</f>
        <v>0</v>
      </c>
      <c r="F72" s="126">
        <f t="shared" si="10"/>
        <v>0</v>
      </c>
      <c r="G72" s="126">
        <f t="shared" si="10"/>
        <v>1</v>
      </c>
      <c r="H72" s="126">
        <f t="shared" si="10"/>
        <v>0</v>
      </c>
      <c r="I72" s="126">
        <f t="shared" si="10"/>
        <v>1</v>
      </c>
      <c r="J72" s="126">
        <f t="shared" si="10"/>
        <v>1</v>
      </c>
      <c r="K72" s="126">
        <f t="shared" si="10"/>
        <v>1</v>
      </c>
      <c r="L72" s="126">
        <f t="shared" si="10"/>
        <v>0</v>
      </c>
      <c r="M72" s="126">
        <f t="shared" si="10"/>
        <v>0</v>
      </c>
      <c r="N72" s="126">
        <f t="shared" si="10"/>
        <v>1</v>
      </c>
      <c r="O72" s="126">
        <f t="shared" si="10"/>
        <v>0</v>
      </c>
      <c r="P72" s="126">
        <f t="shared" si="10"/>
        <v>1</v>
      </c>
      <c r="Q72" s="126">
        <f t="shared" si="10"/>
        <v>1</v>
      </c>
      <c r="R72" s="126">
        <f t="shared" si="10"/>
        <v>1</v>
      </c>
      <c r="S72" s="126">
        <f t="shared" si="10"/>
        <v>0</v>
      </c>
      <c r="T72" s="126">
        <f t="shared" si="10"/>
        <v>0</v>
      </c>
      <c r="U72" s="126">
        <f t="shared" si="10"/>
        <v>1</v>
      </c>
      <c r="V72" s="126">
        <f>COUNTA(V70:V71)</f>
        <v>0</v>
      </c>
      <c r="W72" s="126">
        <f t="shared" si="10"/>
        <v>0</v>
      </c>
      <c r="X72" s="126">
        <f t="shared" si="10"/>
        <v>0</v>
      </c>
      <c r="Y72" s="126">
        <f t="shared" si="10"/>
        <v>0</v>
      </c>
      <c r="Z72" s="126">
        <f t="shared" si="10"/>
        <v>0</v>
      </c>
      <c r="AA72" s="126">
        <f t="shared" si="10"/>
        <v>0</v>
      </c>
      <c r="AB72" s="126">
        <f t="shared" si="10"/>
        <v>1</v>
      </c>
      <c r="AC72" s="126">
        <f t="shared" si="10"/>
        <v>0</v>
      </c>
      <c r="AD72" s="126">
        <f t="shared" si="10"/>
        <v>1</v>
      </c>
      <c r="AE72" s="126">
        <f t="shared" si="10"/>
        <v>1</v>
      </c>
      <c r="AF72" s="126">
        <f t="shared" si="10"/>
        <v>1</v>
      </c>
      <c r="AG72" s="126">
        <f t="shared" si="10"/>
        <v>0</v>
      </c>
      <c r="AH72" s="172">
        <f t="shared" si="10"/>
        <v>0</v>
      </c>
    </row>
    <row r="73" spans="1:34" s="1" customFormat="1" ht="15.75" outlineLevel="1" x14ac:dyDescent="0.25">
      <c r="A73" s="53"/>
      <c r="B73" s="54" t="s">
        <v>261</v>
      </c>
      <c r="C73" s="54"/>
      <c r="D73" s="127" t="s">
        <v>263</v>
      </c>
      <c r="E73" s="127"/>
      <c r="F73" s="127"/>
      <c r="G73" s="127" t="s">
        <v>264</v>
      </c>
      <c r="H73" s="127" t="s">
        <v>264</v>
      </c>
      <c r="I73" s="127" t="s">
        <v>264</v>
      </c>
      <c r="J73" s="127" t="s">
        <v>264</v>
      </c>
      <c r="K73" s="127" t="s">
        <v>264</v>
      </c>
      <c r="L73" s="127"/>
      <c r="M73" s="127"/>
      <c r="N73" s="127" t="s">
        <v>265</v>
      </c>
      <c r="O73" s="127" t="s">
        <v>265</v>
      </c>
      <c r="P73" s="127" t="s">
        <v>265</v>
      </c>
      <c r="Q73" s="127" t="s">
        <v>265</v>
      </c>
      <c r="R73" s="127" t="s">
        <v>265</v>
      </c>
      <c r="S73" s="127"/>
      <c r="T73" s="127"/>
      <c r="U73" s="127" t="s">
        <v>47</v>
      </c>
      <c r="V73" s="127" t="s">
        <v>47</v>
      </c>
      <c r="W73" s="127" t="s">
        <v>47</v>
      </c>
      <c r="X73" s="127" t="s">
        <v>47</v>
      </c>
      <c r="Y73" s="127" t="s">
        <v>47</v>
      </c>
      <c r="Z73" s="127"/>
      <c r="AA73" s="127"/>
      <c r="AB73" s="127" t="s">
        <v>263</v>
      </c>
      <c r="AC73" s="127" t="s">
        <v>263</v>
      </c>
      <c r="AD73" s="127" t="s">
        <v>263</v>
      </c>
      <c r="AE73" s="127" t="s">
        <v>263</v>
      </c>
      <c r="AF73" s="127" t="s">
        <v>263</v>
      </c>
      <c r="AG73" s="127"/>
      <c r="AH73" s="173"/>
    </row>
    <row r="74" spans="1:34" s="1" customFormat="1" ht="15.75" outlineLevel="1" x14ac:dyDescent="0.25">
      <c r="A74" s="55"/>
      <c r="B74" s="56" t="s">
        <v>261</v>
      </c>
      <c r="C74" s="56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74"/>
    </row>
    <row r="75" spans="1:34" s="1" customFormat="1" ht="15.75" outlineLevel="1" x14ac:dyDescent="0.25">
      <c r="A75" s="55"/>
      <c r="B75" s="56" t="s">
        <v>261</v>
      </c>
      <c r="C75" s="56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74"/>
    </row>
    <row r="76" spans="1:34" s="1" customFormat="1" ht="15.75" outlineLevel="1" x14ac:dyDescent="0.25">
      <c r="A76" s="55"/>
      <c r="B76" s="56" t="s">
        <v>261</v>
      </c>
      <c r="C76" s="56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74"/>
    </row>
    <row r="77" spans="1:34" s="1" customFormat="1" ht="15.75" outlineLevel="1" x14ac:dyDescent="0.25">
      <c r="A77" s="55"/>
      <c r="B77" s="56" t="s">
        <v>261</v>
      </c>
      <c r="C77" s="56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74"/>
    </row>
    <row r="78" spans="1:34" s="1" customFormat="1" ht="15.75" outlineLevel="1" x14ac:dyDescent="0.25">
      <c r="A78" s="57"/>
      <c r="B78" s="58" t="s">
        <v>261</v>
      </c>
      <c r="C78" s="58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129"/>
      <c r="AC78" s="129"/>
      <c r="AD78" s="129"/>
      <c r="AE78" s="129"/>
      <c r="AF78" s="129"/>
      <c r="AG78" s="129"/>
      <c r="AH78" s="175"/>
    </row>
    <row r="79" spans="1:34" s="1" customFormat="1" ht="15.75" x14ac:dyDescent="0.25">
      <c r="A79" s="55"/>
      <c r="B79" s="56" t="s">
        <v>261</v>
      </c>
      <c r="C79" s="56"/>
      <c r="D79" s="129">
        <f>COUNTA(D73:D78)</f>
        <v>1</v>
      </c>
      <c r="E79" s="129">
        <f t="shared" ref="E79:AH79" si="11">COUNTA(E73:E78)</f>
        <v>0</v>
      </c>
      <c r="F79" s="129">
        <f t="shared" si="11"/>
        <v>0</v>
      </c>
      <c r="G79" s="129">
        <f t="shared" si="11"/>
        <v>1</v>
      </c>
      <c r="H79" s="129">
        <f t="shared" si="11"/>
        <v>1</v>
      </c>
      <c r="I79" s="129">
        <f t="shared" si="11"/>
        <v>1</v>
      </c>
      <c r="J79" s="129">
        <f t="shared" si="11"/>
        <v>1</v>
      </c>
      <c r="K79" s="129">
        <f t="shared" si="11"/>
        <v>1</v>
      </c>
      <c r="L79" s="129">
        <f t="shared" si="11"/>
        <v>0</v>
      </c>
      <c r="M79" s="129">
        <f t="shared" si="11"/>
        <v>0</v>
      </c>
      <c r="N79" s="129">
        <f t="shared" si="11"/>
        <v>1</v>
      </c>
      <c r="O79" s="129">
        <f t="shared" si="11"/>
        <v>1</v>
      </c>
      <c r="P79" s="129">
        <f t="shared" si="11"/>
        <v>1</v>
      </c>
      <c r="Q79" s="129">
        <f t="shared" si="11"/>
        <v>1</v>
      </c>
      <c r="R79" s="129">
        <f t="shared" si="11"/>
        <v>1</v>
      </c>
      <c r="S79" s="129">
        <f t="shared" si="11"/>
        <v>0</v>
      </c>
      <c r="T79" s="129">
        <f t="shared" si="11"/>
        <v>0</v>
      </c>
      <c r="U79" s="129">
        <f t="shared" si="11"/>
        <v>1</v>
      </c>
      <c r="V79" s="129">
        <f t="shared" si="11"/>
        <v>1</v>
      </c>
      <c r="W79" s="129">
        <f t="shared" si="11"/>
        <v>1</v>
      </c>
      <c r="X79" s="129">
        <f t="shared" si="11"/>
        <v>1</v>
      </c>
      <c r="Y79" s="129">
        <f t="shared" si="11"/>
        <v>1</v>
      </c>
      <c r="Z79" s="129">
        <f t="shared" si="11"/>
        <v>0</v>
      </c>
      <c r="AA79" s="129">
        <f t="shared" si="11"/>
        <v>0</v>
      </c>
      <c r="AB79" s="129">
        <f t="shared" si="11"/>
        <v>1</v>
      </c>
      <c r="AC79" s="129">
        <f t="shared" si="11"/>
        <v>1</v>
      </c>
      <c r="AD79" s="129">
        <f t="shared" si="11"/>
        <v>1</v>
      </c>
      <c r="AE79" s="129">
        <f t="shared" si="11"/>
        <v>1</v>
      </c>
      <c r="AF79" s="129">
        <f t="shared" si="11"/>
        <v>1</v>
      </c>
      <c r="AG79" s="129">
        <f t="shared" si="11"/>
        <v>0</v>
      </c>
      <c r="AH79" s="175">
        <f t="shared" si="11"/>
        <v>0</v>
      </c>
    </row>
    <row r="80" spans="1:34" ht="15.75" outlineLevel="1" x14ac:dyDescent="0.25">
      <c r="A80" s="59" t="s">
        <v>29</v>
      </c>
      <c r="B80" s="60" t="s">
        <v>4</v>
      </c>
      <c r="C80" s="60" t="s">
        <v>30</v>
      </c>
      <c r="D80" s="130" t="s">
        <v>86</v>
      </c>
      <c r="E80" s="130"/>
      <c r="F80" s="130"/>
      <c r="G80" s="130" t="s">
        <v>85</v>
      </c>
      <c r="H80" s="130" t="s">
        <v>85</v>
      </c>
      <c r="I80" s="130" t="s">
        <v>85</v>
      </c>
      <c r="J80" s="130" t="s">
        <v>85</v>
      </c>
      <c r="K80" s="130" t="s">
        <v>85</v>
      </c>
      <c r="L80" s="130"/>
      <c r="M80" s="130"/>
      <c r="N80" s="130" t="s">
        <v>35</v>
      </c>
      <c r="O80" s="130" t="s">
        <v>35</v>
      </c>
      <c r="P80" s="130" t="s">
        <v>35</v>
      </c>
      <c r="Q80" s="130" t="s">
        <v>35</v>
      </c>
      <c r="R80" s="130" t="s">
        <v>35</v>
      </c>
      <c r="S80" s="130"/>
      <c r="T80" s="130"/>
      <c r="U80" s="130" t="s">
        <v>86</v>
      </c>
      <c r="V80" s="130" t="s">
        <v>86</v>
      </c>
      <c r="W80" s="130" t="s">
        <v>86</v>
      </c>
      <c r="X80" s="130" t="s">
        <v>86</v>
      </c>
      <c r="Y80" s="130" t="s">
        <v>86</v>
      </c>
      <c r="Z80" s="130"/>
      <c r="AA80" s="130"/>
      <c r="AB80" s="130"/>
      <c r="AC80" s="130" t="s">
        <v>35</v>
      </c>
      <c r="AD80" s="130" t="s">
        <v>35</v>
      </c>
      <c r="AE80" s="130" t="s">
        <v>35</v>
      </c>
      <c r="AF80" s="130" t="s">
        <v>35</v>
      </c>
      <c r="AG80" s="130"/>
      <c r="AH80" s="176"/>
    </row>
    <row r="81" spans="1:34" ht="15.75" outlineLevel="1" x14ac:dyDescent="0.25">
      <c r="A81" s="61"/>
      <c r="B81" s="62" t="s">
        <v>4</v>
      </c>
      <c r="C81" s="62" t="s">
        <v>31</v>
      </c>
      <c r="D81" s="131" t="s">
        <v>35</v>
      </c>
      <c r="E81" s="131" t="s">
        <v>35</v>
      </c>
      <c r="F81" s="131"/>
      <c r="G81" s="131" t="s">
        <v>86</v>
      </c>
      <c r="H81" s="131" t="s">
        <v>86</v>
      </c>
      <c r="I81" s="131" t="s">
        <v>86</v>
      </c>
      <c r="J81" s="131" t="s">
        <v>86</v>
      </c>
      <c r="K81" s="131" t="s">
        <v>86</v>
      </c>
      <c r="L81" s="131"/>
      <c r="M81" s="131"/>
      <c r="N81" s="131" t="s">
        <v>85</v>
      </c>
      <c r="O81" s="131" t="s">
        <v>85</v>
      </c>
      <c r="P81" s="131" t="s">
        <v>85</v>
      </c>
      <c r="Q81" s="131" t="s">
        <v>85</v>
      </c>
      <c r="R81" s="131" t="s">
        <v>85</v>
      </c>
      <c r="S81" s="131" t="s">
        <v>85</v>
      </c>
      <c r="T81" s="131"/>
      <c r="U81" s="131" t="s">
        <v>35</v>
      </c>
      <c r="V81" s="131" t="s">
        <v>35</v>
      </c>
      <c r="W81" s="131" t="s">
        <v>35</v>
      </c>
      <c r="X81" s="131" t="s">
        <v>35</v>
      </c>
      <c r="Y81" s="131" t="s">
        <v>35</v>
      </c>
      <c r="Z81" s="131" t="s">
        <v>35</v>
      </c>
      <c r="AA81" s="131"/>
      <c r="AB81" s="131"/>
      <c r="AC81" s="131" t="s">
        <v>257</v>
      </c>
      <c r="AD81" s="131" t="s">
        <v>257</v>
      </c>
      <c r="AE81" s="131" t="s">
        <v>257</v>
      </c>
      <c r="AF81" s="131" t="s">
        <v>257</v>
      </c>
      <c r="AG81" s="131" t="s">
        <v>257</v>
      </c>
      <c r="AH81" s="177"/>
    </row>
    <row r="82" spans="1:34" ht="15.75" outlineLevel="1" x14ac:dyDescent="0.25">
      <c r="A82" s="61"/>
      <c r="B82" s="62" t="s">
        <v>4</v>
      </c>
      <c r="C82" s="62" t="s">
        <v>246</v>
      </c>
      <c r="D82" s="131" t="s">
        <v>85</v>
      </c>
      <c r="E82" s="131"/>
      <c r="F82" s="131"/>
      <c r="G82" s="131" t="s">
        <v>35</v>
      </c>
      <c r="H82" s="131" t="s">
        <v>35</v>
      </c>
      <c r="I82" s="131" t="s">
        <v>35</v>
      </c>
      <c r="J82" s="131" t="s">
        <v>35</v>
      </c>
      <c r="K82" s="131" t="s">
        <v>35</v>
      </c>
      <c r="L82" s="131"/>
      <c r="M82" s="131"/>
      <c r="N82" s="131" t="s">
        <v>86</v>
      </c>
      <c r="O82" s="131" t="s">
        <v>86</v>
      </c>
      <c r="P82" s="131" t="s">
        <v>86</v>
      </c>
      <c r="Q82" s="131" t="s">
        <v>86</v>
      </c>
      <c r="R82" s="131" t="s">
        <v>86</v>
      </c>
      <c r="S82" s="131" t="s">
        <v>86</v>
      </c>
      <c r="T82" s="131"/>
      <c r="U82" s="131" t="s">
        <v>85</v>
      </c>
      <c r="V82" s="131" t="s">
        <v>85</v>
      </c>
      <c r="W82" s="131" t="s">
        <v>85</v>
      </c>
      <c r="X82" s="131" t="s">
        <v>85</v>
      </c>
      <c r="Y82" s="131" t="s">
        <v>85</v>
      </c>
      <c r="Z82" s="131"/>
      <c r="AA82" s="131"/>
      <c r="AB82" s="131"/>
      <c r="AC82" s="131" t="s">
        <v>85</v>
      </c>
      <c r="AD82" s="131" t="s">
        <v>85</v>
      </c>
      <c r="AE82" s="131" t="s">
        <v>85</v>
      </c>
      <c r="AF82" s="131" t="s">
        <v>85</v>
      </c>
      <c r="AG82" s="131"/>
      <c r="AH82" s="177"/>
    </row>
    <row r="83" spans="1:34" ht="15.75" outlineLevel="1" x14ac:dyDescent="0.25">
      <c r="A83" s="61"/>
      <c r="B83" s="62"/>
      <c r="C83" s="62"/>
      <c r="D83" s="131"/>
      <c r="E83" s="131"/>
      <c r="F83" s="131"/>
      <c r="G83" s="131"/>
      <c r="H83" s="131"/>
      <c r="I83" s="131"/>
      <c r="J83" s="131"/>
      <c r="K83" s="131"/>
      <c r="L83" s="131"/>
      <c r="M83" s="131"/>
      <c r="N83" s="131"/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  <c r="Z83" s="131"/>
      <c r="AA83" s="131"/>
      <c r="AB83" s="131"/>
      <c r="AC83" s="131"/>
      <c r="AD83" s="131"/>
      <c r="AE83" s="131"/>
      <c r="AF83" s="131"/>
      <c r="AG83" s="131"/>
      <c r="AH83" s="177"/>
    </row>
    <row r="84" spans="1:34" ht="15.75" outlineLevel="1" x14ac:dyDescent="0.25">
      <c r="A84" s="61"/>
      <c r="B84" s="62"/>
      <c r="C84" s="62"/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  <c r="Z84" s="131"/>
      <c r="AA84" s="131"/>
      <c r="AB84" s="131"/>
      <c r="AC84" s="131"/>
      <c r="AD84" s="131"/>
      <c r="AE84" s="131"/>
      <c r="AF84" s="131"/>
      <c r="AG84" s="131"/>
      <c r="AH84" s="177"/>
    </row>
    <row r="85" spans="1:34" s="1" customFormat="1" ht="15.75" x14ac:dyDescent="0.25">
      <c r="A85" s="63" t="s">
        <v>29</v>
      </c>
      <c r="B85" s="64" t="s">
        <v>38</v>
      </c>
      <c r="C85" s="64"/>
      <c r="D85" s="132">
        <f>COUNTA(D80:D84)</f>
        <v>3</v>
      </c>
      <c r="E85" s="132">
        <f t="shared" ref="E85:AH85" si="12">COUNTA(E80:E84)</f>
        <v>1</v>
      </c>
      <c r="F85" s="132">
        <f t="shared" si="12"/>
        <v>0</v>
      </c>
      <c r="G85" s="132">
        <f t="shared" si="12"/>
        <v>3</v>
      </c>
      <c r="H85" s="132">
        <f t="shared" si="12"/>
        <v>3</v>
      </c>
      <c r="I85" s="132">
        <f t="shared" si="12"/>
        <v>3</v>
      </c>
      <c r="J85" s="132">
        <f t="shared" si="12"/>
        <v>3</v>
      </c>
      <c r="K85" s="132">
        <f t="shared" si="12"/>
        <v>3</v>
      </c>
      <c r="L85" s="132">
        <f t="shared" si="12"/>
        <v>0</v>
      </c>
      <c r="M85" s="132">
        <f t="shared" si="12"/>
        <v>0</v>
      </c>
      <c r="N85" s="132">
        <f t="shared" si="12"/>
        <v>3</v>
      </c>
      <c r="O85" s="132">
        <f t="shared" si="12"/>
        <v>3</v>
      </c>
      <c r="P85" s="132">
        <f t="shared" si="12"/>
        <v>3</v>
      </c>
      <c r="Q85" s="132">
        <f t="shared" si="12"/>
        <v>3</v>
      </c>
      <c r="R85" s="132">
        <f t="shared" si="12"/>
        <v>3</v>
      </c>
      <c r="S85" s="132">
        <f t="shared" si="12"/>
        <v>2</v>
      </c>
      <c r="T85" s="132">
        <f t="shared" si="12"/>
        <v>0</v>
      </c>
      <c r="U85" s="132">
        <f t="shared" si="12"/>
        <v>3</v>
      </c>
      <c r="V85" s="132">
        <f t="shared" si="12"/>
        <v>3</v>
      </c>
      <c r="W85" s="132">
        <f t="shared" si="12"/>
        <v>3</v>
      </c>
      <c r="X85" s="132">
        <f t="shared" si="12"/>
        <v>3</v>
      </c>
      <c r="Y85" s="132">
        <f t="shared" si="12"/>
        <v>3</v>
      </c>
      <c r="Z85" s="132">
        <f t="shared" si="12"/>
        <v>1</v>
      </c>
      <c r="AA85" s="132">
        <f t="shared" si="12"/>
        <v>0</v>
      </c>
      <c r="AB85" s="132">
        <f t="shared" si="12"/>
        <v>0</v>
      </c>
      <c r="AC85" s="132">
        <f t="shared" si="12"/>
        <v>3</v>
      </c>
      <c r="AD85" s="132">
        <f t="shared" si="12"/>
        <v>3</v>
      </c>
      <c r="AE85" s="132">
        <f t="shared" si="12"/>
        <v>3</v>
      </c>
      <c r="AF85" s="132">
        <f t="shared" si="12"/>
        <v>3</v>
      </c>
      <c r="AG85" s="132">
        <f t="shared" si="12"/>
        <v>1</v>
      </c>
      <c r="AH85" s="178">
        <f t="shared" si="12"/>
        <v>0</v>
      </c>
    </row>
    <row r="86" spans="1:34" ht="15.75" outlineLevel="1" x14ac:dyDescent="0.25">
      <c r="A86" s="59"/>
      <c r="B86" s="60" t="s">
        <v>33</v>
      </c>
      <c r="C86" s="60"/>
      <c r="D86" s="130" t="s">
        <v>88</v>
      </c>
      <c r="E86" s="130" t="s">
        <v>88</v>
      </c>
      <c r="F86" s="130" t="s">
        <v>88</v>
      </c>
      <c r="G86" s="130" t="s">
        <v>88</v>
      </c>
      <c r="H86" s="130" t="s">
        <v>97</v>
      </c>
      <c r="I86" s="130" t="s">
        <v>88</v>
      </c>
      <c r="J86" s="130" t="s">
        <v>88</v>
      </c>
      <c r="K86" s="130" t="s">
        <v>88</v>
      </c>
      <c r="L86" s="130"/>
      <c r="M86" s="130"/>
      <c r="N86" s="130" t="s">
        <v>88</v>
      </c>
      <c r="O86" s="130" t="s">
        <v>88</v>
      </c>
      <c r="P86" s="130" t="s">
        <v>88</v>
      </c>
      <c r="Q86" s="130" t="s">
        <v>88</v>
      </c>
      <c r="R86" s="130" t="s">
        <v>88</v>
      </c>
      <c r="S86" s="130"/>
      <c r="T86" s="130"/>
      <c r="U86" s="130" t="s">
        <v>88</v>
      </c>
      <c r="V86" s="130" t="s">
        <v>88</v>
      </c>
      <c r="W86" s="130" t="s">
        <v>97</v>
      </c>
      <c r="X86" s="130" t="s">
        <v>88</v>
      </c>
      <c r="Y86" s="130" t="s">
        <v>88</v>
      </c>
      <c r="Z86" s="130" t="s">
        <v>88</v>
      </c>
      <c r="AA86" s="130"/>
      <c r="AB86" s="130"/>
      <c r="AC86" s="130" t="s">
        <v>249</v>
      </c>
      <c r="AD86" s="130" t="s">
        <v>97</v>
      </c>
      <c r="AE86" s="130" t="s">
        <v>249</v>
      </c>
      <c r="AF86" s="130" t="s">
        <v>97</v>
      </c>
      <c r="AG86" s="130" t="s">
        <v>97</v>
      </c>
      <c r="AH86" s="176"/>
    </row>
    <row r="87" spans="1:34" ht="15.75" outlineLevel="1" x14ac:dyDescent="0.25">
      <c r="A87" s="61"/>
      <c r="B87" s="62" t="s">
        <v>33</v>
      </c>
      <c r="C87" s="62"/>
      <c r="D87" s="131" t="s">
        <v>98</v>
      </c>
      <c r="E87" s="131" t="s">
        <v>98</v>
      </c>
      <c r="F87" s="131"/>
      <c r="G87" s="131" t="s">
        <v>98</v>
      </c>
      <c r="H87" s="131" t="s">
        <v>98</v>
      </c>
      <c r="I87" s="131" t="s">
        <v>98</v>
      </c>
      <c r="J87" s="131" t="s">
        <v>98</v>
      </c>
      <c r="K87" s="131" t="s">
        <v>98</v>
      </c>
      <c r="L87" s="131" t="s">
        <v>249</v>
      </c>
      <c r="M87" s="131"/>
      <c r="N87" s="131" t="s">
        <v>98</v>
      </c>
      <c r="O87" s="131" t="s">
        <v>98</v>
      </c>
      <c r="P87" s="131" t="s">
        <v>97</v>
      </c>
      <c r="Q87" s="131" t="s">
        <v>98</v>
      </c>
      <c r="R87" s="131" t="s">
        <v>98</v>
      </c>
      <c r="S87" s="131" t="s">
        <v>98</v>
      </c>
      <c r="T87" s="131" t="s">
        <v>98</v>
      </c>
      <c r="U87" s="131" t="s">
        <v>97</v>
      </c>
      <c r="V87" s="131" t="s">
        <v>98</v>
      </c>
      <c r="W87" s="131" t="s">
        <v>98</v>
      </c>
      <c r="X87" s="131" t="s">
        <v>98</v>
      </c>
      <c r="Y87" s="131" t="s">
        <v>98</v>
      </c>
      <c r="Z87" s="131"/>
      <c r="AA87" s="131"/>
      <c r="AB87" s="131"/>
      <c r="AC87" s="131" t="s">
        <v>98</v>
      </c>
      <c r="AD87" s="131" t="s">
        <v>249</v>
      </c>
      <c r="AE87" s="131" t="s">
        <v>98</v>
      </c>
      <c r="AF87" s="131" t="s">
        <v>98</v>
      </c>
      <c r="AG87" s="131" t="s">
        <v>98</v>
      </c>
      <c r="AH87" s="177"/>
    </row>
    <row r="88" spans="1:34" ht="15.75" outlineLevel="1" x14ac:dyDescent="0.25">
      <c r="A88" s="65"/>
      <c r="B88" s="66" t="s">
        <v>33</v>
      </c>
      <c r="C88" s="66"/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79"/>
    </row>
    <row r="89" spans="1:34" s="1" customFormat="1" ht="16.5" customHeight="1" x14ac:dyDescent="0.25">
      <c r="A89" s="67" t="s">
        <v>49</v>
      </c>
      <c r="B89" s="68" t="s">
        <v>39</v>
      </c>
      <c r="C89" s="68"/>
      <c r="D89" s="134">
        <f>COUNTA(D86:D88)</f>
        <v>2</v>
      </c>
      <c r="E89" s="134">
        <f t="shared" ref="E89:AH89" si="13">COUNTA(E86:E88)</f>
        <v>2</v>
      </c>
      <c r="F89" s="134">
        <f t="shared" si="13"/>
        <v>1</v>
      </c>
      <c r="G89" s="134">
        <f t="shared" si="13"/>
        <v>2</v>
      </c>
      <c r="H89" s="134">
        <f t="shared" si="13"/>
        <v>2</v>
      </c>
      <c r="I89" s="134">
        <f t="shared" si="13"/>
        <v>2</v>
      </c>
      <c r="J89" s="134">
        <f t="shared" si="13"/>
        <v>2</v>
      </c>
      <c r="K89" s="134">
        <f t="shared" si="13"/>
        <v>2</v>
      </c>
      <c r="L89" s="134">
        <f t="shared" si="13"/>
        <v>1</v>
      </c>
      <c r="M89" s="134">
        <f t="shared" si="13"/>
        <v>0</v>
      </c>
      <c r="N89" s="134">
        <f t="shared" si="13"/>
        <v>2</v>
      </c>
      <c r="O89" s="134">
        <f t="shared" si="13"/>
        <v>2</v>
      </c>
      <c r="P89" s="134">
        <f t="shared" si="13"/>
        <v>2</v>
      </c>
      <c r="Q89" s="134">
        <f t="shared" si="13"/>
        <v>2</v>
      </c>
      <c r="R89" s="134">
        <f t="shared" si="13"/>
        <v>2</v>
      </c>
      <c r="S89" s="134">
        <f t="shared" si="13"/>
        <v>1</v>
      </c>
      <c r="T89" s="134">
        <f t="shared" si="13"/>
        <v>1</v>
      </c>
      <c r="U89" s="134">
        <f t="shared" si="13"/>
        <v>2</v>
      </c>
      <c r="V89" s="134">
        <f t="shared" si="13"/>
        <v>2</v>
      </c>
      <c r="W89" s="134">
        <f t="shared" si="13"/>
        <v>2</v>
      </c>
      <c r="X89" s="134">
        <f t="shared" si="13"/>
        <v>2</v>
      </c>
      <c r="Y89" s="134">
        <f t="shared" si="13"/>
        <v>2</v>
      </c>
      <c r="Z89" s="134">
        <f t="shared" si="13"/>
        <v>1</v>
      </c>
      <c r="AA89" s="134">
        <f t="shared" si="13"/>
        <v>0</v>
      </c>
      <c r="AB89" s="134">
        <f t="shared" si="13"/>
        <v>0</v>
      </c>
      <c r="AC89" s="134">
        <f t="shared" si="13"/>
        <v>2</v>
      </c>
      <c r="AD89" s="134">
        <f t="shared" si="13"/>
        <v>2</v>
      </c>
      <c r="AE89" s="134">
        <f t="shared" si="13"/>
        <v>2</v>
      </c>
      <c r="AF89" s="134">
        <f t="shared" si="13"/>
        <v>2</v>
      </c>
      <c r="AG89" s="134">
        <f t="shared" si="13"/>
        <v>2</v>
      </c>
      <c r="AH89" s="180">
        <f t="shared" si="13"/>
        <v>0</v>
      </c>
    </row>
    <row r="90" spans="1:34" ht="15.75" outlineLevel="1" x14ac:dyDescent="0.25">
      <c r="A90" s="59"/>
      <c r="B90" s="60" t="s">
        <v>32</v>
      </c>
      <c r="C90" s="60"/>
      <c r="D90" s="130" t="s">
        <v>97</v>
      </c>
      <c r="E90" s="130"/>
      <c r="F90" s="130"/>
      <c r="G90" s="130" t="s">
        <v>249</v>
      </c>
      <c r="H90" s="130" t="s">
        <v>249</v>
      </c>
      <c r="I90" s="130" t="s">
        <v>97</v>
      </c>
      <c r="J90" s="130" t="s">
        <v>249</v>
      </c>
      <c r="K90" s="130" t="s">
        <v>249</v>
      </c>
      <c r="L90" s="130"/>
      <c r="M90" s="130"/>
      <c r="N90" s="130" t="s">
        <v>249</v>
      </c>
      <c r="O90" s="130" t="s">
        <v>97</v>
      </c>
      <c r="P90" s="130" t="s">
        <v>249</v>
      </c>
      <c r="Q90" s="130" t="s">
        <v>249</v>
      </c>
      <c r="R90" s="130" t="s">
        <v>249</v>
      </c>
      <c r="S90" s="130"/>
      <c r="T90" s="130"/>
      <c r="U90" s="130" t="s">
        <v>249</v>
      </c>
      <c r="V90" s="130" t="s">
        <v>249</v>
      </c>
      <c r="W90" s="130" t="s">
        <v>249</v>
      </c>
      <c r="X90" s="130" t="s">
        <v>249</v>
      </c>
      <c r="Y90" s="130" t="s">
        <v>97</v>
      </c>
      <c r="Z90" s="130"/>
      <c r="AA90" s="130"/>
      <c r="AB90" s="130"/>
      <c r="AC90" s="130"/>
      <c r="AD90" s="130"/>
      <c r="AE90" s="130"/>
      <c r="AF90" s="130"/>
      <c r="AG90" s="130"/>
      <c r="AH90" s="176"/>
    </row>
    <row r="91" spans="1:34" ht="15.75" outlineLevel="1" x14ac:dyDescent="0.25">
      <c r="A91" s="65"/>
      <c r="B91" s="66" t="s">
        <v>32</v>
      </c>
      <c r="C91" s="66"/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79"/>
    </row>
    <row r="92" spans="1:34" s="1" customFormat="1" ht="15.75" x14ac:dyDescent="0.25">
      <c r="A92" s="67" t="s">
        <v>29</v>
      </c>
      <c r="B92" s="68" t="s">
        <v>32</v>
      </c>
      <c r="C92" s="68"/>
      <c r="D92" s="134">
        <f>COUNTA(D90:D91)</f>
        <v>1</v>
      </c>
      <c r="E92" s="134">
        <f t="shared" ref="E92:AH92" si="14">COUNTA(E90:E91)</f>
        <v>0</v>
      </c>
      <c r="F92" s="134">
        <f t="shared" si="14"/>
        <v>0</v>
      </c>
      <c r="G92" s="134">
        <f t="shared" si="14"/>
        <v>1</v>
      </c>
      <c r="H92" s="134">
        <f t="shared" si="14"/>
        <v>1</v>
      </c>
      <c r="I92" s="134">
        <f t="shared" si="14"/>
        <v>1</v>
      </c>
      <c r="J92" s="134">
        <f t="shared" si="14"/>
        <v>1</v>
      </c>
      <c r="K92" s="134">
        <f t="shared" si="14"/>
        <v>1</v>
      </c>
      <c r="L92" s="134">
        <f t="shared" si="14"/>
        <v>0</v>
      </c>
      <c r="M92" s="134">
        <f t="shared" si="14"/>
        <v>0</v>
      </c>
      <c r="N92" s="134">
        <f t="shared" si="14"/>
        <v>1</v>
      </c>
      <c r="O92" s="134">
        <f t="shared" si="14"/>
        <v>1</v>
      </c>
      <c r="P92" s="134">
        <f t="shared" si="14"/>
        <v>1</v>
      </c>
      <c r="Q92" s="134">
        <f t="shared" si="14"/>
        <v>1</v>
      </c>
      <c r="R92" s="134">
        <f t="shared" si="14"/>
        <v>1</v>
      </c>
      <c r="S92" s="134">
        <f t="shared" si="14"/>
        <v>0</v>
      </c>
      <c r="T92" s="134">
        <f t="shared" si="14"/>
        <v>0</v>
      </c>
      <c r="U92" s="134">
        <f t="shared" si="14"/>
        <v>1</v>
      </c>
      <c r="V92" s="134">
        <f t="shared" si="14"/>
        <v>1</v>
      </c>
      <c r="W92" s="134">
        <f t="shared" si="14"/>
        <v>1</v>
      </c>
      <c r="X92" s="134">
        <f t="shared" si="14"/>
        <v>1</v>
      </c>
      <c r="Y92" s="134">
        <f t="shared" si="14"/>
        <v>1</v>
      </c>
      <c r="Z92" s="134">
        <f t="shared" si="14"/>
        <v>0</v>
      </c>
      <c r="AA92" s="134">
        <f t="shared" si="14"/>
        <v>0</v>
      </c>
      <c r="AB92" s="134">
        <f t="shared" si="14"/>
        <v>0</v>
      </c>
      <c r="AC92" s="134">
        <f t="shared" si="14"/>
        <v>0</v>
      </c>
      <c r="AD92" s="134">
        <f t="shared" si="14"/>
        <v>0</v>
      </c>
      <c r="AE92" s="134">
        <f t="shared" si="14"/>
        <v>0</v>
      </c>
      <c r="AF92" s="134">
        <f t="shared" si="14"/>
        <v>0</v>
      </c>
      <c r="AG92" s="134">
        <f t="shared" si="14"/>
        <v>0</v>
      </c>
      <c r="AH92" s="180">
        <f t="shared" si="14"/>
        <v>0</v>
      </c>
    </row>
    <row r="93" spans="1:34" ht="15.75" outlineLevel="1" x14ac:dyDescent="0.25">
      <c r="A93" s="59"/>
      <c r="B93" s="60" t="s">
        <v>34</v>
      </c>
      <c r="C93" s="60"/>
      <c r="D93" s="130" t="s">
        <v>87</v>
      </c>
      <c r="E93" s="130" t="s">
        <v>87</v>
      </c>
      <c r="F93" s="130" t="s">
        <v>87</v>
      </c>
      <c r="G93" s="130" t="s">
        <v>90</v>
      </c>
      <c r="H93" s="130" t="s">
        <v>87</v>
      </c>
      <c r="I93" s="130" t="s">
        <v>87</v>
      </c>
      <c r="J93" s="130" t="s">
        <v>87</v>
      </c>
      <c r="K93" s="130" t="s">
        <v>87</v>
      </c>
      <c r="L93" s="130" t="s">
        <v>87</v>
      </c>
      <c r="M93" s="130"/>
      <c r="N93" s="130" t="s">
        <v>87</v>
      </c>
      <c r="O93" s="130" t="s">
        <v>87</v>
      </c>
      <c r="P93" s="130" t="s">
        <v>87</v>
      </c>
      <c r="Q93" s="130" t="s">
        <v>87</v>
      </c>
      <c r="R93" s="130" t="s">
        <v>97</v>
      </c>
      <c r="S93" s="130" t="s">
        <v>97</v>
      </c>
      <c r="T93" s="130"/>
      <c r="U93" s="130" t="s">
        <v>87</v>
      </c>
      <c r="V93" s="130" t="s">
        <v>87</v>
      </c>
      <c r="W93" s="130" t="s">
        <v>87</v>
      </c>
      <c r="X93" s="130" t="s">
        <v>97</v>
      </c>
      <c r="Y93" s="130" t="s">
        <v>87</v>
      </c>
      <c r="Z93" s="130" t="s">
        <v>87</v>
      </c>
      <c r="AA93" s="130"/>
      <c r="AB93" s="130"/>
      <c r="AC93" s="130" t="s">
        <v>97</v>
      </c>
      <c r="AD93" s="130" t="s">
        <v>87</v>
      </c>
      <c r="AE93" s="130" t="s">
        <v>87</v>
      </c>
      <c r="AF93" s="130" t="s">
        <v>87</v>
      </c>
      <c r="AG93" s="130" t="s">
        <v>249</v>
      </c>
      <c r="AH93" s="176"/>
    </row>
    <row r="94" spans="1:34" ht="15.75" outlineLevel="1" x14ac:dyDescent="0.25">
      <c r="A94" s="61"/>
      <c r="B94" s="62" t="s">
        <v>34</v>
      </c>
      <c r="C94" s="62"/>
      <c r="D94" s="131" t="s">
        <v>90</v>
      </c>
      <c r="E94" s="131" t="s">
        <v>90</v>
      </c>
      <c r="F94" s="131"/>
      <c r="G94" s="131" t="s">
        <v>97</v>
      </c>
      <c r="H94" s="131" t="s">
        <v>90</v>
      </c>
      <c r="I94" s="131" t="s">
        <v>90</v>
      </c>
      <c r="J94" s="131" t="s">
        <v>90</v>
      </c>
      <c r="K94" s="131" t="s">
        <v>97</v>
      </c>
      <c r="L94" s="131" t="s">
        <v>97</v>
      </c>
      <c r="M94" s="131" t="s">
        <v>97</v>
      </c>
      <c r="N94" s="131" t="s">
        <v>90</v>
      </c>
      <c r="O94" s="131" t="s">
        <v>90</v>
      </c>
      <c r="P94" s="131" t="s">
        <v>90</v>
      </c>
      <c r="Q94" s="131" t="s">
        <v>97</v>
      </c>
      <c r="R94" s="131" t="s">
        <v>90</v>
      </c>
      <c r="S94" s="131" t="s">
        <v>90</v>
      </c>
      <c r="T94" s="131" t="s">
        <v>90</v>
      </c>
      <c r="U94" s="131" t="s">
        <v>90</v>
      </c>
      <c r="V94" s="131" t="s">
        <v>97</v>
      </c>
      <c r="W94" s="131" t="s">
        <v>90</v>
      </c>
      <c r="X94" s="131" t="s">
        <v>90</v>
      </c>
      <c r="Y94" s="131" t="s">
        <v>90</v>
      </c>
      <c r="Z94" s="131"/>
      <c r="AA94" s="131"/>
      <c r="AB94" s="131"/>
      <c r="AC94" s="131" t="s">
        <v>90</v>
      </c>
      <c r="AD94" s="131" t="s">
        <v>90</v>
      </c>
      <c r="AE94" s="131" t="s">
        <v>90</v>
      </c>
      <c r="AF94" s="131" t="s">
        <v>90</v>
      </c>
      <c r="AG94" s="131" t="s">
        <v>282</v>
      </c>
      <c r="AH94" s="177"/>
    </row>
    <row r="95" spans="1:34" ht="15.75" outlineLevel="1" x14ac:dyDescent="0.25">
      <c r="A95" s="65"/>
      <c r="B95" s="66" t="s">
        <v>34</v>
      </c>
      <c r="C95" s="66"/>
      <c r="D95" s="133"/>
      <c r="E95" s="133"/>
      <c r="F95" s="133"/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79"/>
    </row>
    <row r="96" spans="1:34" s="1" customFormat="1" ht="15.75" x14ac:dyDescent="0.25">
      <c r="A96" s="67" t="s">
        <v>29</v>
      </c>
      <c r="B96" s="68" t="s">
        <v>34</v>
      </c>
      <c r="C96" s="68"/>
      <c r="D96" s="134">
        <f>COUNTA(D93:D95)</f>
        <v>2</v>
      </c>
      <c r="E96" s="134">
        <f t="shared" ref="E96:AH96" si="15">COUNTA(E93:E95)</f>
        <v>2</v>
      </c>
      <c r="F96" s="134">
        <f t="shared" si="15"/>
        <v>1</v>
      </c>
      <c r="G96" s="134">
        <f t="shared" si="15"/>
        <v>2</v>
      </c>
      <c r="H96" s="134">
        <f t="shared" si="15"/>
        <v>2</v>
      </c>
      <c r="I96" s="134">
        <f t="shared" si="15"/>
        <v>2</v>
      </c>
      <c r="J96" s="134">
        <f t="shared" si="15"/>
        <v>2</v>
      </c>
      <c r="K96" s="134">
        <f t="shared" si="15"/>
        <v>2</v>
      </c>
      <c r="L96" s="134">
        <f t="shared" si="15"/>
        <v>2</v>
      </c>
      <c r="M96" s="134">
        <f t="shared" si="15"/>
        <v>1</v>
      </c>
      <c r="N96" s="134">
        <f t="shared" si="15"/>
        <v>2</v>
      </c>
      <c r="O96" s="134">
        <f t="shared" si="15"/>
        <v>2</v>
      </c>
      <c r="P96" s="134">
        <f t="shared" si="15"/>
        <v>2</v>
      </c>
      <c r="Q96" s="134">
        <f t="shared" si="15"/>
        <v>2</v>
      </c>
      <c r="R96" s="134">
        <f t="shared" si="15"/>
        <v>2</v>
      </c>
      <c r="S96" s="134">
        <f t="shared" si="15"/>
        <v>2</v>
      </c>
      <c r="T96" s="134">
        <f t="shared" si="15"/>
        <v>1</v>
      </c>
      <c r="U96" s="134">
        <f t="shared" si="15"/>
        <v>2</v>
      </c>
      <c r="V96" s="134">
        <f t="shared" si="15"/>
        <v>2</v>
      </c>
      <c r="W96" s="134">
        <f t="shared" si="15"/>
        <v>2</v>
      </c>
      <c r="X96" s="134">
        <f t="shared" si="15"/>
        <v>2</v>
      </c>
      <c r="Y96" s="134">
        <f t="shared" si="15"/>
        <v>2</v>
      </c>
      <c r="Z96" s="134">
        <f t="shared" si="15"/>
        <v>1</v>
      </c>
      <c r="AA96" s="134">
        <f t="shared" si="15"/>
        <v>0</v>
      </c>
      <c r="AB96" s="134">
        <f t="shared" si="15"/>
        <v>0</v>
      </c>
      <c r="AC96" s="134">
        <f t="shared" si="15"/>
        <v>2</v>
      </c>
      <c r="AD96" s="134">
        <f t="shared" si="15"/>
        <v>2</v>
      </c>
      <c r="AE96" s="134">
        <f t="shared" si="15"/>
        <v>2</v>
      </c>
      <c r="AF96" s="134">
        <f t="shared" si="15"/>
        <v>2</v>
      </c>
      <c r="AG96" s="134">
        <f t="shared" si="15"/>
        <v>2</v>
      </c>
      <c r="AH96" s="180">
        <f t="shared" si="15"/>
        <v>0</v>
      </c>
    </row>
    <row r="97" spans="1:34" ht="15.75" outlineLevel="1" x14ac:dyDescent="0.25">
      <c r="A97" s="69"/>
      <c r="B97" s="70" t="s">
        <v>262</v>
      </c>
      <c r="C97" s="70"/>
      <c r="D97" s="135" t="s">
        <v>266</v>
      </c>
      <c r="E97" s="135"/>
      <c r="F97" s="135"/>
      <c r="G97" s="135" t="s">
        <v>266</v>
      </c>
      <c r="H97" s="135" t="s">
        <v>266</v>
      </c>
      <c r="I97" s="135"/>
      <c r="J97" s="135"/>
      <c r="K97" s="135"/>
      <c r="L97" s="135"/>
      <c r="M97" s="135"/>
      <c r="N97" s="135" t="s">
        <v>266</v>
      </c>
      <c r="O97" s="135" t="s">
        <v>266</v>
      </c>
      <c r="P97" s="135" t="s">
        <v>266</v>
      </c>
      <c r="Q97" s="135" t="s">
        <v>266</v>
      </c>
      <c r="R97" s="135" t="s">
        <v>266</v>
      </c>
      <c r="S97" s="135"/>
      <c r="T97" s="135"/>
      <c r="U97" s="135" t="s">
        <v>266</v>
      </c>
      <c r="V97" s="135" t="s">
        <v>266</v>
      </c>
      <c r="W97" s="135" t="s">
        <v>266</v>
      </c>
      <c r="X97" s="135" t="s">
        <v>266</v>
      </c>
      <c r="Y97" s="135" t="s">
        <v>266</v>
      </c>
      <c r="Z97" s="135"/>
      <c r="AA97" s="135"/>
      <c r="AB97" s="135"/>
      <c r="AC97" s="135" t="s">
        <v>266</v>
      </c>
      <c r="AD97" s="135" t="s">
        <v>266</v>
      </c>
      <c r="AE97" s="135" t="s">
        <v>266</v>
      </c>
      <c r="AF97" s="135" t="s">
        <v>266</v>
      </c>
      <c r="AG97" s="135"/>
      <c r="AH97" s="181"/>
    </row>
    <row r="98" spans="1:34" ht="15.75" outlineLevel="1" x14ac:dyDescent="0.25">
      <c r="A98" s="71"/>
      <c r="B98" s="72" t="s">
        <v>262</v>
      </c>
      <c r="C98" s="72"/>
      <c r="D98" s="136" t="s">
        <v>283</v>
      </c>
      <c r="E98" s="136" t="s">
        <v>283</v>
      </c>
      <c r="F98" s="136"/>
      <c r="G98" s="136" t="s">
        <v>283</v>
      </c>
      <c r="H98" s="136" t="s">
        <v>283</v>
      </c>
      <c r="I98" s="136" t="s">
        <v>283</v>
      </c>
      <c r="J98" s="136" t="s">
        <v>283</v>
      </c>
      <c r="K98" s="136" t="s">
        <v>283</v>
      </c>
      <c r="L98" s="136"/>
      <c r="M98" s="136"/>
      <c r="N98" s="136" t="s">
        <v>283</v>
      </c>
      <c r="O98" s="136" t="s">
        <v>283</v>
      </c>
      <c r="P98" s="136" t="s">
        <v>283</v>
      </c>
      <c r="Q98" s="136" t="s">
        <v>283</v>
      </c>
      <c r="R98" s="136" t="s">
        <v>283</v>
      </c>
      <c r="S98" s="136" t="s">
        <v>283</v>
      </c>
      <c r="T98" s="136"/>
      <c r="U98" s="136" t="s">
        <v>283</v>
      </c>
      <c r="V98" s="136" t="s">
        <v>283</v>
      </c>
      <c r="W98" s="136" t="s">
        <v>283</v>
      </c>
      <c r="X98" s="136" t="s">
        <v>283</v>
      </c>
      <c r="Y98" s="136" t="s">
        <v>283</v>
      </c>
      <c r="Z98" s="136"/>
      <c r="AA98" s="136"/>
      <c r="AB98" s="136"/>
      <c r="AC98" s="136"/>
      <c r="AD98" s="136"/>
      <c r="AE98" s="136"/>
      <c r="AF98" s="136"/>
      <c r="AG98" s="136"/>
      <c r="AH98" s="182"/>
    </row>
    <row r="99" spans="1:34" ht="15.75" outlineLevel="1" x14ac:dyDescent="0.25">
      <c r="A99" s="71"/>
      <c r="B99" s="72" t="s">
        <v>262</v>
      </c>
      <c r="C99" s="72"/>
      <c r="D99" s="136" t="s">
        <v>268</v>
      </c>
      <c r="E99" s="136"/>
      <c r="F99" s="136"/>
      <c r="G99" s="136" t="s">
        <v>268</v>
      </c>
      <c r="H99" s="136" t="s">
        <v>268</v>
      </c>
      <c r="I99" s="136" t="s">
        <v>268</v>
      </c>
      <c r="J99" s="136" t="s">
        <v>268</v>
      </c>
      <c r="K99" s="136" t="s">
        <v>268</v>
      </c>
      <c r="L99" s="136" t="s">
        <v>268</v>
      </c>
      <c r="M99" s="136"/>
      <c r="N99" s="136" t="s">
        <v>268</v>
      </c>
      <c r="O99" s="136" t="s">
        <v>268</v>
      </c>
      <c r="P99" s="136" t="s">
        <v>268</v>
      </c>
      <c r="Q99" s="136" t="s">
        <v>268</v>
      </c>
      <c r="R99" s="136" t="s">
        <v>268</v>
      </c>
      <c r="S99" s="136"/>
      <c r="T99" s="136"/>
      <c r="U99" s="136" t="s">
        <v>268</v>
      </c>
      <c r="V99" s="136" t="s">
        <v>268</v>
      </c>
      <c r="W99" s="136" t="s">
        <v>268</v>
      </c>
      <c r="X99" s="136" t="s">
        <v>268</v>
      </c>
      <c r="Y99" s="136" t="s">
        <v>268</v>
      </c>
      <c r="Z99" s="136" t="s">
        <v>268</v>
      </c>
      <c r="AA99" s="136"/>
      <c r="AB99" s="136"/>
      <c r="AC99" s="136" t="s">
        <v>268</v>
      </c>
      <c r="AD99" s="136" t="s">
        <v>268</v>
      </c>
      <c r="AE99" s="136" t="s">
        <v>268</v>
      </c>
      <c r="AF99" s="136" t="s">
        <v>268</v>
      </c>
      <c r="AG99" s="136"/>
      <c r="AH99" s="182"/>
    </row>
    <row r="100" spans="1:34" ht="15.75" outlineLevel="1" x14ac:dyDescent="0.25">
      <c r="A100" s="71"/>
      <c r="B100" s="72" t="s">
        <v>262</v>
      </c>
      <c r="C100" s="72"/>
      <c r="D100" s="136" t="s">
        <v>269</v>
      </c>
      <c r="E100" s="136"/>
      <c r="F100" s="136"/>
      <c r="G100" s="136" t="s">
        <v>269</v>
      </c>
      <c r="H100" s="136" t="s">
        <v>269</v>
      </c>
      <c r="I100" s="136" t="s">
        <v>269</v>
      </c>
      <c r="J100" s="136" t="s">
        <v>269</v>
      </c>
      <c r="K100" s="136" t="s">
        <v>269</v>
      </c>
      <c r="L100" s="136"/>
      <c r="M100" s="136"/>
      <c r="N100" s="136" t="s">
        <v>269</v>
      </c>
      <c r="O100" s="136" t="s">
        <v>269</v>
      </c>
      <c r="P100" s="136" t="s">
        <v>269</v>
      </c>
      <c r="Q100" s="136" t="s">
        <v>269</v>
      </c>
      <c r="R100" s="136" t="s">
        <v>269</v>
      </c>
      <c r="S100" s="136"/>
      <c r="T100" s="136"/>
      <c r="U100" s="136" t="s">
        <v>269</v>
      </c>
      <c r="V100" s="136" t="s">
        <v>269</v>
      </c>
      <c r="W100" s="136" t="s">
        <v>269</v>
      </c>
      <c r="X100" s="136" t="s">
        <v>269</v>
      </c>
      <c r="Y100" s="136" t="s">
        <v>269</v>
      </c>
      <c r="Z100" s="136"/>
      <c r="AA100" s="136"/>
      <c r="AB100" s="136"/>
      <c r="AC100" s="136"/>
      <c r="AD100" s="136"/>
      <c r="AE100" s="136"/>
      <c r="AF100" s="136"/>
      <c r="AG100" s="136"/>
      <c r="AH100" s="182"/>
    </row>
    <row r="101" spans="1:34" ht="15.75" outlineLevel="1" x14ac:dyDescent="0.25">
      <c r="A101" s="71"/>
      <c r="B101" s="72" t="s">
        <v>262</v>
      </c>
      <c r="C101" s="72"/>
      <c r="D101" s="136"/>
      <c r="E101" s="136"/>
      <c r="F101" s="136"/>
      <c r="G101" s="136"/>
      <c r="H101" s="136" t="s">
        <v>270</v>
      </c>
      <c r="I101" s="136" t="s">
        <v>270</v>
      </c>
      <c r="J101" s="136" t="s">
        <v>270</v>
      </c>
      <c r="K101" s="136" t="s">
        <v>270</v>
      </c>
      <c r="L101" s="136"/>
      <c r="M101" s="136"/>
      <c r="N101" s="136" t="s">
        <v>270</v>
      </c>
      <c r="O101" s="136"/>
      <c r="P101" s="136"/>
      <c r="Q101" s="136"/>
      <c r="R101" s="136" t="s">
        <v>270</v>
      </c>
      <c r="S101" s="136" t="s">
        <v>270</v>
      </c>
      <c r="T101" s="136" t="s">
        <v>270</v>
      </c>
      <c r="U101" s="136"/>
      <c r="V101" s="136" t="s">
        <v>270</v>
      </c>
      <c r="W101" s="136" t="s">
        <v>270</v>
      </c>
      <c r="X101" s="136" t="s">
        <v>270</v>
      </c>
      <c r="Y101" s="136" t="s">
        <v>270</v>
      </c>
      <c r="Z101" s="136"/>
      <c r="AA101" s="136"/>
      <c r="AB101" s="136"/>
      <c r="AC101" s="136"/>
      <c r="AD101" s="136"/>
      <c r="AE101" s="136"/>
      <c r="AF101" s="136" t="s">
        <v>270</v>
      </c>
      <c r="AG101" s="136" t="s">
        <v>270</v>
      </c>
      <c r="AH101" s="182" t="s">
        <v>270</v>
      </c>
    </row>
    <row r="102" spans="1:34" ht="15.75" outlineLevel="1" x14ac:dyDescent="0.25">
      <c r="A102" s="71"/>
      <c r="B102" s="72" t="s">
        <v>262</v>
      </c>
      <c r="C102" s="72"/>
      <c r="D102" s="136" t="s">
        <v>271</v>
      </c>
      <c r="E102" s="136" t="s">
        <v>271</v>
      </c>
      <c r="F102" s="136" t="s">
        <v>271</v>
      </c>
      <c r="G102" s="136"/>
      <c r="H102" s="136" t="s">
        <v>271</v>
      </c>
      <c r="I102" s="136" t="s">
        <v>271</v>
      </c>
      <c r="J102" s="136" t="s">
        <v>271</v>
      </c>
      <c r="K102" s="136" t="s">
        <v>271</v>
      </c>
      <c r="L102" s="136"/>
      <c r="M102" s="136"/>
      <c r="N102" s="136" t="s">
        <v>271</v>
      </c>
      <c r="O102" s="136"/>
      <c r="P102" s="136"/>
      <c r="Q102" s="136"/>
      <c r="R102" s="136" t="s">
        <v>271</v>
      </c>
      <c r="S102" s="136" t="s">
        <v>271</v>
      </c>
      <c r="T102" s="136" t="s">
        <v>271</v>
      </c>
      <c r="U102" s="136"/>
      <c r="V102" s="136" t="s">
        <v>271</v>
      </c>
      <c r="W102" s="136" t="s">
        <v>271</v>
      </c>
      <c r="X102" s="136" t="s">
        <v>271</v>
      </c>
      <c r="Y102" s="136" t="s">
        <v>271</v>
      </c>
      <c r="Z102" s="136"/>
      <c r="AA102" s="136"/>
      <c r="AB102" s="136"/>
      <c r="AC102" s="136"/>
      <c r="AD102" s="136"/>
      <c r="AE102" s="136"/>
      <c r="AF102" s="136" t="s">
        <v>271</v>
      </c>
      <c r="AG102" s="136" t="s">
        <v>271</v>
      </c>
      <c r="AH102" s="182" t="s">
        <v>271</v>
      </c>
    </row>
    <row r="103" spans="1:34" ht="15.75" outlineLevel="1" x14ac:dyDescent="0.25">
      <c r="A103" s="71"/>
      <c r="B103" s="72" t="s">
        <v>262</v>
      </c>
      <c r="C103" s="72"/>
      <c r="D103" s="136" t="s">
        <v>89</v>
      </c>
      <c r="E103" s="136"/>
      <c r="F103" s="136"/>
      <c r="G103" s="136" t="s">
        <v>89</v>
      </c>
      <c r="H103" s="136"/>
      <c r="I103" s="136"/>
      <c r="J103" s="136"/>
      <c r="K103" s="136" t="s">
        <v>89</v>
      </c>
      <c r="L103" s="136" t="s">
        <v>89</v>
      </c>
      <c r="M103" s="136" t="s">
        <v>89</v>
      </c>
      <c r="N103" s="136" t="s">
        <v>89</v>
      </c>
      <c r="O103" s="136"/>
      <c r="P103" s="136"/>
      <c r="Q103" s="136"/>
      <c r="R103" s="136" t="s">
        <v>89</v>
      </c>
      <c r="S103" s="136" t="s">
        <v>89</v>
      </c>
      <c r="T103" s="136" t="s">
        <v>89</v>
      </c>
      <c r="U103" s="136"/>
      <c r="V103" s="136"/>
      <c r="W103" s="136"/>
      <c r="X103" s="136"/>
      <c r="Y103" s="136"/>
      <c r="Z103" s="136"/>
      <c r="AA103" s="136"/>
      <c r="AB103" s="136" t="s">
        <v>89</v>
      </c>
      <c r="AC103" s="136"/>
      <c r="AD103" s="136"/>
      <c r="AE103" s="136"/>
      <c r="AF103" s="136" t="s">
        <v>89</v>
      </c>
      <c r="AG103" s="136" t="s">
        <v>89</v>
      </c>
      <c r="AH103" s="182" t="s">
        <v>89</v>
      </c>
    </row>
    <row r="104" spans="1:34" ht="15.75" outlineLevel="1" x14ac:dyDescent="0.25">
      <c r="A104" s="71"/>
      <c r="B104" s="72" t="s">
        <v>262</v>
      </c>
      <c r="C104" s="72"/>
      <c r="D104" s="136" t="s">
        <v>273</v>
      </c>
      <c r="E104" s="136"/>
      <c r="F104" s="136"/>
      <c r="G104" s="136" t="s">
        <v>273</v>
      </c>
      <c r="H104" s="136"/>
      <c r="I104" s="136"/>
      <c r="J104" s="136"/>
      <c r="K104" s="136" t="s">
        <v>273</v>
      </c>
      <c r="L104" s="136" t="s">
        <v>273</v>
      </c>
      <c r="M104" s="136" t="s">
        <v>273</v>
      </c>
      <c r="N104" s="136" t="s">
        <v>273</v>
      </c>
      <c r="O104" s="136"/>
      <c r="P104" s="136"/>
      <c r="Q104" s="136"/>
      <c r="R104" s="136" t="s">
        <v>273</v>
      </c>
      <c r="S104" s="136" t="s">
        <v>273</v>
      </c>
      <c r="T104" s="136" t="s">
        <v>273</v>
      </c>
      <c r="U104" s="136"/>
      <c r="V104" s="136" t="s">
        <v>273</v>
      </c>
      <c r="W104" s="136" t="s">
        <v>273</v>
      </c>
      <c r="X104" s="136" t="s">
        <v>273</v>
      </c>
      <c r="Y104" s="136" t="s">
        <v>273</v>
      </c>
      <c r="Z104" s="136"/>
      <c r="AA104" s="136"/>
      <c r="AB104" s="136" t="s">
        <v>273</v>
      </c>
      <c r="AC104" s="136"/>
      <c r="AD104" s="136"/>
      <c r="AE104" s="136"/>
      <c r="AF104" s="136" t="s">
        <v>273</v>
      </c>
      <c r="AG104" s="136" t="s">
        <v>273</v>
      </c>
      <c r="AH104" s="182" t="s">
        <v>273</v>
      </c>
    </row>
    <row r="105" spans="1:34" ht="15.75" outlineLevel="1" x14ac:dyDescent="0.25">
      <c r="A105" s="71"/>
      <c r="B105" s="72" t="s">
        <v>262</v>
      </c>
      <c r="C105" s="72"/>
      <c r="D105" s="136" t="s">
        <v>276</v>
      </c>
      <c r="E105" s="136" t="s">
        <v>276</v>
      </c>
      <c r="F105" s="136" t="s">
        <v>276</v>
      </c>
      <c r="G105" s="136" t="s">
        <v>276</v>
      </c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 t="s">
        <v>276</v>
      </c>
      <c r="V105" s="136"/>
      <c r="W105" s="136"/>
      <c r="X105" s="136"/>
      <c r="Y105" s="136" t="s">
        <v>276</v>
      </c>
      <c r="Z105" s="136" t="s">
        <v>276</v>
      </c>
      <c r="AA105" s="136" t="s">
        <v>276</v>
      </c>
      <c r="AB105" s="136"/>
      <c r="AC105" s="136" t="s">
        <v>276</v>
      </c>
      <c r="AD105" s="136"/>
      <c r="AE105" s="136"/>
      <c r="AF105" s="136"/>
      <c r="AG105" s="136"/>
      <c r="AH105" s="182"/>
    </row>
    <row r="106" spans="1:34" ht="15.75" outlineLevel="1" x14ac:dyDescent="0.25">
      <c r="A106" s="71"/>
      <c r="B106" s="72" t="s">
        <v>262</v>
      </c>
      <c r="C106" s="72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6"/>
      <c r="V106" s="136"/>
      <c r="W106" s="136"/>
      <c r="X106" s="136"/>
      <c r="Y106" s="136"/>
      <c r="Z106" s="136"/>
      <c r="AA106" s="136"/>
      <c r="AB106" s="136"/>
      <c r="AC106" s="136"/>
      <c r="AD106" s="136"/>
      <c r="AE106" s="136"/>
      <c r="AF106" s="136"/>
      <c r="AG106" s="136"/>
      <c r="AH106" s="182"/>
    </row>
    <row r="107" spans="1:34" ht="15.75" outlineLevel="1" x14ac:dyDescent="0.25">
      <c r="A107" s="71"/>
      <c r="B107" s="72" t="s">
        <v>262</v>
      </c>
      <c r="C107" s="72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36"/>
      <c r="U107" s="136"/>
      <c r="V107" s="136"/>
      <c r="W107" s="136"/>
      <c r="X107" s="136"/>
      <c r="Y107" s="136"/>
      <c r="Z107" s="136"/>
      <c r="AA107" s="136"/>
      <c r="AB107" s="136"/>
      <c r="AC107" s="136"/>
      <c r="AD107" s="136"/>
      <c r="AE107" s="136"/>
      <c r="AF107" s="136"/>
      <c r="AG107" s="136"/>
      <c r="AH107" s="182"/>
    </row>
    <row r="108" spans="1:34" ht="15.75" outlineLevel="1" x14ac:dyDescent="0.25">
      <c r="A108" s="71"/>
      <c r="B108" s="72" t="s">
        <v>262</v>
      </c>
      <c r="C108" s="72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136"/>
      <c r="V108" s="136"/>
      <c r="W108" s="136"/>
      <c r="X108" s="136"/>
      <c r="Y108" s="136"/>
      <c r="Z108" s="136"/>
      <c r="AA108" s="136"/>
      <c r="AB108" s="136"/>
      <c r="AC108" s="136"/>
      <c r="AD108" s="136"/>
      <c r="AE108" s="136"/>
      <c r="AF108" s="136"/>
      <c r="AG108" s="136"/>
      <c r="AH108" s="182"/>
    </row>
    <row r="109" spans="1:34" ht="15.75" outlineLevel="1" x14ac:dyDescent="0.25">
      <c r="A109" s="71"/>
      <c r="B109" s="72" t="s">
        <v>262</v>
      </c>
      <c r="C109" s="72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36"/>
      <c r="U109" s="136"/>
      <c r="V109" s="136"/>
      <c r="W109" s="136"/>
      <c r="X109" s="136"/>
      <c r="Y109" s="136"/>
      <c r="Z109" s="136"/>
      <c r="AA109" s="136"/>
      <c r="AB109" s="136"/>
      <c r="AC109" s="136"/>
      <c r="AD109" s="136"/>
      <c r="AE109" s="136"/>
      <c r="AF109" s="136"/>
      <c r="AG109" s="136"/>
      <c r="AH109" s="182"/>
    </row>
    <row r="110" spans="1:34" ht="15.75" outlineLevel="1" x14ac:dyDescent="0.25">
      <c r="A110" s="71"/>
      <c r="B110" s="72" t="s">
        <v>262</v>
      </c>
      <c r="C110" s="72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36"/>
      <c r="U110" s="136"/>
      <c r="V110" s="136"/>
      <c r="W110" s="136"/>
      <c r="X110" s="136"/>
      <c r="Y110" s="136"/>
      <c r="Z110" s="136"/>
      <c r="AA110" s="136"/>
      <c r="AB110" s="136"/>
      <c r="AC110" s="136"/>
      <c r="AD110" s="136"/>
      <c r="AE110" s="136"/>
      <c r="AF110" s="136"/>
      <c r="AG110" s="136"/>
      <c r="AH110" s="182"/>
    </row>
    <row r="111" spans="1:34" ht="15.75" outlineLevel="1" x14ac:dyDescent="0.25">
      <c r="A111" s="71"/>
      <c r="B111" s="72" t="s">
        <v>262</v>
      </c>
      <c r="C111" s="72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6"/>
      <c r="S111" s="136"/>
      <c r="T111" s="136"/>
      <c r="U111" s="136"/>
      <c r="V111" s="136"/>
      <c r="W111" s="136"/>
      <c r="X111" s="136"/>
      <c r="Y111" s="136"/>
      <c r="Z111" s="136"/>
      <c r="AA111" s="136"/>
      <c r="AB111" s="136"/>
      <c r="AC111" s="136"/>
      <c r="AD111" s="136"/>
      <c r="AE111" s="136"/>
      <c r="AF111" s="136"/>
      <c r="AG111" s="136"/>
      <c r="AH111" s="182"/>
    </row>
    <row r="112" spans="1:34" ht="15.75" outlineLevel="1" x14ac:dyDescent="0.25">
      <c r="A112" s="71"/>
      <c r="B112" s="72" t="s">
        <v>262</v>
      </c>
      <c r="C112" s="72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  <c r="AA112" s="136"/>
      <c r="AB112" s="136"/>
      <c r="AC112" s="136"/>
      <c r="AD112" s="136"/>
      <c r="AE112" s="136"/>
      <c r="AF112" s="136"/>
      <c r="AG112" s="136"/>
      <c r="AH112" s="182"/>
    </row>
    <row r="113" spans="1:57" ht="15.75" outlineLevel="1" x14ac:dyDescent="0.25">
      <c r="A113" s="73"/>
      <c r="B113" s="72" t="s">
        <v>262</v>
      </c>
      <c r="C113" s="74"/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7"/>
      <c r="AH113" s="183"/>
    </row>
    <row r="114" spans="1:57" s="1" customFormat="1" ht="15.75" x14ac:dyDescent="0.25">
      <c r="A114" s="75"/>
      <c r="B114" s="76" t="s">
        <v>262</v>
      </c>
      <c r="C114" s="76"/>
      <c r="D114" s="138">
        <f>COUNTA(D97:D113)</f>
        <v>8</v>
      </c>
      <c r="E114" s="138">
        <f t="shared" ref="E114:AH114" si="16">COUNTA(E97:E113)</f>
        <v>3</v>
      </c>
      <c r="F114" s="138">
        <f t="shared" si="16"/>
        <v>2</v>
      </c>
      <c r="G114" s="138">
        <f t="shared" si="16"/>
        <v>7</v>
      </c>
      <c r="H114" s="138">
        <f t="shared" si="16"/>
        <v>6</v>
      </c>
      <c r="I114" s="138">
        <f t="shared" si="16"/>
        <v>5</v>
      </c>
      <c r="J114" s="138">
        <f t="shared" si="16"/>
        <v>5</v>
      </c>
      <c r="K114" s="138">
        <f t="shared" si="16"/>
        <v>7</v>
      </c>
      <c r="L114" s="138">
        <f t="shared" si="16"/>
        <v>3</v>
      </c>
      <c r="M114" s="138">
        <f t="shared" si="16"/>
        <v>2</v>
      </c>
      <c r="N114" s="138">
        <f t="shared" si="16"/>
        <v>8</v>
      </c>
      <c r="O114" s="138">
        <f t="shared" si="16"/>
        <v>4</v>
      </c>
      <c r="P114" s="138">
        <f t="shared" si="16"/>
        <v>4</v>
      </c>
      <c r="Q114" s="138">
        <f t="shared" si="16"/>
        <v>4</v>
      </c>
      <c r="R114" s="138">
        <f t="shared" si="16"/>
        <v>8</v>
      </c>
      <c r="S114" s="138">
        <f t="shared" si="16"/>
        <v>5</v>
      </c>
      <c r="T114" s="138">
        <f t="shared" si="16"/>
        <v>4</v>
      </c>
      <c r="U114" s="138">
        <f t="shared" si="16"/>
        <v>5</v>
      </c>
      <c r="V114" s="138">
        <f t="shared" si="16"/>
        <v>7</v>
      </c>
      <c r="W114" s="138">
        <f t="shared" si="16"/>
        <v>7</v>
      </c>
      <c r="X114" s="138">
        <f t="shared" si="16"/>
        <v>7</v>
      </c>
      <c r="Y114" s="138">
        <f t="shared" si="16"/>
        <v>8</v>
      </c>
      <c r="Z114" s="138">
        <f t="shared" si="16"/>
        <v>2</v>
      </c>
      <c r="AA114" s="138">
        <f t="shared" si="16"/>
        <v>1</v>
      </c>
      <c r="AB114" s="138">
        <f t="shared" si="16"/>
        <v>2</v>
      </c>
      <c r="AC114" s="138">
        <f t="shared" si="16"/>
        <v>3</v>
      </c>
      <c r="AD114" s="138">
        <f t="shared" si="16"/>
        <v>2</v>
      </c>
      <c r="AE114" s="138">
        <f t="shared" si="16"/>
        <v>2</v>
      </c>
      <c r="AF114" s="138">
        <f t="shared" si="16"/>
        <v>6</v>
      </c>
      <c r="AG114" s="138">
        <f t="shared" si="16"/>
        <v>4</v>
      </c>
      <c r="AH114" s="184">
        <f t="shared" si="16"/>
        <v>4</v>
      </c>
      <c r="AI114" s="5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</row>
    <row r="115" spans="1:57" s="1" customFormat="1" ht="15.75" outlineLevel="1" x14ac:dyDescent="0.25">
      <c r="A115" s="77"/>
      <c r="B115" s="78" t="s">
        <v>66</v>
      </c>
      <c r="C115" s="78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/>
      <c r="AF115" s="139"/>
      <c r="AG115" s="139"/>
      <c r="AH115" s="185"/>
      <c r="AI115" s="5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</row>
    <row r="116" spans="1:57" s="1" customFormat="1" ht="15.75" outlineLevel="1" x14ac:dyDescent="0.25">
      <c r="A116" s="77"/>
      <c r="B116" s="78" t="s">
        <v>66</v>
      </c>
      <c r="C116" s="78"/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/>
      <c r="AF116" s="139"/>
      <c r="AG116" s="139"/>
      <c r="AH116" s="185"/>
      <c r="AI116" s="5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</row>
    <row r="117" spans="1:57" s="1" customFormat="1" ht="15.75" outlineLevel="1" x14ac:dyDescent="0.25">
      <c r="A117" s="77"/>
      <c r="B117" s="78" t="s">
        <v>66</v>
      </c>
      <c r="C117" s="78"/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/>
      <c r="AF117" s="139"/>
      <c r="AG117" s="139"/>
      <c r="AH117" s="185"/>
      <c r="AI117" s="5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</row>
    <row r="118" spans="1:57" s="1" customFormat="1" ht="15.75" outlineLevel="1" x14ac:dyDescent="0.25">
      <c r="A118" s="77"/>
      <c r="B118" s="78" t="s">
        <v>66</v>
      </c>
      <c r="C118" s="78"/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  <c r="AF118" s="139"/>
      <c r="AG118" s="139"/>
      <c r="AH118" s="185"/>
      <c r="AI118" s="5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</row>
    <row r="119" spans="1:57" s="1" customFormat="1" ht="15.75" outlineLevel="1" x14ac:dyDescent="0.25">
      <c r="A119" s="77"/>
      <c r="B119" s="78" t="s">
        <v>66</v>
      </c>
      <c r="C119" s="78"/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85"/>
      <c r="AI119" s="5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</row>
    <row r="120" spans="1:57" s="1" customFormat="1" ht="15.75" outlineLevel="1" x14ac:dyDescent="0.25">
      <c r="A120" s="77"/>
      <c r="B120" s="78" t="s">
        <v>66</v>
      </c>
      <c r="C120" s="78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85"/>
      <c r="AI120" s="5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</row>
    <row r="121" spans="1:57" s="1" customFormat="1" ht="15.75" outlineLevel="1" x14ac:dyDescent="0.25">
      <c r="A121" s="77"/>
      <c r="B121" s="78" t="s">
        <v>66</v>
      </c>
      <c r="C121" s="78"/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/>
      <c r="AF121" s="139"/>
      <c r="AG121" s="139"/>
      <c r="AH121" s="185"/>
      <c r="AI121" s="5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</row>
    <row r="122" spans="1:57" s="1" customFormat="1" ht="15.75" outlineLevel="1" x14ac:dyDescent="0.25">
      <c r="A122" s="77"/>
      <c r="B122" s="78" t="s">
        <v>66</v>
      </c>
      <c r="C122" s="78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85"/>
      <c r="AI122" s="5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</row>
    <row r="123" spans="1:57" s="1" customFormat="1" ht="15.75" outlineLevel="1" x14ac:dyDescent="0.25">
      <c r="A123" s="77"/>
      <c r="B123" s="78" t="s">
        <v>66</v>
      </c>
      <c r="C123" s="78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39"/>
      <c r="Z123" s="139"/>
      <c r="AA123" s="139"/>
      <c r="AB123" s="139"/>
      <c r="AC123" s="139"/>
      <c r="AD123" s="139"/>
      <c r="AE123" s="139"/>
      <c r="AF123" s="139"/>
      <c r="AG123" s="139"/>
      <c r="AH123" s="185"/>
      <c r="AI123" s="5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</row>
    <row r="124" spans="1:57" s="1" customFormat="1" ht="15.75" outlineLevel="1" x14ac:dyDescent="0.25">
      <c r="A124" s="77"/>
      <c r="B124" s="78" t="s">
        <v>66</v>
      </c>
      <c r="C124" s="78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/>
      <c r="AF124" s="139"/>
      <c r="AG124" s="139"/>
      <c r="AH124" s="185"/>
      <c r="AI124" s="5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</row>
    <row r="125" spans="1:57" s="1" customFormat="1" ht="15.75" outlineLevel="1" x14ac:dyDescent="0.25">
      <c r="A125" s="77"/>
      <c r="B125" s="78" t="s">
        <v>66</v>
      </c>
      <c r="C125" s="78"/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/>
      <c r="AF125" s="139"/>
      <c r="AG125" s="139"/>
      <c r="AH125" s="185"/>
      <c r="AI125" s="5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1:57" s="1" customFormat="1" ht="15.75" outlineLevel="1" x14ac:dyDescent="0.25">
      <c r="A126" s="77"/>
      <c r="B126" s="78" t="s">
        <v>66</v>
      </c>
      <c r="C126" s="78"/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/>
      <c r="AF126" s="139"/>
      <c r="AG126" s="139"/>
      <c r="AH126" s="185"/>
      <c r="AI126" s="5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7" spans="1:57" s="1" customFormat="1" ht="15.75" outlineLevel="1" x14ac:dyDescent="0.25">
      <c r="A127" s="77"/>
      <c r="B127" s="78" t="s">
        <v>66</v>
      </c>
      <c r="C127" s="78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39"/>
      <c r="Z127" s="139"/>
      <c r="AA127" s="139"/>
      <c r="AB127" s="139"/>
      <c r="AC127" s="139"/>
      <c r="AD127" s="139"/>
      <c r="AE127" s="139"/>
      <c r="AF127" s="139"/>
      <c r="AG127" s="139"/>
      <c r="AH127" s="185"/>
      <c r="AI127" s="5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</row>
    <row r="128" spans="1:57" s="1" customFormat="1" ht="15.75" outlineLevel="1" x14ac:dyDescent="0.25">
      <c r="A128" s="77"/>
      <c r="B128" s="78" t="s">
        <v>66</v>
      </c>
      <c r="C128" s="78"/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39"/>
      <c r="Z128" s="139"/>
      <c r="AA128" s="139"/>
      <c r="AB128" s="139"/>
      <c r="AC128" s="139"/>
      <c r="AD128" s="139"/>
      <c r="AE128" s="139"/>
      <c r="AF128" s="139"/>
      <c r="AG128" s="139"/>
      <c r="AH128" s="185"/>
      <c r="AI128" s="5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</row>
    <row r="129" spans="1:57" s="1" customFormat="1" ht="15.75" outlineLevel="1" x14ac:dyDescent="0.25">
      <c r="A129" s="77"/>
      <c r="B129" s="78" t="s">
        <v>66</v>
      </c>
      <c r="C129" s="78"/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/>
      <c r="AF129" s="139"/>
      <c r="AG129" s="139"/>
      <c r="AH129" s="185"/>
      <c r="AI129" s="5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</row>
    <row r="130" spans="1:57" s="1" customFormat="1" ht="15.75" outlineLevel="1" x14ac:dyDescent="0.25">
      <c r="A130" s="77"/>
      <c r="B130" s="78" t="s">
        <v>66</v>
      </c>
      <c r="C130" s="78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39"/>
      <c r="Z130" s="139"/>
      <c r="AA130" s="139"/>
      <c r="AB130" s="139"/>
      <c r="AC130" s="139"/>
      <c r="AD130" s="139"/>
      <c r="AE130" s="139"/>
      <c r="AF130" s="139"/>
      <c r="AG130" s="139"/>
      <c r="AH130" s="185"/>
      <c r="AI130" s="5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</row>
    <row r="131" spans="1:57" s="1" customFormat="1" ht="15.75" x14ac:dyDescent="0.25">
      <c r="A131" s="75"/>
      <c r="B131" s="76" t="s">
        <v>53</v>
      </c>
      <c r="C131" s="76"/>
      <c r="D131" s="138">
        <f>SUM(D115:D130)</f>
        <v>0</v>
      </c>
      <c r="E131" s="138">
        <f t="shared" ref="E131:AH131" si="17">SUM(E115:E130)</f>
        <v>0</v>
      </c>
      <c r="F131" s="138">
        <f t="shared" si="17"/>
        <v>0</v>
      </c>
      <c r="G131" s="138">
        <f t="shared" si="17"/>
        <v>0</v>
      </c>
      <c r="H131" s="138">
        <f t="shared" si="17"/>
        <v>0</v>
      </c>
      <c r="I131" s="138">
        <f t="shared" si="17"/>
        <v>0</v>
      </c>
      <c r="J131" s="138">
        <f t="shared" si="17"/>
        <v>0</v>
      </c>
      <c r="K131" s="138">
        <f t="shared" si="17"/>
        <v>0</v>
      </c>
      <c r="L131" s="138">
        <f t="shared" si="17"/>
        <v>0</v>
      </c>
      <c r="M131" s="138">
        <f t="shared" si="17"/>
        <v>0</v>
      </c>
      <c r="N131" s="138">
        <f t="shared" si="17"/>
        <v>0</v>
      </c>
      <c r="O131" s="138">
        <f t="shared" si="17"/>
        <v>0</v>
      </c>
      <c r="P131" s="138">
        <f t="shared" si="17"/>
        <v>0</v>
      </c>
      <c r="Q131" s="138">
        <f t="shared" si="17"/>
        <v>0</v>
      </c>
      <c r="R131" s="138">
        <f t="shared" si="17"/>
        <v>0</v>
      </c>
      <c r="S131" s="138">
        <f t="shared" si="17"/>
        <v>0</v>
      </c>
      <c r="T131" s="138">
        <f t="shared" si="17"/>
        <v>0</v>
      </c>
      <c r="U131" s="138">
        <f t="shared" si="17"/>
        <v>0</v>
      </c>
      <c r="V131" s="138">
        <f t="shared" si="17"/>
        <v>0</v>
      </c>
      <c r="W131" s="138">
        <f t="shared" si="17"/>
        <v>0</v>
      </c>
      <c r="X131" s="138">
        <f t="shared" si="17"/>
        <v>0</v>
      </c>
      <c r="Y131" s="138">
        <f t="shared" si="17"/>
        <v>0</v>
      </c>
      <c r="Z131" s="138">
        <f t="shared" si="17"/>
        <v>0</v>
      </c>
      <c r="AA131" s="138">
        <f t="shared" si="17"/>
        <v>0</v>
      </c>
      <c r="AB131" s="138">
        <f t="shared" si="17"/>
        <v>0</v>
      </c>
      <c r="AC131" s="138">
        <f t="shared" si="17"/>
        <v>0</v>
      </c>
      <c r="AD131" s="138">
        <f t="shared" si="17"/>
        <v>0</v>
      </c>
      <c r="AE131" s="138">
        <f t="shared" si="17"/>
        <v>0</v>
      </c>
      <c r="AF131" s="138">
        <f t="shared" si="17"/>
        <v>0</v>
      </c>
      <c r="AG131" s="138">
        <f t="shared" si="17"/>
        <v>0</v>
      </c>
      <c r="AH131" s="184">
        <f t="shared" si="17"/>
        <v>0</v>
      </c>
      <c r="AI131" s="5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</row>
    <row r="132" spans="1:57" ht="15.75" outlineLevel="1" x14ac:dyDescent="0.25">
      <c r="A132" s="79"/>
      <c r="B132" s="80" t="s">
        <v>13</v>
      </c>
      <c r="C132" s="80"/>
      <c r="D132" s="140"/>
      <c r="E132" s="140"/>
      <c r="F132" s="140"/>
      <c r="G132" s="140"/>
      <c r="H132" s="140"/>
      <c r="I132" s="140" t="s">
        <v>266</v>
      </c>
      <c r="J132" s="140" t="s">
        <v>266</v>
      </c>
      <c r="K132" s="140" t="s">
        <v>266</v>
      </c>
      <c r="L132" s="140"/>
      <c r="M132" s="140"/>
      <c r="N132" s="140"/>
      <c r="O132" s="140"/>
      <c r="P132" s="140"/>
      <c r="Q132" s="140"/>
      <c r="R132" s="140"/>
      <c r="S132" s="140"/>
      <c r="T132" s="140"/>
      <c r="U132" s="140" t="s">
        <v>46</v>
      </c>
      <c r="V132" s="140" t="s">
        <v>46</v>
      </c>
      <c r="W132" s="140"/>
      <c r="X132" s="140"/>
      <c r="Y132" s="140"/>
      <c r="Z132" s="140"/>
      <c r="AA132" s="140"/>
      <c r="AB132" s="140"/>
      <c r="AC132" s="140"/>
      <c r="AD132" s="140"/>
      <c r="AE132" s="140"/>
      <c r="AF132" s="140"/>
      <c r="AG132" s="140"/>
      <c r="AH132" s="186"/>
      <c r="AI132" s="7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</row>
    <row r="133" spans="1:57" ht="15.75" outlineLevel="1" x14ac:dyDescent="0.25">
      <c r="A133" s="81"/>
      <c r="B133" s="82" t="s">
        <v>13</v>
      </c>
      <c r="C133" s="82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  <c r="AA133" s="141"/>
      <c r="AB133" s="141"/>
      <c r="AC133" s="141"/>
      <c r="AD133" s="141"/>
      <c r="AE133" s="141"/>
      <c r="AF133" s="141"/>
      <c r="AG133" s="141"/>
      <c r="AH133" s="187"/>
      <c r="AI133" s="7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</row>
    <row r="134" spans="1:57" ht="15.75" outlineLevel="1" x14ac:dyDescent="0.25">
      <c r="A134" s="81"/>
      <c r="B134" s="82" t="s">
        <v>13</v>
      </c>
      <c r="C134" s="82"/>
      <c r="D134" s="141"/>
      <c r="E134" s="141"/>
      <c r="F134" s="141"/>
      <c r="G134" s="141"/>
      <c r="H134" s="141"/>
      <c r="I134" s="141"/>
      <c r="J134" s="141" t="s">
        <v>45</v>
      </c>
      <c r="K134" s="141" t="s">
        <v>45</v>
      </c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  <c r="AB134" s="141"/>
      <c r="AC134" s="141"/>
      <c r="AD134" s="141"/>
      <c r="AE134" s="141"/>
      <c r="AF134" s="141"/>
      <c r="AG134" s="141"/>
      <c r="AH134" s="187"/>
      <c r="AI134" s="7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</row>
    <row r="135" spans="1:57" ht="15.75" outlineLevel="1" x14ac:dyDescent="0.25">
      <c r="A135" s="81"/>
      <c r="B135" s="82" t="s">
        <v>13</v>
      </c>
      <c r="C135" s="82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  <c r="AA135" s="141"/>
      <c r="AB135" s="141"/>
      <c r="AC135" s="141"/>
      <c r="AD135" s="141"/>
      <c r="AE135" s="141"/>
      <c r="AF135" s="141"/>
      <c r="AG135" s="141"/>
      <c r="AH135" s="187"/>
      <c r="AI135" s="7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</row>
    <row r="136" spans="1:57" ht="15.75" outlineLevel="1" x14ac:dyDescent="0.25">
      <c r="A136" s="81"/>
      <c r="B136" s="82" t="s">
        <v>13</v>
      </c>
      <c r="C136" s="82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  <c r="AF136" s="141"/>
      <c r="AG136" s="141"/>
      <c r="AH136" s="187"/>
      <c r="AI136" s="7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</row>
    <row r="137" spans="1:57" ht="15.75" outlineLevel="1" x14ac:dyDescent="0.25">
      <c r="A137" s="81"/>
      <c r="B137" s="82" t="s">
        <v>13</v>
      </c>
      <c r="C137" s="82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  <c r="AF137" s="141"/>
      <c r="AG137" s="141"/>
      <c r="AH137" s="187"/>
      <c r="AI137" s="7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</row>
    <row r="138" spans="1:57" ht="15.75" outlineLevel="1" x14ac:dyDescent="0.25">
      <c r="A138" s="81"/>
      <c r="B138" s="82" t="s">
        <v>13</v>
      </c>
      <c r="C138" s="82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  <c r="AF138" s="141"/>
      <c r="AG138" s="141"/>
      <c r="AH138" s="187"/>
      <c r="AI138" s="7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</row>
    <row r="139" spans="1:57" ht="15.75" outlineLevel="1" x14ac:dyDescent="0.25">
      <c r="A139" s="81"/>
      <c r="B139" s="82" t="s">
        <v>13</v>
      </c>
      <c r="C139" s="82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87"/>
      <c r="AI139" s="7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</row>
    <row r="140" spans="1:57" ht="15.75" outlineLevel="1" x14ac:dyDescent="0.25">
      <c r="A140" s="81"/>
      <c r="B140" s="82" t="s">
        <v>13</v>
      </c>
      <c r="C140" s="82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  <c r="AG140" s="141"/>
      <c r="AH140" s="187"/>
      <c r="AI140" s="7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</row>
    <row r="141" spans="1:57" ht="15.75" outlineLevel="1" x14ac:dyDescent="0.25">
      <c r="A141" s="81"/>
      <c r="B141" s="82" t="s">
        <v>13</v>
      </c>
      <c r="C141" s="82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  <c r="AG141" s="141"/>
      <c r="AH141" s="187"/>
      <c r="AI141" s="7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</row>
    <row r="142" spans="1:57" ht="15.75" outlineLevel="1" x14ac:dyDescent="0.25">
      <c r="A142" s="81"/>
      <c r="B142" s="82" t="s">
        <v>13</v>
      </c>
      <c r="C142" s="82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87"/>
      <c r="AI142" s="7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</row>
    <row r="143" spans="1:57" ht="15.75" outlineLevel="1" x14ac:dyDescent="0.25">
      <c r="A143" s="81"/>
      <c r="B143" s="82" t="s">
        <v>13</v>
      </c>
      <c r="C143" s="82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  <c r="AG143" s="141"/>
      <c r="AH143" s="187"/>
      <c r="AI143" s="7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</row>
    <row r="144" spans="1:57" ht="15.75" outlineLevel="1" x14ac:dyDescent="0.25">
      <c r="A144" s="81"/>
      <c r="B144" s="82" t="s">
        <v>13</v>
      </c>
      <c r="C144" s="82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  <c r="AG144" s="141"/>
      <c r="AH144" s="187"/>
      <c r="AI144" s="7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</row>
    <row r="145" spans="1:57" ht="15.75" outlineLevel="1" x14ac:dyDescent="0.25">
      <c r="A145" s="81"/>
      <c r="B145" s="82" t="s">
        <v>13</v>
      </c>
      <c r="C145" s="82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  <c r="AG145" s="141"/>
      <c r="AH145" s="187"/>
      <c r="AI145" s="7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</row>
    <row r="146" spans="1:57" ht="15.75" outlineLevel="1" x14ac:dyDescent="0.25">
      <c r="A146" s="81"/>
      <c r="B146" s="82" t="s">
        <v>13</v>
      </c>
      <c r="C146" s="82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  <c r="AG146" s="141"/>
      <c r="AH146" s="187"/>
      <c r="AI146" s="7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</row>
    <row r="147" spans="1:57" ht="15.75" outlineLevel="1" x14ac:dyDescent="0.25">
      <c r="A147" s="83"/>
      <c r="B147" s="84" t="s">
        <v>13</v>
      </c>
      <c r="C147" s="84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42"/>
      <c r="S147" s="142"/>
      <c r="T147" s="142"/>
      <c r="U147" s="142"/>
      <c r="V147" s="142"/>
      <c r="W147" s="142"/>
      <c r="X147" s="142"/>
      <c r="Y147" s="142"/>
      <c r="Z147" s="142"/>
      <c r="AA147" s="142"/>
      <c r="AB147" s="142"/>
      <c r="AC147" s="142"/>
      <c r="AD147" s="142"/>
      <c r="AE147" s="142"/>
      <c r="AF147" s="142"/>
      <c r="AG147" s="142"/>
      <c r="AH147" s="188"/>
      <c r="AI147" s="7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</row>
    <row r="148" spans="1:57" s="1" customFormat="1" ht="15.75" x14ac:dyDescent="0.25">
      <c r="A148" s="85"/>
      <c r="B148" s="86" t="s">
        <v>13</v>
      </c>
      <c r="C148" s="86"/>
      <c r="D148" s="143">
        <f>COUNTA(D132:D147)</f>
        <v>0</v>
      </c>
      <c r="E148" s="143">
        <f t="shared" ref="E148:AH148" si="18">COUNTA(E132:E147)</f>
        <v>0</v>
      </c>
      <c r="F148" s="143">
        <f t="shared" si="18"/>
        <v>0</v>
      </c>
      <c r="G148" s="143">
        <f t="shared" si="18"/>
        <v>0</v>
      </c>
      <c r="H148" s="143">
        <f t="shared" si="18"/>
        <v>0</v>
      </c>
      <c r="I148" s="143">
        <f t="shared" si="18"/>
        <v>1</v>
      </c>
      <c r="J148" s="143">
        <f t="shared" si="18"/>
        <v>2</v>
      </c>
      <c r="K148" s="143">
        <f t="shared" si="18"/>
        <v>2</v>
      </c>
      <c r="L148" s="143">
        <f t="shared" si="18"/>
        <v>0</v>
      </c>
      <c r="M148" s="143">
        <f t="shared" si="18"/>
        <v>0</v>
      </c>
      <c r="N148" s="143">
        <f t="shared" si="18"/>
        <v>0</v>
      </c>
      <c r="O148" s="143">
        <f t="shared" si="18"/>
        <v>0</v>
      </c>
      <c r="P148" s="143">
        <f t="shared" si="18"/>
        <v>0</v>
      </c>
      <c r="Q148" s="143">
        <f t="shared" si="18"/>
        <v>0</v>
      </c>
      <c r="R148" s="143">
        <f t="shared" si="18"/>
        <v>0</v>
      </c>
      <c r="S148" s="143">
        <f t="shared" si="18"/>
        <v>0</v>
      </c>
      <c r="T148" s="143">
        <f t="shared" si="18"/>
        <v>0</v>
      </c>
      <c r="U148" s="143">
        <f t="shared" si="18"/>
        <v>1</v>
      </c>
      <c r="V148" s="143">
        <f t="shared" si="18"/>
        <v>1</v>
      </c>
      <c r="W148" s="143">
        <f t="shared" si="18"/>
        <v>0</v>
      </c>
      <c r="X148" s="143">
        <f t="shared" si="18"/>
        <v>0</v>
      </c>
      <c r="Y148" s="143">
        <f t="shared" si="18"/>
        <v>0</v>
      </c>
      <c r="Z148" s="143">
        <f t="shared" si="18"/>
        <v>0</v>
      </c>
      <c r="AA148" s="143">
        <f t="shared" si="18"/>
        <v>0</v>
      </c>
      <c r="AB148" s="143">
        <f t="shared" si="18"/>
        <v>0</v>
      </c>
      <c r="AC148" s="143">
        <f t="shared" si="18"/>
        <v>0</v>
      </c>
      <c r="AD148" s="143">
        <f t="shared" si="18"/>
        <v>0</v>
      </c>
      <c r="AE148" s="143">
        <f t="shared" si="18"/>
        <v>0</v>
      </c>
      <c r="AF148" s="143">
        <f t="shared" si="18"/>
        <v>0</v>
      </c>
      <c r="AG148" s="143">
        <f t="shared" si="18"/>
        <v>0</v>
      </c>
      <c r="AH148" s="189">
        <f t="shared" si="18"/>
        <v>0</v>
      </c>
      <c r="AI148" s="5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</row>
    <row r="149" spans="1:57" ht="15.75" outlineLevel="1" x14ac:dyDescent="0.25">
      <c r="A149" s="79"/>
      <c r="B149" s="80" t="s">
        <v>260</v>
      </c>
      <c r="C149" s="80"/>
      <c r="D149" s="140" t="s">
        <v>270</v>
      </c>
      <c r="E149" s="140" t="s">
        <v>270</v>
      </c>
      <c r="F149" s="140"/>
      <c r="G149" s="140"/>
      <c r="H149" s="140"/>
      <c r="I149" s="140"/>
      <c r="J149" s="140"/>
      <c r="K149" s="140"/>
      <c r="L149" s="140"/>
      <c r="M149" s="140"/>
      <c r="N149" s="140"/>
      <c r="O149" s="140"/>
      <c r="P149" s="140"/>
      <c r="Q149" s="140"/>
      <c r="R149" s="140" t="s">
        <v>42</v>
      </c>
      <c r="S149" s="140"/>
      <c r="T149" s="140"/>
      <c r="U149" s="140" t="s">
        <v>22</v>
      </c>
      <c r="V149" s="140" t="s">
        <v>22</v>
      </c>
      <c r="W149" s="140" t="s">
        <v>22</v>
      </c>
      <c r="X149" s="140" t="s">
        <v>22</v>
      </c>
      <c r="Y149" s="140" t="s">
        <v>22</v>
      </c>
      <c r="Z149" s="140"/>
      <c r="AA149" s="140"/>
      <c r="AB149" s="140"/>
      <c r="AC149" s="140" t="s">
        <v>88</v>
      </c>
      <c r="AD149" s="140" t="s">
        <v>88</v>
      </c>
      <c r="AE149" s="140" t="s">
        <v>88</v>
      </c>
      <c r="AF149" s="140" t="s">
        <v>88</v>
      </c>
      <c r="AG149" s="140" t="s">
        <v>88</v>
      </c>
      <c r="AH149" s="186"/>
      <c r="AI149" s="7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</row>
    <row r="150" spans="1:57" ht="15.75" outlineLevel="1" x14ac:dyDescent="0.25">
      <c r="A150" s="81"/>
      <c r="B150" s="82" t="s">
        <v>260</v>
      </c>
      <c r="C150" s="82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 t="s">
        <v>25</v>
      </c>
      <c r="V150" s="141" t="s">
        <v>25</v>
      </c>
      <c r="W150" s="141" t="s">
        <v>25</v>
      </c>
      <c r="X150" s="141" t="s">
        <v>25</v>
      </c>
      <c r="Y150" s="141" t="s">
        <v>25</v>
      </c>
      <c r="Z150" s="141"/>
      <c r="AA150" s="141"/>
      <c r="AB150" s="141"/>
      <c r="AC150" s="141" t="s">
        <v>86</v>
      </c>
      <c r="AD150" s="141" t="s">
        <v>86</v>
      </c>
      <c r="AE150" s="141" t="s">
        <v>86</v>
      </c>
      <c r="AF150" s="141" t="s">
        <v>86</v>
      </c>
      <c r="AG150" s="141" t="s">
        <v>86</v>
      </c>
      <c r="AH150" s="187"/>
      <c r="AI150" s="7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</row>
    <row r="151" spans="1:57" ht="15.75" outlineLevel="1" x14ac:dyDescent="0.25">
      <c r="A151" s="81"/>
      <c r="B151" s="82" t="s">
        <v>260</v>
      </c>
      <c r="C151" s="82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 t="s">
        <v>89</v>
      </c>
      <c r="V151" s="141" t="s">
        <v>89</v>
      </c>
      <c r="W151" s="141" t="s">
        <v>89</v>
      </c>
      <c r="X151" s="141" t="s">
        <v>89</v>
      </c>
      <c r="Y151" s="141" t="s">
        <v>89</v>
      </c>
      <c r="Z151" s="141"/>
      <c r="AA151" s="141"/>
      <c r="AB151" s="141"/>
      <c r="AC151" s="141" t="s">
        <v>42</v>
      </c>
      <c r="AD151" s="141" t="s">
        <v>42</v>
      </c>
      <c r="AE151" s="141" t="s">
        <v>42</v>
      </c>
      <c r="AF151" s="141" t="s">
        <v>42</v>
      </c>
      <c r="AG151" s="141" t="s">
        <v>42</v>
      </c>
      <c r="AH151" s="187"/>
      <c r="AI151" s="7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</row>
    <row r="152" spans="1:57" ht="15.75" outlineLevel="1" x14ac:dyDescent="0.25">
      <c r="A152" s="81"/>
      <c r="B152" s="82" t="s">
        <v>260</v>
      </c>
      <c r="C152" s="82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 t="s">
        <v>26</v>
      </c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  <c r="AA152" s="141"/>
      <c r="AB152" s="141"/>
      <c r="AC152" s="141" t="s">
        <v>26</v>
      </c>
      <c r="AD152" s="141" t="s">
        <v>26</v>
      </c>
      <c r="AE152" s="141" t="s">
        <v>26</v>
      </c>
      <c r="AF152" s="141" t="s">
        <v>26</v>
      </c>
      <c r="AG152" s="141" t="s">
        <v>26</v>
      </c>
      <c r="AH152" s="187"/>
      <c r="AI152" s="7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</row>
    <row r="153" spans="1:57" ht="15.75" outlineLevel="1" x14ac:dyDescent="0.25">
      <c r="A153" s="81"/>
      <c r="B153" s="82" t="s">
        <v>260</v>
      </c>
      <c r="C153" s="82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  <c r="AA153" s="141"/>
      <c r="AB153" s="141"/>
      <c r="AC153" s="141" t="s">
        <v>46</v>
      </c>
      <c r="AD153" s="141" t="s">
        <v>46</v>
      </c>
      <c r="AE153" s="141" t="s">
        <v>46</v>
      </c>
      <c r="AF153" s="141" t="s">
        <v>46</v>
      </c>
      <c r="AG153" s="141" t="s">
        <v>46</v>
      </c>
      <c r="AH153" s="187"/>
      <c r="AI153" s="7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</row>
    <row r="154" spans="1:57" ht="15.75" hidden="1" outlineLevel="1" x14ac:dyDescent="0.25">
      <c r="A154" s="81"/>
      <c r="B154" s="82" t="s">
        <v>260</v>
      </c>
      <c r="C154" s="82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  <c r="AA154" s="141"/>
      <c r="AB154" s="141"/>
      <c r="AC154" s="141"/>
      <c r="AD154" s="141"/>
      <c r="AE154" s="141"/>
      <c r="AF154" s="141"/>
      <c r="AG154" s="141"/>
      <c r="AH154" s="187"/>
      <c r="AI154" s="7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</row>
    <row r="155" spans="1:57" ht="15.75" outlineLevel="1" x14ac:dyDescent="0.25">
      <c r="A155" s="81"/>
      <c r="B155" s="82" t="s">
        <v>260</v>
      </c>
      <c r="C155" s="82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 t="s">
        <v>283</v>
      </c>
      <c r="AD155" s="141" t="s">
        <v>283</v>
      </c>
      <c r="AE155" s="141" t="s">
        <v>283</v>
      </c>
      <c r="AF155" s="141" t="s">
        <v>283</v>
      </c>
      <c r="AG155" s="141" t="s">
        <v>283</v>
      </c>
      <c r="AH155" s="187"/>
      <c r="AI155" s="7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</row>
    <row r="156" spans="1:57" ht="15.75" outlineLevel="1" x14ac:dyDescent="0.25">
      <c r="A156" s="81"/>
      <c r="B156" s="82" t="s">
        <v>260</v>
      </c>
      <c r="C156" s="82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 t="s">
        <v>269</v>
      </c>
      <c r="AD156" s="141" t="s">
        <v>269</v>
      </c>
      <c r="AE156" s="141" t="s">
        <v>269</v>
      </c>
      <c r="AF156" s="141" t="s">
        <v>269</v>
      </c>
      <c r="AG156" s="141" t="s">
        <v>269</v>
      </c>
      <c r="AH156" s="187"/>
      <c r="AI156" s="7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</row>
    <row r="157" spans="1:57" ht="15.75" outlineLevel="1" x14ac:dyDescent="0.25">
      <c r="A157" s="81"/>
      <c r="B157" s="82" t="s">
        <v>260</v>
      </c>
      <c r="C157" s="82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 t="s">
        <v>71</v>
      </c>
      <c r="AD157" s="141" t="s">
        <v>71</v>
      </c>
      <c r="AE157" s="141" t="s">
        <v>71</v>
      </c>
      <c r="AF157" s="141" t="s">
        <v>71</v>
      </c>
      <c r="AG157" s="141" t="s">
        <v>71</v>
      </c>
      <c r="AH157" s="187"/>
      <c r="AI157" s="7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</row>
    <row r="158" spans="1:57" ht="15.75" outlineLevel="1" x14ac:dyDescent="0.25">
      <c r="A158" s="81"/>
      <c r="B158" s="82" t="s">
        <v>260</v>
      </c>
      <c r="C158" s="82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 t="s">
        <v>93</v>
      </c>
      <c r="AD158" s="141" t="s">
        <v>93</v>
      </c>
      <c r="AE158" s="141" t="s">
        <v>93</v>
      </c>
      <c r="AF158" s="141" t="s">
        <v>93</v>
      </c>
      <c r="AG158" s="141" t="s">
        <v>93</v>
      </c>
      <c r="AH158" s="187"/>
      <c r="AI158" s="7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</row>
    <row r="159" spans="1:57" ht="15.75" outlineLevel="1" x14ac:dyDescent="0.25">
      <c r="A159" s="81"/>
      <c r="B159" s="82" t="s">
        <v>260</v>
      </c>
      <c r="C159" s="82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 t="s">
        <v>25</v>
      </c>
      <c r="AD159" s="141" t="s">
        <v>25</v>
      </c>
      <c r="AE159" s="141" t="s">
        <v>25</v>
      </c>
      <c r="AF159" s="141" t="s">
        <v>25</v>
      </c>
      <c r="AG159" s="141" t="s">
        <v>25</v>
      </c>
      <c r="AH159" s="187"/>
      <c r="AI159" s="7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</row>
    <row r="160" spans="1:57" ht="15.75" outlineLevel="1" x14ac:dyDescent="0.25">
      <c r="A160" s="81"/>
      <c r="B160" s="82" t="s">
        <v>260</v>
      </c>
      <c r="C160" s="82"/>
      <c r="D160" s="141" t="s">
        <v>23</v>
      </c>
      <c r="E160" s="141" t="s">
        <v>23</v>
      </c>
      <c r="F160" s="141" t="s">
        <v>23</v>
      </c>
      <c r="G160" s="141" t="s">
        <v>23</v>
      </c>
      <c r="H160" s="141" t="s">
        <v>23</v>
      </c>
      <c r="I160" s="141" t="s">
        <v>23</v>
      </c>
      <c r="J160" s="141" t="s">
        <v>23</v>
      </c>
      <c r="K160" s="141" t="s">
        <v>23</v>
      </c>
      <c r="L160" s="141" t="s">
        <v>23</v>
      </c>
      <c r="M160" s="141" t="s">
        <v>23</v>
      </c>
      <c r="N160" s="141" t="s">
        <v>23</v>
      </c>
      <c r="O160" s="141" t="s">
        <v>23</v>
      </c>
      <c r="P160" s="141" t="s">
        <v>23</v>
      </c>
      <c r="Q160" s="141" t="s">
        <v>23</v>
      </c>
      <c r="R160" s="141" t="s">
        <v>23</v>
      </c>
      <c r="S160" s="141" t="s">
        <v>23</v>
      </c>
      <c r="T160" s="141" t="s">
        <v>23</v>
      </c>
      <c r="U160" s="141" t="s">
        <v>23</v>
      </c>
      <c r="V160" s="141" t="s">
        <v>23</v>
      </c>
      <c r="W160" s="141" t="s">
        <v>23</v>
      </c>
      <c r="X160" s="141" t="s">
        <v>23</v>
      </c>
      <c r="Y160" s="141" t="s">
        <v>23</v>
      </c>
      <c r="Z160" s="141" t="s">
        <v>23</v>
      </c>
      <c r="AA160" s="141" t="s">
        <v>23</v>
      </c>
      <c r="AB160" s="141" t="s">
        <v>23</v>
      </c>
      <c r="AC160" s="141" t="s">
        <v>23</v>
      </c>
      <c r="AD160" s="141" t="s">
        <v>23</v>
      </c>
      <c r="AE160" s="141" t="s">
        <v>23</v>
      </c>
      <c r="AF160" s="141" t="s">
        <v>23</v>
      </c>
      <c r="AG160" s="141" t="s">
        <v>23</v>
      </c>
      <c r="AH160" s="187" t="s">
        <v>23</v>
      </c>
      <c r="AI160" s="7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</row>
    <row r="161" spans="1:57" ht="15.75" outlineLevel="1" x14ac:dyDescent="0.25">
      <c r="A161" s="81"/>
      <c r="B161" s="82" t="s">
        <v>260</v>
      </c>
      <c r="C161" s="82"/>
      <c r="D161" s="141"/>
      <c r="E161" s="141"/>
      <c r="F161" s="141"/>
      <c r="G161" s="141"/>
      <c r="H161" s="141"/>
      <c r="I161" s="141" t="s">
        <v>50</v>
      </c>
      <c r="J161" s="141"/>
      <c r="K161" s="141"/>
      <c r="L161" s="141"/>
      <c r="M161" s="141"/>
      <c r="N161" s="141"/>
      <c r="O161" s="141"/>
      <c r="P161" s="141" t="s">
        <v>50</v>
      </c>
      <c r="Q161" s="141"/>
      <c r="R161" s="141"/>
      <c r="S161" s="141"/>
      <c r="T161" s="141"/>
      <c r="U161" s="141"/>
      <c r="V161" s="141"/>
      <c r="W161" s="141" t="s">
        <v>50</v>
      </c>
      <c r="X161" s="141"/>
      <c r="Y161" s="141"/>
      <c r="Z161" s="141"/>
      <c r="AA161" s="141"/>
      <c r="AB161" s="141"/>
      <c r="AC161" s="141"/>
      <c r="AD161" s="141" t="s">
        <v>50</v>
      </c>
      <c r="AE161" s="141"/>
      <c r="AF161" s="141"/>
      <c r="AG161" s="141"/>
      <c r="AH161" s="187"/>
      <c r="AI161" s="7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</row>
    <row r="162" spans="1:57" ht="15.75" hidden="1" outlineLevel="1" x14ac:dyDescent="0.25">
      <c r="A162" s="81"/>
      <c r="B162" s="82" t="s">
        <v>260</v>
      </c>
      <c r="C162" s="82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87"/>
      <c r="AI162" s="7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</row>
    <row r="163" spans="1:57" ht="15.75" hidden="1" outlineLevel="1" x14ac:dyDescent="0.25">
      <c r="A163" s="81"/>
      <c r="B163" s="82" t="s">
        <v>260</v>
      </c>
      <c r="C163" s="82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  <c r="AG163" s="141"/>
      <c r="AH163" s="187"/>
      <c r="AI163" s="7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</row>
    <row r="164" spans="1:57" ht="15.75" hidden="1" outlineLevel="1" x14ac:dyDescent="0.25">
      <c r="A164" s="81"/>
      <c r="B164" s="82" t="s">
        <v>260</v>
      </c>
      <c r="C164" s="82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  <c r="AG164" s="141"/>
      <c r="AH164" s="187"/>
      <c r="AI164" s="7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</row>
    <row r="165" spans="1:57" ht="15.75" hidden="1" outlineLevel="1" x14ac:dyDescent="0.25">
      <c r="A165" s="81"/>
      <c r="B165" s="82" t="s">
        <v>260</v>
      </c>
      <c r="C165" s="82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  <c r="AG165" s="141"/>
      <c r="AH165" s="187"/>
      <c r="AI165" s="7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</row>
    <row r="166" spans="1:57" ht="15.75" hidden="1" outlineLevel="1" x14ac:dyDescent="0.25">
      <c r="A166" s="81"/>
      <c r="B166" s="82" t="s">
        <v>260</v>
      </c>
      <c r="C166" s="82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  <c r="AG166" s="141"/>
      <c r="AH166" s="187"/>
      <c r="AI166" s="7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</row>
    <row r="167" spans="1:57" ht="15.75" hidden="1" outlineLevel="1" x14ac:dyDescent="0.25">
      <c r="A167" s="81"/>
      <c r="B167" s="82" t="s">
        <v>260</v>
      </c>
      <c r="C167" s="82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1"/>
      <c r="AH167" s="187"/>
      <c r="AI167" s="7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</row>
    <row r="168" spans="1:57" ht="15.75" hidden="1" outlineLevel="1" x14ac:dyDescent="0.25">
      <c r="A168" s="81"/>
      <c r="B168" s="82" t="s">
        <v>260</v>
      </c>
      <c r="C168" s="82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  <c r="AG168" s="141"/>
      <c r="AH168" s="187"/>
      <c r="AI168" s="7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</row>
    <row r="169" spans="1:57" ht="15.75" hidden="1" outlineLevel="1" x14ac:dyDescent="0.25">
      <c r="A169" s="81"/>
      <c r="B169" s="82" t="s">
        <v>260</v>
      </c>
      <c r="C169" s="82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  <c r="AG169" s="141"/>
      <c r="AH169" s="187"/>
      <c r="AI169" s="7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</row>
    <row r="170" spans="1:57" ht="15.75" hidden="1" outlineLevel="1" x14ac:dyDescent="0.25">
      <c r="A170" s="81"/>
      <c r="B170" s="82" t="s">
        <v>260</v>
      </c>
      <c r="C170" s="82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  <c r="AG170" s="141"/>
      <c r="AH170" s="187"/>
      <c r="AI170" s="7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</row>
    <row r="171" spans="1:57" ht="15.75" hidden="1" outlineLevel="1" x14ac:dyDescent="0.25">
      <c r="A171" s="81"/>
      <c r="B171" s="82" t="s">
        <v>260</v>
      </c>
      <c r="C171" s="82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  <c r="AG171" s="141"/>
      <c r="AH171" s="187"/>
      <c r="AI171" s="7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</row>
    <row r="172" spans="1:57" ht="15.75" hidden="1" outlineLevel="1" x14ac:dyDescent="0.25">
      <c r="A172" s="81"/>
      <c r="B172" s="82" t="s">
        <v>260</v>
      </c>
      <c r="C172" s="82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  <c r="AG172" s="141"/>
      <c r="AH172" s="187"/>
      <c r="AI172" s="7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</row>
    <row r="173" spans="1:57" ht="15.75" hidden="1" outlineLevel="1" x14ac:dyDescent="0.25">
      <c r="A173" s="81"/>
      <c r="B173" s="82" t="s">
        <v>65</v>
      </c>
      <c r="C173" s="82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  <c r="AG173" s="141"/>
      <c r="AH173" s="187"/>
      <c r="AI173" s="7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</row>
    <row r="174" spans="1:57" ht="15.75" hidden="1" outlineLevel="1" x14ac:dyDescent="0.25">
      <c r="A174" s="81"/>
      <c r="B174" s="82" t="s">
        <v>65</v>
      </c>
      <c r="C174" s="82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  <c r="AG174" s="141"/>
      <c r="AH174" s="187"/>
      <c r="AI174" s="7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</row>
    <row r="175" spans="1:57" ht="15.75" hidden="1" outlineLevel="1" x14ac:dyDescent="0.25">
      <c r="A175" s="81"/>
      <c r="B175" s="82" t="s">
        <v>65</v>
      </c>
      <c r="C175" s="82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  <c r="AG175" s="141"/>
      <c r="AH175" s="187"/>
      <c r="AI175" s="7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</row>
    <row r="176" spans="1:57" ht="15.75" hidden="1" outlineLevel="1" x14ac:dyDescent="0.25">
      <c r="A176" s="81"/>
      <c r="B176" s="82" t="s">
        <v>65</v>
      </c>
      <c r="C176" s="82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  <c r="AG176" s="141"/>
      <c r="AH176" s="187"/>
      <c r="AI176" s="7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</row>
    <row r="177" spans="1:57" ht="15.75" hidden="1" outlineLevel="1" x14ac:dyDescent="0.25">
      <c r="A177" s="81"/>
      <c r="B177" s="82" t="s">
        <v>65</v>
      </c>
      <c r="C177" s="82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  <c r="AG177" s="141"/>
      <c r="AH177" s="187"/>
      <c r="AI177" s="7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</row>
    <row r="178" spans="1:57" ht="15.75" outlineLevel="1" x14ac:dyDescent="0.25">
      <c r="A178" s="83"/>
      <c r="B178" s="84" t="s">
        <v>65</v>
      </c>
      <c r="C178" s="84"/>
      <c r="D178" s="142" t="s">
        <v>284</v>
      </c>
      <c r="E178" s="142" t="s">
        <v>284</v>
      </c>
      <c r="F178" s="142" t="s">
        <v>284</v>
      </c>
      <c r="G178" s="142" t="s">
        <v>284</v>
      </c>
      <c r="H178" s="142" t="s">
        <v>284</v>
      </c>
      <c r="I178" s="142" t="s">
        <v>284</v>
      </c>
      <c r="J178" s="142" t="s">
        <v>284</v>
      </c>
      <c r="K178" s="142" t="s">
        <v>284</v>
      </c>
      <c r="L178" s="142" t="s">
        <v>284</v>
      </c>
      <c r="M178" s="142" t="s">
        <v>284</v>
      </c>
      <c r="N178" s="142" t="s">
        <v>284</v>
      </c>
      <c r="O178" s="142" t="s">
        <v>284</v>
      </c>
      <c r="P178" s="142" t="s">
        <v>284</v>
      </c>
      <c r="Q178" s="142" t="s">
        <v>284</v>
      </c>
      <c r="R178" s="142" t="s">
        <v>284</v>
      </c>
      <c r="S178" s="142" t="s">
        <v>284</v>
      </c>
      <c r="T178" s="142" t="s">
        <v>284</v>
      </c>
      <c r="U178" s="142" t="s">
        <v>284</v>
      </c>
      <c r="V178" s="142" t="s">
        <v>284</v>
      </c>
      <c r="W178" s="142" t="s">
        <v>284</v>
      </c>
      <c r="X178" s="142" t="s">
        <v>284</v>
      </c>
      <c r="Y178" s="142" t="s">
        <v>284</v>
      </c>
      <c r="Z178" s="142" t="s">
        <v>284</v>
      </c>
      <c r="AA178" s="142" t="s">
        <v>284</v>
      </c>
      <c r="AB178" s="142" t="s">
        <v>284</v>
      </c>
      <c r="AC178" s="142" t="s">
        <v>284</v>
      </c>
      <c r="AD178" s="142" t="s">
        <v>284</v>
      </c>
      <c r="AE178" s="142" t="s">
        <v>284</v>
      </c>
      <c r="AF178" s="142" t="s">
        <v>284</v>
      </c>
      <c r="AG178" s="142" t="s">
        <v>284</v>
      </c>
      <c r="AH178" s="188" t="s">
        <v>284</v>
      </c>
      <c r="AI178" s="7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 spans="1:57" s="1" customFormat="1" ht="15.75" x14ac:dyDescent="0.25">
      <c r="A179" s="85"/>
      <c r="B179" s="86" t="s">
        <v>41</v>
      </c>
      <c r="C179" s="86"/>
      <c r="D179" s="143">
        <f>COUNTA(D149:D178)</f>
        <v>3</v>
      </c>
      <c r="E179" s="143">
        <f t="shared" ref="E179:AH179" si="19">COUNTA(E149:E178)</f>
        <v>3</v>
      </c>
      <c r="F179" s="143">
        <f t="shared" si="19"/>
        <v>2</v>
      </c>
      <c r="G179" s="143">
        <f t="shared" si="19"/>
        <v>2</v>
      </c>
      <c r="H179" s="143">
        <f t="shared" si="19"/>
        <v>2</v>
      </c>
      <c r="I179" s="143">
        <f t="shared" si="19"/>
        <v>3</v>
      </c>
      <c r="J179" s="143">
        <f t="shared" si="19"/>
        <v>2</v>
      </c>
      <c r="K179" s="143">
        <f t="shared" si="19"/>
        <v>2</v>
      </c>
      <c r="L179" s="143">
        <f t="shared" si="19"/>
        <v>2</v>
      </c>
      <c r="M179" s="143">
        <f t="shared" si="19"/>
        <v>2</v>
      </c>
      <c r="N179" s="143">
        <f t="shared" si="19"/>
        <v>3</v>
      </c>
      <c r="O179" s="143">
        <f t="shared" si="19"/>
        <v>2</v>
      </c>
      <c r="P179" s="143">
        <f t="shared" si="19"/>
        <v>3</v>
      </c>
      <c r="Q179" s="143">
        <f t="shared" si="19"/>
        <v>2</v>
      </c>
      <c r="R179" s="143">
        <f t="shared" si="19"/>
        <v>3</v>
      </c>
      <c r="S179" s="143">
        <f t="shared" si="19"/>
        <v>2</v>
      </c>
      <c r="T179" s="143">
        <f t="shared" si="19"/>
        <v>2</v>
      </c>
      <c r="U179" s="143">
        <f t="shared" si="19"/>
        <v>5</v>
      </c>
      <c r="V179" s="143">
        <f t="shared" si="19"/>
        <v>5</v>
      </c>
      <c r="W179" s="143">
        <f t="shared" si="19"/>
        <v>6</v>
      </c>
      <c r="X179" s="143">
        <f t="shared" si="19"/>
        <v>5</v>
      </c>
      <c r="Y179" s="143">
        <f t="shared" si="19"/>
        <v>5</v>
      </c>
      <c r="Z179" s="143">
        <f t="shared" si="19"/>
        <v>2</v>
      </c>
      <c r="AA179" s="143">
        <f t="shared" si="19"/>
        <v>2</v>
      </c>
      <c r="AB179" s="143">
        <f t="shared" si="19"/>
        <v>2</v>
      </c>
      <c r="AC179" s="143">
        <f t="shared" si="19"/>
        <v>12</v>
      </c>
      <c r="AD179" s="143">
        <f t="shared" si="19"/>
        <v>13</v>
      </c>
      <c r="AE179" s="143">
        <f t="shared" si="19"/>
        <v>12</v>
      </c>
      <c r="AF179" s="143">
        <f t="shared" si="19"/>
        <v>12</v>
      </c>
      <c r="AG179" s="143">
        <f t="shared" si="19"/>
        <v>12</v>
      </c>
      <c r="AH179" s="189">
        <f t="shared" si="19"/>
        <v>2</v>
      </c>
      <c r="AI179" s="5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</row>
    <row r="180" spans="1:57" s="1" customFormat="1" ht="15.75" outlineLevel="1" x14ac:dyDescent="0.25">
      <c r="A180" s="87"/>
      <c r="B180" s="80" t="s">
        <v>64</v>
      </c>
      <c r="C180" s="88"/>
      <c r="D180" s="144" t="s">
        <v>45</v>
      </c>
      <c r="E180" s="144"/>
      <c r="F180" s="144"/>
      <c r="G180" s="144"/>
      <c r="H180" s="144" t="s">
        <v>45</v>
      </c>
      <c r="I180" s="144" t="s">
        <v>45</v>
      </c>
      <c r="J180" s="144"/>
      <c r="K180" s="144"/>
      <c r="L180" s="144"/>
      <c r="M180" s="144"/>
      <c r="N180" s="144" t="s">
        <v>45</v>
      </c>
      <c r="O180" s="144" t="s">
        <v>45</v>
      </c>
      <c r="P180" s="144" t="s">
        <v>45</v>
      </c>
      <c r="Q180" s="144" t="s">
        <v>45</v>
      </c>
      <c r="R180" s="144" t="s">
        <v>45</v>
      </c>
      <c r="S180" s="144"/>
      <c r="T180" s="144"/>
      <c r="U180" s="144" t="s">
        <v>45</v>
      </c>
      <c r="V180" s="144" t="s">
        <v>45</v>
      </c>
      <c r="W180" s="144" t="s">
        <v>45</v>
      </c>
      <c r="X180" s="144" t="s">
        <v>45</v>
      </c>
      <c r="Y180" s="144" t="s">
        <v>45</v>
      </c>
      <c r="Z180" s="144"/>
      <c r="AA180" s="144"/>
      <c r="AB180" s="144"/>
      <c r="AC180" s="144"/>
      <c r="AD180" s="144"/>
      <c r="AE180" s="144"/>
      <c r="AF180" s="144"/>
      <c r="AG180" s="144"/>
      <c r="AH180" s="190"/>
      <c r="AI180" s="5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</row>
    <row r="181" spans="1:57" s="1" customFormat="1" ht="15.75" outlineLevel="1" x14ac:dyDescent="0.25">
      <c r="A181" s="85"/>
      <c r="B181" s="82" t="s">
        <v>64</v>
      </c>
      <c r="C181" s="86"/>
      <c r="D181" s="143"/>
      <c r="E181" s="143"/>
      <c r="F181" s="143"/>
      <c r="G181" s="143"/>
      <c r="H181" s="143"/>
      <c r="I181" s="143"/>
      <c r="J181" s="143"/>
      <c r="K181" s="143"/>
      <c r="L181" s="143"/>
      <c r="M181" s="143"/>
      <c r="N181" s="143"/>
      <c r="O181" s="143" t="s">
        <v>15</v>
      </c>
      <c r="P181" s="143"/>
      <c r="Q181" s="143"/>
      <c r="R181" s="143"/>
      <c r="S181" s="143"/>
      <c r="T181" s="143"/>
      <c r="U181" s="143"/>
      <c r="V181" s="143"/>
      <c r="W181" s="143"/>
      <c r="X181" s="143"/>
      <c r="Y181" s="143"/>
      <c r="Z181" s="143"/>
      <c r="AA181" s="143"/>
      <c r="AB181" s="143"/>
      <c r="AC181" s="143"/>
      <c r="AD181" s="143"/>
      <c r="AE181" s="143"/>
      <c r="AF181" s="143"/>
      <c r="AG181" s="143"/>
      <c r="AH181" s="189"/>
      <c r="AI181" s="5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</row>
    <row r="182" spans="1:57" s="1" customFormat="1" ht="15.75" outlineLevel="1" x14ac:dyDescent="0.25">
      <c r="A182" s="85"/>
      <c r="B182" s="82" t="s">
        <v>64</v>
      </c>
      <c r="C182" s="86"/>
      <c r="D182" s="143"/>
      <c r="E182" s="143"/>
      <c r="F182" s="143"/>
      <c r="G182" s="143"/>
      <c r="H182" s="143"/>
      <c r="I182" s="143"/>
      <c r="J182" s="143"/>
      <c r="K182" s="143"/>
      <c r="L182" s="143"/>
      <c r="M182" s="143"/>
      <c r="N182" s="143"/>
      <c r="O182" s="143" t="s">
        <v>24</v>
      </c>
      <c r="P182" s="143"/>
      <c r="Q182" s="143"/>
      <c r="R182" s="143"/>
      <c r="S182" s="143"/>
      <c r="T182" s="143"/>
      <c r="U182" s="143"/>
      <c r="V182" s="143"/>
      <c r="W182" s="143"/>
      <c r="X182" s="143"/>
      <c r="Y182" s="143"/>
      <c r="Z182" s="143"/>
      <c r="AA182" s="143"/>
      <c r="AB182" s="143"/>
      <c r="AC182" s="143"/>
      <c r="AD182" s="143"/>
      <c r="AE182" s="143"/>
      <c r="AF182" s="143"/>
      <c r="AG182" s="143"/>
      <c r="AH182" s="189"/>
      <c r="AI182" s="5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</row>
    <row r="183" spans="1:57" s="1" customFormat="1" ht="15.75" outlineLevel="1" x14ac:dyDescent="0.25">
      <c r="A183" s="85"/>
      <c r="B183" s="82" t="s">
        <v>64</v>
      </c>
      <c r="C183" s="86"/>
      <c r="D183" s="143"/>
      <c r="E183" s="143"/>
      <c r="F183" s="143"/>
      <c r="G183" s="143"/>
      <c r="H183" s="143"/>
      <c r="I183" s="143"/>
      <c r="J183" s="143"/>
      <c r="K183" s="143"/>
      <c r="L183" s="143"/>
      <c r="M183" s="143"/>
      <c r="N183" s="143"/>
      <c r="O183" s="143" t="s">
        <v>103</v>
      </c>
      <c r="P183" s="143"/>
      <c r="Q183" s="143"/>
      <c r="R183" s="143"/>
      <c r="S183" s="143"/>
      <c r="T183" s="143"/>
      <c r="U183" s="143"/>
      <c r="V183" s="143"/>
      <c r="W183" s="143"/>
      <c r="X183" s="143"/>
      <c r="Y183" s="143"/>
      <c r="Z183" s="143"/>
      <c r="AA183" s="143"/>
      <c r="AB183" s="143"/>
      <c r="AC183" s="143"/>
      <c r="AD183" s="143"/>
      <c r="AE183" s="143"/>
      <c r="AF183" s="143"/>
      <c r="AG183" s="143"/>
      <c r="AH183" s="189"/>
      <c r="AI183" s="5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</row>
    <row r="184" spans="1:57" s="1" customFormat="1" ht="15.75" outlineLevel="1" x14ac:dyDescent="0.25">
      <c r="A184" s="85"/>
      <c r="B184" s="82" t="s">
        <v>64</v>
      </c>
      <c r="C184" s="86"/>
      <c r="D184" s="143"/>
      <c r="E184" s="143"/>
      <c r="F184" s="143"/>
      <c r="G184" s="143"/>
      <c r="H184" s="143"/>
      <c r="I184" s="143"/>
      <c r="J184" s="143"/>
      <c r="K184" s="143"/>
      <c r="L184" s="143"/>
      <c r="M184" s="143"/>
      <c r="N184" s="143"/>
      <c r="O184" s="143" t="s">
        <v>35</v>
      </c>
      <c r="P184" s="143"/>
      <c r="Q184" s="143"/>
      <c r="R184" s="143"/>
      <c r="S184" s="143"/>
      <c r="T184" s="143"/>
      <c r="U184" s="143"/>
      <c r="V184" s="143"/>
      <c r="W184" s="143"/>
      <c r="X184" s="143"/>
      <c r="Y184" s="143"/>
      <c r="Z184" s="143"/>
      <c r="AA184" s="143"/>
      <c r="AB184" s="143"/>
      <c r="AC184" s="143"/>
      <c r="AD184" s="143"/>
      <c r="AE184" s="143"/>
      <c r="AF184" s="143"/>
      <c r="AG184" s="143"/>
      <c r="AH184" s="189"/>
      <c r="AI184" s="5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</row>
    <row r="185" spans="1:57" s="1" customFormat="1" ht="15.75" hidden="1" outlineLevel="1" x14ac:dyDescent="0.25">
      <c r="A185" s="85"/>
      <c r="B185" s="82" t="s">
        <v>64</v>
      </c>
      <c r="C185" s="86"/>
      <c r="D185" s="143"/>
      <c r="E185" s="143"/>
      <c r="F185" s="143"/>
      <c r="G185" s="143"/>
      <c r="H185" s="143"/>
      <c r="I185" s="143"/>
      <c r="J185" s="143"/>
      <c r="K185" s="143"/>
      <c r="L185" s="143"/>
      <c r="M185" s="143"/>
      <c r="N185" s="143"/>
      <c r="O185" s="143"/>
      <c r="P185" s="143"/>
      <c r="Q185" s="143"/>
      <c r="R185" s="143"/>
      <c r="S185" s="143"/>
      <c r="T185" s="143"/>
      <c r="U185" s="143"/>
      <c r="V185" s="143"/>
      <c r="W185" s="143"/>
      <c r="X185" s="143"/>
      <c r="Y185" s="143"/>
      <c r="Z185" s="143"/>
      <c r="AA185" s="143"/>
      <c r="AB185" s="143"/>
      <c r="AC185" s="143"/>
      <c r="AD185" s="143"/>
      <c r="AE185" s="143"/>
      <c r="AF185" s="143"/>
      <c r="AG185" s="143"/>
      <c r="AH185" s="189"/>
      <c r="AI185" s="5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</row>
    <row r="186" spans="1:57" s="1" customFormat="1" ht="15.75" hidden="1" outlineLevel="1" x14ac:dyDescent="0.25">
      <c r="A186" s="85"/>
      <c r="B186" s="82" t="s">
        <v>64</v>
      </c>
      <c r="C186" s="86"/>
      <c r="D186" s="143"/>
      <c r="E186" s="143"/>
      <c r="F186" s="143"/>
      <c r="G186" s="143"/>
      <c r="H186" s="143"/>
      <c r="I186" s="143"/>
      <c r="J186" s="143"/>
      <c r="K186" s="143"/>
      <c r="L186" s="143"/>
      <c r="M186" s="143"/>
      <c r="N186" s="143"/>
      <c r="O186" s="143"/>
      <c r="P186" s="143"/>
      <c r="Q186" s="143"/>
      <c r="R186" s="143"/>
      <c r="S186" s="143"/>
      <c r="T186" s="143"/>
      <c r="U186" s="143"/>
      <c r="V186" s="143"/>
      <c r="W186" s="143"/>
      <c r="X186" s="143"/>
      <c r="Y186" s="143"/>
      <c r="Z186" s="143"/>
      <c r="AA186" s="143"/>
      <c r="AB186" s="143"/>
      <c r="AC186" s="143"/>
      <c r="AD186" s="143"/>
      <c r="AE186" s="143"/>
      <c r="AF186" s="143"/>
      <c r="AG186" s="143"/>
      <c r="AH186" s="189"/>
      <c r="AI186" s="5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</row>
    <row r="187" spans="1:57" s="1" customFormat="1" ht="15.75" hidden="1" outlineLevel="1" x14ac:dyDescent="0.25">
      <c r="A187" s="85"/>
      <c r="B187" s="82" t="s">
        <v>64</v>
      </c>
      <c r="C187" s="86"/>
      <c r="D187" s="143"/>
      <c r="E187" s="143"/>
      <c r="F187" s="143"/>
      <c r="G187" s="143"/>
      <c r="H187" s="143"/>
      <c r="I187" s="143"/>
      <c r="J187" s="143"/>
      <c r="K187" s="143"/>
      <c r="L187" s="143"/>
      <c r="M187" s="143"/>
      <c r="N187" s="143"/>
      <c r="O187" s="143"/>
      <c r="P187" s="143"/>
      <c r="Q187" s="143"/>
      <c r="R187" s="143"/>
      <c r="S187" s="143"/>
      <c r="T187" s="143"/>
      <c r="U187" s="143"/>
      <c r="V187" s="143"/>
      <c r="W187" s="143"/>
      <c r="X187" s="143"/>
      <c r="Y187" s="143"/>
      <c r="Z187" s="143"/>
      <c r="AA187" s="143"/>
      <c r="AB187" s="143"/>
      <c r="AC187" s="143"/>
      <c r="AD187" s="143"/>
      <c r="AE187" s="143"/>
      <c r="AF187" s="143"/>
      <c r="AG187" s="143"/>
      <c r="AH187" s="189"/>
      <c r="AI187" s="5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</row>
    <row r="188" spans="1:57" s="1" customFormat="1" ht="15.75" hidden="1" outlineLevel="1" x14ac:dyDescent="0.25">
      <c r="A188" s="85"/>
      <c r="B188" s="82" t="s">
        <v>64</v>
      </c>
      <c r="C188" s="86"/>
      <c r="D188" s="143"/>
      <c r="E188" s="143"/>
      <c r="F188" s="143"/>
      <c r="G188" s="143"/>
      <c r="H188" s="143"/>
      <c r="I188" s="143"/>
      <c r="J188" s="143"/>
      <c r="K188" s="143"/>
      <c r="L188" s="143"/>
      <c r="M188" s="143"/>
      <c r="N188" s="143"/>
      <c r="O188" s="143"/>
      <c r="P188" s="143"/>
      <c r="Q188" s="143"/>
      <c r="R188" s="143"/>
      <c r="S188" s="143"/>
      <c r="T188" s="143"/>
      <c r="U188" s="143"/>
      <c r="V188" s="143"/>
      <c r="W188" s="143"/>
      <c r="X188" s="143"/>
      <c r="Y188" s="143"/>
      <c r="Z188" s="143"/>
      <c r="AA188" s="143"/>
      <c r="AB188" s="143"/>
      <c r="AC188" s="143"/>
      <c r="AD188" s="143"/>
      <c r="AE188" s="143"/>
      <c r="AF188" s="143"/>
      <c r="AG188" s="143"/>
      <c r="AH188" s="189"/>
      <c r="AI188" s="5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</row>
    <row r="189" spans="1:57" s="1" customFormat="1" ht="15.75" hidden="1" outlineLevel="1" x14ac:dyDescent="0.25">
      <c r="A189" s="89"/>
      <c r="B189" s="84" t="s">
        <v>64</v>
      </c>
      <c r="C189" s="90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91"/>
      <c r="AI189" s="5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</row>
    <row r="190" spans="1:57" s="1" customFormat="1" ht="17.25" customHeight="1" collapsed="1" x14ac:dyDescent="0.25">
      <c r="A190" s="85"/>
      <c r="B190" s="86" t="s">
        <v>64</v>
      </c>
      <c r="C190" s="86"/>
      <c r="D190" s="143">
        <f>COUNTA(D180:D189)</f>
        <v>1</v>
      </c>
      <c r="E190" s="143">
        <f t="shared" ref="E190:AH190" si="20">COUNTA(E180:E189)</f>
        <v>0</v>
      </c>
      <c r="F190" s="143">
        <f t="shared" si="20"/>
        <v>0</v>
      </c>
      <c r="G190" s="143">
        <f t="shared" si="20"/>
        <v>0</v>
      </c>
      <c r="H190" s="143">
        <f t="shared" si="20"/>
        <v>1</v>
      </c>
      <c r="I190" s="143">
        <f t="shared" si="20"/>
        <v>1</v>
      </c>
      <c r="J190" s="143">
        <f t="shared" si="20"/>
        <v>0</v>
      </c>
      <c r="K190" s="143">
        <f t="shared" si="20"/>
        <v>0</v>
      </c>
      <c r="L190" s="143">
        <f t="shared" si="20"/>
        <v>0</v>
      </c>
      <c r="M190" s="143">
        <f t="shared" si="20"/>
        <v>0</v>
      </c>
      <c r="N190" s="143">
        <f t="shared" si="20"/>
        <v>1</v>
      </c>
      <c r="O190" s="143">
        <f t="shared" si="20"/>
        <v>5</v>
      </c>
      <c r="P190" s="143">
        <f t="shared" si="20"/>
        <v>1</v>
      </c>
      <c r="Q190" s="143">
        <f t="shared" si="20"/>
        <v>1</v>
      </c>
      <c r="R190" s="143">
        <f t="shared" si="20"/>
        <v>1</v>
      </c>
      <c r="S190" s="143">
        <f t="shared" si="20"/>
        <v>0</v>
      </c>
      <c r="T190" s="143">
        <f t="shared" si="20"/>
        <v>0</v>
      </c>
      <c r="U190" s="143">
        <f t="shared" si="20"/>
        <v>1</v>
      </c>
      <c r="V190" s="143">
        <f t="shared" si="20"/>
        <v>1</v>
      </c>
      <c r="W190" s="143">
        <f t="shared" si="20"/>
        <v>1</v>
      </c>
      <c r="X190" s="143">
        <f t="shared" si="20"/>
        <v>1</v>
      </c>
      <c r="Y190" s="143">
        <f t="shared" si="20"/>
        <v>1</v>
      </c>
      <c r="Z190" s="143">
        <f t="shared" si="20"/>
        <v>0</v>
      </c>
      <c r="AA190" s="143">
        <f t="shared" si="20"/>
        <v>0</v>
      </c>
      <c r="AB190" s="143">
        <f t="shared" si="20"/>
        <v>0</v>
      </c>
      <c r="AC190" s="143">
        <f t="shared" si="20"/>
        <v>0</v>
      </c>
      <c r="AD190" s="143">
        <f t="shared" si="20"/>
        <v>0</v>
      </c>
      <c r="AE190" s="143">
        <f t="shared" si="20"/>
        <v>0</v>
      </c>
      <c r="AF190" s="143">
        <f t="shared" si="20"/>
        <v>0</v>
      </c>
      <c r="AG190" s="143">
        <f t="shared" si="20"/>
        <v>0</v>
      </c>
      <c r="AH190" s="189">
        <f t="shared" si="20"/>
        <v>0</v>
      </c>
      <c r="AI190" s="5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</row>
    <row r="191" spans="1:57" s="2" customFormat="1" ht="13.5" hidden="1" customHeight="1" outlineLevel="1" x14ac:dyDescent="0.25">
      <c r="A191" s="79"/>
      <c r="B191" s="80" t="s">
        <v>36</v>
      </c>
      <c r="C191" s="80"/>
      <c r="D191" s="140"/>
      <c r="E191" s="140"/>
      <c r="F191" s="140"/>
      <c r="G191" s="140"/>
      <c r="H191" s="140"/>
      <c r="I191" s="140"/>
      <c r="J191" s="140"/>
      <c r="K191" s="140"/>
      <c r="L191" s="140"/>
      <c r="M191" s="140"/>
      <c r="N191" s="140"/>
      <c r="O191" s="140"/>
      <c r="P191" s="140"/>
      <c r="Q191" s="140"/>
      <c r="R191" s="140"/>
      <c r="S191" s="140"/>
      <c r="T191" s="140"/>
      <c r="U191" s="140"/>
      <c r="V191" s="140"/>
      <c r="W191" s="140"/>
      <c r="X191" s="140"/>
      <c r="Y191" s="140"/>
      <c r="Z191" s="140"/>
      <c r="AA191" s="140"/>
      <c r="AB191" s="140"/>
      <c r="AC191" s="140"/>
      <c r="AD191" s="140"/>
      <c r="AE191" s="140"/>
      <c r="AF191" s="140"/>
      <c r="AG191" s="140"/>
      <c r="AH191" s="186"/>
      <c r="AI191" s="7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</row>
    <row r="192" spans="1:57" s="3" customFormat="1" ht="16.5" hidden="1" customHeight="1" outlineLevel="1" x14ac:dyDescent="0.25">
      <c r="A192" s="81"/>
      <c r="B192" s="82" t="s">
        <v>36</v>
      </c>
      <c r="C192" s="82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  <c r="AA192" s="141"/>
      <c r="AB192" s="141"/>
      <c r="AC192" s="141"/>
      <c r="AD192" s="141"/>
      <c r="AE192" s="141"/>
      <c r="AF192" s="141"/>
      <c r="AG192" s="141"/>
      <c r="AH192" s="187"/>
      <c r="AI192" s="7"/>
    </row>
    <row r="193" spans="1:57" s="3" customFormat="1" ht="16.5" hidden="1" customHeight="1" outlineLevel="1" x14ac:dyDescent="0.25">
      <c r="A193" s="81"/>
      <c r="B193" s="82" t="s">
        <v>36</v>
      </c>
      <c r="C193" s="82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1"/>
      <c r="AD193" s="141"/>
      <c r="AE193" s="141"/>
      <c r="AF193" s="141"/>
      <c r="AG193" s="141"/>
      <c r="AH193" s="187"/>
      <c r="AI193" s="7"/>
    </row>
    <row r="194" spans="1:57" s="3" customFormat="1" ht="15.75" hidden="1" outlineLevel="1" x14ac:dyDescent="0.25">
      <c r="A194" s="81"/>
      <c r="B194" s="82" t="s">
        <v>36</v>
      </c>
      <c r="C194" s="82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41"/>
      <c r="AE194" s="141"/>
      <c r="AF194" s="141"/>
      <c r="AG194" s="141"/>
      <c r="AH194" s="187"/>
      <c r="AI194" s="7"/>
    </row>
    <row r="195" spans="1:57" s="3" customFormat="1" ht="15.75" hidden="1" outlineLevel="1" x14ac:dyDescent="0.25">
      <c r="A195" s="81"/>
      <c r="B195" s="82" t="s">
        <v>36</v>
      </c>
      <c r="C195" s="82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1"/>
      <c r="AD195" s="141"/>
      <c r="AE195" s="141"/>
      <c r="AF195" s="141"/>
      <c r="AG195" s="141"/>
      <c r="AH195" s="187"/>
      <c r="AI195" s="7"/>
    </row>
    <row r="196" spans="1:57" s="3" customFormat="1" ht="15.75" hidden="1" outlineLevel="1" x14ac:dyDescent="0.25">
      <c r="A196" s="81"/>
      <c r="B196" s="82" t="s">
        <v>36</v>
      </c>
      <c r="C196" s="82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1"/>
      <c r="AD196" s="141"/>
      <c r="AE196" s="141"/>
      <c r="AF196" s="141"/>
      <c r="AG196" s="141"/>
      <c r="AH196" s="187"/>
      <c r="AI196" s="7"/>
    </row>
    <row r="197" spans="1:57" s="3" customFormat="1" ht="15.75" hidden="1" outlineLevel="1" x14ac:dyDescent="0.25">
      <c r="A197" s="81"/>
      <c r="B197" s="82" t="s">
        <v>36</v>
      </c>
      <c r="C197" s="82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1"/>
      <c r="AD197" s="141"/>
      <c r="AE197" s="141"/>
      <c r="AF197" s="141"/>
      <c r="AG197" s="141"/>
      <c r="AH197" s="187"/>
      <c r="AI197" s="7"/>
    </row>
    <row r="198" spans="1:57" s="3" customFormat="1" ht="15.75" hidden="1" outlineLevel="1" x14ac:dyDescent="0.25">
      <c r="A198" s="81"/>
      <c r="B198" s="82" t="s">
        <v>36</v>
      </c>
      <c r="C198" s="82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41"/>
      <c r="AE198" s="141"/>
      <c r="AF198" s="141"/>
      <c r="AG198" s="141"/>
      <c r="AH198" s="187"/>
      <c r="AI198" s="7"/>
    </row>
    <row r="199" spans="1:57" s="3" customFormat="1" ht="15.75" hidden="1" outlineLevel="1" x14ac:dyDescent="0.25">
      <c r="A199" s="81"/>
      <c r="B199" s="82" t="s">
        <v>36</v>
      </c>
      <c r="C199" s="82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1"/>
      <c r="AD199" s="141"/>
      <c r="AE199" s="141"/>
      <c r="AF199" s="141"/>
      <c r="AG199" s="141"/>
      <c r="AH199" s="187"/>
      <c r="AI199" s="7"/>
    </row>
    <row r="200" spans="1:57" s="4" customFormat="1" ht="15.75" hidden="1" outlineLevel="1" x14ac:dyDescent="0.25">
      <c r="A200" s="83"/>
      <c r="B200" s="82" t="s">
        <v>36</v>
      </c>
      <c r="C200" s="84"/>
      <c r="D200" s="142"/>
      <c r="E200" s="142"/>
      <c r="F200" s="142"/>
      <c r="G200" s="142"/>
      <c r="H200" s="142"/>
      <c r="I200" s="142"/>
      <c r="J200" s="142"/>
      <c r="K200" s="142"/>
      <c r="L200" s="142"/>
      <c r="M200" s="142"/>
      <c r="N200" s="142"/>
      <c r="O200" s="142"/>
      <c r="P200" s="142"/>
      <c r="Q200" s="142"/>
      <c r="R200" s="142"/>
      <c r="S200" s="142"/>
      <c r="T200" s="142"/>
      <c r="U200" s="142"/>
      <c r="V200" s="142"/>
      <c r="W200" s="142"/>
      <c r="X200" s="142"/>
      <c r="Y200" s="142"/>
      <c r="Z200" s="142"/>
      <c r="AA200" s="142"/>
      <c r="AB200" s="142"/>
      <c r="AC200" s="142"/>
      <c r="AD200" s="142"/>
      <c r="AE200" s="142"/>
      <c r="AF200" s="142"/>
      <c r="AG200" s="142"/>
      <c r="AH200" s="188"/>
      <c r="AI200" s="7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</row>
    <row r="201" spans="1:57" s="1" customFormat="1" ht="15.75" collapsed="1" x14ac:dyDescent="0.25">
      <c r="A201" s="91"/>
      <c r="B201" s="92" t="s">
        <v>40</v>
      </c>
      <c r="C201" s="92"/>
      <c r="D201" s="146">
        <f>COUNTA(D191:D200)</f>
        <v>0</v>
      </c>
      <c r="E201" s="146">
        <f t="shared" ref="E201:AH201" si="21">COUNTA(E191:E200)</f>
        <v>0</v>
      </c>
      <c r="F201" s="146">
        <f t="shared" si="21"/>
        <v>0</v>
      </c>
      <c r="G201" s="146">
        <f t="shared" si="21"/>
        <v>0</v>
      </c>
      <c r="H201" s="146">
        <f t="shared" si="21"/>
        <v>0</v>
      </c>
      <c r="I201" s="146">
        <f t="shared" si="21"/>
        <v>0</v>
      </c>
      <c r="J201" s="146">
        <f t="shared" si="21"/>
        <v>0</v>
      </c>
      <c r="K201" s="146">
        <f t="shared" si="21"/>
        <v>0</v>
      </c>
      <c r="L201" s="146">
        <f t="shared" si="21"/>
        <v>0</v>
      </c>
      <c r="M201" s="146">
        <f t="shared" si="21"/>
        <v>0</v>
      </c>
      <c r="N201" s="146">
        <f t="shared" si="21"/>
        <v>0</v>
      </c>
      <c r="O201" s="146">
        <f t="shared" si="21"/>
        <v>0</v>
      </c>
      <c r="P201" s="146">
        <f t="shared" si="21"/>
        <v>0</v>
      </c>
      <c r="Q201" s="146">
        <f t="shared" si="21"/>
        <v>0</v>
      </c>
      <c r="R201" s="146">
        <f t="shared" si="21"/>
        <v>0</v>
      </c>
      <c r="S201" s="146">
        <f t="shared" si="21"/>
        <v>0</v>
      </c>
      <c r="T201" s="146">
        <f t="shared" si="21"/>
        <v>0</v>
      </c>
      <c r="U201" s="146">
        <f t="shared" si="21"/>
        <v>0</v>
      </c>
      <c r="V201" s="146">
        <f t="shared" si="21"/>
        <v>0</v>
      </c>
      <c r="W201" s="146">
        <f t="shared" si="21"/>
        <v>0</v>
      </c>
      <c r="X201" s="146">
        <f t="shared" si="21"/>
        <v>0</v>
      </c>
      <c r="Y201" s="146">
        <f t="shared" si="21"/>
        <v>0</v>
      </c>
      <c r="Z201" s="146">
        <f t="shared" si="21"/>
        <v>0</v>
      </c>
      <c r="AA201" s="146">
        <f t="shared" si="21"/>
        <v>0</v>
      </c>
      <c r="AB201" s="146">
        <f t="shared" si="21"/>
        <v>0</v>
      </c>
      <c r="AC201" s="146">
        <f t="shared" si="21"/>
        <v>0</v>
      </c>
      <c r="AD201" s="146">
        <f t="shared" si="21"/>
        <v>0</v>
      </c>
      <c r="AE201" s="146">
        <f t="shared" si="21"/>
        <v>0</v>
      </c>
      <c r="AF201" s="146">
        <f t="shared" si="21"/>
        <v>0</v>
      </c>
      <c r="AG201" s="146">
        <f t="shared" si="21"/>
        <v>0</v>
      </c>
      <c r="AH201" s="192">
        <f t="shared" si="21"/>
        <v>0</v>
      </c>
    </row>
    <row r="202" spans="1:57" ht="15.75" outlineLevel="1" x14ac:dyDescent="0.25">
      <c r="A202" s="81"/>
      <c r="B202" s="82" t="s">
        <v>37</v>
      </c>
      <c r="C202" s="82"/>
      <c r="D202" s="141" t="s">
        <v>58</v>
      </c>
      <c r="E202" s="141" t="s">
        <v>58</v>
      </c>
      <c r="F202" s="141" t="s">
        <v>58</v>
      </c>
      <c r="G202" s="141" t="s">
        <v>58</v>
      </c>
      <c r="H202" s="141" t="s">
        <v>58</v>
      </c>
      <c r="I202" s="141" t="s">
        <v>58</v>
      </c>
      <c r="J202" s="141" t="s">
        <v>58</v>
      </c>
      <c r="K202" s="141" t="s">
        <v>58</v>
      </c>
      <c r="L202" s="141" t="s">
        <v>58</v>
      </c>
      <c r="M202" s="141" t="s">
        <v>58</v>
      </c>
      <c r="N202" s="141" t="s">
        <v>58</v>
      </c>
      <c r="O202" s="141" t="s">
        <v>58</v>
      </c>
      <c r="P202" s="141" t="s">
        <v>58</v>
      </c>
      <c r="Q202" s="141" t="s">
        <v>58</v>
      </c>
      <c r="R202" s="141" t="s">
        <v>58</v>
      </c>
      <c r="S202" s="141" t="s">
        <v>58</v>
      </c>
      <c r="T202" s="141" t="s">
        <v>58</v>
      </c>
      <c r="U202" s="141" t="s">
        <v>58</v>
      </c>
      <c r="V202" s="141" t="s">
        <v>58</v>
      </c>
      <c r="W202" s="141" t="s">
        <v>58</v>
      </c>
      <c r="X202" s="141" t="s">
        <v>58</v>
      </c>
      <c r="Y202" s="141" t="s">
        <v>58</v>
      </c>
      <c r="Z202" s="141" t="s">
        <v>58</v>
      </c>
      <c r="AA202" s="141" t="s">
        <v>58</v>
      </c>
      <c r="AB202" s="141" t="s">
        <v>58</v>
      </c>
      <c r="AC202" s="141" t="s">
        <v>58</v>
      </c>
      <c r="AD202" s="141" t="s">
        <v>58</v>
      </c>
      <c r="AE202" s="141" t="s">
        <v>58</v>
      </c>
      <c r="AF202" s="141" t="s">
        <v>58</v>
      </c>
      <c r="AG202" s="141" t="s">
        <v>58</v>
      </c>
      <c r="AH202" s="187" t="s">
        <v>58</v>
      </c>
    </row>
    <row r="203" spans="1:57" ht="15.75" hidden="1" outlineLevel="1" x14ac:dyDescent="0.25">
      <c r="A203" s="81"/>
      <c r="B203" s="82" t="s">
        <v>37</v>
      </c>
      <c r="C203" s="82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  <c r="AA203" s="141"/>
      <c r="AB203" s="141"/>
      <c r="AC203" s="141"/>
      <c r="AD203" s="141"/>
      <c r="AE203" s="141"/>
      <c r="AF203" s="141"/>
      <c r="AG203" s="141"/>
      <c r="AH203" s="187"/>
    </row>
    <row r="204" spans="1:57" ht="15.75" hidden="1" outlineLevel="1" x14ac:dyDescent="0.25">
      <c r="A204" s="81"/>
      <c r="B204" s="82" t="s">
        <v>37</v>
      </c>
      <c r="C204" s="82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  <c r="AA204" s="141"/>
      <c r="AB204" s="141"/>
      <c r="AC204" s="141"/>
      <c r="AD204" s="141"/>
      <c r="AE204" s="141"/>
      <c r="AF204" s="141"/>
      <c r="AG204" s="141"/>
      <c r="AH204" s="187"/>
    </row>
    <row r="205" spans="1:57" ht="15.75" hidden="1" outlineLevel="1" x14ac:dyDescent="0.25">
      <c r="A205" s="81"/>
      <c r="B205" s="82" t="s">
        <v>37</v>
      </c>
      <c r="C205" s="82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  <c r="AA205" s="141"/>
      <c r="AB205" s="141"/>
      <c r="AC205" s="141"/>
      <c r="AD205" s="141"/>
      <c r="AE205" s="141"/>
      <c r="AF205" s="141"/>
      <c r="AG205" s="141"/>
      <c r="AH205" s="187"/>
    </row>
    <row r="206" spans="1:57" ht="15.75" hidden="1" outlineLevel="1" x14ac:dyDescent="0.25">
      <c r="A206" s="81"/>
      <c r="B206" s="82" t="s">
        <v>37</v>
      </c>
      <c r="C206" s="82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  <c r="AA206" s="141"/>
      <c r="AB206" s="141"/>
      <c r="AC206" s="141"/>
      <c r="AD206" s="141"/>
      <c r="AE206" s="141"/>
      <c r="AF206" s="141"/>
      <c r="AG206" s="141"/>
      <c r="AH206" s="187"/>
    </row>
    <row r="207" spans="1:57" ht="15.75" hidden="1" outlineLevel="1" x14ac:dyDescent="0.25">
      <c r="A207" s="81"/>
      <c r="B207" s="82" t="s">
        <v>37</v>
      </c>
      <c r="C207" s="82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  <c r="AA207" s="141"/>
      <c r="AB207" s="141"/>
      <c r="AC207" s="141"/>
      <c r="AD207" s="141"/>
      <c r="AE207" s="141"/>
      <c r="AF207" s="141"/>
      <c r="AG207" s="141"/>
      <c r="AH207" s="187"/>
    </row>
    <row r="208" spans="1:57" ht="15.75" hidden="1" outlineLevel="1" x14ac:dyDescent="0.25">
      <c r="A208" s="81"/>
      <c r="B208" s="82" t="s">
        <v>37</v>
      </c>
      <c r="C208" s="82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  <c r="AB208" s="141"/>
      <c r="AC208" s="141"/>
      <c r="AD208" s="141"/>
      <c r="AE208" s="141"/>
      <c r="AF208" s="141"/>
      <c r="AG208" s="141"/>
      <c r="AH208" s="187"/>
    </row>
    <row r="209" spans="1:34" ht="15.75" hidden="1" outlineLevel="1" x14ac:dyDescent="0.25">
      <c r="A209" s="81"/>
      <c r="B209" s="82" t="s">
        <v>37</v>
      </c>
      <c r="C209" s="82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  <c r="AA209" s="141"/>
      <c r="AB209" s="141"/>
      <c r="AC209" s="141"/>
      <c r="AD209" s="141"/>
      <c r="AE209" s="141"/>
      <c r="AF209" s="141"/>
      <c r="AG209" s="141"/>
      <c r="AH209" s="187"/>
    </row>
    <row r="210" spans="1:34" ht="15.75" hidden="1" outlineLevel="1" x14ac:dyDescent="0.25">
      <c r="A210" s="81"/>
      <c r="B210" s="82" t="s">
        <v>37</v>
      </c>
      <c r="C210" s="82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  <c r="AA210" s="141"/>
      <c r="AB210" s="141"/>
      <c r="AC210" s="141"/>
      <c r="AD210" s="141"/>
      <c r="AE210" s="141"/>
      <c r="AF210" s="141"/>
      <c r="AG210" s="141"/>
      <c r="AH210" s="187"/>
    </row>
    <row r="211" spans="1:34" ht="15.75" hidden="1" outlineLevel="1" x14ac:dyDescent="0.25">
      <c r="A211" s="81"/>
      <c r="B211" s="82" t="s">
        <v>37</v>
      </c>
      <c r="C211" s="82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  <c r="AA211" s="141"/>
      <c r="AB211" s="141"/>
      <c r="AC211" s="141"/>
      <c r="AD211" s="141"/>
      <c r="AE211" s="141"/>
      <c r="AF211" s="141"/>
      <c r="AG211" s="141"/>
      <c r="AH211" s="187"/>
    </row>
    <row r="212" spans="1:34" s="1" customFormat="1" ht="15.75" collapsed="1" x14ac:dyDescent="0.25">
      <c r="A212" s="79"/>
      <c r="B212" s="80" t="s">
        <v>37</v>
      </c>
      <c r="C212" s="80"/>
      <c r="D212" s="140">
        <f>COUNTA(D202:D211)</f>
        <v>1</v>
      </c>
      <c r="E212" s="140">
        <f t="shared" ref="E212:AH212" si="22">COUNTA(E202:E211)</f>
        <v>1</v>
      </c>
      <c r="F212" s="140">
        <f t="shared" si="22"/>
        <v>1</v>
      </c>
      <c r="G212" s="140">
        <f t="shared" si="22"/>
        <v>1</v>
      </c>
      <c r="H212" s="140">
        <f t="shared" si="22"/>
        <v>1</v>
      </c>
      <c r="I212" s="140">
        <f t="shared" si="22"/>
        <v>1</v>
      </c>
      <c r="J212" s="140">
        <f t="shared" si="22"/>
        <v>1</v>
      </c>
      <c r="K212" s="140">
        <f t="shared" si="22"/>
        <v>1</v>
      </c>
      <c r="L212" s="140">
        <f t="shared" si="22"/>
        <v>1</v>
      </c>
      <c r="M212" s="140">
        <f t="shared" si="22"/>
        <v>1</v>
      </c>
      <c r="N212" s="140">
        <f t="shared" si="22"/>
        <v>1</v>
      </c>
      <c r="O212" s="140">
        <f t="shared" si="22"/>
        <v>1</v>
      </c>
      <c r="P212" s="140">
        <f t="shared" si="22"/>
        <v>1</v>
      </c>
      <c r="Q212" s="140">
        <f t="shared" si="22"/>
        <v>1</v>
      </c>
      <c r="R212" s="140">
        <f t="shared" si="22"/>
        <v>1</v>
      </c>
      <c r="S212" s="140">
        <f t="shared" si="22"/>
        <v>1</v>
      </c>
      <c r="T212" s="140">
        <f t="shared" si="22"/>
        <v>1</v>
      </c>
      <c r="U212" s="140">
        <f t="shared" si="22"/>
        <v>1</v>
      </c>
      <c r="V212" s="140">
        <f t="shared" si="22"/>
        <v>1</v>
      </c>
      <c r="W212" s="140">
        <f t="shared" si="22"/>
        <v>1</v>
      </c>
      <c r="X212" s="140">
        <f t="shared" si="22"/>
        <v>1</v>
      </c>
      <c r="Y212" s="140">
        <f t="shared" si="22"/>
        <v>1</v>
      </c>
      <c r="Z212" s="140">
        <f t="shared" si="22"/>
        <v>1</v>
      </c>
      <c r="AA212" s="140">
        <f t="shared" si="22"/>
        <v>1</v>
      </c>
      <c r="AB212" s="140">
        <f t="shared" si="22"/>
        <v>1</v>
      </c>
      <c r="AC212" s="140">
        <f t="shared" si="22"/>
        <v>1</v>
      </c>
      <c r="AD212" s="140">
        <f t="shared" si="22"/>
        <v>1</v>
      </c>
      <c r="AE212" s="140">
        <f t="shared" si="22"/>
        <v>1</v>
      </c>
      <c r="AF212" s="140">
        <f t="shared" si="22"/>
        <v>1</v>
      </c>
      <c r="AG212" s="140">
        <f t="shared" si="22"/>
        <v>1</v>
      </c>
      <c r="AH212" s="186">
        <f t="shared" si="22"/>
        <v>1</v>
      </c>
    </row>
    <row r="213" spans="1:34" x14ac:dyDescent="0.25">
      <c r="D213" s="8">
        <f t="shared" ref="D213:AH213" si="23">SUM(D7:D212)</f>
        <v>48</v>
      </c>
      <c r="E213" s="8">
        <f t="shared" si="23"/>
        <v>15</v>
      </c>
      <c r="F213" s="8">
        <f t="shared" si="23"/>
        <v>7</v>
      </c>
      <c r="G213" s="8">
        <f t="shared" si="23"/>
        <v>52</v>
      </c>
      <c r="H213" s="8">
        <f t="shared" si="23"/>
        <v>51</v>
      </c>
      <c r="I213" s="8">
        <f t="shared" si="23"/>
        <v>52</v>
      </c>
      <c r="J213" s="8">
        <f t="shared" si="23"/>
        <v>52</v>
      </c>
      <c r="K213" s="8">
        <f t="shared" si="23"/>
        <v>52</v>
      </c>
      <c r="L213" s="8">
        <f t="shared" si="23"/>
        <v>13</v>
      </c>
      <c r="M213" s="8">
        <f t="shared" si="23"/>
        <v>8</v>
      </c>
      <c r="N213" s="8">
        <f t="shared" si="23"/>
        <v>50</v>
      </c>
      <c r="O213" s="8">
        <f t="shared" si="23"/>
        <v>50</v>
      </c>
      <c r="P213" s="8">
        <f t="shared" si="23"/>
        <v>47</v>
      </c>
      <c r="Q213" s="8">
        <f t="shared" si="23"/>
        <v>48</v>
      </c>
      <c r="R213" s="8">
        <f t="shared" si="23"/>
        <v>51</v>
      </c>
      <c r="S213" s="8">
        <f t="shared" si="23"/>
        <v>18</v>
      </c>
      <c r="T213" s="8">
        <f t="shared" si="23"/>
        <v>9</v>
      </c>
      <c r="U213" s="8">
        <f t="shared" si="23"/>
        <v>50</v>
      </c>
      <c r="V213" s="8">
        <f t="shared" si="23"/>
        <v>52</v>
      </c>
      <c r="W213" s="8">
        <f t="shared" si="23"/>
        <v>52</v>
      </c>
      <c r="X213" s="8">
        <f t="shared" si="23"/>
        <v>53</v>
      </c>
      <c r="Y213" s="8">
        <f t="shared" si="23"/>
        <v>53</v>
      </c>
      <c r="Z213" s="8">
        <f t="shared" si="23"/>
        <v>13</v>
      </c>
      <c r="AA213" s="8">
        <f t="shared" si="23"/>
        <v>5</v>
      </c>
      <c r="AB213" s="8">
        <f t="shared" si="23"/>
        <v>21</v>
      </c>
      <c r="AC213" s="8">
        <f t="shared" si="23"/>
        <v>50</v>
      </c>
      <c r="AD213" s="8">
        <f t="shared" si="23"/>
        <v>50</v>
      </c>
      <c r="AE213" s="8">
        <f t="shared" si="23"/>
        <v>50</v>
      </c>
      <c r="AF213" s="8">
        <f t="shared" si="23"/>
        <v>54</v>
      </c>
      <c r="AG213" s="8">
        <f t="shared" si="23"/>
        <v>27</v>
      </c>
      <c r="AH213" s="8">
        <f t="shared" si="23"/>
        <v>8</v>
      </c>
    </row>
  </sheetData>
  <sheetProtection formatCells="0" selectLockedCells="1" selectUnlockedCells="1"/>
  <conditionalFormatting sqref="D3:D6 D8 D10:D17 D19:D26 D28:D31 D33:D47 D49:D61 D63:D68 D70:D71 D73:D78 D80:D84 D86:D88 D90:D91 D93:D95 D97:D113 D115:D130 D132:D147 D149:D178 D180:D189 D191:D200 D202:D211">
    <cfRule type="duplicateValues" dxfId="61" priority="31"/>
  </conditionalFormatting>
  <conditionalFormatting sqref="E3:E6 E8 E10:E17 E19:E26 E28:E31 E33:E47 E49:E61 E63:E68 E70:E71 E73:E78 E80:E84 E86:E88 E90:E91 E93:E95 E97:E113 E115:E130 E132:E147 E149:E178 E180:E189 E191:E200 E202:E211">
    <cfRule type="duplicateValues" dxfId="60" priority="30"/>
  </conditionalFormatting>
  <conditionalFormatting sqref="F3:F6 F8 F10:F17 F19:F26 F28:F31 F33:F47 F49:F61 F63:F68 F70:F71 F73:F78 F80:F84 F86:F88 F90:F91 F93:F95 F97:F113 F115:F130 F132:F147 F149:F178 F180:F189 F191:F200 F202:F211">
    <cfRule type="duplicateValues" dxfId="59" priority="29"/>
  </conditionalFormatting>
  <conditionalFormatting sqref="G3:G6 G8 G10:G17 G19:G26 G28:G31 G33:G47 G49:G61 G63:G68 G70:G71 G73:G78 G80:G84 G86:G88 G90:G91 G93:G95 G97:G113 G115:G130 G132:G147 G149:G178 G180:G189 G191:G200 G202:G211">
    <cfRule type="duplicateValues" dxfId="58" priority="28"/>
  </conditionalFormatting>
  <conditionalFormatting sqref="H3:H6 H8 H10:H17 H19:H26 H28:H31 H33:H47 H49:H61 H63:H68 H70:H71 H73:H78 H80:H84 H86:H88 H90:H91 H93:H95 H97:H113 H115:H130 H132:H147 H149:H178 H180:H189 H191:H200 H202:H211">
    <cfRule type="duplicateValues" dxfId="57" priority="27"/>
  </conditionalFormatting>
  <conditionalFormatting sqref="I3:I6 I8 I10:I17 I19:I26 I28:I31 I33:I47 I49:I61 I63:I68 I70:I71 I73:I78 I80:I84 I86:I88 I90:I91 I93:I95 I97:I113 I115:I130 I132:I147 I149:I178 I180:I189 I191:I200 I202:I211">
    <cfRule type="duplicateValues" dxfId="56" priority="26"/>
  </conditionalFormatting>
  <conditionalFormatting sqref="J3:J6 J8 J10:J17 J19:J26 J28:J31 J33:J47 J49:J61 J63:J68 J70:J71 J73:J78 J80:J84 J86:J88 J90:J91 J93:J95 J97:J113 J115:J130 J132:J147 J149:J178 J180:J189 J191:J200 J202:J211">
    <cfRule type="duplicateValues" dxfId="55" priority="25"/>
  </conditionalFormatting>
  <conditionalFormatting sqref="K3:K6 K8 K10:K17 K19:K26 K28:K31 K33:K47 K49:K61 K63:K68 K70:K71 K73:K78 K80:K84 K86:K88 K90:K91 K93:K95 K97:K113 K115:K130 K132:K147 K149:K178 K180:K189 K191:K200 K202:K211">
    <cfRule type="duplicateValues" dxfId="54" priority="24"/>
  </conditionalFormatting>
  <conditionalFormatting sqref="L3:L6 L8 L10:L17 L19:L26 L28:L31 L33:L47 L49:L61 L63:L68 L70:L71 L73:L78 L80:L84 L86:L88 L90:L91 L93:L95 L97:L113 L115:L130 L132:L147 L149:L178 L180:L189 L191:L200 L202:L211">
    <cfRule type="duplicateValues" dxfId="53" priority="23"/>
  </conditionalFormatting>
  <conditionalFormatting sqref="M3:M6 M8 M10:M17 M19:M26 M28:M31 M33:M47 M49:M61 M63:M68 M70:M71 M73:M78 M80:M84 M86:M88 M90:M91 M93:M95 M97:M113 M115:M130 M132:M147 M149:M178 M180:M189 M191:M200 M202:M211">
    <cfRule type="duplicateValues" dxfId="52" priority="22"/>
  </conditionalFormatting>
  <conditionalFormatting sqref="N3:N6 N8 N10:N17 N19:N26 N28:N31 N33:N47 N49:N61 N63:N68 N70:N71 N73:N78 N80:N84 N86:N88 N90:N91 N93:N95 N97:N113 N115:N130 N132:N147 N149:N178 N180:N189 N191:N200 N202:N211">
    <cfRule type="duplicateValues" dxfId="51" priority="21"/>
  </conditionalFormatting>
  <conditionalFormatting sqref="O3:O6 O8 O10:O17 O19:O26 O28:O31 O33:O47 O49:O61 O63:O68 O70:O71 O73:O78 O80:O84 O86:O88 O90:O91 O93:O95 O97:O113 O115:O130 O132:O147 O149:O178 O180:O189 O191:O200 O202:O211">
    <cfRule type="duplicateValues" dxfId="50" priority="20"/>
  </conditionalFormatting>
  <conditionalFormatting sqref="P3:P6 P8 P10:P17 P19:P26 P28:P31 P33:P47 P49:P61 P63:P68 P70:P71 P73:P78 P80:P84 P86:P88 P90:P91 P93:P95 P97:P113 P115:P130 P132:P147 P149:P178 P180:P189 P191:P200 P202:P211">
    <cfRule type="duplicateValues" dxfId="49" priority="19"/>
  </conditionalFormatting>
  <conditionalFormatting sqref="Q3:Q6 Q8 Q10:Q17 Q19:Q26 Q28:Q31 Q33:Q47 Q49:Q61 Q63:Q68 Q70:Q71 Q73:Q78 Q80:Q84 Q86:Q88 Q90:Q91 Q93:Q95 Q97:Q113 Q115:Q130 Q132:Q147 Q149:Q178 Q180:Q189 Q191:Q200 Q202:Q211">
    <cfRule type="duplicateValues" dxfId="48" priority="18"/>
  </conditionalFormatting>
  <conditionalFormatting sqref="R3:R6 R8 R10:R17 R19:R26 R28:R31 R33:R47 R49:R61 R63:R68 R70:R71 R73:R78 R80:R84 R86:R88 R90:R91 R93:R95 R97:R113 R115:R130 R132:R147 R149:R178 R180:R189 R191:R200 R202:R211">
    <cfRule type="duplicateValues" dxfId="47" priority="17"/>
  </conditionalFormatting>
  <conditionalFormatting sqref="S3:S6 S8 S10:S17 S19:S26 S28:S31 S33:S47 S49:S61 S63:S68 S70:S71 S73:S78 S80:S84 S86:S88 S90:S91 S93:S95 S97:S113 S115:S130 S132:S147 S149:S178 S180:S189 S191:S200 S202:S211">
    <cfRule type="duplicateValues" dxfId="46" priority="16"/>
  </conditionalFormatting>
  <conditionalFormatting sqref="T3:T6 T8 T10:T17 T19:T26 T28:T31 T33:T47 T49:T61 T63:T68 T70:T71 T73:T78 T80:T84 T86:T88 T90:T91 T93:T95 T97:T113 T115:T130 T132:T147 T149:T178 T180:T189 T191:T200 T202:T211">
    <cfRule type="duplicateValues" dxfId="45" priority="15"/>
  </conditionalFormatting>
  <conditionalFormatting sqref="U3:U6 U8 U10:U17 U19:U26 U28:U31 U33:U47 U49:U61 U63:U68 U70:U71 U73:U78 U80:U84 U86:U88 U90:U91 U93:U95 U97:U113 U115:U130 U132:U147 U149:U178 U180:U189 U191:U200 U202:U211">
    <cfRule type="duplicateValues" dxfId="44" priority="14"/>
  </conditionalFormatting>
  <conditionalFormatting sqref="V3:V6 V8 V10:V17 V19:V26 V28:V31 V33:V47 V49:V61 V63:V68 V70:V71 V73:V78 V80:V84 V86:V88 V90:V91 V93:V95 V97:V113 V115:V130 V132:V147 V149:V178 V180:V189 V191:V200 V202:V211">
    <cfRule type="duplicateValues" dxfId="43" priority="13"/>
  </conditionalFormatting>
  <conditionalFormatting sqref="W3:W6 W8 W10:W17 W19:W26 W28:W31 W33:W47 W49:W61 W63:W68 W70:W71 W73:W78 W80:W84 W86:W88 W90:W91 W93:W95 W97:W113 W115:W130 W132:W147 W149:W178 W180:W189 W191:W200 W202:W211">
    <cfRule type="duplicateValues" dxfId="42" priority="12"/>
  </conditionalFormatting>
  <conditionalFormatting sqref="X3:X6 X8 X10:X17 X19:X26 X28:X31 X33:X47 X49:X61 X63:X68 X70:X71 X73:X78 X80:X84 X86:X88 X90:X91 X93:X95 X97:X113 X115:X130 X132:X147 X149:X178 X180:X189 X191:X200 X202:X211">
    <cfRule type="duplicateValues" dxfId="41" priority="11"/>
  </conditionalFormatting>
  <conditionalFormatting sqref="Y3:Y6 Y8 Y10:Y17 Y19:Y26 Y28:Y31 Y33:Y47 Y49:Y61 Y63:Y68 Y70:Y71 Y73:Y78 Y80:Y84 Y86:Y88 Y90:Y91 Y93:Y95 Y97:Y113 Y115:Y130 Y132:Y147 Y149:Y178 Y180:Y189 Y191:Y200 Y202:Y211">
    <cfRule type="duplicateValues" dxfId="40" priority="10"/>
  </conditionalFormatting>
  <conditionalFormatting sqref="Z3:Z6 Z8 Z10:Z17 Z19:Z26 Z28:Z31 Z33:Z47 Z49:Z61 Z63:Z68 Z70:Z71 Z73:Z78 Z80:Z84 Z86:Z88 Z90:Z91 Z93:Z95 Z97:Z113 Z115:Z130 Z132:Z147 Z149:Z178 Z180:Z189 Z191:Z200 Z202:Z211">
    <cfRule type="duplicateValues" dxfId="39" priority="9"/>
  </conditionalFormatting>
  <conditionalFormatting sqref="AA3:AA6 AA8 AA10:AA17 AA19:AA26 AA28:AA31 AA33:AA47 AA49:AA61 AA63:AA68 AA70:AA71 AA73:AA78 AA80:AA84 AA86:AA88 AA90:AA91 AA93:AA95 AA97:AA113 AA115:AA130 AA132:AA147 AA149:AA178 AA180:AA189 AA191:AA200 AA202:AA211">
    <cfRule type="duplicateValues" dxfId="38" priority="8"/>
  </conditionalFormatting>
  <conditionalFormatting sqref="AB3:AB6 AB8 AB10:AB17 AB19:AB26 AB28:AB31 AB33:AB47 AB49:AB61 AB63:AB68 AB70:AB71 AB73:AB78 AB80:AB84 AB86:AB88 AB90:AB91 AB93:AB95 AB97:AB113 AB115:AB130 AB132:AB147 AB149:AB178 AB180:AB189 AB191:AB200 AB202:AB211">
    <cfRule type="duplicateValues" dxfId="37" priority="7"/>
  </conditionalFormatting>
  <conditionalFormatting sqref="AC3:AC6 AC8 AC10:AC17 AC19:AC26 AC28:AC31 AC33:AC47 AC49:AC61 AC63:AC68 AC70:AC71 AC73:AC78 AC80:AC84 AC86:AC88 AC90:AC91 AC93:AC95 AC97:AC113 AC115:AC130 AC132:AC147 AC149:AC178 AC180:AC189 AC191:AC200 AC202:AC211">
    <cfRule type="duplicateValues" dxfId="36" priority="6"/>
  </conditionalFormatting>
  <conditionalFormatting sqref="AD3:AD6 AD8 AD10:AD17 AD19:AD26 AD28:AD31 AD33:AD47 AD49:AD61 AD63:AD68 AD70:AD71 AD73:AD78 AD80:AD84 AD86:AD88 AD90:AD91 AD93:AD95 AD97:AD113 AD115:AD130 AD132:AD147 AD149:AD178 AD180:AD189 AD191:AD200 AD202:AD211">
    <cfRule type="duplicateValues" dxfId="35" priority="5"/>
  </conditionalFormatting>
  <conditionalFormatting sqref="AE3:AE6 AE8 AE10:AE17 AE19:AE26 AE28:AE31 AE33:AE47 AE49:AE61 AE63:AE68 AE70:AE71 AE73:AE78 AE80:AE84 AE86:AE88 AE90:AE91 AE93:AE95 AE97:AE113 AE115:AE130 AE132:AE147 AE149:AE178 AE180:AE189 AE191:AE200 AE202:AE211">
    <cfRule type="duplicateValues" dxfId="34" priority="4"/>
  </conditionalFormatting>
  <conditionalFormatting sqref="AF3:AF6 AF8 AF10:AF17 AF19:AF26 AF28:AF31 AF33:AF47 AF49:AF61 AF63:AF68 AF70:AF71 AF73:AF78 AF80:AF84 AF86:AF88 AF90:AF91 AF93:AF95 AF97:AF113 AF115:AF130 AF132:AF147 AF149:AF178 AF180:AF189 AF191:AF200 AF202:AF211">
    <cfRule type="duplicateValues" dxfId="33" priority="3"/>
  </conditionalFormatting>
  <conditionalFormatting sqref="AG3:AG6 AG8 AG10:AG17 AG19:AG26 AG28:AG31 AG33:AG47 AG49:AG61 AG63:AG68 AG70:AG71 AG73:AG78 AG80:AG84 AG86:AG88 AG90:AG91 AG93:AG95 AG97:AG113 AG115:AG130 AG132:AG147 AG149:AG178 AG180:AG189 AG191:AG200 AG202:AG211">
    <cfRule type="duplicateValues" dxfId="32" priority="2"/>
  </conditionalFormatting>
  <conditionalFormatting sqref="AH3:AH6 AH8 AH10:AH17 AH19:AH26 AH28:AH31 AH33:AH47 AH49:AH61 AH63:AH68 AH70:AH71 AH73:AH78 AH80:AH84 AH86:AH88 AH90:AH91 AH93:AH95 AH97:AH113 AH115:AH130 AH132:AH147 AH149:AH178 AH180:AH189 AH191:AH200 AH202:AH211">
    <cfRule type="duplicateValues" dxfId="31" priority="1"/>
  </conditionalFormatting>
  <pageMargins left="0.23622047244094491" right="0.23622047244094491" top="0.74803149606299213" bottom="0.74803149606299213" header="0.31496062992125984" footer="0.31496062992125984"/>
  <pageSetup paperSize="8" scale="59" fitToWidth="2" orientation="landscape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Decembre">
                <anchor moveWithCells="1">
                  <from>
                    <xdr:col>34</xdr:col>
                    <xdr:colOff>504825</xdr:colOff>
                    <xdr:row>2</xdr:row>
                    <xdr:rowOff>0</xdr:rowOff>
                  </from>
                  <to>
                    <xdr:col>36</xdr:col>
                    <xdr:colOff>571500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pageSetUpPr fitToPage="1"/>
  </sheetPr>
  <dimension ref="A1:BE213"/>
  <sheetViews>
    <sheetView zoomScale="80" zoomScaleNormal="80" workbookViewId="0">
      <pane ySplit="2" topLeftCell="A18" activePane="bottomLeft" state="frozen"/>
      <selection activeCell="H1" sqref="H1"/>
      <selection pane="bottomLeft" sqref="A1:AH212"/>
    </sheetView>
  </sheetViews>
  <sheetFormatPr baseColWidth="10" defaultRowHeight="15" outlineLevelRow="1" x14ac:dyDescent="0.25"/>
  <cols>
    <col min="1" max="1" width="11.42578125" style="8"/>
    <col min="2" max="2" width="25.85546875" style="8" bestFit="1" customWidth="1"/>
    <col min="3" max="3" width="12.5703125" style="8" customWidth="1"/>
    <col min="4" max="34" width="16.140625" style="8" customWidth="1"/>
    <col min="35" max="16384" width="11.42578125" style="8"/>
  </cols>
  <sheetData>
    <row r="1" spans="1:34" ht="15.75" x14ac:dyDescent="0.25">
      <c r="A1" s="9"/>
      <c r="B1" s="10"/>
      <c r="C1" s="10"/>
      <c r="D1" s="101">
        <f>D2</f>
        <v>42736</v>
      </c>
      <c r="E1" s="101">
        <f>E2</f>
        <v>42737</v>
      </c>
      <c r="F1" s="101">
        <f t="shared" ref="F1:AG1" si="0">F2</f>
        <v>42738</v>
      </c>
      <c r="G1" s="101">
        <f t="shared" si="0"/>
        <v>42739</v>
      </c>
      <c r="H1" s="101">
        <f t="shared" si="0"/>
        <v>42740</v>
      </c>
      <c r="I1" s="101">
        <f t="shared" si="0"/>
        <v>42741</v>
      </c>
      <c r="J1" s="101">
        <f t="shared" si="0"/>
        <v>42742</v>
      </c>
      <c r="K1" s="101">
        <f t="shared" si="0"/>
        <v>42743</v>
      </c>
      <c r="L1" s="101">
        <f t="shared" si="0"/>
        <v>42744</v>
      </c>
      <c r="M1" s="101">
        <f t="shared" si="0"/>
        <v>42745</v>
      </c>
      <c r="N1" s="101">
        <f t="shared" si="0"/>
        <v>42746</v>
      </c>
      <c r="O1" s="101">
        <f t="shared" si="0"/>
        <v>42747</v>
      </c>
      <c r="P1" s="101">
        <f t="shared" si="0"/>
        <v>42748</v>
      </c>
      <c r="Q1" s="101">
        <f t="shared" si="0"/>
        <v>42749</v>
      </c>
      <c r="R1" s="101">
        <f t="shared" si="0"/>
        <v>42750</v>
      </c>
      <c r="S1" s="101">
        <f t="shared" si="0"/>
        <v>42751</v>
      </c>
      <c r="T1" s="101">
        <f t="shared" si="0"/>
        <v>42752</v>
      </c>
      <c r="U1" s="101">
        <f t="shared" si="0"/>
        <v>42753</v>
      </c>
      <c r="V1" s="101">
        <f t="shared" si="0"/>
        <v>42754</v>
      </c>
      <c r="W1" s="101">
        <f t="shared" si="0"/>
        <v>42755</v>
      </c>
      <c r="X1" s="101">
        <f t="shared" si="0"/>
        <v>42756</v>
      </c>
      <c r="Y1" s="101">
        <f t="shared" si="0"/>
        <v>42757</v>
      </c>
      <c r="Z1" s="101">
        <f t="shared" si="0"/>
        <v>42758</v>
      </c>
      <c r="AA1" s="101">
        <f t="shared" si="0"/>
        <v>42759</v>
      </c>
      <c r="AB1" s="101">
        <f t="shared" si="0"/>
        <v>42760</v>
      </c>
      <c r="AC1" s="101">
        <f t="shared" si="0"/>
        <v>42761</v>
      </c>
      <c r="AD1" s="101">
        <f t="shared" si="0"/>
        <v>42762</v>
      </c>
      <c r="AE1" s="101">
        <f t="shared" si="0"/>
        <v>42763</v>
      </c>
      <c r="AF1" s="101">
        <f t="shared" si="0"/>
        <v>42764</v>
      </c>
      <c r="AG1" s="101">
        <f t="shared" si="0"/>
        <v>42765</v>
      </c>
      <c r="AH1" s="147">
        <f>AH2</f>
        <v>42766</v>
      </c>
    </row>
    <row r="2" spans="1:34" ht="16.5" thickBot="1" x14ac:dyDescent="0.3">
      <c r="A2" s="11" t="s">
        <v>0</v>
      </c>
      <c r="B2" s="12" t="s">
        <v>1</v>
      </c>
      <c r="C2" s="12"/>
      <c r="D2" s="102">
        <v>42736</v>
      </c>
      <c r="E2" s="102">
        <f>D2+1</f>
        <v>42737</v>
      </c>
      <c r="F2" s="102">
        <f t="shared" ref="F2:AH2" si="1">E2+1</f>
        <v>42738</v>
      </c>
      <c r="G2" s="102">
        <f t="shared" si="1"/>
        <v>42739</v>
      </c>
      <c r="H2" s="102">
        <f t="shared" si="1"/>
        <v>42740</v>
      </c>
      <c r="I2" s="102">
        <f t="shared" si="1"/>
        <v>42741</v>
      </c>
      <c r="J2" s="102">
        <f t="shared" si="1"/>
        <v>42742</v>
      </c>
      <c r="K2" s="102">
        <f t="shared" si="1"/>
        <v>42743</v>
      </c>
      <c r="L2" s="102">
        <f t="shared" si="1"/>
        <v>42744</v>
      </c>
      <c r="M2" s="102">
        <f t="shared" si="1"/>
        <v>42745</v>
      </c>
      <c r="N2" s="102">
        <f t="shared" si="1"/>
        <v>42746</v>
      </c>
      <c r="O2" s="102">
        <f t="shared" si="1"/>
        <v>42747</v>
      </c>
      <c r="P2" s="102">
        <f t="shared" si="1"/>
        <v>42748</v>
      </c>
      <c r="Q2" s="102">
        <f t="shared" si="1"/>
        <v>42749</v>
      </c>
      <c r="R2" s="102">
        <f t="shared" si="1"/>
        <v>42750</v>
      </c>
      <c r="S2" s="102">
        <f t="shared" si="1"/>
        <v>42751</v>
      </c>
      <c r="T2" s="102">
        <f>S2+1</f>
        <v>42752</v>
      </c>
      <c r="U2" s="102">
        <f t="shared" si="1"/>
        <v>42753</v>
      </c>
      <c r="V2" s="102">
        <f t="shared" si="1"/>
        <v>42754</v>
      </c>
      <c r="W2" s="102">
        <f t="shared" si="1"/>
        <v>42755</v>
      </c>
      <c r="X2" s="102">
        <f t="shared" si="1"/>
        <v>42756</v>
      </c>
      <c r="Y2" s="102">
        <f t="shared" si="1"/>
        <v>42757</v>
      </c>
      <c r="Z2" s="102">
        <f t="shared" si="1"/>
        <v>42758</v>
      </c>
      <c r="AA2" s="102">
        <f t="shared" si="1"/>
        <v>42759</v>
      </c>
      <c r="AB2" s="102">
        <f t="shared" si="1"/>
        <v>42760</v>
      </c>
      <c r="AC2" s="102">
        <f>AB2+1</f>
        <v>42761</v>
      </c>
      <c r="AD2" s="102">
        <f t="shared" si="1"/>
        <v>42762</v>
      </c>
      <c r="AE2" s="102">
        <f t="shared" si="1"/>
        <v>42763</v>
      </c>
      <c r="AF2" s="102">
        <f>AE2+1</f>
        <v>42764</v>
      </c>
      <c r="AG2" s="102">
        <f t="shared" si="1"/>
        <v>42765</v>
      </c>
      <c r="AH2" s="148">
        <f t="shared" si="1"/>
        <v>42766</v>
      </c>
    </row>
    <row r="3" spans="1:34" ht="15.75" x14ac:dyDescent="0.25">
      <c r="A3" s="13" t="s">
        <v>2</v>
      </c>
      <c r="B3" s="14" t="s">
        <v>3</v>
      </c>
      <c r="C3" s="14" t="s">
        <v>70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49"/>
    </row>
    <row r="4" spans="1:34" ht="15.75" x14ac:dyDescent="0.25">
      <c r="A4" s="99" t="s">
        <v>2</v>
      </c>
      <c r="B4" s="100" t="s">
        <v>3</v>
      </c>
      <c r="C4" s="100" t="s">
        <v>28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50"/>
    </row>
    <row r="5" spans="1:34" ht="15.75" x14ac:dyDescent="0.25">
      <c r="A5" s="99" t="s">
        <v>2</v>
      </c>
      <c r="B5" s="100" t="s">
        <v>3</v>
      </c>
      <c r="C5" s="100" t="s">
        <v>70</v>
      </c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50"/>
    </row>
    <row r="6" spans="1:34" ht="15.75" outlineLevel="1" x14ac:dyDescent="0.25">
      <c r="A6" s="15" t="s">
        <v>2</v>
      </c>
      <c r="B6" s="16" t="s">
        <v>3</v>
      </c>
      <c r="C6" s="16" t="s">
        <v>28</v>
      </c>
      <c r="D6" s="105"/>
      <c r="E6" s="105" t="s">
        <v>62</v>
      </c>
      <c r="F6" s="105" t="s">
        <v>62</v>
      </c>
      <c r="G6" s="105" t="s">
        <v>62</v>
      </c>
      <c r="H6" s="105" t="s">
        <v>62</v>
      </c>
      <c r="I6" s="105" t="s">
        <v>62</v>
      </c>
      <c r="J6" s="105"/>
      <c r="K6" s="105"/>
      <c r="L6" s="105" t="s">
        <v>62</v>
      </c>
      <c r="M6" s="105" t="s">
        <v>62</v>
      </c>
      <c r="N6" s="105" t="s">
        <v>62</v>
      </c>
      <c r="O6" s="105" t="s">
        <v>62</v>
      </c>
      <c r="P6" s="105" t="s">
        <v>62</v>
      </c>
      <c r="Q6" s="105"/>
      <c r="R6" s="105"/>
      <c r="S6" s="105" t="s">
        <v>62</v>
      </c>
      <c r="T6" s="105" t="s">
        <v>62</v>
      </c>
      <c r="U6" s="105" t="s">
        <v>62</v>
      </c>
      <c r="V6" s="105" t="s">
        <v>62</v>
      </c>
      <c r="W6" s="105" t="s">
        <v>62</v>
      </c>
      <c r="X6" s="105"/>
      <c r="Y6" s="105"/>
      <c r="Z6" s="105" t="s">
        <v>62</v>
      </c>
      <c r="AA6" s="105" t="s">
        <v>62</v>
      </c>
      <c r="AB6" s="105" t="s">
        <v>62</v>
      </c>
      <c r="AC6" s="105" t="s">
        <v>62</v>
      </c>
      <c r="AD6" s="105" t="s">
        <v>62</v>
      </c>
      <c r="AE6" s="105"/>
      <c r="AF6" s="105"/>
      <c r="AG6" s="105" t="s">
        <v>62</v>
      </c>
      <c r="AH6" s="151" t="s">
        <v>62</v>
      </c>
    </row>
    <row r="7" spans="1:34" s="1" customFormat="1" ht="15.75" x14ac:dyDescent="0.25">
      <c r="A7" s="17" t="s">
        <v>2</v>
      </c>
      <c r="B7" s="18" t="s">
        <v>3</v>
      </c>
      <c r="C7" s="18"/>
      <c r="D7" s="106">
        <f>COUNTA(D6)</f>
        <v>0</v>
      </c>
      <c r="E7" s="106">
        <f>COUNTA(E6)</f>
        <v>1</v>
      </c>
      <c r="F7" s="106">
        <f>COUNTA(F6)</f>
        <v>1</v>
      </c>
      <c r="G7" s="106">
        <f>COUNTA(G6)</f>
        <v>1</v>
      </c>
      <c r="H7" s="106">
        <f>COUNTA(H6)</f>
        <v>1</v>
      </c>
      <c r="I7" s="106">
        <f t="shared" ref="I7:AH7" si="2">COUNTA(I6)</f>
        <v>1</v>
      </c>
      <c r="J7" s="106">
        <f t="shared" si="2"/>
        <v>0</v>
      </c>
      <c r="K7" s="106">
        <f t="shared" si="2"/>
        <v>0</v>
      </c>
      <c r="L7" s="106">
        <f t="shared" si="2"/>
        <v>1</v>
      </c>
      <c r="M7" s="106">
        <f t="shared" si="2"/>
        <v>1</v>
      </c>
      <c r="N7" s="106">
        <f t="shared" si="2"/>
        <v>1</v>
      </c>
      <c r="O7" s="106">
        <f t="shared" si="2"/>
        <v>1</v>
      </c>
      <c r="P7" s="106">
        <f t="shared" si="2"/>
        <v>1</v>
      </c>
      <c r="Q7" s="106">
        <f t="shared" si="2"/>
        <v>0</v>
      </c>
      <c r="R7" s="106">
        <f t="shared" si="2"/>
        <v>0</v>
      </c>
      <c r="S7" s="106">
        <f t="shared" si="2"/>
        <v>1</v>
      </c>
      <c r="T7" s="106">
        <f t="shared" si="2"/>
        <v>1</v>
      </c>
      <c r="U7" s="106">
        <f t="shared" si="2"/>
        <v>1</v>
      </c>
      <c r="V7" s="106">
        <f t="shared" si="2"/>
        <v>1</v>
      </c>
      <c r="W7" s="106">
        <f t="shared" si="2"/>
        <v>1</v>
      </c>
      <c r="X7" s="106">
        <f t="shared" si="2"/>
        <v>0</v>
      </c>
      <c r="Y7" s="106">
        <f t="shared" si="2"/>
        <v>0</v>
      </c>
      <c r="Z7" s="106">
        <f t="shared" si="2"/>
        <v>1</v>
      </c>
      <c r="AA7" s="106">
        <f t="shared" si="2"/>
        <v>1</v>
      </c>
      <c r="AB7" s="106">
        <f t="shared" si="2"/>
        <v>1</v>
      </c>
      <c r="AC7" s="106">
        <f t="shared" si="2"/>
        <v>1</v>
      </c>
      <c r="AD7" s="106">
        <f t="shared" si="2"/>
        <v>1</v>
      </c>
      <c r="AE7" s="106">
        <f t="shared" si="2"/>
        <v>0</v>
      </c>
      <c r="AF7" s="106">
        <f t="shared" si="2"/>
        <v>0</v>
      </c>
      <c r="AG7" s="106">
        <f t="shared" si="2"/>
        <v>1</v>
      </c>
      <c r="AH7" s="152">
        <f t="shared" si="2"/>
        <v>1</v>
      </c>
    </row>
    <row r="8" spans="1:34" ht="15.75" outlineLevel="1" collapsed="1" x14ac:dyDescent="0.25">
      <c r="A8" s="19" t="s">
        <v>2</v>
      </c>
      <c r="B8" s="20" t="s">
        <v>14</v>
      </c>
      <c r="C8" s="20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53"/>
    </row>
    <row r="9" spans="1:34" s="1" customFormat="1" ht="15.75" x14ac:dyDescent="0.25">
      <c r="A9" s="21" t="s">
        <v>2</v>
      </c>
      <c r="B9" s="22" t="s">
        <v>14</v>
      </c>
      <c r="C9" s="22"/>
      <c r="D9" s="108">
        <f>COUNTA(D8)</f>
        <v>0</v>
      </c>
      <c r="E9" s="108">
        <f>COUNTA(E8)</f>
        <v>0</v>
      </c>
      <c r="F9" s="108">
        <f>COUNTA(F8)</f>
        <v>0</v>
      </c>
      <c r="G9" s="108">
        <f>COUNTA(G8)</f>
        <v>0</v>
      </c>
      <c r="H9" s="108">
        <f>COUNTA(H8)</f>
        <v>0</v>
      </c>
      <c r="I9" s="108">
        <f t="shared" ref="I9:AH9" si="3">COUNTA(I8)</f>
        <v>0</v>
      </c>
      <c r="J9" s="108">
        <f t="shared" si="3"/>
        <v>0</v>
      </c>
      <c r="K9" s="108">
        <f t="shared" si="3"/>
        <v>0</v>
      </c>
      <c r="L9" s="108">
        <f t="shared" si="3"/>
        <v>0</v>
      </c>
      <c r="M9" s="108">
        <f t="shared" si="3"/>
        <v>0</v>
      </c>
      <c r="N9" s="108">
        <f t="shared" si="3"/>
        <v>0</v>
      </c>
      <c r="O9" s="108">
        <f t="shared" si="3"/>
        <v>0</v>
      </c>
      <c r="P9" s="108">
        <f t="shared" si="3"/>
        <v>0</v>
      </c>
      <c r="Q9" s="108">
        <f t="shared" si="3"/>
        <v>0</v>
      </c>
      <c r="R9" s="108">
        <f t="shared" si="3"/>
        <v>0</v>
      </c>
      <c r="S9" s="108">
        <f t="shared" si="3"/>
        <v>0</v>
      </c>
      <c r="T9" s="108">
        <f t="shared" si="3"/>
        <v>0</v>
      </c>
      <c r="U9" s="108">
        <f t="shared" si="3"/>
        <v>0</v>
      </c>
      <c r="V9" s="108">
        <f t="shared" si="3"/>
        <v>0</v>
      </c>
      <c r="W9" s="108">
        <f t="shared" si="3"/>
        <v>0</v>
      </c>
      <c r="X9" s="108">
        <f t="shared" si="3"/>
        <v>0</v>
      </c>
      <c r="Y9" s="108">
        <f t="shared" si="3"/>
        <v>0</v>
      </c>
      <c r="Z9" s="108">
        <f t="shared" si="3"/>
        <v>0</v>
      </c>
      <c r="AA9" s="108">
        <f t="shared" si="3"/>
        <v>0</v>
      </c>
      <c r="AB9" s="108">
        <f t="shared" si="3"/>
        <v>0</v>
      </c>
      <c r="AC9" s="108">
        <f t="shared" si="3"/>
        <v>0</v>
      </c>
      <c r="AD9" s="108">
        <f t="shared" si="3"/>
        <v>0</v>
      </c>
      <c r="AE9" s="108">
        <f t="shared" si="3"/>
        <v>0</v>
      </c>
      <c r="AF9" s="108">
        <f t="shared" si="3"/>
        <v>0</v>
      </c>
      <c r="AG9" s="108">
        <f t="shared" si="3"/>
        <v>0</v>
      </c>
      <c r="AH9" s="154">
        <f t="shared" si="3"/>
        <v>0</v>
      </c>
    </row>
    <row r="10" spans="1:34" ht="15.75" outlineLevel="1" x14ac:dyDescent="0.25">
      <c r="A10" s="23" t="s">
        <v>2</v>
      </c>
      <c r="B10" s="24" t="s">
        <v>4</v>
      </c>
      <c r="C10" s="24" t="s">
        <v>7</v>
      </c>
      <c r="D10" s="109"/>
      <c r="E10" s="109" t="s">
        <v>10</v>
      </c>
      <c r="F10" s="109" t="s">
        <v>10</v>
      </c>
      <c r="G10" s="109" t="s">
        <v>10</v>
      </c>
      <c r="H10" s="109" t="s">
        <v>10</v>
      </c>
      <c r="I10" s="109" t="s">
        <v>10</v>
      </c>
      <c r="J10" s="109"/>
      <c r="K10" s="109"/>
      <c r="L10" s="109" t="s">
        <v>10</v>
      </c>
      <c r="M10" s="109" t="s">
        <v>10</v>
      </c>
      <c r="N10" s="109" t="s">
        <v>10</v>
      </c>
      <c r="O10" s="109" t="s">
        <v>10</v>
      </c>
      <c r="P10" s="109" t="s">
        <v>10</v>
      </c>
      <c r="Q10" s="109"/>
      <c r="R10" s="109"/>
      <c r="S10" s="109" t="s">
        <v>10</v>
      </c>
      <c r="T10" s="109" t="s">
        <v>10</v>
      </c>
      <c r="U10" s="109" t="s">
        <v>10</v>
      </c>
      <c r="V10" s="109" t="s">
        <v>10</v>
      </c>
      <c r="W10" s="109" t="s">
        <v>10</v>
      </c>
      <c r="X10" s="109"/>
      <c r="Y10" s="109"/>
      <c r="Z10" s="109" t="s">
        <v>10</v>
      </c>
      <c r="AA10" s="109" t="s">
        <v>10</v>
      </c>
      <c r="AB10" s="109" t="s">
        <v>10</v>
      </c>
      <c r="AC10" s="109" t="s">
        <v>10</v>
      </c>
      <c r="AD10" s="109" t="s">
        <v>10</v>
      </c>
      <c r="AE10" s="109"/>
      <c r="AF10" s="109"/>
      <c r="AG10" s="109" t="s">
        <v>10</v>
      </c>
      <c r="AH10" s="155" t="s">
        <v>10</v>
      </c>
    </row>
    <row r="11" spans="1:34" ht="15.75" outlineLevel="1" x14ac:dyDescent="0.25">
      <c r="A11" s="25" t="s">
        <v>2</v>
      </c>
      <c r="B11" s="26" t="s">
        <v>4</v>
      </c>
      <c r="C11" s="26" t="s">
        <v>7</v>
      </c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56"/>
    </row>
    <row r="12" spans="1:34" ht="15.75" outlineLevel="1" x14ac:dyDescent="0.25">
      <c r="A12" s="25" t="s">
        <v>2</v>
      </c>
      <c r="B12" s="26" t="s">
        <v>4</v>
      </c>
      <c r="C12" s="26" t="s">
        <v>7</v>
      </c>
      <c r="D12" s="110"/>
      <c r="E12" s="110" t="s">
        <v>26</v>
      </c>
      <c r="F12" s="110" t="s">
        <v>26</v>
      </c>
      <c r="G12" s="110" t="s">
        <v>26</v>
      </c>
      <c r="H12" s="110" t="s">
        <v>26</v>
      </c>
      <c r="I12" s="110" t="s">
        <v>26</v>
      </c>
      <c r="J12" s="110"/>
      <c r="K12" s="110"/>
      <c r="L12" s="110" t="s">
        <v>26</v>
      </c>
      <c r="M12" s="110" t="s">
        <v>26</v>
      </c>
      <c r="N12" s="110" t="s">
        <v>26</v>
      </c>
      <c r="O12" s="110" t="s">
        <v>26</v>
      </c>
      <c r="P12" s="110" t="s">
        <v>26</v>
      </c>
      <c r="Q12" s="110"/>
      <c r="R12" s="110"/>
      <c r="S12" s="110" t="s">
        <v>26</v>
      </c>
      <c r="T12" s="110" t="s">
        <v>26</v>
      </c>
      <c r="U12" s="110" t="s">
        <v>26</v>
      </c>
      <c r="V12" s="110" t="s">
        <v>26</v>
      </c>
      <c r="W12" s="110" t="s">
        <v>26</v>
      </c>
      <c r="X12" s="110"/>
      <c r="Y12" s="110"/>
      <c r="Z12" s="110" t="s">
        <v>26</v>
      </c>
      <c r="AA12" s="110" t="s">
        <v>26</v>
      </c>
      <c r="AB12" s="110" t="s">
        <v>26</v>
      </c>
      <c r="AC12" s="110" t="s">
        <v>26</v>
      </c>
      <c r="AD12" s="110" t="s">
        <v>26</v>
      </c>
      <c r="AE12" s="110"/>
      <c r="AF12" s="110"/>
      <c r="AG12" s="110" t="s">
        <v>26</v>
      </c>
      <c r="AH12" s="156" t="s">
        <v>26</v>
      </c>
    </row>
    <row r="13" spans="1:34" ht="15.75" outlineLevel="1" x14ac:dyDescent="0.25">
      <c r="A13" s="25" t="s">
        <v>2</v>
      </c>
      <c r="B13" s="26" t="s">
        <v>4</v>
      </c>
      <c r="C13" s="26" t="s">
        <v>7</v>
      </c>
      <c r="D13" s="110"/>
      <c r="E13" s="110" t="s">
        <v>21</v>
      </c>
      <c r="F13" s="110" t="s">
        <v>21</v>
      </c>
      <c r="G13" s="110" t="s">
        <v>21</v>
      </c>
      <c r="H13" s="110" t="s">
        <v>21</v>
      </c>
      <c r="I13" s="110" t="s">
        <v>21</v>
      </c>
      <c r="J13" s="110"/>
      <c r="K13" s="110"/>
      <c r="L13" s="110" t="s">
        <v>21</v>
      </c>
      <c r="M13" s="110" t="s">
        <v>21</v>
      </c>
      <c r="N13" s="110" t="s">
        <v>21</v>
      </c>
      <c r="O13" s="110" t="s">
        <v>21</v>
      </c>
      <c r="P13" s="110" t="s">
        <v>21</v>
      </c>
      <c r="Q13" s="110"/>
      <c r="R13" s="110"/>
      <c r="S13" s="110" t="s">
        <v>21</v>
      </c>
      <c r="T13" s="110" t="s">
        <v>21</v>
      </c>
      <c r="U13" s="110" t="s">
        <v>21</v>
      </c>
      <c r="V13" s="110" t="s">
        <v>21</v>
      </c>
      <c r="W13" s="110" t="s">
        <v>21</v>
      </c>
      <c r="X13" s="110"/>
      <c r="Y13" s="110"/>
      <c r="Z13" s="110" t="s">
        <v>21</v>
      </c>
      <c r="AA13" s="110" t="s">
        <v>21</v>
      </c>
      <c r="AB13" s="110" t="s">
        <v>21</v>
      </c>
      <c r="AC13" s="110" t="s">
        <v>21</v>
      </c>
      <c r="AD13" s="110" t="s">
        <v>21</v>
      </c>
      <c r="AE13" s="110"/>
      <c r="AF13" s="110"/>
      <c r="AG13" s="110" t="s">
        <v>21</v>
      </c>
      <c r="AH13" s="156" t="s">
        <v>21</v>
      </c>
    </row>
    <row r="14" spans="1:34" ht="15.75" outlineLevel="1" x14ac:dyDescent="0.25">
      <c r="A14" s="25" t="s">
        <v>2</v>
      </c>
      <c r="B14" s="26" t="s">
        <v>4</v>
      </c>
      <c r="C14" s="26" t="s">
        <v>7</v>
      </c>
      <c r="D14" s="110"/>
      <c r="E14" s="110" t="s">
        <v>52</v>
      </c>
      <c r="F14" s="110" t="s">
        <v>52</v>
      </c>
      <c r="G14" s="110" t="s">
        <v>52</v>
      </c>
      <c r="H14" s="110" t="s">
        <v>52</v>
      </c>
      <c r="I14" s="110" t="s">
        <v>52</v>
      </c>
      <c r="J14" s="110"/>
      <c r="K14" s="110"/>
      <c r="L14" s="110" t="s">
        <v>52</v>
      </c>
      <c r="M14" s="110" t="s">
        <v>52</v>
      </c>
      <c r="N14" s="110" t="s">
        <v>52</v>
      </c>
      <c r="O14" s="110" t="s">
        <v>52</v>
      </c>
      <c r="P14" s="110" t="s">
        <v>52</v>
      </c>
      <c r="Q14" s="110"/>
      <c r="R14" s="110"/>
      <c r="S14" s="110" t="s">
        <v>52</v>
      </c>
      <c r="T14" s="110" t="s">
        <v>52</v>
      </c>
      <c r="U14" s="110" t="s">
        <v>52</v>
      </c>
      <c r="V14" s="110" t="s">
        <v>52</v>
      </c>
      <c r="W14" s="110" t="s">
        <v>52</v>
      </c>
      <c r="X14" s="110"/>
      <c r="Y14" s="110"/>
      <c r="Z14" s="110" t="s">
        <v>52</v>
      </c>
      <c r="AA14" s="110" t="s">
        <v>52</v>
      </c>
      <c r="AB14" s="110" t="s">
        <v>52</v>
      </c>
      <c r="AC14" s="110" t="s">
        <v>52</v>
      </c>
      <c r="AD14" s="110" t="s">
        <v>52</v>
      </c>
      <c r="AE14" s="110"/>
      <c r="AF14" s="110"/>
      <c r="AG14" s="110" t="s">
        <v>52</v>
      </c>
      <c r="AH14" s="156" t="s">
        <v>52</v>
      </c>
    </row>
    <row r="15" spans="1:34" ht="15.75" outlineLevel="1" x14ac:dyDescent="0.25">
      <c r="A15" s="25" t="s">
        <v>2</v>
      </c>
      <c r="B15" s="26" t="s">
        <v>4</v>
      </c>
      <c r="C15" s="26" t="s">
        <v>7</v>
      </c>
      <c r="D15" s="110"/>
      <c r="E15" s="110" t="s">
        <v>50</v>
      </c>
      <c r="F15" s="110" t="s">
        <v>50</v>
      </c>
      <c r="G15" s="110" t="s">
        <v>50</v>
      </c>
      <c r="H15" s="110" t="s">
        <v>50</v>
      </c>
      <c r="I15" s="110" t="s">
        <v>50</v>
      </c>
      <c r="J15" s="110"/>
      <c r="K15" s="110"/>
      <c r="L15" s="110" t="s">
        <v>50</v>
      </c>
      <c r="M15" s="110" t="s">
        <v>50</v>
      </c>
      <c r="N15" s="110" t="s">
        <v>50</v>
      </c>
      <c r="O15" s="110" t="s">
        <v>50</v>
      </c>
      <c r="P15" s="110" t="s">
        <v>50</v>
      </c>
      <c r="Q15" s="110"/>
      <c r="R15" s="110"/>
      <c r="S15" s="110" t="s">
        <v>50</v>
      </c>
      <c r="T15" s="110" t="s">
        <v>50</v>
      </c>
      <c r="U15" s="110" t="s">
        <v>50</v>
      </c>
      <c r="V15" s="110" t="s">
        <v>50</v>
      </c>
      <c r="W15" s="110" t="s">
        <v>50</v>
      </c>
      <c r="X15" s="110"/>
      <c r="Y15" s="110"/>
      <c r="Z15" s="110" t="s">
        <v>50</v>
      </c>
      <c r="AA15" s="110" t="s">
        <v>50</v>
      </c>
      <c r="AB15" s="110" t="s">
        <v>50</v>
      </c>
      <c r="AC15" s="110" t="s">
        <v>50</v>
      </c>
      <c r="AD15" s="110" t="s">
        <v>50</v>
      </c>
      <c r="AE15" s="110"/>
      <c r="AF15" s="110"/>
      <c r="AG15" s="110" t="s">
        <v>50</v>
      </c>
      <c r="AH15" s="156" t="s">
        <v>50</v>
      </c>
    </row>
    <row r="16" spans="1:34" ht="15.75" outlineLevel="1" x14ac:dyDescent="0.25">
      <c r="A16" s="25" t="s">
        <v>2</v>
      </c>
      <c r="B16" s="26" t="s">
        <v>4</v>
      </c>
      <c r="C16" s="26" t="s">
        <v>7</v>
      </c>
      <c r="D16" s="110"/>
      <c r="E16" s="110" t="s">
        <v>57</v>
      </c>
      <c r="F16" s="110" t="s">
        <v>57</v>
      </c>
      <c r="G16" s="110" t="s">
        <v>57</v>
      </c>
      <c r="H16" s="110" t="s">
        <v>57</v>
      </c>
      <c r="I16" s="110" t="s">
        <v>57</v>
      </c>
      <c r="J16" s="110"/>
      <c r="K16" s="110"/>
      <c r="L16" s="110" t="s">
        <v>57</v>
      </c>
      <c r="M16" s="110" t="s">
        <v>57</v>
      </c>
      <c r="N16" s="110" t="s">
        <v>57</v>
      </c>
      <c r="O16" s="110" t="s">
        <v>57</v>
      </c>
      <c r="P16" s="110" t="s">
        <v>57</v>
      </c>
      <c r="Q16" s="110"/>
      <c r="R16" s="110"/>
      <c r="S16" s="110" t="s">
        <v>57</v>
      </c>
      <c r="T16" s="110" t="s">
        <v>57</v>
      </c>
      <c r="U16" s="110" t="s">
        <v>57</v>
      </c>
      <c r="V16" s="110" t="s">
        <v>57</v>
      </c>
      <c r="W16" s="110" t="s">
        <v>57</v>
      </c>
      <c r="X16" s="110"/>
      <c r="Y16" s="110"/>
      <c r="Z16" s="110" t="s">
        <v>57</v>
      </c>
      <c r="AA16" s="110" t="s">
        <v>57</v>
      </c>
      <c r="AB16" s="110" t="s">
        <v>57</v>
      </c>
      <c r="AC16" s="110" t="s">
        <v>57</v>
      </c>
      <c r="AD16" s="110" t="s">
        <v>57</v>
      </c>
      <c r="AE16" s="110"/>
      <c r="AF16" s="110"/>
      <c r="AG16" s="110" t="s">
        <v>57</v>
      </c>
      <c r="AH16" s="156" t="s">
        <v>57</v>
      </c>
    </row>
    <row r="17" spans="1:34" ht="15.75" outlineLevel="1" x14ac:dyDescent="0.25">
      <c r="A17" s="27" t="s">
        <v>2</v>
      </c>
      <c r="B17" s="28" t="s">
        <v>4</v>
      </c>
      <c r="C17" s="28" t="s">
        <v>7</v>
      </c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57"/>
    </row>
    <row r="18" spans="1:34" s="1" customFormat="1" ht="15.75" customHeight="1" x14ac:dyDescent="0.25">
      <c r="A18" s="29" t="s">
        <v>2</v>
      </c>
      <c r="B18" s="30" t="s">
        <v>4</v>
      </c>
      <c r="C18" s="30" t="s">
        <v>7</v>
      </c>
      <c r="D18" s="112">
        <f t="shared" ref="D18:AH18" si="4">COUNTA(D10:D17)</f>
        <v>0</v>
      </c>
      <c r="E18" s="112">
        <f t="shared" si="4"/>
        <v>6</v>
      </c>
      <c r="F18" s="112">
        <f t="shared" si="4"/>
        <v>6</v>
      </c>
      <c r="G18" s="112">
        <f t="shared" si="4"/>
        <v>6</v>
      </c>
      <c r="H18" s="112">
        <f t="shared" si="4"/>
        <v>6</v>
      </c>
      <c r="I18" s="112">
        <f t="shared" si="4"/>
        <v>6</v>
      </c>
      <c r="J18" s="112">
        <f t="shared" si="4"/>
        <v>0</v>
      </c>
      <c r="K18" s="112">
        <f t="shared" si="4"/>
        <v>0</v>
      </c>
      <c r="L18" s="112">
        <f t="shared" si="4"/>
        <v>6</v>
      </c>
      <c r="M18" s="112">
        <f t="shared" si="4"/>
        <v>6</v>
      </c>
      <c r="N18" s="112">
        <f t="shared" si="4"/>
        <v>6</v>
      </c>
      <c r="O18" s="112">
        <f t="shared" si="4"/>
        <v>6</v>
      </c>
      <c r="P18" s="112">
        <f t="shared" si="4"/>
        <v>6</v>
      </c>
      <c r="Q18" s="112">
        <f t="shared" si="4"/>
        <v>0</v>
      </c>
      <c r="R18" s="112">
        <f t="shared" si="4"/>
        <v>0</v>
      </c>
      <c r="S18" s="112">
        <f t="shared" si="4"/>
        <v>6</v>
      </c>
      <c r="T18" s="112">
        <f t="shared" si="4"/>
        <v>6</v>
      </c>
      <c r="U18" s="112">
        <f t="shared" si="4"/>
        <v>6</v>
      </c>
      <c r="V18" s="112">
        <f t="shared" si="4"/>
        <v>6</v>
      </c>
      <c r="W18" s="112">
        <f t="shared" si="4"/>
        <v>6</v>
      </c>
      <c r="X18" s="112">
        <f t="shared" si="4"/>
        <v>0</v>
      </c>
      <c r="Y18" s="112">
        <f t="shared" si="4"/>
        <v>0</v>
      </c>
      <c r="Z18" s="112">
        <f t="shared" si="4"/>
        <v>6</v>
      </c>
      <c r="AA18" s="112">
        <f t="shared" si="4"/>
        <v>6</v>
      </c>
      <c r="AB18" s="112">
        <f t="shared" si="4"/>
        <v>6</v>
      </c>
      <c r="AC18" s="112">
        <f t="shared" si="4"/>
        <v>6</v>
      </c>
      <c r="AD18" s="112">
        <f t="shared" si="4"/>
        <v>6</v>
      </c>
      <c r="AE18" s="112">
        <f t="shared" si="4"/>
        <v>0</v>
      </c>
      <c r="AF18" s="112">
        <f t="shared" si="4"/>
        <v>0</v>
      </c>
      <c r="AG18" s="112">
        <f t="shared" si="4"/>
        <v>6</v>
      </c>
      <c r="AH18" s="158">
        <f t="shared" si="4"/>
        <v>6</v>
      </c>
    </row>
    <row r="19" spans="1:34" ht="15.75" outlineLevel="1" x14ac:dyDescent="0.25">
      <c r="A19" s="31" t="s">
        <v>2</v>
      </c>
      <c r="B19" s="32" t="s">
        <v>4</v>
      </c>
      <c r="C19" s="32" t="s">
        <v>8</v>
      </c>
      <c r="D19" s="113"/>
      <c r="E19" s="113"/>
      <c r="F19" s="113" t="s">
        <v>42</v>
      </c>
      <c r="G19" s="113" t="s">
        <v>42</v>
      </c>
      <c r="H19" s="113" t="s">
        <v>42</v>
      </c>
      <c r="I19" s="113" t="s">
        <v>42</v>
      </c>
      <c r="J19" s="113"/>
      <c r="K19" s="113"/>
      <c r="L19" s="113" t="s">
        <v>42</v>
      </c>
      <c r="M19" s="113" t="s">
        <v>42</v>
      </c>
      <c r="N19" s="113" t="s">
        <v>42</v>
      </c>
      <c r="O19" s="113" t="s">
        <v>42</v>
      </c>
      <c r="P19" s="113" t="s">
        <v>42</v>
      </c>
      <c r="Q19" s="113"/>
      <c r="R19" s="113"/>
      <c r="S19" s="113" t="s">
        <v>42</v>
      </c>
      <c r="T19" s="113" t="s">
        <v>42</v>
      </c>
      <c r="U19" s="113" t="s">
        <v>42</v>
      </c>
      <c r="V19" s="113" t="s">
        <v>42</v>
      </c>
      <c r="W19" s="113" t="s">
        <v>42</v>
      </c>
      <c r="X19" s="113"/>
      <c r="Y19" s="113"/>
      <c r="Z19" s="113" t="s">
        <v>42</v>
      </c>
      <c r="AA19" s="113" t="s">
        <v>42</v>
      </c>
      <c r="AB19" s="113" t="s">
        <v>42</v>
      </c>
      <c r="AC19" s="113" t="s">
        <v>42</v>
      </c>
      <c r="AD19" s="113" t="s">
        <v>42</v>
      </c>
      <c r="AE19" s="113"/>
      <c r="AF19" s="113"/>
      <c r="AG19" s="113" t="s">
        <v>42</v>
      </c>
      <c r="AH19" s="159" t="s">
        <v>42</v>
      </c>
    </row>
    <row r="20" spans="1:34" ht="15.75" outlineLevel="1" x14ac:dyDescent="0.25">
      <c r="A20" s="33" t="s">
        <v>2</v>
      </c>
      <c r="B20" s="34" t="s">
        <v>4</v>
      </c>
      <c r="C20" s="34" t="s">
        <v>8</v>
      </c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60"/>
    </row>
    <row r="21" spans="1:34" ht="15.75" outlineLevel="1" x14ac:dyDescent="0.25">
      <c r="A21" s="33" t="s">
        <v>2</v>
      </c>
      <c r="B21" s="34" t="s">
        <v>4</v>
      </c>
      <c r="C21" s="34" t="s">
        <v>8</v>
      </c>
      <c r="D21" s="114"/>
      <c r="E21" s="114" t="s">
        <v>12</v>
      </c>
      <c r="F21" s="114" t="s">
        <v>12</v>
      </c>
      <c r="G21" s="114" t="s">
        <v>12</v>
      </c>
      <c r="H21" s="114" t="s">
        <v>12</v>
      </c>
      <c r="I21" s="114" t="s">
        <v>12</v>
      </c>
      <c r="J21" s="114"/>
      <c r="K21" s="114"/>
      <c r="L21" s="114" t="s">
        <v>12</v>
      </c>
      <c r="M21" s="114" t="s">
        <v>12</v>
      </c>
      <c r="N21" s="114" t="s">
        <v>12</v>
      </c>
      <c r="O21" s="114" t="s">
        <v>12</v>
      </c>
      <c r="P21" s="114" t="s">
        <v>12</v>
      </c>
      <c r="Q21" s="114"/>
      <c r="R21" s="114"/>
      <c r="S21" s="114" t="s">
        <v>12</v>
      </c>
      <c r="T21" s="114" t="s">
        <v>12</v>
      </c>
      <c r="U21" s="114" t="s">
        <v>12</v>
      </c>
      <c r="V21" s="114" t="s">
        <v>12</v>
      </c>
      <c r="W21" s="114" t="s">
        <v>12</v>
      </c>
      <c r="X21" s="114"/>
      <c r="Y21" s="114"/>
      <c r="Z21" s="114" t="s">
        <v>12</v>
      </c>
      <c r="AA21" s="114" t="s">
        <v>12</v>
      </c>
      <c r="AB21" s="114" t="s">
        <v>12</v>
      </c>
      <c r="AC21" s="114" t="s">
        <v>12</v>
      </c>
      <c r="AD21" s="114" t="s">
        <v>12</v>
      </c>
      <c r="AE21" s="114"/>
      <c r="AF21" s="114"/>
      <c r="AG21" s="114" t="s">
        <v>12</v>
      </c>
      <c r="AH21" s="160" t="s">
        <v>12</v>
      </c>
    </row>
    <row r="22" spans="1:34" ht="15.75" outlineLevel="1" x14ac:dyDescent="0.25">
      <c r="A22" s="33" t="s">
        <v>2</v>
      </c>
      <c r="B22" s="34" t="s">
        <v>4</v>
      </c>
      <c r="C22" s="34" t="s">
        <v>8</v>
      </c>
      <c r="D22" s="114"/>
      <c r="E22" s="114"/>
      <c r="F22" s="114"/>
      <c r="G22" s="114" t="s">
        <v>15</v>
      </c>
      <c r="H22" s="114" t="s">
        <v>15</v>
      </c>
      <c r="I22" s="114" t="s">
        <v>15</v>
      </c>
      <c r="J22" s="114"/>
      <c r="K22" s="114"/>
      <c r="L22" s="114" t="s">
        <v>15</v>
      </c>
      <c r="M22" s="114" t="s">
        <v>15</v>
      </c>
      <c r="N22" s="114" t="s">
        <v>15</v>
      </c>
      <c r="O22" s="114" t="s">
        <v>15</v>
      </c>
      <c r="P22" s="114" t="s">
        <v>15</v>
      </c>
      <c r="Q22" s="114"/>
      <c r="R22" s="114"/>
      <c r="S22" s="114" t="s">
        <v>15</v>
      </c>
      <c r="T22" s="114" t="s">
        <v>15</v>
      </c>
      <c r="U22" s="114" t="s">
        <v>15</v>
      </c>
      <c r="V22" s="114" t="s">
        <v>15</v>
      </c>
      <c r="W22" s="114" t="s">
        <v>15</v>
      </c>
      <c r="X22" s="114"/>
      <c r="Y22" s="114"/>
      <c r="Z22" s="114" t="s">
        <v>15</v>
      </c>
      <c r="AA22" s="114" t="s">
        <v>15</v>
      </c>
      <c r="AB22" s="114" t="s">
        <v>15</v>
      </c>
      <c r="AC22" s="114" t="s">
        <v>15</v>
      </c>
      <c r="AD22" s="114" t="s">
        <v>15</v>
      </c>
      <c r="AE22" s="114"/>
      <c r="AF22" s="114"/>
      <c r="AG22" s="114" t="s">
        <v>15</v>
      </c>
      <c r="AH22" s="160" t="s">
        <v>15</v>
      </c>
    </row>
    <row r="23" spans="1:34" ht="15.75" outlineLevel="1" x14ac:dyDescent="0.25">
      <c r="A23" s="33" t="s">
        <v>2</v>
      </c>
      <c r="B23" s="34" t="s">
        <v>38</v>
      </c>
      <c r="C23" s="34" t="s">
        <v>8</v>
      </c>
      <c r="D23" s="114"/>
      <c r="E23" s="114" t="s">
        <v>45</v>
      </c>
      <c r="F23" s="114" t="s">
        <v>45</v>
      </c>
      <c r="G23" s="114" t="s">
        <v>45</v>
      </c>
      <c r="H23" s="114" t="s">
        <v>45</v>
      </c>
      <c r="I23" s="114" t="s">
        <v>45</v>
      </c>
      <c r="J23" s="114"/>
      <c r="K23" s="114"/>
      <c r="L23" s="114" t="s">
        <v>45</v>
      </c>
      <c r="M23" s="114" t="s">
        <v>45</v>
      </c>
      <c r="N23" s="114" t="s">
        <v>45</v>
      </c>
      <c r="O23" s="114" t="s">
        <v>45</v>
      </c>
      <c r="P23" s="114" t="s">
        <v>45</v>
      </c>
      <c r="Q23" s="114"/>
      <c r="R23" s="114"/>
      <c r="S23" s="114" t="s">
        <v>45</v>
      </c>
      <c r="T23" s="114" t="s">
        <v>45</v>
      </c>
      <c r="U23" s="114" t="s">
        <v>45</v>
      </c>
      <c r="V23" s="114" t="s">
        <v>45</v>
      </c>
      <c r="W23" s="114" t="s">
        <v>45</v>
      </c>
      <c r="X23" s="114"/>
      <c r="Y23" s="114"/>
      <c r="Z23" s="114" t="s">
        <v>45</v>
      </c>
      <c r="AA23" s="114" t="s">
        <v>45</v>
      </c>
      <c r="AB23" s="114" t="s">
        <v>45</v>
      </c>
      <c r="AC23" s="114" t="s">
        <v>45</v>
      </c>
      <c r="AD23" s="114" t="s">
        <v>45</v>
      </c>
      <c r="AE23" s="114"/>
      <c r="AF23" s="114"/>
      <c r="AG23" s="114" t="s">
        <v>45</v>
      </c>
      <c r="AH23" s="160" t="s">
        <v>45</v>
      </c>
    </row>
    <row r="24" spans="1:34" ht="15.75" outlineLevel="1" x14ac:dyDescent="0.25">
      <c r="A24" s="33"/>
      <c r="B24" s="34"/>
      <c r="C24" s="3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4"/>
      <c r="AG24" s="114"/>
      <c r="AH24" s="160"/>
    </row>
    <row r="25" spans="1:34" ht="15.75" outlineLevel="1" x14ac:dyDescent="0.25">
      <c r="A25" s="33"/>
      <c r="B25" s="34"/>
      <c r="C25" s="3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60"/>
    </row>
    <row r="26" spans="1:34" ht="15" customHeight="1" outlineLevel="1" x14ac:dyDescent="0.25">
      <c r="A26" s="35" t="s">
        <v>2</v>
      </c>
      <c r="B26" s="36" t="s">
        <v>4</v>
      </c>
      <c r="C26" s="36" t="s">
        <v>8</v>
      </c>
      <c r="D26" s="115"/>
      <c r="E26" s="115"/>
      <c r="F26" s="115"/>
      <c r="G26" s="115" t="s">
        <v>60</v>
      </c>
      <c r="H26" s="115" t="s">
        <v>60</v>
      </c>
      <c r="I26" s="115" t="s">
        <v>60</v>
      </c>
      <c r="J26" s="115"/>
      <c r="K26" s="115"/>
      <c r="L26" s="115" t="s">
        <v>60</v>
      </c>
      <c r="M26" s="115" t="s">
        <v>60</v>
      </c>
      <c r="N26" s="115" t="s">
        <v>60</v>
      </c>
      <c r="O26" s="115" t="s">
        <v>60</v>
      </c>
      <c r="P26" s="115" t="s">
        <v>60</v>
      </c>
      <c r="Q26" s="115"/>
      <c r="R26" s="115"/>
      <c r="S26" s="115" t="s">
        <v>60</v>
      </c>
      <c r="T26" s="115" t="s">
        <v>60</v>
      </c>
      <c r="U26" s="115" t="s">
        <v>60</v>
      </c>
      <c r="V26" s="115" t="s">
        <v>60</v>
      </c>
      <c r="W26" s="115" t="s">
        <v>60</v>
      </c>
      <c r="X26" s="115"/>
      <c r="Y26" s="115"/>
      <c r="Z26" s="115" t="s">
        <v>60</v>
      </c>
      <c r="AA26" s="115" t="s">
        <v>60</v>
      </c>
      <c r="AB26" s="115" t="s">
        <v>60</v>
      </c>
      <c r="AC26" s="115" t="s">
        <v>60</v>
      </c>
      <c r="AD26" s="115" t="s">
        <v>60</v>
      </c>
      <c r="AE26" s="115"/>
      <c r="AF26" s="115"/>
      <c r="AG26" s="115" t="s">
        <v>60</v>
      </c>
      <c r="AH26" s="161" t="s">
        <v>60</v>
      </c>
    </row>
    <row r="27" spans="1:34" s="1" customFormat="1" ht="15.75" x14ac:dyDescent="0.25">
      <c r="A27" s="37" t="s">
        <v>2</v>
      </c>
      <c r="B27" s="38" t="s">
        <v>4</v>
      </c>
      <c r="C27" s="38" t="s">
        <v>8</v>
      </c>
      <c r="D27" s="116">
        <f t="shared" ref="D27:AH27" si="5">COUNTA(D19:D26)</f>
        <v>0</v>
      </c>
      <c r="E27" s="116">
        <f t="shared" si="5"/>
        <v>2</v>
      </c>
      <c r="F27" s="116">
        <f t="shared" si="5"/>
        <v>3</v>
      </c>
      <c r="G27" s="116">
        <f t="shared" si="5"/>
        <v>5</v>
      </c>
      <c r="H27" s="116">
        <f t="shared" si="5"/>
        <v>5</v>
      </c>
      <c r="I27" s="116">
        <f t="shared" si="5"/>
        <v>5</v>
      </c>
      <c r="J27" s="116">
        <f t="shared" si="5"/>
        <v>0</v>
      </c>
      <c r="K27" s="116">
        <f t="shared" si="5"/>
        <v>0</v>
      </c>
      <c r="L27" s="116">
        <f t="shared" si="5"/>
        <v>5</v>
      </c>
      <c r="M27" s="116">
        <f t="shared" si="5"/>
        <v>5</v>
      </c>
      <c r="N27" s="116">
        <f t="shared" si="5"/>
        <v>5</v>
      </c>
      <c r="O27" s="116">
        <f t="shared" si="5"/>
        <v>5</v>
      </c>
      <c r="P27" s="116">
        <f t="shared" si="5"/>
        <v>5</v>
      </c>
      <c r="Q27" s="116">
        <f t="shared" si="5"/>
        <v>0</v>
      </c>
      <c r="R27" s="116">
        <f t="shared" si="5"/>
        <v>0</v>
      </c>
      <c r="S27" s="116">
        <f t="shared" si="5"/>
        <v>5</v>
      </c>
      <c r="T27" s="116">
        <f t="shared" si="5"/>
        <v>5</v>
      </c>
      <c r="U27" s="116">
        <f t="shared" si="5"/>
        <v>5</v>
      </c>
      <c r="V27" s="116">
        <f t="shared" si="5"/>
        <v>5</v>
      </c>
      <c r="W27" s="116">
        <f t="shared" si="5"/>
        <v>5</v>
      </c>
      <c r="X27" s="116">
        <f t="shared" si="5"/>
        <v>0</v>
      </c>
      <c r="Y27" s="116">
        <f t="shared" si="5"/>
        <v>0</v>
      </c>
      <c r="Z27" s="116">
        <f t="shared" si="5"/>
        <v>5</v>
      </c>
      <c r="AA27" s="116">
        <f t="shared" si="5"/>
        <v>5</v>
      </c>
      <c r="AB27" s="116">
        <f t="shared" si="5"/>
        <v>5</v>
      </c>
      <c r="AC27" s="116">
        <f t="shared" si="5"/>
        <v>5</v>
      </c>
      <c r="AD27" s="116">
        <f t="shared" si="5"/>
        <v>5</v>
      </c>
      <c r="AE27" s="116">
        <f t="shared" si="5"/>
        <v>0</v>
      </c>
      <c r="AF27" s="116">
        <f t="shared" si="5"/>
        <v>0</v>
      </c>
      <c r="AG27" s="116">
        <f t="shared" si="5"/>
        <v>5</v>
      </c>
      <c r="AH27" s="162">
        <f t="shared" si="5"/>
        <v>5</v>
      </c>
    </row>
    <row r="28" spans="1:34" ht="15.75" outlineLevel="1" x14ac:dyDescent="0.25">
      <c r="A28" s="39" t="s">
        <v>2</v>
      </c>
      <c r="B28" s="40" t="s">
        <v>16</v>
      </c>
      <c r="C28" s="40" t="s">
        <v>59</v>
      </c>
      <c r="D28" s="117"/>
      <c r="E28" s="117" t="s">
        <v>19</v>
      </c>
      <c r="F28" s="117" t="s">
        <v>19</v>
      </c>
      <c r="G28" s="117" t="s">
        <v>19</v>
      </c>
      <c r="H28" s="117" t="s">
        <v>19</v>
      </c>
      <c r="I28" s="117" t="s">
        <v>20</v>
      </c>
      <c r="J28" s="117" t="s">
        <v>20</v>
      </c>
      <c r="K28" s="117"/>
      <c r="L28" s="117" t="s">
        <v>20</v>
      </c>
      <c r="M28" s="117" t="s">
        <v>20</v>
      </c>
      <c r="N28" s="117" t="s">
        <v>20</v>
      </c>
      <c r="O28" s="117" t="s">
        <v>20</v>
      </c>
      <c r="P28" s="117" t="s">
        <v>20</v>
      </c>
      <c r="Q28" s="117" t="s">
        <v>20</v>
      </c>
      <c r="R28" s="117"/>
      <c r="S28" s="117" t="s">
        <v>19</v>
      </c>
      <c r="T28" s="117" t="s">
        <v>19</v>
      </c>
      <c r="U28" s="117" t="s">
        <v>19</v>
      </c>
      <c r="V28" s="117" t="s">
        <v>19</v>
      </c>
      <c r="W28" s="117" t="s">
        <v>19</v>
      </c>
      <c r="X28" s="117" t="s">
        <v>19</v>
      </c>
      <c r="Y28" s="117"/>
      <c r="Z28" s="117" t="s">
        <v>19</v>
      </c>
      <c r="AA28" s="117" t="s">
        <v>19</v>
      </c>
      <c r="AB28" s="117" t="s">
        <v>19</v>
      </c>
      <c r="AC28" s="117" t="s">
        <v>19</v>
      </c>
      <c r="AD28" s="117" t="s">
        <v>20</v>
      </c>
      <c r="AE28" s="117" t="s">
        <v>20</v>
      </c>
      <c r="AF28" s="117"/>
      <c r="AG28" s="117" t="s">
        <v>20</v>
      </c>
      <c r="AH28" s="163" t="s">
        <v>20</v>
      </c>
    </row>
    <row r="29" spans="1:34" ht="15.75" outlineLevel="1" x14ac:dyDescent="0.25">
      <c r="A29" s="41" t="s">
        <v>2</v>
      </c>
      <c r="B29" s="42" t="s">
        <v>16</v>
      </c>
      <c r="C29" s="42" t="s">
        <v>2</v>
      </c>
      <c r="D29" s="118"/>
      <c r="E29" s="118" t="s">
        <v>20</v>
      </c>
      <c r="F29" s="118" t="s">
        <v>20</v>
      </c>
      <c r="G29" s="118" t="s">
        <v>46</v>
      </c>
      <c r="H29" s="118" t="s">
        <v>46</v>
      </c>
      <c r="I29" s="118" t="s">
        <v>46</v>
      </c>
      <c r="J29" s="118" t="s">
        <v>46</v>
      </c>
      <c r="K29" s="118"/>
      <c r="L29" s="118" t="s">
        <v>19</v>
      </c>
      <c r="M29" s="118" t="s">
        <v>19</v>
      </c>
      <c r="N29" s="118" t="s">
        <v>19</v>
      </c>
      <c r="O29" s="118" t="s">
        <v>19</v>
      </c>
      <c r="P29" s="118" t="s">
        <v>19</v>
      </c>
      <c r="Q29" s="118" t="s">
        <v>19</v>
      </c>
      <c r="R29" s="118"/>
      <c r="S29" s="118" t="s">
        <v>20</v>
      </c>
      <c r="T29" s="118" t="s">
        <v>20</v>
      </c>
      <c r="U29" s="118" t="s">
        <v>20</v>
      </c>
      <c r="V29" s="118" t="s">
        <v>20</v>
      </c>
      <c r="W29" s="118" t="s">
        <v>20</v>
      </c>
      <c r="X29" s="118" t="s">
        <v>20</v>
      </c>
      <c r="Y29" s="118"/>
      <c r="Z29" s="118" t="s">
        <v>20</v>
      </c>
      <c r="AA29" s="118" t="s">
        <v>20</v>
      </c>
      <c r="AB29" s="118" t="s">
        <v>46</v>
      </c>
      <c r="AC29" s="118" t="s">
        <v>46</v>
      </c>
      <c r="AD29" s="118" t="s">
        <v>46</v>
      </c>
      <c r="AE29" s="118" t="s">
        <v>46</v>
      </c>
      <c r="AF29" s="118"/>
      <c r="AG29" s="118" t="s">
        <v>46</v>
      </c>
      <c r="AH29" s="164" t="s">
        <v>46</v>
      </c>
    </row>
    <row r="30" spans="1:34" ht="15.75" outlineLevel="1" x14ac:dyDescent="0.25">
      <c r="A30" s="41"/>
      <c r="B30" s="42"/>
      <c r="C30" s="42" t="s">
        <v>18</v>
      </c>
      <c r="D30" s="118"/>
      <c r="E30" s="118"/>
      <c r="F30" s="118" t="s">
        <v>46</v>
      </c>
      <c r="G30" s="118" t="s">
        <v>20</v>
      </c>
      <c r="H30" s="118"/>
      <c r="I30" s="118" t="s">
        <v>19</v>
      </c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 t="s">
        <v>46</v>
      </c>
      <c r="AB30" s="118" t="s">
        <v>20</v>
      </c>
      <c r="AC30" s="118"/>
      <c r="AD30" s="118" t="s">
        <v>19</v>
      </c>
      <c r="AE30" s="118"/>
      <c r="AF30" s="118"/>
      <c r="AG30" s="118"/>
      <c r="AH30" s="164" t="s">
        <v>19</v>
      </c>
    </row>
    <row r="31" spans="1:34" ht="15.75" outlineLevel="1" x14ac:dyDescent="0.25">
      <c r="A31" s="43" t="s">
        <v>2</v>
      </c>
      <c r="B31" s="44" t="s">
        <v>17</v>
      </c>
      <c r="C31" s="44" t="s">
        <v>17</v>
      </c>
      <c r="D31" s="119"/>
      <c r="E31" s="119"/>
      <c r="F31" s="119"/>
      <c r="G31" s="119"/>
      <c r="H31" s="119"/>
      <c r="I31" s="119"/>
      <c r="J31" s="119"/>
      <c r="K31" s="119"/>
      <c r="L31" s="119" t="s">
        <v>46</v>
      </c>
      <c r="M31" s="119" t="s">
        <v>46</v>
      </c>
      <c r="N31" s="119" t="s">
        <v>46</v>
      </c>
      <c r="O31" s="119" t="s">
        <v>46</v>
      </c>
      <c r="P31" s="119" t="s">
        <v>46</v>
      </c>
      <c r="Q31" s="119"/>
      <c r="R31" s="119"/>
      <c r="S31" s="119" t="s">
        <v>46</v>
      </c>
      <c r="T31" s="119" t="s">
        <v>46</v>
      </c>
      <c r="U31" s="119" t="s">
        <v>46</v>
      </c>
      <c r="V31" s="119" t="s">
        <v>46</v>
      </c>
      <c r="W31" s="119" t="s">
        <v>46</v>
      </c>
      <c r="X31" s="119"/>
      <c r="Y31" s="119"/>
      <c r="Z31" s="119" t="s">
        <v>46</v>
      </c>
      <c r="AA31" s="119"/>
      <c r="AB31" s="119"/>
      <c r="AC31" s="119"/>
      <c r="AD31" s="119"/>
      <c r="AE31" s="119"/>
      <c r="AF31" s="119"/>
      <c r="AG31" s="119"/>
      <c r="AH31" s="165"/>
    </row>
    <row r="32" spans="1:34" s="1" customFormat="1" ht="15.75" x14ac:dyDescent="0.25">
      <c r="A32" s="45" t="s">
        <v>2</v>
      </c>
      <c r="B32" s="46" t="s">
        <v>16</v>
      </c>
      <c r="C32" s="46"/>
      <c r="D32" s="120">
        <f t="shared" ref="D32:AH32" si="6">COUNTA(D28:D31)</f>
        <v>0</v>
      </c>
      <c r="E32" s="120">
        <f t="shared" si="6"/>
        <v>2</v>
      </c>
      <c r="F32" s="120">
        <f t="shared" si="6"/>
        <v>3</v>
      </c>
      <c r="G32" s="120">
        <f t="shared" si="6"/>
        <v>3</v>
      </c>
      <c r="H32" s="120">
        <f t="shared" si="6"/>
        <v>2</v>
      </c>
      <c r="I32" s="120">
        <f t="shared" si="6"/>
        <v>3</v>
      </c>
      <c r="J32" s="120">
        <f t="shared" si="6"/>
        <v>2</v>
      </c>
      <c r="K32" s="120">
        <f t="shared" si="6"/>
        <v>0</v>
      </c>
      <c r="L32" s="120">
        <f t="shared" si="6"/>
        <v>3</v>
      </c>
      <c r="M32" s="120">
        <f t="shared" si="6"/>
        <v>3</v>
      </c>
      <c r="N32" s="120">
        <f t="shared" si="6"/>
        <v>3</v>
      </c>
      <c r="O32" s="120">
        <f>COUNTA(O28:O31)</f>
        <v>3</v>
      </c>
      <c r="P32" s="120">
        <f t="shared" si="6"/>
        <v>3</v>
      </c>
      <c r="Q32" s="120">
        <f t="shared" si="6"/>
        <v>2</v>
      </c>
      <c r="R32" s="120">
        <f t="shared" si="6"/>
        <v>0</v>
      </c>
      <c r="S32" s="120">
        <f t="shared" si="6"/>
        <v>3</v>
      </c>
      <c r="T32" s="120">
        <f t="shared" si="6"/>
        <v>3</v>
      </c>
      <c r="U32" s="120">
        <f t="shared" si="6"/>
        <v>3</v>
      </c>
      <c r="V32" s="120">
        <f t="shared" si="6"/>
        <v>3</v>
      </c>
      <c r="W32" s="120">
        <f t="shared" si="6"/>
        <v>3</v>
      </c>
      <c r="X32" s="120">
        <f t="shared" si="6"/>
        <v>2</v>
      </c>
      <c r="Y32" s="120">
        <f t="shared" si="6"/>
        <v>0</v>
      </c>
      <c r="Z32" s="120">
        <f t="shared" si="6"/>
        <v>3</v>
      </c>
      <c r="AA32" s="120">
        <f t="shared" si="6"/>
        <v>3</v>
      </c>
      <c r="AB32" s="120">
        <f t="shared" si="6"/>
        <v>3</v>
      </c>
      <c r="AC32" s="120">
        <f t="shared" si="6"/>
        <v>2</v>
      </c>
      <c r="AD32" s="120">
        <f t="shared" si="6"/>
        <v>3</v>
      </c>
      <c r="AE32" s="120">
        <f t="shared" si="6"/>
        <v>2</v>
      </c>
      <c r="AF32" s="120">
        <f t="shared" si="6"/>
        <v>0</v>
      </c>
      <c r="AG32" s="120">
        <f t="shared" si="6"/>
        <v>2</v>
      </c>
      <c r="AH32" s="166">
        <f t="shared" si="6"/>
        <v>3</v>
      </c>
    </row>
    <row r="33" spans="1:34" ht="15.75" outlineLevel="1" x14ac:dyDescent="0.25">
      <c r="A33" s="23" t="s">
        <v>2</v>
      </c>
      <c r="B33" s="202" t="s">
        <v>240</v>
      </c>
      <c r="C33" s="24" t="s">
        <v>7</v>
      </c>
      <c r="D33" s="109"/>
      <c r="E33" s="109" t="s">
        <v>22</v>
      </c>
      <c r="F33" s="109" t="s">
        <v>22</v>
      </c>
      <c r="G33" s="109" t="s">
        <v>22</v>
      </c>
      <c r="H33" s="109" t="s">
        <v>22</v>
      </c>
      <c r="I33" s="109" t="s">
        <v>22</v>
      </c>
      <c r="J33" s="109"/>
      <c r="K33" s="109"/>
      <c r="L33" s="109" t="s">
        <v>22</v>
      </c>
      <c r="M33" s="109" t="s">
        <v>22</v>
      </c>
      <c r="N33" s="109" t="s">
        <v>22</v>
      </c>
      <c r="O33" s="109" t="s">
        <v>22</v>
      </c>
      <c r="P33" s="109" t="s">
        <v>22</v>
      </c>
      <c r="Q33" s="109"/>
      <c r="R33" s="109"/>
      <c r="S33" s="109" t="s">
        <v>22</v>
      </c>
      <c r="T33" s="109" t="s">
        <v>22</v>
      </c>
      <c r="U33" s="109" t="s">
        <v>22</v>
      </c>
      <c r="V33" s="109" t="s">
        <v>22</v>
      </c>
      <c r="W33" s="109" t="s">
        <v>22</v>
      </c>
      <c r="X33" s="109"/>
      <c r="Y33" s="109"/>
      <c r="Z33" s="109" t="s">
        <v>22</v>
      </c>
      <c r="AA33" s="109" t="s">
        <v>22</v>
      </c>
      <c r="AB33" s="109" t="s">
        <v>22</v>
      </c>
      <c r="AC33" s="109" t="s">
        <v>22</v>
      </c>
      <c r="AD33" s="109" t="s">
        <v>22</v>
      </c>
      <c r="AE33" s="109"/>
      <c r="AF33" s="109"/>
      <c r="AG33" s="109" t="s">
        <v>22</v>
      </c>
      <c r="AH33" s="155" t="s">
        <v>22</v>
      </c>
    </row>
    <row r="34" spans="1:34" ht="15.75" outlineLevel="1" x14ac:dyDescent="0.25">
      <c r="A34" s="25" t="s">
        <v>2</v>
      </c>
      <c r="B34" s="205" t="s">
        <v>241</v>
      </c>
      <c r="C34" s="26" t="s">
        <v>7</v>
      </c>
      <c r="D34" s="110"/>
      <c r="E34" s="110" t="s">
        <v>23</v>
      </c>
      <c r="F34" s="110" t="s">
        <v>23</v>
      </c>
      <c r="G34" s="110" t="s">
        <v>23</v>
      </c>
      <c r="H34" s="110" t="s">
        <v>23</v>
      </c>
      <c r="I34" s="110" t="s">
        <v>23</v>
      </c>
      <c r="J34" s="110"/>
      <c r="K34" s="110"/>
      <c r="L34" s="110" t="s">
        <v>23</v>
      </c>
      <c r="M34" s="110" t="s">
        <v>23</v>
      </c>
      <c r="N34" s="110" t="s">
        <v>23</v>
      </c>
      <c r="O34" s="110" t="s">
        <v>23</v>
      </c>
      <c r="P34" s="110" t="s">
        <v>23</v>
      </c>
      <c r="Q34" s="110"/>
      <c r="R34" s="110"/>
      <c r="S34" s="110" t="s">
        <v>23</v>
      </c>
      <c r="T34" s="110" t="s">
        <v>23</v>
      </c>
      <c r="U34" s="110" t="s">
        <v>23</v>
      </c>
      <c r="V34" s="110" t="s">
        <v>23</v>
      </c>
      <c r="W34" s="110" t="s">
        <v>23</v>
      </c>
      <c r="X34" s="110"/>
      <c r="Y34" s="110"/>
      <c r="Z34" s="110" t="s">
        <v>23</v>
      </c>
      <c r="AA34" s="110" t="s">
        <v>23</v>
      </c>
      <c r="AB34" s="110" t="s">
        <v>23</v>
      </c>
      <c r="AC34" s="110" t="s">
        <v>23</v>
      </c>
      <c r="AD34" s="110" t="s">
        <v>23</v>
      </c>
      <c r="AE34" s="110"/>
      <c r="AF34" s="110"/>
      <c r="AG34" s="110" t="s">
        <v>23</v>
      </c>
      <c r="AH34" s="156" t="s">
        <v>23</v>
      </c>
    </row>
    <row r="35" spans="1:34" ht="15.75" outlineLevel="1" x14ac:dyDescent="0.25">
      <c r="A35" s="25" t="s">
        <v>2</v>
      </c>
      <c r="B35" s="207" t="s">
        <v>242</v>
      </c>
      <c r="C35" s="26" t="s">
        <v>7</v>
      </c>
      <c r="D35" s="110"/>
      <c r="E35" s="110" t="s">
        <v>48</v>
      </c>
      <c r="F35" s="110" t="s">
        <v>48</v>
      </c>
      <c r="G35" s="110" t="s">
        <v>48</v>
      </c>
      <c r="H35" s="110" t="s">
        <v>48</v>
      </c>
      <c r="I35" s="110" t="s">
        <v>48</v>
      </c>
      <c r="J35" s="110"/>
      <c r="K35" s="110"/>
      <c r="L35" s="110" t="s">
        <v>48</v>
      </c>
      <c r="M35" s="110" t="s">
        <v>48</v>
      </c>
      <c r="N35" s="110" t="s">
        <v>48</v>
      </c>
      <c r="O35" s="110" t="s">
        <v>48</v>
      </c>
      <c r="P35" s="110" t="s">
        <v>48</v>
      </c>
      <c r="Q35" s="110"/>
      <c r="R35" s="110"/>
      <c r="S35" s="110" t="s">
        <v>48</v>
      </c>
      <c r="T35" s="110" t="s">
        <v>48</v>
      </c>
      <c r="U35" s="110" t="s">
        <v>48</v>
      </c>
      <c r="V35" s="110" t="s">
        <v>48</v>
      </c>
      <c r="W35" s="110" t="s">
        <v>48</v>
      </c>
      <c r="X35" s="110"/>
      <c r="Y35" s="110"/>
      <c r="Z35" s="110" t="s">
        <v>48</v>
      </c>
      <c r="AA35" s="110" t="s">
        <v>48</v>
      </c>
      <c r="AB35" s="110" t="s">
        <v>48</v>
      </c>
      <c r="AC35" s="110" t="s">
        <v>48</v>
      </c>
      <c r="AD35" s="110" t="s">
        <v>48</v>
      </c>
      <c r="AE35" s="110"/>
      <c r="AF35" s="110"/>
      <c r="AG35" s="110" t="s">
        <v>48</v>
      </c>
      <c r="AH35" s="156" t="s">
        <v>48</v>
      </c>
    </row>
    <row r="36" spans="1:34" ht="15.75" outlineLevel="1" x14ac:dyDescent="0.25">
      <c r="A36" s="25" t="s">
        <v>2</v>
      </c>
      <c r="B36" s="204" t="s">
        <v>243</v>
      </c>
      <c r="C36" s="26" t="s">
        <v>7</v>
      </c>
      <c r="D36" s="110"/>
      <c r="E36" s="110" t="s">
        <v>24</v>
      </c>
      <c r="F36" s="110" t="s">
        <v>24</v>
      </c>
      <c r="G36" s="110" t="s">
        <v>24</v>
      </c>
      <c r="H36" s="110" t="s">
        <v>24</v>
      </c>
      <c r="I36" s="110" t="s">
        <v>24</v>
      </c>
      <c r="J36" s="110"/>
      <c r="K36" s="110"/>
      <c r="L36" s="110" t="s">
        <v>24</v>
      </c>
      <c r="M36" s="110" t="s">
        <v>24</v>
      </c>
      <c r="N36" s="110" t="s">
        <v>24</v>
      </c>
      <c r="O36" s="110" t="s">
        <v>24</v>
      </c>
      <c r="P36" s="110" t="s">
        <v>24</v>
      </c>
      <c r="Q36" s="110"/>
      <c r="R36" s="110"/>
      <c r="S36" s="110" t="s">
        <v>24</v>
      </c>
      <c r="T36" s="110" t="s">
        <v>24</v>
      </c>
      <c r="U36" s="110" t="s">
        <v>24</v>
      </c>
      <c r="V36" s="110" t="s">
        <v>24</v>
      </c>
      <c r="W36" s="110" t="s">
        <v>24</v>
      </c>
      <c r="X36" s="110"/>
      <c r="Y36" s="110"/>
      <c r="Z36" s="110" t="s">
        <v>24</v>
      </c>
      <c r="AA36" s="110" t="s">
        <v>24</v>
      </c>
      <c r="AB36" s="110" t="s">
        <v>24</v>
      </c>
      <c r="AC36" s="110" t="s">
        <v>24</v>
      </c>
      <c r="AD36" s="110" t="s">
        <v>24</v>
      </c>
      <c r="AE36" s="110"/>
      <c r="AF36" s="110"/>
      <c r="AG36" s="110" t="s">
        <v>24</v>
      </c>
      <c r="AH36" s="156" t="s">
        <v>24</v>
      </c>
    </row>
    <row r="37" spans="1:34" ht="15.75" outlineLevel="1" x14ac:dyDescent="0.25">
      <c r="A37" s="25" t="s">
        <v>2</v>
      </c>
      <c r="B37" s="208" t="s">
        <v>244</v>
      </c>
      <c r="C37" s="26" t="s">
        <v>7</v>
      </c>
      <c r="D37" s="110"/>
      <c r="E37" s="110" t="s">
        <v>25</v>
      </c>
      <c r="F37" s="110" t="s">
        <v>25</v>
      </c>
      <c r="G37" s="110" t="s">
        <v>25</v>
      </c>
      <c r="H37" s="110" t="s">
        <v>25</v>
      </c>
      <c r="I37" s="110" t="s">
        <v>25</v>
      </c>
      <c r="J37" s="110"/>
      <c r="K37" s="110"/>
      <c r="L37" s="110" t="s">
        <v>25</v>
      </c>
      <c r="M37" s="110" t="s">
        <v>25</v>
      </c>
      <c r="N37" s="110" t="s">
        <v>25</v>
      </c>
      <c r="O37" s="110" t="s">
        <v>25</v>
      </c>
      <c r="P37" s="110" t="s">
        <v>25</v>
      </c>
      <c r="Q37" s="110"/>
      <c r="R37" s="110"/>
      <c r="S37" s="110" t="s">
        <v>25</v>
      </c>
      <c r="T37" s="110" t="s">
        <v>25</v>
      </c>
      <c r="U37" s="110" t="s">
        <v>25</v>
      </c>
      <c r="V37" s="110" t="s">
        <v>25</v>
      </c>
      <c r="W37" s="110" t="s">
        <v>25</v>
      </c>
      <c r="X37" s="110"/>
      <c r="Y37" s="110"/>
      <c r="Z37" s="110" t="s">
        <v>25</v>
      </c>
      <c r="AA37" s="110" t="s">
        <v>25</v>
      </c>
      <c r="AB37" s="110" t="s">
        <v>25</v>
      </c>
      <c r="AC37" s="110" t="s">
        <v>25</v>
      </c>
      <c r="AD37" s="110" t="s">
        <v>25</v>
      </c>
      <c r="AE37" s="110"/>
      <c r="AF37" s="110"/>
      <c r="AG37" s="110" t="s">
        <v>25</v>
      </c>
      <c r="AH37" s="156" t="s">
        <v>25</v>
      </c>
    </row>
    <row r="38" spans="1:34" ht="15.75" outlineLevel="1" x14ac:dyDescent="0.25">
      <c r="A38" s="25" t="s">
        <v>2</v>
      </c>
      <c r="B38" s="203" t="s">
        <v>244</v>
      </c>
      <c r="C38" s="26" t="s">
        <v>7</v>
      </c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56"/>
    </row>
    <row r="39" spans="1:34" ht="15.75" outlineLevel="1" x14ac:dyDescent="0.25">
      <c r="A39" s="25" t="s">
        <v>2</v>
      </c>
      <c r="B39" s="207" t="s">
        <v>244</v>
      </c>
      <c r="C39" s="26" t="s">
        <v>7</v>
      </c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56"/>
    </row>
    <row r="40" spans="1:34" ht="15.75" outlineLevel="1" x14ac:dyDescent="0.25">
      <c r="A40" s="25" t="s">
        <v>2</v>
      </c>
      <c r="B40" s="26" t="s">
        <v>244</v>
      </c>
      <c r="C40" s="26" t="s">
        <v>7</v>
      </c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56"/>
    </row>
    <row r="41" spans="1:34" ht="15.75" outlineLevel="1" x14ac:dyDescent="0.25">
      <c r="A41" s="25" t="s">
        <v>2</v>
      </c>
      <c r="B41" s="26" t="s">
        <v>244</v>
      </c>
      <c r="C41" s="26" t="s">
        <v>7</v>
      </c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56"/>
    </row>
    <row r="42" spans="1:34" ht="15.75" outlineLevel="1" x14ac:dyDescent="0.25">
      <c r="A42" s="25" t="s">
        <v>2</v>
      </c>
      <c r="B42" s="26" t="s">
        <v>244</v>
      </c>
      <c r="C42" s="26" t="s">
        <v>7</v>
      </c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56"/>
    </row>
    <row r="43" spans="1:34" ht="15.75" outlineLevel="1" x14ac:dyDescent="0.25">
      <c r="A43" s="25" t="s">
        <v>2</v>
      </c>
      <c r="B43" s="62" t="s">
        <v>245</v>
      </c>
      <c r="C43" s="26" t="s">
        <v>7</v>
      </c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56"/>
    </row>
    <row r="44" spans="1:34" ht="15.75" outlineLevel="1" x14ac:dyDescent="0.25">
      <c r="A44" s="25" t="s">
        <v>2</v>
      </c>
      <c r="B44" s="209" t="s">
        <v>245</v>
      </c>
      <c r="C44" s="26" t="s">
        <v>7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56"/>
    </row>
    <row r="45" spans="1:34" ht="15.75" outlineLevel="1" x14ac:dyDescent="0.25">
      <c r="A45" s="25" t="s">
        <v>2</v>
      </c>
      <c r="B45" s="210" t="s">
        <v>245</v>
      </c>
      <c r="C45" s="26" t="s">
        <v>7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56"/>
    </row>
    <row r="46" spans="1:34" ht="15.75" outlineLevel="1" x14ac:dyDescent="0.25">
      <c r="A46" s="25" t="s">
        <v>2</v>
      </c>
      <c r="B46" s="34" t="s">
        <v>245</v>
      </c>
      <c r="C46" s="26" t="s">
        <v>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56"/>
    </row>
    <row r="47" spans="1:34" ht="16.5" customHeight="1" outlineLevel="1" x14ac:dyDescent="0.25">
      <c r="A47" s="27" t="s">
        <v>2</v>
      </c>
      <c r="B47" s="36" t="s">
        <v>245</v>
      </c>
      <c r="C47" s="211" t="s">
        <v>61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57"/>
    </row>
    <row r="48" spans="1:34" s="1" customFormat="1" ht="15.75" x14ac:dyDescent="0.25">
      <c r="A48" s="29" t="s">
        <v>2</v>
      </c>
      <c r="B48" s="30" t="s">
        <v>5</v>
      </c>
      <c r="C48" s="30" t="s">
        <v>7</v>
      </c>
      <c r="D48" s="112">
        <f t="shared" ref="D48:AH48" si="7">COUNTA(D33:D47)</f>
        <v>0</v>
      </c>
      <c r="E48" s="112">
        <f t="shared" si="7"/>
        <v>5</v>
      </c>
      <c r="F48" s="112">
        <f t="shared" si="7"/>
        <v>5</v>
      </c>
      <c r="G48" s="112">
        <f t="shared" si="7"/>
        <v>5</v>
      </c>
      <c r="H48" s="112">
        <f t="shared" si="7"/>
        <v>5</v>
      </c>
      <c r="I48" s="112">
        <f t="shared" si="7"/>
        <v>5</v>
      </c>
      <c r="J48" s="112">
        <f t="shared" si="7"/>
        <v>0</v>
      </c>
      <c r="K48" s="112">
        <f t="shared" si="7"/>
        <v>0</v>
      </c>
      <c r="L48" s="112">
        <f t="shared" si="7"/>
        <v>5</v>
      </c>
      <c r="M48" s="112">
        <f t="shared" si="7"/>
        <v>5</v>
      </c>
      <c r="N48" s="112">
        <f t="shared" si="7"/>
        <v>5</v>
      </c>
      <c r="O48" s="112">
        <f t="shared" si="7"/>
        <v>5</v>
      </c>
      <c r="P48" s="112">
        <f t="shared" si="7"/>
        <v>5</v>
      </c>
      <c r="Q48" s="112">
        <f t="shared" si="7"/>
        <v>0</v>
      </c>
      <c r="R48" s="112">
        <f t="shared" si="7"/>
        <v>0</v>
      </c>
      <c r="S48" s="112">
        <f t="shared" si="7"/>
        <v>5</v>
      </c>
      <c r="T48" s="112">
        <f t="shared" si="7"/>
        <v>5</v>
      </c>
      <c r="U48" s="112">
        <f t="shared" si="7"/>
        <v>5</v>
      </c>
      <c r="V48" s="112">
        <f t="shared" si="7"/>
        <v>5</v>
      </c>
      <c r="W48" s="112">
        <f t="shared" si="7"/>
        <v>5</v>
      </c>
      <c r="X48" s="112">
        <f t="shared" si="7"/>
        <v>0</v>
      </c>
      <c r="Y48" s="112">
        <f t="shared" si="7"/>
        <v>0</v>
      </c>
      <c r="Z48" s="112">
        <f t="shared" si="7"/>
        <v>5</v>
      </c>
      <c r="AA48" s="112">
        <f t="shared" si="7"/>
        <v>5</v>
      </c>
      <c r="AB48" s="112">
        <f t="shared" si="7"/>
        <v>5</v>
      </c>
      <c r="AC48" s="112">
        <f t="shared" si="7"/>
        <v>5</v>
      </c>
      <c r="AD48" s="112">
        <f t="shared" si="7"/>
        <v>5</v>
      </c>
      <c r="AE48" s="112">
        <f t="shared" si="7"/>
        <v>0</v>
      </c>
      <c r="AF48" s="112">
        <f t="shared" si="7"/>
        <v>0</v>
      </c>
      <c r="AG48" s="112">
        <f t="shared" si="7"/>
        <v>5</v>
      </c>
      <c r="AH48" s="158">
        <f t="shared" si="7"/>
        <v>5</v>
      </c>
    </row>
    <row r="49" spans="1:34" ht="15.75" outlineLevel="1" x14ac:dyDescent="0.25">
      <c r="A49" s="31" t="s">
        <v>2</v>
      </c>
      <c r="B49" s="202" t="s">
        <v>240</v>
      </c>
      <c r="C49" s="32" t="s">
        <v>8</v>
      </c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13"/>
      <c r="AE49" s="113"/>
      <c r="AF49" s="113"/>
      <c r="AG49" s="113"/>
      <c r="AH49" s="159"/>
    </row>
    <row r="50" spans="1:34" ht="15.75" outlineLevel="1" x14ac:dyDescent="0.25">
      <c r="A50" s="33" t="s">
        <v>2</v>
      </c>
      <c r="B50" s="205" t="s">
        <v>241</v>
      </c>
      <c r="C50" s="34" t="s">
        <v>8</v>
      </c>
      <c r="D50" s="114"/>
      <c r="E50" s="114" t="s">
        <v>43</v>
      </c>
      <c r="F50" s="114" t="s">
        <v>43</v>
      </c>
      <c r="G50" s="114" t="s">
        <v>43</v>
      </c>
      <c r="H50" s="114" t="s">
        <v>43</v>
      </c>
      <c r="I50" s="114" t="s">
        <v>43</v>
      </c>
      <c r="J50" s="114"/>
      <c r="K50" s="114"/>
      <c r="L50" s="114" t="s">
        <v>43</v>
      </c>
      <c r="M50" s="114" t="s">
        <v>43</v>
      </c>
      <c r="N50" s="114" t="s">
        <v>43</v>
      </c>
      <c r="O50" s="114" t="s">
        <v>43</v>
      </c>
      <c r="P50" s="114" t="s">
        <v>43</v>
      </c>
      <c r="Q50" s="114"/>
      <c r="R50" s="114"/>
      <c r="S50" s="114" t="s">
        <v>43</v>
      </c>
      <c r="T50" s="114" t="s">
        <v>43</v>
      </c>
      <c r="U50" s="114" t="s">
        <v>43</v>
      </c>
      <c r="V50" s="114" t="s">
        <v>43</v>
      </c>
      <c r="W50" s="114" t="s">
        <v>43</v>
      </c>
      <c r="X50" s="114"/>
      <c r="Y50" s="114"/>
      <c r="Z50" s="114" t="s">
        <v>43</v>
      </c>
      <c r="AA50" s="114" t="s">
        <v>43</v>
      </c>
      <c r="AB50" s="114" t="s">
        <v>43</v>
      </c>
      <c r="AC50" s="114" t="s">
        <v>43</v>
      </c>
      <c r="AD50" s="114" t="s">
        <v>43</v>
      </c>
      <c r="AE50" s="114"/>
      <c r="AF50" s="114"/>
      <c r="AG50" s="114" t="s">
        <v>43</v>
      </c>
      <c r="AH50" s="160" t="s">
        <v>43</v>
      </c>
    </row>
    <row r="51" spans="1:34" ht="15.75" outlineLevel="1" x14ac:dyDescent="0.25">
      <c r="A51" s="33" t="s">
        <v>2</v>
      </c>
      <c r="B51" s="207" t="s">
        <v>242</v>
      </c>
      <c r="C51" s="34" t="s">
        <v>8</v>
      </c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/>
      <c r="AG51" s="114"/>
      <c r="AH51" s="160"/>
    </row>
    <row r="52" spans="1:34" ht="15.75" outlineLevel="1" x14ac:dyDescent="0.25">
      <c r="A52" s="33" t="s">
        <v>2</v>
      </c>
      <c r="B52" s="204" t="s">
        <v>243</v>
      </c>
      <c r="C52" s="34" t="s">
        <v>8</v>
      </c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14"/>
      <c r="AF52" s="114"/>
      <c r="AG52" s="114"/>
      <c r="AH52" s="160"/>
    </row>
    <row r="53" spans="1:34" ht="15.75" outlineLevel="1" x14ac:dyDescent="0.25">
      <c r="A53" s="33" t="s">
        <v>2</v>
      </c>
      <c r="B53" s="62" t="s">
        <v>244</v>
      </c>
      <c r="C53" s="34" t="s">
        <v>8</v>
      </c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14"/>
      <c r="AF53" s="114"/>
      <c r="AG53" s="114"/>
      <c r="AH53" s="160"/>
    </row>
    <row r="54" spans="1:34" ht="15.75" outlineLevel="1" x14ac:dyDescent="0.25">
      <c r="A54" s="33" t="s">
        <v>2</v>
      </c>
      <c r="B54" s="210" t="s">
        <v>244</v>
      </c>
      <c r="C54" s="34" t="s">
        <v>8</v>
      </c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/>
      <c r="AG54" s="114"/>
      <c r="AH54" s="160"/>
    </row>
    <row r="55" spans="1:34" ht="15.75" outlineLevel="1" x14ac:dyDescent="0.25">
      <c r="A55" s="33" t="s">
        <v>2</v>
      </c>
      <c r="B55" s="26" t="s">
        <v>244</v>
      </c>
      <c r="C55" s="34" t="s">
        <v>8</v>
      </c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60"/>
    </row>
    <row r="56" spans="1:34" ht="15.75" outlineLevel="1" x14ac:dyDescent="0.25">
      <c r="A56" s="33" t="s">
        <v>2</v>
      </c>
      <c r="B56" s="26" t="s">
        <v>244</v>
      </c>
      <c r="C56" s="34" t="s">
        <v>8</v>
      </c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60"/>
    </row>
    <row r="57" spans="1:34" ht="15.75" outlineLevel="1" x14ac:dyDescent="0.25">
      <c r="A57" s="33" t="s">
        <v>2</v>
      </c>
      <c r="B57" s="26" t="s">
        <v>244</v>
      </c>
      <c r="C57" s="34" t="s">
        <v>8</v>
      </c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60"/>
    </row>
    <row r="58" spans="1:34" ht="15.75" outlineLevel="1" x14ac:dyDescent="0.25">
      <c r="A58" s="33" t="s">
        <v>2</v>
      </c>
      <c r="B58" s="206" t="s">
        <v>245</v>
      </c>
      <c r="C58" s="34" t="s">
        <v>8</v>
      </c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60"/>
    </row>
    <row r="59" spans="1:34" ht="15.75" outlineLevel="1" x14ac:dyDescent="0.25">
      <c r="A59" s="33" t="s">
        <v>2</v>
      </c>
      <c r="B59" s="210" t="s">
        <v>245</v>
      </c>
      <c r="C59" s="34" t="s">
        <v>8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60"/>
    </row>
    <row r="60" spans="1:34" ht="15.75" outlineLevel="1" x14ac:dyDescent="0.25">
      <c r="A60" s="33" t="s">
        <v>2</v>
      </c>
      <c r="B60" s="34" t="s">
        <v>245</v>
      </c>
      <c r="C60" s="34" t="s">
        <v>8</v>
      </c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60"/>
    </row>
    <row r="61" spans="1:34" ht="15.75" outlineLevel="1" x14ac:dyDescent="0.25">
      <c r="A61" s="35" t="s">
        <v>2</v>
      </c>
      <c r="B61" s="36" t="s">
        <v>245</v>
      </c>
      <c r="C61" s="212" t="s">
        <v>8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61"/>
    </row>
    <row r="62" spans="1:34" s="1" customFormat="1" ht="15.75" x14ac:dyDescent="0.25">
      <c r="A62" s="37" t="s">
        <v>2</v>
      </c>
      <c r="B62" s="38" t="s">
        <v>5</v>
      </c>
      <c r="C62" s="38" t="s">
        <v>8</v>
      </c>
      <c r="D62" s="116">
        <f t="shared" ref="D62:AH62" si="8">COUNTA(D49:D61)</f>
        <v>0</v>
      </c>
      <c r="E62" s="116">
        <f t="shared" si="8"/>
        <v>1</v>
      </c>
      <c r="F62" s="116">
        <f t="shared" si="8"/>
        <v>1</v>
      </c>
      <c r="G62" s="116">
        <f t="shared" si="8"/>
        <v>1</v>
      </c>
      <c r="H62" s="116">
        <f t="shared" si="8"/>
        <v>1</v>
      </c>
      <c r="I62" s="116">
        <f t="shared" si="8"/>
        <v>1</v>
      </c>
      <c r="J62" s="116">
        <f t="shared" si="8"/>
        <v>0</v>
      </c>
      <c r="K62" s="116">
        <f t="shared" si="8"/>
        <v>0</v>
      </c>
      <c r="L62" s="116">
        <f t="shared" si="8"/>
        <v>1</v>
      </c>
      <c r="M62" s="116">
        <f t="shared" si="8"/>
        <v>1</v>
      </c>
      <c r="N62" s="116">
        <f t="shared" si="8"/>
        <v>1</v>
      </c>
      <c r="O62" s="116">
        <f t="shared" si="8"/>
        <v>1</v>
      </c>
      <c r="P62" s="116">
        <f t="shared" si="8"/>
        <v>1</v>
      </c>
      <c r="Q62" s="116">
        <f t="shared" si="8"/>
        <v>0</v>
      </c>
      <c r="R62" s="116">
        <f t="shared" si="8"/>
        <v>0</v>
      </c>
      <c r="S62" s="116">
        <f t="shared" si="8"/>
        <v>1</v>
      </c>
      <c r="T62" s="116">
        <f t="shared" si="8"/>
        <v>1</v>
      </c>
      <c r="U62" s="116">
        <f t="shared" si="8"/>
        <v>1</v>
      </c>
      <c r="V62" s="116">
        <f t="shared" si="8"/>
        <v>1</v>
      </c>
      <c r="W62" s="116">
        <f t="shared" si="8"/>
        <v>1</v>
      </c>
      <c r="X62" s="116">
        <f t="shared" si="8"/>
        <v>0</v>
      </c>
      <c r="Y62" s="116">
        <f t="shared" si="8"/>
        <v>0</v>
      </c>
      <c r="Z62" s="116">
        <f t="shared" si="8"/>
        <v>1</v>
      </c>
      <c r="AA62" s="116">
        <f t="shared" si="8"/>
        <v>1</v>
      </c>
      <c r="AB62" s="116">
        <f t="shared" si="8"/>
        <v>1</v>
      </c>
      <c r="AC62" s="116">
        <f t="shared" si="8"/>
        <v>1</v>
      </c>
      <c r="AD62" s="116">
        <f t="shared" si="8"/>
        <v>1</v>
      </c>
      <c r="AE62" s="116">
        <f t="shared" si="8"/>
        <v>0</v>
      </c>
      <c r="AF62" s="116">
        <f t="shared" si="8"/>
        <v>0</v>
      </c>
      <c r="AG62" s="116">
        <f t="shared" si="8"/>
        <v>1</v>
      </c>
      <c r="AH62" s="162">
        <f t="shared" si="8"/>
        <v>1</v>
      </c>
    </row>
    <row r="63" spans="1:34" ht="15.75" outlineLevel="1" x14ac:dyDescent="0.25">
      <c r="A63" s="47" t="s">
        <v>2</v>
      </c>
      <c r="B63" s="48" t="s">
        <v>6</v>
      </c>
      <c r="C63" s="48" t="s">
        <v>28</v>
      </c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67"/>
    </row>
    <row r="64" spans="1:34" ht="15.75" outlineLevel="1" x14ac:dyDescent="0.25">
      <c r="A64" s="49" t="s">
        <v>2</v>
      </c>
      <c r="B64" s="50" t="s">
        <v>6</v>
      </c>
      <c r="C64" s="50" t="s">
        <v>54</v>
      </c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68"/>
    </row>
    <row r="65" spans="1:34" ht="15.75" outlineLevel="1" x14ac:dyDescent="0.25">
      <c r="A65" s="49" t="s">
        <v>2</v>
      </c>
      <c r="B65" s="50" t="s">
        <v>6</v>
      </c>
      <c r="C65" s="50" t="s">
        <v>28</v>
      </c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68"/>
    </row>
    <row r="66" spans="1:34" ht="15.75" outlineLevel="1" x14ac:dyDescent="0.25">
      <c r="A66" s="49" t="s">
        <v>2</v>
      </c>
      <c r="B66" s="50" t="s">
        <v>6</v>
      </c>
      <c r="C66" s="50" t="s">
        <v>54</v>
      </c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68"/>
    </row>
    <row r="67" spans="1:34" ht="15.75" outlineLevel="1" x14ac:dyDescent="0.25">
      <c r="A67" s="49" t="s">
        <v>2</v>
      </c>
      <c r="B67" s="50" t="s">
        <v>6</v>
      </c>
      <c r="C67" s="50" t="s">
        <v>28</v>
      </c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68"/>
    </row>
    <row r="68" spans="1:34" ht="15.75" outlineLevel="1" x14ac:dyDescent="0.25">
      <c r="A68" s="51" t="s">
        <v>2</v>
      </c>
      <c r="B68" s="52" t="s">
        <v>6</v>
      </c>
      <c r="C68" s="52" t="s">
        <v>54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69"/>
    </row>
    <row r="69" spans="1:34" s="1" customFormat="1" ht="15.75" x14ac:dyDescent="0.25">
      <c r="A69" s="21" t="s">
        <v>2</v>
      </c>
      <c r="B69" s="22" t="s">
        <v>6</v>
      </c>
      <c r="C69" s="22"/>
      <c r="D69" s="108">
        <f>COUNTA(D63:D68)</f>
        <v>0</v>
      </c>
      <c r="E69" s="108">
        <f t="shared" ref="E69:AH69" si="9">COUNTA(E63:E68)</f>
        <v>0</v>
      </c>
      <c r="F69" s="108">
        <f t="shared" si="9"/>
        <v>0</v>
      </c>
      <c r="G69" s="108">
        <f t="shared" si="9"/>
        <v>0</v>
      </c>
      <c r="H69" s="108">
        <f t="shared" si="9"/>
        <v>0</v>
      </c>
      <c r="I69" s="108">
        <f t="shared" si="9"/>
        <v>0</v>
      </c>
      <c r="J69" s="108">
        <f t="shared" si="9"/>
        <v>0</v>
      </c>
      <c r="K69" s="108">
        <f t="shared" si="9"/>
        <v>0</v>
      </c>
      <c r="L69" s="108">
        <f t="shared" si="9"/>
        <v>0</v>
      </c>
      <c r="M69" s="108">
        <f t="shared" si="9"/>
        <v>0</v>
      </c>
      <c r="N69" s="108">
        <f t="shared" si="9"/>
        <v>0</v>
      </c>
      <c r="O69" s="108">
        <f t="shared" si="9"/>
        <v>0</v>
      </c>
      <c r="P69" s="108">
        <f t="shared" si="9"/>
        <v>0</v>
      </c>
      <c r="Q69" s="108">
        <f t="shared" si="9"/>
        <v>0</v>
      </c>
      <c r="R69" s="108">
        <f t="shared" si="9"/>
        <v>0</v>
      </c>
      <c r="S69" s="108">
        <f t="shared" si="9"/>
        <v>0</v>
      </c>
      <c r="T69" s="108">
        <f t="shared" si="9"/>
        <v>0</v>
      </c>
      <c r="U69" s="108">
        <f t="shared" si="9"/>
        <v>0</v>
      </c>
      <c r="V69" s="108">
        <f t="shared" si="9"/>
        <v>0</v>
      </c>
      <c r="W69" s="108">
        <f t="shared" si="9"/>
        <v>0</v>
      </c>
      <c r="X69" s="108">
        <f t="shared" si="9"/>
        <v>0</v>
      </c>
      <c r="Y69" s="108">
        <f t="shared" si="9"/>
        <v>0</v>
      </c>
      <c r="Z69" s="108">
        <f t="shared" si="9"/>
        <v>0</v>
      </c>
      <c r="AA69" s="108">
        <f t="shared" si="9"/>
        <v>0</v>
      </c>
      <c r="AB69" s="108">
        <f>COUNTA(AB64:AB68)</f>
        <v>0</v>
      </c>
      <c r="AC69" s="108">
        <f>COUNTA(AC64:AC68)</f>
        <v>0</v>
      </c>
      <c r="AD69" s="108">
        <f>COUNTA(AD64:AD68)</f>
        <v>0</v>
      </c>
      <c r="AE69" s="108">
        <f>COUNTA(AE64:AE68)</f>
        <v>0</v>
      </c>
      <c r="AF69" s="108">
        <f>COUNTA(AF64:AF68)</f>
        <v>0</v>
      </c>
      <c r="AG69" s="108">
        <f t="shared" si="9"/>
        <v>0</v>
      </c>
      <c r="AH69" s="154">
        <f t="shared" si="9"/>
        <v>0</v>
      </c>
    </row>
    <row r="70" spans="1:34" ht="15.75" outlineLevel="1" x14ac:dyDescent="0.25">
      <c r="A70" s="96" t="s">
        <v>2</v>
      </c>
      <c r="B70" s="95" t="s">
        <v>69</v>
      </c>
      <c r="C70" s="95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  <c r="Z70" s="124"/>
      <c r="AA70" s="124"/>
      <c r="AB70" s="124"/>
      <c r="AC70" s="124"/>
      <c r="AD70" s="124"/>
      <c r="AE70" s="124"/>
      <c r="AF70" s="124"/>
      <c r="AG70" s="124"/>
      <c r="AH70" s="170"/>
    </row>
    <row r="71" spans="1:34" ht="15.75" outlineLevel="1" x14ac:dyDescent="0.25">
      <c r="A71" s="93"/>
      <c r="B71" s="94" t="s">
        <v>69</v>
      </c>
      <c r="C71" s="9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71"/>
    </row>
    <row r="72" spans="1:34" s="1" customFormat="1" ht="15.75" x14ac:dyDescent="0.25">
      <c r="A72" s="97" t="s">
        <v>2</v>
      </c>
      <c r="B72" s="98" t="s">
        <v>27</v>
      </c>
      <c r="C72" s="98"/>
      <c r="D72" s="126">
        <f>COUNTA(D70)</f>
        <v>0</v>
      </c>
      <c r="E72" s="126">
        <f>COUNTA(E70)</f>
        <v>0</v>
      </c>
      <c r="F72" s="126">
        <f>COUNTA(F70)</f>
        <v>0</v>
      </c>
      <c r="G72" s="126">
        <f>COUNTA(G70)</f>
        <v>0</v>
      </c>
      <c r="H72" s="126">
        <f>COUNTA(H70)</f>
        <v>0</v>
      </c>
      <c r="I72" s="126">
        <f t="shared" ref="I72:AH72" si="10">COUNTA(I70)</f>
        <v>0</v>
      </c>
      <c r="J72" s="126">
        <f t="shared" si="10"/>
        <v>0</v>
      </c>
      <c r="K72" s="126">
        <f t="shared" si="10"/>
        <v>0</v>
      </c>
      <c r="L72" s="126">
        <f t="shared" si="10"/>
        <v>0</v>
      </c>
      <c r="M72" s="126">
        <f t="shared" si="10"/>
        <v>0</v>
      </c>
      <c r="N72" s="126">
        <f t="shared" si="10"/>
        <v>0</v>
      </c>
      <c r="O72" s="126">
        <f t="shared" si="10"/>
        <v>0</v>
      </c>
      <c r="P72" s="126">
        <f t="shared" si="10"/>
        <v>0</v>
      </c>
      <c r="Q72" s="126">
        <f t="shared" si="10"/>
        <v>0</v>
      </c>
      <c r="R72" s="126">
        <f t="shared" si="10"/>
        <v>0</v>
      </c>
      <c r="S72" s="126">
        <f t="shared" si="10"/>
        <v>0</v>
      </c>
      <c r="T72" s="126">
        <f t="shared" si="10"/>
        <v>0</v>
      </c>
      <c r="U72" s="126">
        <f t="shared" si="10"/>
        <v>0</v>
      </c>
      <c r="V72" s="126">
        <f t="shared" si="10"/>
        <v>0</v>
      </c>
      <c r="W72" s="126">
        <f t="shared" si="10"/>
        <v>0</v>
      </c>
      <c r="X72" s="126">
        <f t="shared" si="10"/>
        <v>0</v>
      </c>
      <c r="Y72" s="126">
        <f t="shared" si="10"/>
        <v>0</v>
      </c>
      <c r="Z72" s="126">
        <f t="shared" si="10"/>
        <v>0</v>
      </c>
      <c r="AA72" s="126">
        <f t="shared" si="10"/>
        <v>0</v>
      </c>
      <c r="AB72" s="126">
        <f t="shared" si="10"/>
        <v>0</v>
      </c>
      <c r="AC72" s="126">
        <f t="shared" si="10"/>
        <v>0</v>
      </c>
      <c r="AD72" s="126">
        <f t="shared" si="10"/>
        <v>0</v>
      </c>
      <c r="AE72" s="126">
        <f t="shared" si="10"/>
        <v>0</v>
      </c>
      <c r="AF72" s="126">
        <f t="shared" si="10"/>
        <v>0</v>
      </c>
      <c r="AG72" s="126">
        <f t="shared" si="10"/>
        <v>0</v>
      </c>
      <c r="AH72" s="172">
        <f t="shared" si="10"/>
        <v>0</v>
      </c>
    </row>
    <row r="73" spans="1:34" s="1" customFormat="1" ht="15.75" outlineLevel="1" x14ac:dyDescent="0.25">
      <c r="A73" s="53"/>
      <c r="B73" s="54" t="s">
        <v>68</v>
      </c>
      <c r="C73" s="54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73"/>
    </row>
    <row r="74" spans="1:34" s="1" customFormat="1" ht="15.75" outlineLevel="1" x14ac:dyDescent="0.25">
      <c r="A74" s="55"/>
      <c r="B74" s="56" t="s">
        <v>68</v>
      </c>
      <c r="C74" s="56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74"/>
    </row>
    <row r="75" spans="1:34" s="1" customFormat="1" ht="15.75" outlineLevel="1" x14ac:dyDescent="0.25">
      <c r="A75" s="55"/>
      <c r="B75" s="56" t="s">
        <v>68</v>
      </c>
      <c r="C75" s="56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74"/>
    </row>
    <row r="76" spans="1:34" s="1" customFormat="1" ht="15.75" outlineLevel="1" x14ac:dyDescent="0.25">
      <c r="A76" s="55"/>
      <c r="B76" s="56" t="s">
        <v>68</v>
      </c>
      <c r="C76" s="56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74"/>
    </row>
    <row r="77" spans="1:34" s="1" customFormat="1" ht="15.75" outlineLevel="1" x14ac:dyDescent="0.25">
      <c r="A77" s="55"/>
      <c r="B77" s="56" t="s">
        <v>68</v>
      </c>
      <c r="C77" s="56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74"/>
    </row>
    <row r="78" spans="1:34" s="1" customFormat="1" ht="15.75" outlineLevel="1" x14ac:dyDescent="0.25">
      <c r="A78" s="57"/>
      <c r="B78" s="58" t="s">
        <v>68</v>
      </c>
      <c r="C78" s="58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129"/>
      <c r="AC78" s="129"/>
      <c r="AD78" s="129"/>
      <c r="AE78" s="129"/>
      <c r="AF78" s="129"/>
      <c r="AG78" s="129"/>
      <c r="AH78" s="175"/>
    </row>
    <row r="79" spans="1:34" s="1" customFormat="1" ht="15.75" x14ac:dyDescent="0.25">
      <c r="A79" s="55"/>
      <c r="B79" s="56" t="s">
        <v>68</v>
      </c>
      <c r="C79" s="56"/>
      <c r="D79" s="129">
        <f>COUNTA(D73:D78)</f>
        <v>0</v>
      </c>
      <c r="E79" s="129">
        <f>COUNTA(E73:E78)</f>
        <v>0</v>
      </c>
      <c r="F79" s="129">
        <f t="shared" ref="F79:AH79" si="11">COUNTA(F73:F78)</f>
        <v>0</v>
      </c>
      <c r="G79" s="129">
        <f t="shared" si="11"/>
        <v>0</v>
      </c>
      <c r="H79" s="129">
        <f t="shared" si="11"/>
        <v>0</v>
      </c>
      <c r="I79" s="129">
        <f t="shared" si="11"/>
        <v>0</v>
      </c>
      <c r="J79" s="129">
        <f t="shared" si="11"/>
        <v>0</v>
      </c>
      <c r="K79" s="129">
        <f t="shared" si="11"/>
        <v>0</v>
      </c>
      <c r="L79" s="129">
        <f t="shared" si="11"/>
        <v>0</v>
      </c>
      <c r="M79" s="129">
        <f t="shared" si="11"/>
        <v>0</v>
      </c>
      <c r="N79" s="129">
        <f t="shared" si="11"/>
        <v>0</v>
      </c>
      <c r="O79" s="129">
        <f t="shared" si="11"/>
        <v>0</v>
      </c>
      <c r="P79" s="129">
        <f t="shared" si="11"/>
        <v>0</v>
      </c>
      <c r="Q79" s="129">
        <f t="shared" si="11"/>
        <v>0</v>
      </c>
      <c r="R79" s="129">
        <f t="shared" si="11"/>
        <v>0</v>
      </c>
      <c r="S79" s="129">
        <f t="shared" si="11"/>
        <v>0</v>
      </c>
      <c r="T79" s="129">
        <f t="shared" si="11"/>
        <v>0</v>
      </c>
      <c r="U79" s="129">
        <f t="shared" si="11"/>
        <v>0</v>
      </c>
      <c r="V79" s="129">
        <f t="shared" si="11"/>
        <v>0</v>
      </c>
      <c r="W79" s="129">
        <f t="shared" si="11"/>
        <v>0</v>
      </c>
      <c r="X79" s="129">
        <f t="shared" si="11"/>
        <v>0</v>
      </c>
      <c r="Y79" s="129">
        <f t="shared" si="11"/>
        <v>0</v>
      </c>
      <c r="Z79" s="129">
        <f t="shared" si="11"/>
        <v>0</v>
      </c>
      <c r="AA79" s="129">
        <f t="shared" si="11"/>
        <v>0</v>
      </c>
      <c r="AB79" s="129">
        <f t="shared" si="11"/>
        <v>0</v>
      </c>
      <c r="AC79" s="129">
        <f t="shared" si="11"/>
        <v>0</v>
      </c>
      <c r="AD79" s="129">
        <f t="shared" si="11"/>
        <v>0</v>
      </c>
      <c r="AE79" s="129">
        <f t="shared" si="11"/>
        <v>0</v>
      </c>
      <c r="AF79" s="129">
        <f t="shared" si="11"/>
        <v>0</v>
      </c>
      <c r="AG79" s="129">
        <f t="shared" si="11"/>
        <v>0</v>
      </c>
      <c r="AH79" s="175">
        <f t="shared" si="11"/>
        <v>0</v>
      </c>
    </row>
    <row r="80" spans="1:34" ht="15.75" outlineLevel="1" x14ac:dyDescent="0.25">
      <c r="A80" s="59" t="s">
        <v>29</v>
      </c>
      <c r="B80" s="60" t="s">
        <v>4</v>
      </c>
      <c r="C80" s="60" t="s">
        <v>30</v>
      </c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  <c r="AA80" s="130"/>
      <c r="AB80" s="130"/>
      <c r="AC80" s="130"/>
      <c r="AD80" s="130"/>
      <c r="AE80" s="130"/>
      <c r="AF80" s="130"/>
      <c r="AG80" s="130"/>
      <c r="AH80" s="176"/>
    </row>
    <row r="81" spans="1:34" ht="15.75" outlineLevel="1" x14ac:dyDescent="0.25">
      <c r="A81" s="61"/>
      <c r="B81" s="62" t="s">
        <v>4</v>
      </c>
      <c r="C81" s="62" t="s">
        <v>31</v>
      </c>
      <c r="D81" s="131"/>
      <c r="E81" s="131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  <c r="R81" s="131"/>
      <c r="S81" s="131"/>
      <c r="T81" s="131"/>
      <c r="U81" s="131"/>
      <c r="V81" s="131"/>
      <c r="W81" s="131"/>
      <c r="X81" s="131"/>
      <c r="Y81" s="131"/>
      <c r="Z81" s="131"/>
      <c r="AA81" s="131"/>
      <c r="AB81" s="131"/>
      <c r="AC81" s="131"/>
      <c r="AD81" s="131"/>
      <c r="AE81" s="131"/>
      <c r="AF81" s="131"/>
      <c r="AG81" s="131"/>
      <c r="AH81" s="177"/>
    </row>
    <row r="82" spans="1:34" ht="15.75" outlineLevel="1" x14ac:dyDescent="0.25">
      <c r="A82" s="61"/>
      <c r="B82" s="62" t="s">
        <v>56</v>
      </c>
      <c r="C82" s="62"/>
      <c r="D82" s="131"/>
      <c r="E82" s="131"/>
      <c r="F82" s="131"/>
      <c r="G82" s="131"/>
      <c r="H82" s="131"/>
      <c r="I82" s="131"/>
      <c r="J82" s="131"/>
      <c r="K82" s="131"/>
      <c r="L82" s="131"/>
      <c r="M82" s="131"/>
      <c r="N82" s="131"/>
      <c r="O82" s="131"/>
      <c r="P82" s="131"/>
      <c r="Q82" s="131"/>
      <c r="R82" s="131"/>
      <c r="S82" s="131"/>
      <c r="T82" s="131"/>
      <c r="U82" s="131"/>
      <c r="V82" s="131"/>
      <c r="W82" s="131"/>
      <c r="X82" s="131"/>
      <c r="Y82" s="131"/>
      <c r="Z82" s="131"/>
      <c r="AA82" s="131"/>
      <c r="AB82" s="131"/>
      <c r="AC82" s="131"/>
      <c r="AD82" s="131"/>
      <c r="AE82" s="131"/>
      <c r="AF82" s="131"/>
      <c r="AG82" s="131"/>
      <c r="AH82" s="177"/>
    </row>
    <row r="83" spans="1:34" ht="15.75" outlineLevel="1" x14ac:dyDescent="0.25">
      <c r="A83" s="61"/>
      <c r="B83" s="62" t="s">
        <v>5</v>
      </c>
      <c r="C83" s="62" t="s">
        <v>30</v>
      </c>
      <c r="D83" s="131"/>
      <c r="E83" s="131"/>
      <c r="F83" s="131"/>
      <c r="G83" s="131"/>
      <c r="H83" s="131"/>
      <c r="I83" s="131"/>
      <c r="J83" s="131"/>
      <c r="K83" s="131"/>
      <c r="L83" s="131"/>
      <c r="M83" s="131"/>
      <c r="N83" s="131"/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  <c r="Z83" s="131"/>
      <c r="AA83" s="131"/>
      <c r="AB83" s="131"/>
      <c r="AC83" s="131"/>
      <c r="AD83" s="131"/>
      <c r="AE83" s="131"/>
      <c r="AF83" s="131"/>
      <c r="AG83" s="131"/>
      <c r="AH83" s="177"/>
    </row>
    <row r="84" spans="1:34" ht="15.75" outlineLevel="1" x14ac:dyDescent="0.25">
      <c r="A84" s="61"/>
      <c r="B84" s="62" t="s">
        <v>5</v>
      </c>
      <c r="C84" s="62" t="s">
        <v>31</v>
      </c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  <c r="Z84" s="131"/>
      <c r="AA84" s="131"/>
      <c r="AB84" s="131"/>
      <c r="AC84" s="131"/>
      <c r="AD84" s="131"/>
      <c r="AE84" s="131"/>
      <c r="AF84" s="131"/>
      <c r="AG84" s="131"/>
      <c r="AH84" s="177"/>
    </row>
    <row r="85" spans="1:34" s="1" customFormat="1" ht="15.75" x14ac:dyDescent="0.25">
      <c r="A85" s="63" t="s">
        <v>29</v>
      </c>
      <c r="B85" s="64" t="s">
        <v>38</v>
      </c>
      <c r="C85" s="64"/>
      <c r="D85" s="132">
        <f>COUNTA(D80:D84)</f>
        <v>0</v>
      </c>
      <c r="E85" s="132">
        <f>COUNTA(E80:E84)</f>
        <v>0</v>
      </c>
      <c r="F85" s="132">
        <f>COUNTA(F80:F84)</f>
        <v>0</v>
      </c>
      <c r="G85" s="132">
        <f>COUNTA(G80:G84)</f>
        <v>0</v>
      </c>
      <c r="H85" s="132">
        <f>COUNTA(H80:H84)</f>
        <v>0</v>
      </c>
      <c r="I85" s="132">
        <f t="shared" ref="I85:AH85" si="12">COUNTA(I80:I84)</f>
        <v>0</v>
      </c>
      <c r="J85" s="132">
        <f t="shared" si="12"/>
        <v>0</v>
      </c>
      <c r="K85" s="132">
        <f t="shared" si="12"/>
        <v>0</v>
      </c>
      <c r="L85" s="132">
        <f t="shared" si="12"/>
        <v>0</v>
      </c>
      <c r="M85" s="132">
        <f t="shared" si="12"/>
        <v>0</v>
      </c>
      <c r="N85" s="132">
        <f t="shared" si="12"/>
        <v>0</v>
      </c>
      <c r="O85" s="132">
        <f t="shared" si="12"/>
        <v>0</v>
      </c>
      <c r="P85" s="132">
        <f t="shared" si="12"/>
        <v>0</v>
      </c>
      <c r="Q85" s="132">
        <f t="shared" si="12"/>
        <v>0</v>
      </c>
      <c r="R85" s="132">
        <f t="shared" si="12"/>
        <v>0</v>
      </c>
      <c r="S85" s="132">
        <f t="shared" si="12"/>
        <v>0</v>
      </c>
      <c r="T85" s="132">
        <f t="shared" si="12"/>
        <v>0</v>
      </c>
      <c r="U85" s="132">
        <f t="shared" si="12"/>
        <v>0</v>
      </c>
      <c r="V85" s="132">
        <f t="shared" si="12"/>
        <v>0</v>
      </c>
      <c r="W85" s="132">
        <f t="shared" si="12"/>
        <v>0</v>
      </c>
      <c r="X85" s="132">
        <f t="shared" si="12"/>
        <v>0</v>
      </c>
      <c r="Y85" s="132">
        <f t="shared" si="12"/>
        <v>0</v>
      </c>
      <c r="Z85" s="132">
        <f t="shared" si="12"/>
        <v>0</v>
      </c>
      <c r="AA85" s="132">
        <f t="shared" si="12"/>
        <v>0</v>
      </c>
      <c r="AB85" s="132">
        <f t="shared" si="12"/>
        <v>0</v>
      </c>
      <c r="AC85" s="132">
        <f t="shared" si="12"/>
        <v>0</v>
      </c>
      <c r="AD85" s="132">
        <f t="shared" si="12"/>
        <v>0</v>
      </c>
      <c r="AE85" s="132">
        <f t="shared" si="12"/>
        <v>0</v>
      </c>
      <c r="AF85" s="132">
        <f t="shared" si="12"/>
        <v>0</v>
      </c>
      <c r="AG85" s="132">
        <f t="shared" si="12"/>
        <v>0</v>
      </c>
      <c r="AH85" s="178">
        <f t="shared" si="12"/>
        <v>0</v>
      </c>
    </row>
    <row r="86" spans="1:34" ht="15.75" outlineLevel="1" x14ac:dyDescent="0.25">
      <c r="A86" s="59"/>
      <c r="B86" s="60" t="s">
        <v>33</v>
      </c>
      <c r="C86" s="60"/>
      <c r="D86" s="130"/>
      <c r="E86" s="130"/>
      <c r="F86" s="130"/>
      <c r="G86" s="130"/>
      <c r="H86" s="130"/>
      <c r="I86" s="130"/>
      <c r="J86" s="130"/>
      <c r="K86" s="130"/>
      <c r="L86" s="130"/>
      <c r="M86" s="130"/>
      <c r="N86" s="130"/>
      <c r="O86" s="130"/>
      <c r="P86" s="130"/>
      <c r="Q86" s="130"/>
      <c r="R86" s="130"/>
      <c r="S86" s="130"/>
      <c r="T86" s="130"/>
      <c r="U86" s="130"/>
      <c r="V86" s="130"/>
      <c r="W86" s="130"/>
      <c r="X86" s="130"/>
      <c r="Y86" s="130"/>
      <c r="Z86" s="130"/>
      <c r="AA86" s="130"/>
      <c r="AB86" s="130"/>
      <c r="AC86" s="130"/>
      <c r="AD86" s="130"/>
      <c r="AE86" s="130"/>
      <c r="AF86" s="130"/>
      <c r="AG86" s="130"/>
      <c r="AH86" s="176"/>
    </row>
    <row r="87" spans="1:34" ht="15.75" outlineLevel="1" x14ac:dyDescent="0.25">
      <c r="A87" s="61"/>
      <c r="B87" s="62" t="s">
        <v>33</v>
      </c>
      <c r="C87" s="62"/>
      <c r="D87" s="131"/>
      <c r="E87" s="131"/>
      <c r="F87" s="131"/>
      <c r="G87" s="131"/>
      <c r="H87" s="131"/>
      <c r="I87" s="131"/>
      <c r="J87" s="131"/>
      <c r="K87" s="131"/>
      <c r="L87" s="131"/>
      <c r="M87" s="131"/>
      <c r="N87" s="131"/>
      <c r="O87" s="131"/>
      <c r="P87" s="131"/>
      <c r="Q87" s="131"/>
      <c r="R87" s="131"/>
      <c r="S87" s="131"/>
      <c r="T87" s="131"/>
      <c r="U87" s="131"/>
      <c r="V87" s="131"/>
      <c r="W87" s="131"/>
      <c r="X87" s="131"/>
      <c r="Y87" s="131"/>
      <c r="Z87" s="131"/>
      <c r="AA87" s="131"/>
      <c r="AB87" s="131"/>
      <c r="AC87" s="131"/>
      <c r="AD87" s="131"/>
      <c r="AE87" s="131"/>
      <c r="AF87" s="131"/>
      <c r="AG87" s="131"/>
      <c r="AH87" s="177"/>
    </row>
    <row r="88" spans="1:34" ht="15.75" outlineLevel="1" x14ac:dyDescent="0.25">
      <c r="A88" s="65"/>
      <c r="B88" s="66" t="s">
        <v>33</v>
      </c>
      <c r="C88" s="66"/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79"/>
    </row>
    <row r="89" spans="1:34" s="1" customFormat="1" ht="16.5" customHeight="1" x14ac:dyDescent="0.25">
      <c r="A89" s="67" t="s">
        <v>49</v>
      </c>
      <c r="B89" s="68" t="s">
        <v>39</v>
      </c>
      <c r="C89" s="68"/>
      <c r="D89" s="134">
        <f>COUNTA(D86:D88)</f>
        <v>0</v>
      </c>
      <c r="E89" s="134">
        <f>COUNTA(E86:E88)</f>
        <v>0</v>
      </c>
      <c r="F89" s="134">
        <f>COUNTA(F86:F88)</f>
        <v>0</v>
      </c>
      <c r="G89" s="134">
        <f>COUNTA(G86:G88)</f>
        <v>0</v>
      </c>
      <c r="H89" s="134">
        <f>COUNTA(H86:H88)</f>
        <v>0</v>
      </c>
      <c r="I89" s="134">
        <f t="shared" ref="I89:AH89" si="13">COUNTA(I86:I88)</f>
        <v>0</v>
      </c>
      <c r="J89" s="134">
        <f t="shared" si="13"/>
        <v>0</v>
      </c>
      <c r="K89" s="134">
        <f t="shared" si="13"/>
        <v>0</v>
      </c>
      <c r="L89" s="134">
        <f t="shared" si="13"/>
        <v>0</v>
      </c>
      <c r="M89" s="134">
        <f t="shared" si="13"/>
        <v>0</v>
      </c>
      <c r="N89" s="134">
        <f t="shared" si="13"/>
        <v>0</v>
      </c>
      <c r="O89" s="134">
        <f t="shared" si="13"/>
        <v>0</v>
      </c>
      <c r="P89" s="134">
        <f t="shared" si="13"/>
        <v>0</v>
      </c>
      <c r="Q89" s="134">
        <f t="shared" si="13"/>
        <v>0</v>
      </c>
      <c r="R89" s="134">
        <f t="shared" si="13"/>
        <v>0</v>
      </c>
      <c r="S89" s="134">
        <f t="shared" si="13"/>
        <v>0</v>
      </c>
      <c r="T89" s="134">
        <f t="shared" si="13"/>
        <v>0</v>
      </c>
      <c r="U89" s="134">
        <f t="shared" si="13"/>
        <v>0</v>
      </c>
      <c r="V89" s="134">
        <f t="shared" si="13"/>
        <v>0</v>
      </c>
      <c r="W89" s="134">
        <f t="shared" si="13"/>
        <v>0</v>
      </c>
      <c r="X89" s="134">
        <f t="shared" si="13"/>
        <v>0</v>
      </c>
      <c r="Y89" s="134">
        <f t="shared" si="13"/>
        <v>0</v>
      </c>
      <c r="Z89" s="134">
        <f t="shared" si="13"/>
        <v>0</v>
      </c>
      <c r="AA89" s="134">
        <f t="shared" si="13"/>
        <v>0</v>
      </c>
      <c r="AB89" s="134">
        <f t="shared" si="13"/>
        <v>0</v>
      </c>
      <c r="AC89" s="134">
        <f t="shared" si="13"/>
        <v>0</v>
      </c>
      <c r="AD89" s="134">
        <f t="shared" si="13"/>
        <v>0</v>
      </c>
      <c r="AE89" s="134">
        <f t="shared" si="13"/>
        <v>0</v>
      </c>
      <c r="AF89" s="134">
        <f t="shared" si="13"/>
        <v>0</v>
      </c>
      <c r="AG89" s="134">
        <f t="shared" si="13"/>
        <v>0</v>
      </c>
      <c r="AH89" s="180">
        <f t="shared" si="13"/>
        <v>0</v>
      </c>
    </row>
    <row r="90" spans="1:34" ht="15.75" outlineLevel="1" x14ac:dyDescent="0.25">
      <c r="A90" s="59"/>
      <c r="B90" s="60" t="s">
        <v>32</v>
      </c>
      <c r="C90" s="60"/>
      <c r="D90" s="130"/>
      <c r="E90" s="130"/>
      <c r="F90" s="130"/>
      <c r="G90" s="130"/>
      <c r="H90" s="130"/>
      <c r="I90" s="130"/>
      <c r="J90" s="130"/>
      <c r="K90" s="130"/>
      <c r="L90" s="130"/>
      <c r="M90" s="130"/>
      <c r="N90" s="130"/>
      <c r="O90" s="130"/>
      <c r="P90" s="130"/>
      <c r="Q90" s="130"/>
      <c r="R90" s="130"/>
      <c r="S90" s="130"/>
      <c r="T90" s="130"/>
      <c r="U90" s="130"/>
      <c r="V90" s="130"/>
      <c r="W90" s="130"/>
      <c r="X90" s="130"/>
      <c r="Y90" s="130"/>
      <c r="Z90" s="130"/>
      <c r="AA90" s="130"/>
      <c r="AB90" s="130"/>
      <c r="AC90" s="130"/>
      <c r="AD90" s="130"/>
      <c r="AE90" s="130"/>
      <c r="AF90" s="130"/>
      <c r="AG90" s="130"/>
      <c r="AH90" s="176"/>
    </row>
    <row r="91" spans="1:34" ht="15.75" outlineLevel="1" x14ac:dyDescent="0.25">
      <c r="A91" s="65"/>
      <c r="B91" s="66" t="s">
        <v>32</v>
      </c>
      <c r="C91" s="66"/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79"/>
    </row>
    <row r="92" spans="1:34" s="1" customFormat="1" ht="15.75" x14ac:dyDescent="0.25">
      <c r="A92" s="67" t="s">
        <v>29</v>
      </c>
      <c r="B92" s="68" t="s">
        <v>32</v>
      </c>
      <c r="C92" s="68"/>
      <c r="D92" s="134">
        <f>COUNTA(D90:D91)</f>
        <v>0</v>
      </c>
      <c r="E92" s="134">
        <f>COUNTA(E90:E91)</f>
        <v>0</v>
      </c>
      <c r="F92" s="134">
        <f t="shared" ref="F92:AG92" si="14">COUNTA(F90:F91)</f>
        <v>0</v>
      </c>
      <c r="G92" s="134">
        <f t="shared" si="14"/>
        <v>0</v>
      </c>
      <c r="H92" s="134">
        <f t="shared" si="14"/>
        <v>0</v>
      </c>
      <c r="I92" s="134">
        <f t="shared" si="14"/>
        <v>0</v>
      </c>
      <c r="J92" s="134">
        <f t="shared" si="14"/>
        <v>0</v>
      </c>
      <c r="K92" s="134">
        <f t="shared" si="14"/>
        <v>0</v>
      </c>
      <c r="L92" s="134">
        <f t="shared" si="14"/>
        <v>0</v>
      </c>
      <c r="M92" s="134">
        <f t="shared" si="14"/>
        <v>0</v>
      </c>
      <c r="N92" s="134">
        <f t="shared" si="14"/>
        <v>0</v>
      </c>
      <c r="O92" s="134">
        <f t="shared" si="14"/>
        <v>0</v>
      </c>
      <c r="P92" s="134">
        <f t="shared" si="14"/>
        <v>0</v>
      </c>
      <c r="Q92" s="134">
        <f t="shared" si="14"/>
        <v>0</v>
      </c>
      <c r="R92" s="134">
        <f t="shared" si="14"/>
        <v>0</v>
      </c>
      <c r="S92" s="134">
        <f t="shared" si="14"/>
        <v>0</v>
      </c>
      <c r="T92" s="134">
        <f t="shared" si="14"/>
        <v>0</v>
      </c>
      <c r="U92" s="134">
        <f t="shared" si="14"/>
        <v>0</v>
      </c>
      <c r="V92" s="134">
        <f t="shared" si="14"/>
        <v>0</v>
      </c>
      <c r="W92" s="134">
        <f t="shared" si="14"/>
        <v>0</v>
      </c>
      <c r="X92" s="134">
        <f t="shared" si="14"/>
        <v>0</v>
      </c>
      <c r="Y92" s="134">
        <f t="shared" si="14"/>
        <v>0</v>
      </c>
      <c r="Z92" s="134">
        <f t="shared" si="14"/>
        <v>0</v>
      </c>
      <c r="AA92" s="134">
        <f t="shared" si="14"/>
        <v>0</v>
      </c>
      <c r="AB92" s="134">
        <f t="shared" si="14"/>
        <v>0</v>
      </c>
      <c r="AC92" s="134">
        <f t="shared" si="14"/>
        <v>0</v>
      </c>
      <c r="AD92" s="134">
        <f t="shared" si="14"/>
        <v>0</v>
      </c>
      <c r="AE92" s="134">
        <f t="shared" si="14"/>
        <v>0</v>
      </c>
      <c r="AF92" s="134">
        <f t="shared" si="14"/>
        <v>0</v>
      </c>
      <c r="AG92" s="134">
        <f t="shared" si="14"/>
        <v>0</v>
      </c>
      <c r="AH92" s="180">
        <f>COUNTA(AH90:AH91)</f>
        <v>0</v>
      </c>
    </row>
    <row r="93" spans="1:34" ht="15.75" outlineLevel="1" x14ac:dyDescent="0.25">
      <c r="A93" s="59"/>
      <c r="B93" s="60" t="s">
        <v>34</v>
      </c>
      <c r="C93" s="60"/>
      <c r="D93" s="130"/>
      <c r="E93" s="130"/>
      <c r="F93" s="130"/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/>
      <c r="AA93" s="130"/>
      <c r="AB93" s="130"/>
      <c r="AC93" s="130"/>
      <c r="AD93" s="130"/>
      <c r="AE93" s="130"/>
      <c r="AF93" s="130"/>
      <c r="AG93" s="130"/>
      <c r="AH93" s="176"/>
    </row>
    <row r="94" spans="1:34" ht="15.75" outlineLevel="1" x14ac:dyDescent="0.25">
      <c r="A94" s="61"/>
      <c r="B94" s="62" t="s">
        <v>34</v>
      </c>
      <c r="C94" s="62"/>
      <c r="D94" s="131"/>
      <c r="E94" s="131"/>
      <c r="F94" s="131"/>
      <c r="G94" s="131"/>
      <c r="H94" s="131"/>
      <c r="I94" s="131"/>
      <c r="J94" s="131"/>
      <c r="K94" s="131"/>
      <c r="L94" s="131"/>
      <c r="M94" s="131"/>
      <c r="N94" s="131"/>
      <c r="O94" s="131"/>
      <c r="P94" s="131"/>
      <c r="Q94" s="131"/>
      <c r="R94" s="131"/>
      <c r="S94" s="131"/>
      <c r="T94" s="131"/>
      <c r="U94" s="131"/>
      <c r="V94" s="131"/>
      <c r="W94" s="131"/>
      <c r="X94" s="131"/>
      <c r="Y94" s="131"/>
      <c r="Z94" s="131"/>
      <c r="AA94" s="131"/>
      <c r="AB94" s="131"/>
      <c r="AC94" s="131"/>
      <c r="AD94" s="131"/>
      <c r="AE94" s="131"/>
      <c r="AF94" s="131"/>
      <c r="AG94" s="131"/>
      <c r="AH94" s="177"/>
    </row>
    <row r="95" spans="1:34" ht="15.75" outlineLevel="1" x14ac:dyDescent="0.25">
      <c r="A95" s="65"/>
      <c r="B95" s="66" t="s">
        <v>34</v>
      </c>
      <c r="C95" s="66"/>
      <c r="D95" s="133"/>
      <c r="E95" s="133"/>
      <c r="F95" s="133"/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79"/>
    </row>
    <row r="96" spans="1:34" s="1" customFormat="1" ht="15.75" x14ac:dyDescent="0.25">
      <c r="A96" s="67" t="s">
        <v>29</v>
      </c>
      <c r="B96" s="68" t="s">
        <v>34</v>
      </c>
      <c r="C96" s="68"/>
      <c r="D96" s="134">
        <f>COUNTA(D93:D95)</f>
        <v>0</v>
      </c>
      <c r="E96" s="134">
        <f>COUNTA(E93:E95)</f>
        <v>0</v>
      </c>
      <c r="F96" s="134">
        <f>COUNTA(F93:F95)</f>
        <v>0</v>
      </c>
      <c r="G96" s="134">
        <f>COUNTA(G93:G95)</f>
        <v>0</v>
      </c>
      <c r="H96" s="134">
        <f>COUNTA(H93:H95)</f>
        <v>0</v>
      </c>
      <c r="I96" s="134">
        <f t="shared" ref="I96:AH96" si="15">COUNTA(I93:I95)</f>
        <v>0</v>
      </c>
      <c r="J96" s="134">
        <f t="shared" si="15"/>
        <v>0</v>
      </c>
      <c r="K96" s="134">
        <f t="shared" si="15"/>
        <v>0</v>
      </c>
      <c r="L96" s="134">
        <f t="shared" si="15"/>
        <v>0</v>
      </c>
      <c r="M96" s="134">
        <f t="shared" si="15"/>
        <v>0</v>
      </c>
      <c r="N96" s="134">
        <f t="shared" si="15"/>
        <v>0</v>
      </c>
      <c r="O96" s="134">
        <f t="shared" si="15"/>
        <v>0</v>
      </c>
      <c r="P96" s="134">
        <f t="shared" si="15"/>
        <v>0</v>
      </c>
      <c r="Q96" s="134">
        <f t="shared" si="15"/>
        <v>0</v>
      </c>
      <c r="R96" s="134">
        <f t="shared" si="15"/>
        <v>0</v>
      </c>
      <c r="S96" s="134">
        <f t="shared" si="15"/>
        <v>0</v>
      </c>
      <c r="T96" s="134">
        <f t="shared" si="15"/>
        <v>0</v>
      </c>
      <c r="U96" s="134">
        <f t="shared" si="15"/>
        <v>0</v>
      </c>
      <c r="V96" s="134">
        <f t="shared" si="15"/>
        <v>0</v>
      </c>
      <c r="W96" s="134">
        <f t="shared" si="15"/>
        <v>0</v>
      </c>
      <c r="X96" s="134">
        <f t="shared" si="15"/>
        <v>0</v>
      </c>
      <c r="Y96" s="134">
        <f t="shared" si="15"/>
        <v>0</v>
      </c>
      <c r="Z96" s="134">
        <f t="shared" si="15"/>
        <v>0</v>
      </c>
      <c r="AA96" s="134">
        <f t="shared" si="15"/>
        <v>0</v>
      </c>
      <c r="AB96" s="134">
        <f t="shared" si="15"/>
        <v>0</v>
      </c>
      <c r="AC96" s="134">
        <f t="shared" si="15"/>
        <v>0</v>
      </c>
      <c r="AD96" s="134">
        <f t="shared" si="15"/>
        <v>0</v>
      </c>
      <c r="AE96" s="134">
        <f t="shared" si="15"/>
        <v>0</v>
      </c>
      <c r="AF96" s="134">
        <f t="shared" si="15"/>
        <v>0</v>
      </c>
      <c r="AG96" s="134">
        <f t="shared" si="15"/>
        <v>0</v>
      </c>
      <c r="AH96" s="180">
        <f t="shared" si="15"/>
        <v>0</v>
      </c>
    </row>
    <row r="97" spans="1:34" ht="15.75" outlineLevel="1" x14ac:dyDescent="0.25">
      <c r="A97" s="69"/>
      <c r="B97" s="70" t="s">
        <v>67</v>
      </c>
      <c r="C97" s="70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  <c r="AB97" s="135"/>
      <c r="AC97" s="135"/>
      <c r="AD97" s="135"/>
      <c r="AE97" s="135"/>
      <c r="AF97" s="135"/>
      <c r="AG97" s="135"/>
      <c r="AH97" s="181"/>
    </row>
    <row r="98" spans="1:34" ht="15.75" outlineLevel="1" x14ac:dyDescent="0.25">
      <c r="A98" s="71"/>
      <c r="B98" s="72" t="s">
        <v>67</v>
      </c>
      <c r="C98" s="72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136"/>
      <c r="AA98" s="136"/>
      <c r="AB98" s="136"/>
      <c r="AC98" s="136"/>
      <c r="AD98" s="136"/>
      <c r="AE98" s="136"/>
      <c r="AF98" s="136"/>
      <c r="AG98" s="136"/>
      <c r="AH98" s="182"/>
    </row>
    <row r="99" spans="1:34" ht="15.75" outlineLevel="1" x14ac:dyDescent="0.25">
      <c r="A99" s="71"/>
      <c r="B99" s="72" t="s">
        <v>67</v>
      </c>
      <c r="C99" s="72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/>
      <c r="U99" s="136"/>
      <c r="V99" s="136"/>
      <c r="W99" s="136"/>
      <c r="X99" s="136"/>
      <c r="Y99" s="136"/>
      <c r="Z99" s="136"/>
      <c r="AA99" s="136"/>
      <c r="AB99" s="136"/>
      <c r="AC99" s="136"/>
      <c r="AD99" s="136"/>
      <c r="AE99" s="136"/>
      <c r="AF99" s="136"/>
      <c r="AG99" s="136"/>
      <c r="AH99" s="182"/>
    </row>
    <row r="100" spans="1:34" ht="15.75" outlineLevel="1" x14ac:dyDescent="0.25">
      <c r="A100" s="71"/>
      <c r="B100" s="72" t="s">
        <v>67</v>
      </c>
      <c r="C100" s="72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36"/>
      <c r="U100" s="136"/>
      <c r="V100" s="136"/>
      <c r="W100" s="136"/>
      <c r="X100" s="136"/>
      <c r="Y100" s="136"/>
      <c r="Z100" s="136"/>
      <c r="AA100" s="136"/>
      <c r="AB100" s="136"/>
      <c r="AC100" s="136"/>
      <c r="AD100" s="136"/>
      <c r="AE100" s="136"/>
      <c r="AF100" s="136"/>
      <c r="AG100" s="136"/>
      <c r="AH100" s="182"/>
    </row>
    <row r="101" spans="1:34" ht="15.75" outlineLevel="1" x14ac:dyDescent="0.25">
      <c r="A101" s="71"/>
      <c r="B101" s="72" t="s">
        <v>67</v>
      </c>
      <c r="C101" s="72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82"/>
    </row>
    <row r="102" spans="1:34" ht="15.75" outlineLevel="1" x14ac:dyDescent="0.25">
      <c r="A102" s="71"/>
      <c r="B102" s="72" t="s">
        <v>67</v>
      </c>
      <c r="C102" s="72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82"/>
    </row>
    <row r="103" spans="1:34" ht="15.75" outlineLevel="1" x14ac:dyDescent="0.25">
      <c r="A103" s="71"/>
      <c r="B103" s="72" t="s">
        <v>67</v>
      </c>
      <c r="C103" s="72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136"/>
      <c r="P103" s="136"/>
      <c r="Q103" s="136"/>
      <c r="R103" s="136"/>
      <c r="S103" s="136"/>
      <c r="T103" s="136"/>
      <c r="U103" s="136"/>
      <c r="V103" s="136"/>
      <c r="W103" s="136"/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82"/>
    </row>
    <row r="104" spans="1:34" ht="15.75" outlineLevel="1" x14ac:dyDescent="0.25">
      <c r="A104" s="71"/>
      <c r="B104" s="72" t="s">
        <v>67</v>
      </c>
      <c r="C104" s="72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36"/>
      <c r="Z104" s="136"/>
      <c r="AA104" s="136"/>
      <c r="AB104" s="136"/>
      <c r="AC104" s="136"/>
      <c r="AD104" s="136"/>
      <c r="AE104" s="136"/>
      <c r="AF104" s="136"/>
      <c r="AG104" s="136"/>
      <c r="AH104" s="182"/>
    </row>
    <row r="105" spans="1:34" ht="15.75" outlineLevel="1" x14ac:dyDescent="0.25">
      <c r="A105" s="71"/>
      <c r="B105" s="72" t="s">
        <v>67</v>
      </c>
      <c r="C105" s="72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36"/>
      <c r="Z105" s="136"/>
      <c r="AA105" s="136"/>
      <c r="AB105" s="136"/>
      <c r="AC105" s="136"/>
      <c r="AD105" s="136"/>
      <c r="AE105" s="136"/>
      <c r="AF105" s="136"/>
      <c r="AG105" s="136"/>
      <c r="AH105" s="182"/>
    </row>
    <row r="106" spans="1:34" ht="15.75" outlineLevel="1" x14ac:dyDescent="0.25">
      <c r="A106" s="71"/>
      <c r="B106" s="72" t="s">
        <v>67</v>
      </c>
      <c r="C106" s="72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6"/>
      <c r="V106" s="136"/>
      <c r="W106" s="136"/>
      <c r="X106" s="136"/>
      <c r="Y106" s="136"/>
      <c r="Z106" s="136"/>
      <c r="AA106" s="136"/>
      <c r="AB106" s="136"/>
      <c r="AC106" s="136"/>
      <c r="AD106" s="136"/>
      <c r="AE106" s="136"/>
      <c r="AF106" s="136"/>
      <c r="AG106" s="136"/>
      <c r="AH106" s="182"/>
    </row>
    <row r="107" spans="1:34" ht="15.75" outlineLevel="1" x14ac:dyDescent="0.25">
      <c r="A107" s="71"/>
      <c r="B107" s="72" t="s">
        <v>67</v>
      </c>
      <c r="C107" s="72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36"/>
      <c r="U107" s="136"/>
      <c r="V107" s="136"/>
      <c r="W107" s="136"/>
      <c r="X107" s="136"/>
      <c r="Y107" s="136"/>
      <c r="Z107" s="136"/>
      <c r="AA107" s="136"/>
      <c r="AB107" s="136"/>
      <c r="AC107" s="136"/>
      <c r="AD107" s="136"/>
      <c r="AE107" s="136"/>
      <c r="AF107" s="136"/>
      <c r="AG107" s="136"/>
      <c r="AH107" s="182"/>
    </row>
    <row r="108" spans="1:34" ht="15.75" outlineLevel="1" x14ac:dyDescent="0.25">
      <c r="A108" s="71"/>
      <c r="B108" s="72" t="s">
        <v>67</v>
      </c>
      <c r="C108" s="72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136"/>
      <c r="V108" s="136"/>
      <c r="W108" s="136"/>
      <c r="X108" s="136"/>
      <c r="Y108" s="136"/>
      <c r="Z108" s="136"/>
      <c r="AA108" s="136"/>
      <c r="AB108" s="136"/>
      <c r="AC108" s="136"/>
      <c r="AD108" s="136"/>
      <c r="AE108" s="136"/>
      <c r="AF108" s="136"/>
      <c r="AG108" s="136"/>
      <c r="AH108" s="182"/>
    </row>
    <row r="109" spans="1:34" ht="15.75" outlineLevel="1" x14ac:dyDescent="0.25">
      <c r="A109" s="71"/>
      <c r="B109" s="72" t="s">
        <v>67</v>
      </c>
      <c r="C109" s="72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36"/>
      <c r="U109" s="136"/>
      <c r="V109" s="136"/>
      <c r="W109" s="136"/>
      <c r="X109" s="136"/>
      <c r="Y109" s="136"/>
      <c r="Z109" s="136"/>
      <c r="AA109" s="136"/>
      <c r="AB109" s="136"/>
      <c r="AC109" s="136"/>
      <c r="AD109" s="136"/>
      <c r="AE109" s="136"/>
      <c r="AF109" s="136"/>
      <c r="AG109" s="136"/>
      <c r="AH109" s="182"/>
    </row>
    <row r="110" spans="1:34" ht="15.75" outlineLevel="1" x14ac:dyDescent="0.25">
      <c r="A110" s="71"/>
      <c r="B110" s="72" t="s">
        <v>67</v>
      </c>
      <c r="C110" s="72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36"/>
      <c r="U110" s="136"/>
      <c r="V110" s="136"/>
      <c r="W110" s="136"/>
      <c r="X110" s="136"/>
      <c r="Y110" s="136"/>
      <c r="Z110" s="136"/>
      <c r="AA110" s="136"/>
      <c r="AB110" s="136"/>
      <c r="AC110" s="136"/>
      <c r="AD110" s="136"/>
      <c r="AE110" s="136"/>
      <c r="AF110" s="136"/>
      <c r="AG110" s="136"/>
      <c r="AH110" s="182"/>
    </row>
    <row r="111" spans="1:34" ht="15.75" outlineLevel="1" x14ac:dyDescent="0.25">
      <c r="A111" s="71"/>
      <c r="B111" s="72" t="s">
        <v>67</v>
      </c>
      <c r="C111" s="72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6"/>
      <c r="S111" s="136"/>
      <c r="T111" s="136"/>
      <c r="U111" s="136"/>
      <c r="V111" s="136"/>
      <c r="W111" s="136"/>
      <c r="X111" s="136"/>
      <c r="Y111" s="136"/>
      <c r="Z111" s="136"/>
      <c r="AA111" s="136"/>
      <c r="AB111" s="136"/>
      <c r="AC111" s="136"/>
      <c r="AD111" s="136"/>
      <c r="AE111" s="136"/>
      <c r="AF111" s="136"/>
      <c r="AG111" s="136"/>
      <c r="AH111" s="182"/>
    </row>
    <row r="112" spans="1:34" ht="15.75" outlineLevel="1" x14ac:dyDescent="0.25">
      <c r="A112" s="71"/>
      <c r="B112" s="72" t="s">
        <v>67</v>
      </c>
      <c r="C112" s="72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  <c r="AA112" s="136"/>
      <c r="AB112" s="136"/>
      <c r="AC112" s="136"/>
      <c r="AD112" s="136"/>
      <c r="AE112" s="136"/>
      <c r="AF112" s="136"/>
      <c r="AG112" s="136"/>
      <c r="AH112" s="182"/>
    </row>
    <row r="113" spans="1:57" ht="15.75" outlineLevel="1" x14ac:dyDescent="0.25">
      <c r="A113" s="73"/>
      <c r="B113" s="72" t="s">
        <v>67</v>
      </c>
      <c r="C113" s="74"/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7"/>
      <c r="AH113" s="183"/>
    </row>
    <row r="114" spans="1:57" s="1" customFormat="1" ht="15.75" x14ac:dyDescent="0.25">
      <c r="A114" s="75"/>
      <c r="B114" s="76" t="s">
        <v>68</v>
      </c>
      <c r="C114" s="76"/>
      <c r="D114" s="138">
        <f t="shared" ref="D114:AH114" si="16">COUNTA(D97:D113)</f>
        <v>0</v>
      </c>
      <c r="E114" s="138">
        <f t="shared" si="16"/>
        <v>0</v>
      </c>
      <c r="F114" s="138">
        <f t="shared" si="16"/>
        <v>0</v>
      </c>
      <c r="G114" s="138">
        <f t="shared" si="16"/>
        <v>0</v>
      </c>
      <c r="H114" s="138">
        <f t="shared" si="16"/>
        <v>0</v>
      </c>
      <c r="I114" s="138">
        <f t="shared" si="16"/>
        <v>0</v>
      </c>
      <c r="J114" s="138">
        <f t="shared" si="16"/>
        <v>0</v>
      </c>
      <c r="K114" s="138">
        <f t="shared" si="16"/>
        <v>0</v>
      </c>
      <c r="L114" s="138">
        <f t="shared" si="16"/>
        <v>0</v>
      </c>
      <c r="M114" s="138">
        <f t="shared" si="16"/>
        <v>0</v>
      </c>
      <c r="N114" s="138">
        <f t="shared" si="16"/>
        <v>0</v>
      </c>
      <c r="O114" s="138">
        <f t="shared" si="16"/>
        <v>0</v>
      </c>
      <c r="P114" s="138">
        <f t="shared" si="16"/>
        <v>0</v>
      </c>
      <c r="Q114" s="138">
        <f t="shared" si="16"/>
        <v>0</v>
      </c>
      <c r="R114" s="138">
        <f t="shared" si="16"/>
        <v>0</v>
      </c>
      <c r="S114" s="138">
        <f t="shared" si="16"/>
        <v>0</v>
      </c>
      <c r="T114" s="138">
        <f t="shared" si="16"/>
        <v>0</v>
      </c>
      <c r="U114" s="138">
        <f t="shared" si="16"/>
        <v>0</v>
      </c>
      <c r="V114" s="138">
        <f t="shared" si="16"/>
        <v>0</v>
      </c>
      <c r="W114" s="138">
        <f t="shared" si="16"/>
        <v>0</v>
      </c>
      <c r="X114" s="138">
        <f t="shared" si="16"/>
        <v>0</v>
      </c>
      <c r="Y114" s="138">
        <f t="shared" si="16"/>
        <v>0</v>
      </c>
      <c r="Z114" s="138">
        <f t="shared" si="16"/>
        <v>0</v>
      </c>
      <c r="AA114" s="138">
        <f t="shared" si="16"/>
        <v>0</v>
      </c>
      <c r="AB114" s="138">
        <f t="shared" si="16"/>
        <v>0</v>
      </c>
      <c r="AC114" s="138">
        <f t="shared" si="16"/>
        <v>0</v>
      </c>
      <c r="AD114" s="138">
        <f t="shared" si="16"/>
        <v>0</v>
      </c>
      <c r="AE114" s="138">
        <f t="shared" si="16"/>
        <v>0</v>
      </c>
      <c r="AF114" s="138">
        <f t="shared" si="16"/>
        <v>0</v>
      </c>
      <c r="AG114" s="138">
        <f t="shared" si="16"/>
        <v>0</v>
      </c>
      <c r="AH114" s="184">
        <f t="shared" si="16"/>
        <v>0</v>
      </c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</row>
    <row r="115" spans="1:57" s="1" customFormat="1" ht="15.75" outlineLevel="1" x14ac:dyDescent="0.25">
      <c r="A115" s="77"/>
      <c r="B115" s="78" t="s">
        <v>66</v>
      </c>
      <c r="C115" s="78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/>
      <c r="AF115" s="139"/>
      <c r="AG115" s="139"/>
      <c r="AH115" s="185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</row>
    <row r="116" spans="1:57" s="1" customFormat="1" ht="15.75" outlineLevel="1" x14ac:dyDescent="0.25">
      <c r="A116" s="77"/>
      <c r="B116" s="78" t="s">
        <v>66</v>
      </c>
      <c r="C116" s="78"/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/>
      <c r="AF116" s="139"/>
      <c r="AG116" s="139"/>
      <c r="AH116" s="185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</row>
    <row r="117" spans="1:57" s="1" customFormat="1" ht="15.75" outlineLevel="1" x14ac:dyDescent="0.25">
      <c r="A117" s="77"/>
      <c r="B117" s="78" t="s">
        <v>66</v>
      </c>
      <c r="C117" s="78"/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/>
      <c r="AF117" s="139"/>
      <c r="AG117" s="139"/>
      <c r="AH117" s="185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</row>
    <row r="118" spans="1:57" s="1" customFormat="1" ht="15.75" outlineLevel="1" x14ac:dyDescent="0.25">
      <c r="A118" s="77"/>
      <c r="B118" s="78" t="s">
        <v>66</v>
      </c>
      <c r="C118" s="78"/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  <c r="AF118" s="139"/>
      <c r="AG118" s="139"/>
      <c r="AH118" s="185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</row>
    <row r="119" spans="1:57" s="1" customFormat="1" ht="15.75" outlineLevel="1" x14ac:dyDescent="0.25">
      <c r="A119" s="77"/>
      <c r="B119" s="78" t="s">
        <v>66</v>
      </c>
      <c r="C119" s="78"/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85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</row>
    <row r="120" spans="1:57" s="1" customFormat="1" ht="15.75" outlineLevel="1" x14ac:dyDescent="0.25">
      <c r="A120" s="77"/>
      <c r="B120" s="78" t="s">
        <v>66</v>
      </c>
      <c r="C120" s="78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85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</row>
    <row r="121" spans="1:57" s="1" customFormat="1" ht="15.75" outlineLevel="1" x14ac:dyDescent="0.25">
      <c r="A121" s="77"/>
      <c r="B121" s="78" t="s">
        <v>66</v>
      </c>
      <c r="C121" s="78"/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/>
      <c r="AF121" s="139"/>
      <c r="AG121" s="139"/>
      <c r="AH121" s="185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</row>
    <row r="122" spans="1:57" s="1" customFormat="1" ht="15.75" outlineLevel="1" x14ac:dyDescent="0.25">
      <c r="A122" s="77"/>
      <c r="B122" s="78" t="s">
        <v>66</v>
      </c>
      <c r="C122" s="78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85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</row>
    <row r="123" spans="1:57" s="1" customFormat="1" ht="15.75" outlineLevel="1" x14ac:dyDescent="0.25">
      <c r="A123" s="77"/>
      <c r="B123" s="78" t="s">
        <v>66</v>
      </c>
      <c r="C123" s="78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39"/>
      <c r="Z123" s="139"/>
      <c r="AA123" s="139"/>
      <c r="AB123" s="139"/>
      <c r="AC123" s="139"/>
      <c r="AD123" s="139"/>
      <c r="AE123" s="139"/>
      <c r="AF123" s="139"/>
      <c r="AG123" s="139"/>
      <c r="AH123" s="185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</row>
    <row r="124" spans="1:57" s="1" customFormat="1" ht="15.75" outlineLevel="1" x14ac:dyDescent="0.25">
      <c r="A124" s="77"/>
      <c r="B124" s="78" t="s">
        <v>66</v>
      </c>
      <c r="C124" s="78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/>
      <c r="AF124" s="139"/>
      <c r="AG124" s="139"/>
      <c r="AH124" s="185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</row>
    <row r="125" spans="1:57" s="1" customFormat="1" ht="15.75" outlineLevel="1" x14ac:dyDescent="0.25">
      <c r="A125" s="77"/>
      <c r="B125" s="78" t="s">
        <v>66</v>
      </c>
      <c r="C125" s="78"/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/>
      <c r="AF125" s="139"/>
      <c r="AG125" s="139"/>
      <c r="AH125" s="185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1:57" s="1" customFormat="1" ht="15.75" outlineLevel="1" x14ac:dyDescent="0.25">
      <c r="A126" s="77"/>
      <c r="B126" s="78" t="s">
        <v>66</v>
      </c>
      <c r="C126" s="78"/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/>
      <c r="AF126" s="139"/>
      <c r="AG126" s="139"/>
      <c r="AH126" s="185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7" spans="1:57" s="1" customFormat="1" ht="15.75" outlineLevel="1" x14ac:dyDescent="0.25">
      <c r="A127" s="77"/>
      <c r="B127" s="78" t="s">
        <v>66</v>
      </c>
      <c r="C127" s="78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39"/>
      <c r="Z127" s="139"/>
      <c r="AA127" s="139"/>
      <c r="AB127" s="139"/>
      <c r="AC127" s="139"/>
      <c r="AD127" s="139"/>
      <c r="AE127" s="139"/>
      <c r="AF127" s="139"/>
      <c r="AG127" s="139"/>
      <c r="AH127" s="185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</row>
    <row r="128" spans="1:57" s="1" customFormat="1" ht="15.75" outlineLevel="1" x14ac:dyDescent="0.25">
      <c r="A128" s="77"/>
      <c r="B128" s="78" t="s">
        <v>66</v>
      </c>
      <c r="C128" s="78"/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39"/>
      <c r="Z128" s="139"/>
      <c r="AA128" s="139"/>
      <c r="AB128" s="139"/>
      <c r="AC128" s="139"/>
      <c r="AD128" s="139"/>
      <c r="AE128" s="139"/>
      <c r="AF128" s="139"/>
      <c r="AG128" s="139"/>
      <c r="AH128" s="185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</row>
    <row r="129" spans="1:57" s="1" customFormat="1" ht="15.75" outlineLevel="1" x14ac:dyDescent="0.25">
      <c r="A129" s="77"/>
      <c r="B129" s="78" t="s">
        <v>66</v>
      </c>
      <c r="C129" s="78"/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/>
      <c r="AF129" s="139"/>
      <c r="AG129" s="139"/>
      <c r="AH129" s="185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</row>
    <row r="130" spans="1:57" s="1" customFormat="1" ht="15.75" outlineLevel="1" x14ac:dyDescent="0.25">
      <c r="A130" s="77"/>
      <c r="B130" s="78" t="s">
        <v>66</v>
      </c>
      <c r="C130" s="78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39"/>
      <c r="Z130" s="139"/>
      <c r="AA130" s="139"/>
      <c r="AB130" s="139"/>
      <c r="AC130" s="139"/>
      <c r="AD130" s="139"/>
      <c r="AE130" s="139"/>
      <c r="AF130" s="139"/>
      <c r="AG130" s="139"/>
      <c r="AH130" s="185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</row>
    <row r="131" spans="1:57" s="1" customFormat="1" ht="15.75" x14ac:dyDescent="0.25">
      <c r="A131" s="75"/>
      <c r="B131" s="76" t="s">
        <v>53</v>
      </c>
      <c r="C131" s="76"/>
      <c r="D131" s="138">
        <f>SUM(D115:D130)</f>
        <v>0</v>
      </c>
      <c r="E131" s="138">
        <f t="shared" ref="E131:AG131" si="17">SUM(E115:E130)</f>
        <v>0</v>
      </c>
      <c r="F131" s="138">
        <f>SUM(F115:F130)</f>
        <v>0</v>
      </c>
      <c r="G131" s="138">
        <f t="shared" si="17"/>
        <v>0</v>
      </c>
      <c r="H131" s="138">
        <f t="shared" si="17"/>
        <v>0</v>
      </c>
      <c r="I131" s="138">
        <f t="shared" si="17"/>
        <v>0</v>
      </c>
      <c r="J131" s="138">
        <f t="shared" si="17"/>
        <v>0</v>
      </c>
      <c r="K131" s="138">
        <f t="shared" si="17"/>
        <v>0</v>
      </c>
      <c r="L131" s="138">
        <f t="shared" si="17"/>
        <v>0</v>
      </c>
      <c r="M131" s="138">
        <f t="shared" si="17"/>
        <v>0</v>
      </c>
      <c r="N131" s="138">
        <f t="shared" si="17"/>
        <v>0</v>
      </c>
      <c r="O131" s="138">
        <f t="shared" si="17"/>
        <v>0</v>
      </c>
      <c r="P131" s="138">
        <f t="shared" si="17"/>
        <v>0</v>
      </c>
      <c r="Q131" s="138">
        <f t="shared" si="17"/>
        <v>0</v>
      </c>
      <c r="R131" s="138">
        <f t="shared" si="17"/>
        <v>0</v>
      </c>
      <c r="S131" s="138">
        <f t="shared" si="17"/>
        <v>0</v>
      </c>
      <c r="T131" s="138">
        <f t="shared" si="17"/>
        <v>0</v>
      </c>
      <c r="U131" s="138">
        <f t="shared" si="17"/>
        <v>0</v>
      </c>
      <c r="V131" s="138">
        <f t="shared" si="17"/>
        <v>0</v>
      </c>
      <c r="W131" s="138">
        <f t="shared" si="17"/>
        <v>0</v>
      </c>
      <c r="X131" s="138">
        <f t="shared" si="17"/>
        <v>0</v>
      </c>
      <c r="Y131" s="138">
        <f t="shared" si="17"/>
        <v>0</v>
      </c>
      <c r="Z131" s="138">
        <f t="shared" si="17"/>
        <v>0</v>
      </c>
      <c r="AA131" s="138">
        <f t="shared" si="17"/>
        <v>0</v>
      </c>
      <c r="AB131" s="138">
        <f t="shared" si="17"/>
        <v>0</v>
      </c>
      <c r="AC131" s="138">
        <f t="shared" si="17"/>
        <v>0</v>
      </c>
      <c r="AD131" s="138">
        <f t="shared" si="17"/>
        <v>0</v>
      </c>
      <c r="AE131" s="138">
        <f t="shared" si="17"/>
        <v>0</v>
      </c>
      <c r="AF131" s="138">
        <f t="shared" si="17"/>
        <v>0</v>
      </c>
      <c r="AG131" s="138">
        <f t="shared" si="17"/>
        <v>0</v>
      </c>
      <c r="AH131" s="184">
        <f>SUM(AH115:AH130)</f>
        <v>0</v>
      </c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</row>
    <row r="132" spans="1:57" ht="15.75" outlineLevel="1" x14ac:dyDescent="0.25">
      <c r="A132" s="79"/>
      <c r="B132" s="80" t="s">
        <v>13</v>
      </c>
      <c r="C132" s="80"/>
      <c r="D132" s="140"/>
      <c r="E132" s="140"/>
      <c r="F132" s="140"/>
      <c r="G132" s="140"/>
      <c r="H132" s="140"/>
      <c r="I132" s="140"/>
      <c r="J132" s="140"/>
      <c r="K132" s="140"/>
      <c r="L132" s="140"/>
      <c r="M132" s="140" t="s">
        <v>35</v>
      </c>
      <c r="N132" s="140"/>
      <c r="O132" s="140"/>
      <c r="P132" s="140"/>
      <c r="Q132" s="140"/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 t="s">
        <v>63</v>
      </c>
      <c r="AC132" s="140" t="s">
        <v>63</v>
      </c>
      <c r="AD132" s="140"/>
      <c r="AE132" s="140"/>
      <c r="AF132" s="140"/>
      <c r="AG132" s="140"/>
      <c r="AH132" s="186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</row>
    <row r="133" spans="1:57" ht="15.75" outlineLevel="1" x14ac:dyDescent="0.25">
      <c r="A133" s="81"/>
      <c r="B133" s="82" t="s">
        <v>13</v>
      </c>
      <c r="C133" s="82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  <c r="AA133" s="141"/>
      <c r="AB133" s="141"/>
      <c r="AC133" s="141"/>
      <c r="AD133" s="141"/>
      <c r="AE133" s="141"/>
      <c r="AF133" s="141"/>
      <c r="AG133" s="141"/>
      <c r="AH133" s="187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</row>
    <row r="134" spans="1:57" ht="15.75" outlineLevel="1" x14ac:dyDescent="0.25">
      <c r="A134" s="81"/>
      <c r="B134" s="82" t="s">
        <v>13</v>
      </c>
      <c r="C134" s="82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  <c r="AB134" s="141"/>
      <c r="AC134" s="141"/>
      <c r="AD134" s="141"/>
      <c r="AE134" s="141"/>
      <c r="AF134" s="141"/>
      <c r="AG134" s="141"/>
      <c r="AH134" s="187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</row>
    <row r="135" spans="1:57" ht="15.75" outlineLevel="1" x14ac:dyDescent="0.25">
      <c r="A135" s="81"/>
      <c r="B135" s="82" t="s">
        <v>13</v>
      </c>
      <c r="C135" s="82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  <c r="AA135" s="141"/>
      <c r="AB135" s="141"/>
      <c r="AC135" s="141"/>
      <c r="AD135" s="141"/>
      <c r="AE135" s="141"/>
      <c r="AF135" s="141"/>
      <c r="AG135" s="141"/>
      <c r="AH135" s="187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</row>
    <row r="136" spans="1:57" ht="15.75" outlineLevel="1" x14ac:dyDescent="0.25">
      <c r="A136" s="81"/>
      <c r="B136" s="82" t="s">
        <v>13</v>
      </c>
      <c r="C136" s="82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  <c r="AF136" s="141"/>
      <c r="AG136" s="141"/>
      <c r="AH136" s="187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</row>
    <row r="137" spans="1:57" ht="15.75" outlineLevel="1" x14ac:dyDescent="0.25">
      <c r="A137" s="81"/>
      <c r="B137" s="82" t="s">
        <v>13</v>
      </c>
      <c r="C137" s="82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  <c r="AF137" s="141"/>
      <c r="AG137" s="141"/>
      <c r="AH137" s="187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</row>
    <row r="138" spans="1:57" ht="15.75" outlineLevel="1" x14ac:dyDescent="0.25">
      <c r="A138" s="81"/>
      <c r="B138" s="82" t="s">
        <v>13</v>
      </c>
      <c r="C138" s="82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  <c r="AF138" s="141"/>
      <c r="AG138" s="141"/>
      <c r="AH138" s="187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</row>
    <row r="139" spans="1:57" ht="15.75" outlineLevel="1" x14ac:dyDescent="0.25">
      <c r="A139" s="81"/>
      <c r="B139" s="82" t="s">
        <v>13</v>
      </c>
      <c r="C139" s="82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87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</row>
    <row r="140" spans="1:57" ht="15.75" outlineLevel="1" x14ac:dyDescent="0.25">
      <c r="A140" s="81"/>
      <c r="B140" s="82" t="s">
        <v>13</v>
      </c>
      <c r="C140" s="82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  <c r="AG140" s="141"/>
      <c r="AH140" s="187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</row>
    <row r="141" spans="1:57" ht="15.75" outlineLevel="1" x14ac:dyDescent="0.25">
      <c r="A141" s="81"/>
      <c r="B141" s="82" t="s">
        <v>13</v>
      </c>
      <c r="C141" s="82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  <c r="AG141" s="141"/>
      <c r="AH141" s="187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</row>
    <row r="142" spans="1:57" ht="15.75" outlineLevel="1" x14ac:dyDescent="0.25">
      <c r="A142" s="81"/>
      <c r="B142" s="82" t="s">
        <v>13</v>
      </c>
      <c r="C142" s="82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87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</row>
    <row r="143" spans="1:57" ht="15.75" outlineLevel="1" x14ac:dyDescent="0.25">
      <c r="A143" s="81"/>
      <c r="B143" s="82" t="s">
        <v>13</v>
      </c>
      <c r="C143" s="82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  <c r="AG143" s="141"/>
      <c r="AH143" s="187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</row>
    <row r="144" spans="1:57" ht="15.75" outlineLevel="1" x14ac:dyDescent="0.25">
      <c r="A144" s="81"/>
      <c r="B144" s="82" t="s">
        <v>13</v>
      </c>
      <c r="C144" s="82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  <c r="AG144" s="141"/>
      <c r="AH144" s="187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</row>
    <row r="145" spans="1:57" ht="15.75" outlineLevel="1" x14ac:dyDescent="0.25">
      <c r="A145" s="81"/>
      <c r="B145" s="82" t="s">
        <v>13</v>
      </c>
      <c r="C145" s="82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  <c r="AG145" s="141"/>
      <c r="AH145" s="187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</row>
    <row r="146" spans="1:57" ht="15.75" outlineLevel="1" x14ac:dyDescent="0.25">
      <c r="A146" s="81"/>
      <c r="B146" s="82" t="s">
        <v>13</v>
      </c>
      <c r="C146" s="82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  <c r="AG146" s="141"/>
      <c r="AH146" s="187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</row>
    <row r="147" spans="1:57" ht="15.75" outlineLevel="1" x14ac:dyDescent="0.25">
      <c r="A147" s="83"/>
      <c r="B147" s="84" t="s">
        <v>13</v>
      </c>
      <c r="C147" s="84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42"/>
      <c r="S147" s="142"/>
      <c r="T147" s="142"/>
      <c r="U147" s="142"/>
      <c r="V147" s="142"/>
      <c r="W147" s="142"/>
      <c r="X147" s="142"/>
      <c r="Y147" s="142"/>
      <c r="Z147" s="142"/>
      <c r="AA147" s="142"/>
      <c r="AB147" s="142"/>
      <c r="AC147" s="142"/>
      <c r="AD147" s="142"/>
      <c r="AE147" s="142"/>
      <c r="AF147" s="142"/>
      <c r="AG147" s="142"/>
      <c r="AH147" s="188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</row>
    <row r="148" spans="1:57" s="1" customFormat="1" ht="15.75" x14ac:dyDescent="0.25">
      <c r="A148" s="85"/>
      <c r="B148" s="86" t="s">
        <v>13</v>
      </c>
      <c r="C148" s="86"/>
      <c r="D148" s="143">
        <f>COUNTA(D132:D147)</f>
        <v>0</v>
      </c>
      <c r="E148" s="143">
        <f>COUNTA(E132:E147)</f>
        <v>0</v>
      </c>
      <c r="F148" s="143">
        <f>COUNTA(F132:F147)</f>
        <v>0</v>
      </c>
      <c r="G148" s="143">
        <f>COUNTA(G132:G147)</f>
        <v>0</v>
      </c>
      <c r="H148" s="143">
        <f>COUNTA(H132:H147)</f>
        <v>0</v>
      </c>
      <c r="I148" s="143">
        <f t="shared" ref="I148:AH148" si="18">COUNTA(I132:I147)</f>
        <v>0</v>
      </c>
      <c r="J148" s="143">
        <f t="shared" si="18"/>
        <v>0</v>
      </c>
      <c r="K148" s="143">
        <f t="shared" si="18"/>
        <v>0</v>
      </c>
      <c r="L148" s="143">
        <f t="shared" si="18"/>
        <v>0</v>
      </c>
      <c r="M148" s="143">
        <f t="shared" si="18"/>
        <v>1</v>
      </c>
      <c r="N148" s="143">
        <f t="shared" si="18"/>
        <v>0</v>
      </c>
      <c r="O148" s="143">
        <f t="shared" si="18"/>
        <v>0</v>
      </c>
      <c r="P148" s="143">
        <f t="shared" si="18"/>
        <v>0</v>
      </c>
      <c r="Q148" s="143">
        <f t="shared" si="18"/>
        <v>0</v>
      </c>
      <c r="R148" s="143">
        <f t="shared" si="18"/>
        <v>0</v>
      </c>
      <c r="S148" s="143">
        <f t="shared" si="18"/>
        <v>0</v>
      </c>
      <c r="T148" s="143">
        <f t="shared" si="18"/>
        <v>0</v>
      </c>
      <c r="U148" s="143">
        <f t="shared" si="18"/>
        <v>0</v>
      </c>
      <c r="V148" s="143">
        <f t="shared" si="18"/>
        <v>0</v>
      </c>
      <c r="W148" s="143">
        <f t="shared" si="18"/>
        <v>0</v>
      </c>
      <c r="X148" s="143">
        <f t="shared" si="18"/>
        <v>0</v>
      </c>
      <c r="Y148" s="143">
        <f t="shared" si="18"/>
        <v>0</v>
      </c>
      <c r="Z148" s="143">
        <f t="shared" si="18"/>
        <v>0</v>
      </c>
      <c r="AA148" s="143">
        <f t="shared" si="18"/>
        <v>0</v>
      </c>
      <c r="AB148" s="143">
        <f t="shared" si="18"/>
        <v>1</v>
      </c>
      <c r="AC148" s="143">
        <f t="shared" si="18"/>
        <v>1</v>
      </c>
      <c r="AD148" s="143">
        <f t="shared" si="18"/>
        <v>0</v>
      </c>
      <c r="AE148" s="143">
        <f t="shared" si="18"/>
        <v>0</v>
      </c>
      <c r="AF148" s="143">
        <f t="shared" si="18"/>
        <v>0</v>
      </c>
      <c r="AG148" s="143">
        <f t="shared" si="18"/>
        <v>0</v>
      </c>
      <c r="AH148" s="189">
        <f t="shared" si="18"/>
        <v>0</v>
      </c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</row>
    <row r="149" spans="1:57" ht="15.75" outlineLevel="1" x14ac:dyDescent="0.25">
      <c r="A149" s="79"/>
      <c r="B149" s="80" t="s">
        <v>65</v>
      </c>
      <c r="C149" s="80"/>
      <c r="D149" s="140"/>
      <c r="E149" s="140" t="s">
        <v>51</v>
      </c>
      <c r="F149" s="140"/>
      <c r="G149" s="140"/>
      <c r="H149" s="140"/>
      <c r="I149" s="140"/>
      <c r="J149" s="140"/>
      <c r="K149" s="140"/>
      <c r="L149" s="140"/>
      <c r="M149" s="140"/>
      <c r="N149" s="140"/>
      <c r="O149" s="140"/>
      <c r="P149" s="140"/>
      <c r="Q149" s="140"/>
      <c r="R149" s="140"/>
      <c r="S149" s="140"/>
      <c r="T149" s="140"/>
      <c r="U149" s="140"/>
      <c r="V149" s="140"/>
      <c r="W149" s="140"/>
      <c r="X149" s="140"/>
      <c r="Y149" s="140"/>
      <c r="Z149" s="140"/>
      <c r="AA149" s="140"/>
      <c r="AB149" s="140"/>
      <c r="AC149" s="140"/>
      <c r="AD149" s="140"/>
      <c r="AE149" s="140"/>
      <c r="AF149" s="140"/>
      <c r="AG149" s="140"/>
      <c r="AH149" s="186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</row>
    <row r="150" spans="1:57" ht="15.75" outlineLevel="1" x14ac:dyDescent="0.25">
      <c r="A150" s="81"/>
      <c r="B150" s="82" t="s">
        <v>65</v>
      </c>
      <c r="C150" s="82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  <c r="AA150" s="141"/>
      <c r="AB150" s="141"/>
      <c r="AC150" s="141"/>
      <c r="AD150" s="141"/>
      <c r="AE150" s="141"/>
      <c r="AF150" s="141"/>
      <c r="AG150" s="141"/>
      <c r="AH150" s="187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</row>
    <row r="151" spans="1:57" ht="15.75" outlineLevel="1" x14ac:dyDescent="0.25">
      <c r="A151" s="81"/>
      <c r="B151" s="82" t="s">
        <v>65</v>
      </c>
      <c r="C151" s="82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  <c r="AA151" s="141"/>
      <c r="AB151" s="141"/>
      <c r="AC151" s="141"/>
      <c r="AD151" s="141"/>
      <c r="AE151" s="141"/>
      <c r="AF151" s="141"/>
      <c r="AG151" s="141"/>
      <c r="AH151" s="187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</row>
    <row r="152" spans="1:57" ht="15.75" outlineLevel="1" x14ac:dyDescent="0.25">
      <c r="A152" s="81"/>
      <c r="B152" s="82" t="s">
        <v>65</v>
      </c>
      <c r="C152" s="82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  <c r="AA152" s="141"/>
      <c r="AB152" s="141"/>
      <c r="AC152" s="141"/>
      <c r="AD152" s="141"/>
      <c r="AE152" s="141"/>
      <c r="AF152" s="141"/>
      <c r="AG152" s="141"/>
      <c r="AH152" s="187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</row>
    <row r="153" spans="1:57" ht="15.75" outlineLevel="1" x14ac:dyDescent="0.25">
      <c r="A153" s="81"/>
      <c r="B153" s="82" t="s">
        <v>65</v>
      </c>
      <c r="C153" s="82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  <c r="AA153" s="141"/>
      <c r="AB153" s="141"/>
      <c r="AC153" s="141"/>
      <c r="AD153" s="141"/>
      <c r="AE153" s="141"/>
      <c r="AF153" s="141"/>
      <c r="AG153" s="141"/>
      <c r="AH153" s="187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</row>
    <row r="154" spans="1:57" ht="15.75" outlineLevel="1" x14ac:dyDescent="0.25">
      <c r="A154" s="81"/>
      <c r="B154" s="82" t="s">
        <v>65</v>
      </c>
      <c r="C154" s="82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  <c r="AA154" s="141"/>
      <c r="AB154" s="141"/>
      <c r="AC154" s="141"/>
      <c r="AD154" s="141"/>
      <c r="AE154" s="141"/>
      <c r="AF154" s="141"/>
      <c r="AG154" s="141"/>
      <c r="AH154" s="187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</row>
    <row r="155" spans="1:57" ht="15.75" outlineLevel="1" x14ac:dyDescent="0.25">
      <c r="A155" s="81"/>
      <c r="B155" s="82" t="s">
        <v>65</v>
      </c>
      <c r="C155" s="82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/>
      <c r="AD155" s="141"/>
      <c r="AE155" s="141"/>
      <c r="AF155" s="141"/>
      <c r="AG155" s="141"/>
      <c r="AH155" s="187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</row>
    <row r="156" spans="1:57" ht="15.75" outlineLevel="1" x14ac:dyDescent="0.25">
      <c r="A156" s="81"/>
      <c r="B156" s="82" t="s">
        <v>65</v>
      </c>
      <c r="C156" s="82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/>
      <c r="AD156" s="141"/>
      <c r="AE156" s="141"/>
      <c r="AF156" s="141"/>
      <c r="AG156" s="141"/>
      <c r="AH156" s="187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</row>
    <row r="157" spans="1:57" ht="15.75" outlineLevel="1" x14ac:dyDescent="0.25">
      <c r="A157" s="81"/>
      <c r="B157" s="82" t="s">
        <v>65</v>
      </c>
      <c r="C157" s="82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/>
      <c r="AD157" s="141"/>
      <c r="AE157" s="141"/>
      <c r="AF157" s="141"/>
      <c r="AG157" s="141"/>
      <c r="AH157" s="187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</row>
    <row r="158" spans="1:57" ht="15.75" outlineLevel="1" x14ac:dyDescent="0.25">
      <c r="A158" s="81"/>
      <c r="B158" s="82" t="s">
        <v>65</v>
      </c>
      <c r="C158" s="82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/>
      <c r="AF158" s="141"/>
      <c r="AG158" s="141"/>
      <c r="AH158" s="187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</row>
    <row r="159" spans="1:57" ht="15.75" outlineLevel="1" x14ac:dyDescent="0.25">
      <c r="A159" s="81"/>
      <c r="B159" s="82" t="s">
        <v>65</v>
      </c>
      <c r="C159" s="82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/>
      <c r="AD159" s="141"/>
      <c r="AE159" s="141"/>
      <c r="AF159" s="141"/>
      <c r="AG159" s="141"/>
      <c r="AH159" s="187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</row>
    <row r="160" spans="1:57" ht="15.75" outlineLevel="1" x14ac:dyDescent="0.25">
      <c r="A160" s="81"/>
      <c r="B160" s="82" t="s">
        <v>65</v>
      </c>
      <c r="C160" s="82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  <c r="AG160" s="141"/>
      <c r="AH160" s="187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</row>
    <row r="161" spans="1:57" ht="15.75" outlineLevel="1" x14ac:dyDescent="0.25">
      <c r="A161" s="81"/>
      <c r="B161" s="82" t="s">
        <v>65</v>
      </c>
      <c r="C161" s="82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  <c r="AG161" s="141"/>
      <c r="AH161" s="187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</row>
    <row r="162" spans="1:57" ht="15.75" outlineLevel="1" x14ac:dyDescent="0.25">
      <c r="A162" s="81"/>
      <c r="B162" s="82" t="s">
        <v>65</v>
      </c>
      <c r="C162" s="82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87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</row>
    <row r="163" spans="1:57" ht="15.75" outlineLevel="1" x14ac:dyDescent="0.25">
      <c r="A163" s="81"/>
      <c r="B163" s="82" t="s">
        <v>65</v>
      </c>
      <c r="C163" s="82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  <c r="AG163" s="141"/>
      <c r="AH163" s="187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</row>
    <row r="164" spans="1:57" ht="15.75" outlineLevel="1" x14ac:dyDescent="0.25">
      <c r="A164" s="81"/>
      <c r="B164" s="82" t="s">
        <v>65</v>
      </c>
      <c r="C164" s="82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  <c r="AG164" s="141"/>
      <c r="AH164" s="187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</row>
    <row r="165" spans="1:57" ht="15.75" outlineLevel="1" x14ac:dyDescent="0.25">
      <c r="A165" s="81"/>
      <c r="B165" s="82" t="s">
        <v>65</v>
      </c>
      <c r="C165" s="82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  <c r="AG165" s="141"/>
      <c r="AH165" s="187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</row>
    <row r="166" spans="1:57" ht="15.75" outlineLevel="1" x14ac:dyDescent="0.25">
      <c r="A166" s="81"/>
      <c r="B166" s="82" t="s">
        <v>65</v>
      </c>
      <c r="C166" s="82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  <c r="AG166" s="141"/>
      <c r="AH166" s="187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</row>
    <row r="167" spans="1:57" ht="15.75" outlineLevel="1" x14ac:dyDescent="0.25">
      <c r="A167" s="81"/>
      <c r="B167" s="82" t="s">
        <v>65</v>
      </c>
      <c r="C167" s="82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1"/>
      <c r="AH167" s="187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</row>
    <row r="168" spans="1:57" ht="15.75" outlineLevel="1" x14ac:dyDescent="0.25">
      <c r="A168" s="81"/>
      <c r="B168" s="82" t="s">
        <v>65</v>
      </c>
      <c r="C168" s="82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  <c r="AG168" s="141"/>
      <c r="AH168" s="187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</row>
    <row r="169" spans="1:57" ht="15.75" outlineLevel="1" x14ac:dyDescent="0.25">
      <c r="A169" s="81"/>
      <c r="B169" s="82" t="s">
        <v>65</v>
      </c>
      <c r="C169" s="82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  <c r="AG169" s="141"/>
      <c r="AH169" s="187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</row>
    <row r="170" spans="1:57" ht="15.75" outlineLevel="1" x14ac:dyDescent="0.25">
      <c r="A170" s="81"/>
      <c r="B170" s="82" t="s">
        <v>65</v>
      </c>
      <c r="C170" s="82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  <c r="AG170" s="141"/>
      <c r="AH170" s="187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</row>
    <row r="171" spans="1:57" ht="15.75" outlineLevel="1" x14ac:dyDescent="0.25">
      <c r="A171" s="81"/>
      <c r="B171" s="82" t="s">
        <v>65</v>
      </c>
      <c r="C171" s="82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  <c r="AG171" s="141"/>
      <c r="AH171" s="187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</row>
    <row r="172" spans="1:57" ht="15.75" outlineLevel="1" x14ac:dyDescent="0.25">
      <c r="A172" s="81"/>
      <c r="B172" s="82" t="s">
        <v>65</v>
      </c>
      <c r="C172" s="82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  <c r="AG172" s="141"/>
      <c r="AH172" s="187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</row>
    <row r="173" spans="1:57" ht="15.75" outlineLevel="1" x14ac:dyDescent="0.25">
      <c r="A173" s="81"/>
      <c r="B173" s="82" t="s">
        <v>65</v>
      </c>
      <c r="C173" s="82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  <c r="AG173" s="141"/>
      <c r="AH173" s="187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</row>
    <row r="174" spans="1:57" ht="15.75" outlineLevel="1" x14ac:dyDescent="0.25">
      <c r="A174" s="81"/>
      <c r="B174" s="82" t="s">
        <v>65</v>
      </c>
      <c r="C174" s="82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  <c r="AG174" s="141"/>
      <c r="AH174" s="187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</row>
    <row r="175" spans="1:57" ht="15.75" outlineLevel="1" x14ac:dyDescent="0.25">
      <c r="A175" s="81"/>
      <c r="B175" s="82" t="s">
        <v>65</v>
      </c>
      <c r="C175" s="82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  <c r="AG175" s="141"/>
      <c r="AH175" s="187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</row>
    <row r="176" spans="1:57" ht="15.75" outlineLevel="1" x14ac:dyDescent="0.25">
      <c r="A176" s="81"/>
      <c r="B176" s="82" t="s">
        <v>65</v>
      </c>
      <c r="C176" s="82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  <c r="AG176" s="141"/>
      <c r="AH176" s="187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</row>
    <row r="177" spans="1:57" ht="15.75" outlineLevel="1" x14ac:dyDescent="0.25">
      <c r="A177" s="81"/>
      <c r="B177" s="82" t="s">
        <v>65</v>
      </c>
      <c r="C177" s="82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  <c r="AG177" s="141"/>
      <c r="AH177" s="187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</row>
    <row r="178" spans="1:57" ht="15.75" outlineLevel="1" x14ac:dyDescent="0.25">
      <c r="A178" s="83"/>
      <c r="B178" s="84" t="s">
        <v>65</v>
      </c>
      <c r="C178" s="84"/>
      <c r="D178" s="142"/>
      <c r="E178" s="142"/>
      <c r="F178" s="142"/>
      <c r="G178" s="142"/>
      <c r="H178" s="142"/>
      <c r="I178" s="142"/>
      <c r="J178" s="142"/>
      <c r="K178" s="142"/>
      <c r="L178" s="142"/>
      <c r="M178" s="142"/>
      <c r="N178" s="142"/>
      <c r="O178" s="142"/>
      <c r="P178" s="142"/>
      <c r="Q178" s="142"/>
      <c r="R178" s="142"/>
      <c r="S178" s="142"/>
      <c r="T178" s="142"/>
      <c r="U178" s="142"/>
      <c r="V178" s="142"/>
      <c r="W178" s="142"/>
      <c r="X178" s="142"/>
      <c r="Y178" s="142"/>
      <c r="Z178" s="142"/>
      <c r="AA178" s="142"/>
      <c r="AB178" s="142"/>
      <c r="AC178" s="142"/>
      <c r="AD178" s="142"/>
      <c r="AE178" s="142"/>
      <c r="AF178" s="142"/>
      <c r="AG178" s="142"/>
      <c r="AH178" s="188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 spans="1:57" s="1" customFormat="1" ht="15.75" x14ac:dyDescent="0.25">
      <c r="A179" s="85"/>
      <c r="B179" s="86" t="s">
        <v>41</v>
      </c>
      <c r="C179" s="86"/>
      <c r="D179" s="143">
        <f>COUNTA(D149:D178)</f>
        <v>0</v>
      </c>
      <c r="E179" s="143">
        <f>COUNTA(E149:E178)</f>
        <v>1</v>
      </c>
      <c r="F179" s="143">
        <f t="shared" ref="F179:AH179" si="19">COUNTA(F149:F178)</f>
        <v>0</v>
      </c>
      <c r="G179" s="143">
        <f t="shared" si="19"/>
        <v>0</v>
      </c>
      <c r="H179" s="143">
        <f t="shared" si="19"/>
        <v>0</v>
      </c>
      <c r="I179" s="143">
        <f t="shared" si="19"/>
        <v>0</v>
      </c>
      <c r="J179" s="143">
        <f t="shared" si="19"/>
        <v>0</v>
      </c>
      <c r="K179" s="143">
        <f t="shared" si="19"/>
        <v>0</v>
      </c>
      <c r="L179" s="143">
        <f t="shared" si="19"/>
        <v>0</v>
      </c>
      <c r="M179" s="143">
        <f t="shared" si="19"/>
        <v>0</v>
      </c>
      <c r="N179" s="143">
        <f t="shared" si="19"/>
        <v>0</v>
      </c>
      <c r="O179" s="143">
        <f t="shared" si="19"/>
        <v>0</v>
      </c>
      <c r="P179" s="143">
        <f t="shared" si="19"/>
        <v>0</v>
      </c>
      <c r="Q179" s="143">
        <f t="shared" si="19"/>
        <v>0</v>
      </c>
      <c r="R179" s="143">
        <f t="shared" si="19"/>
        <v>0</v>
      </c>
      <c r="S179" s="143">
        <f t="shared" si="19"/>
        <v>0</v>
      </c>
      <c r="T179" s="143">
        <f t="shared" si="19"/>
        <v>0</v>
      </c>
      <c r="U179" s="143">
        <f t="shared" si="19"/>
        <v>0</v>
      </c>
      <c r="V179" s="143">
        <f t="shared" si="19"/>
        <v>0</v>
      </c>
      <c r="W179" s="143">
        <f t="shared" si="19"/>
        <v>0</v>
      </c>
      <c r="X179" s="143">
        <f t="shared" si="19"/>
        <v>0</v>
      </c>
      <c r="Y179" s="143">
        <f t="shared" si="19"/>
        <v>0</v>
      </c>
      <c r="Z179" s="143">
        <f t="shared" si="19"/>
        <v>0</v>
      </c>
      <c r="AA179" s="143">
        <f t="shared" si="19"/>
        <v>0</v>
      </c>
      <c r="AB179" s="143">
        <f t="shared" si="19"/>
        <v>0</v>
      </c>
      <c r="AC179" s="143">
        <f t="shared" si="19"/>
        <v>0</v>
      </c>
      <c r="AD179" s="143">
        <f t="shared" si="19"/>
        <v>0</v>
      </c>
      <c r="AE179" s="143">
        <f t="shared" si="19"/>
        <v>0</v>
      </c>
      <c r="AF179" s="143">
        <f t="shared" si="19"/>
        <v>0</v>
      </c>
      <c r="AG179" s="143">
        <f t="shared" si="19"/>
        <v>0</v>
      </c>
      <c r="AH179" s="189">
        <f t="shared" si="19"/>
        <v>0</v>
      </c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</row>
    <row r="180" spans="1:57" s="1" customFormat="1" ht="15.75" outlineLevel="1" x14ac:dyDescent="0.25">
      <c r="A180" s="87"/>
      <c r="B180" s="80" t="s">
        <v>64</v>
      </c>
      <c r="C180" s="88"/>
      <c r="D180" s="144"/>
      <c r="E180" s="144"/>
      <c r="F180" s="144"/>
      <c r="G180" s="144"/>
      <c r="H180" s="144"/>
      <c r="I180" s="144"/>
      <c r="J180" s="144"/>
      <c r="K180" s="144"/>
      <c r="L180" s="144"/>
      <c r="M180" s="144"/>
      <c r="N180" s="144"/>
      <c r="O180" s="144"/>
      <c r="P180" s="144"/>
      <c r="Q180" s="144"/>
      <c r="R180" s="144"/>
      <c r="S180" s="144"/>
      <c r="T180" s="144"/>
      <c r="U180" s="144"/>
      <c r="V180" s="144"/>
      <c r="W180" s="144"/>
      <c r="X180" s="144"/>
      <c r="Y180" s="144"/>
      <c r="Z180" s="144"/>
      <c r="AA180" s="144"/>
      <c r="AB180" s="144"/>
      <c r="AC180" s="144"/>
      <c r="AD180" s="144"/>
      <c r="AE180" s="144"/>
      <c r="AF180" s="144"/>
      <c r="AG180" s="144"/>
      <c r="AH180" s="190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</row>
    <row r="181" spans="1:57" s="1" customFormat="1" ht="15.75" outlineLevel="1" x14ac:dyDescent="0.25">
      <c r="A181" s="85"/>
      <c r="B181" s="82" t="s">
        <v>64</v>
      </c>
      <c r="C181" s="86"/>
      <c r="D181" s="143"/>
      <c r="E181" s="143"/>
      <c r="F181" s="143"/>
      <c r="G181" s="143"/>
      <c r="H181" s="143"/>
      <c r="I181" s="143"/>
      <c r="J181" s="143"/>
      <c r="K181" s="143"/>
      <c r="L181" s="143"/>
      <c r="M181" s="143"/>
      <c r="N181" s="143"/>
      <c r="O181" s="143"/>
      <c r="P181" s="143"/>
      <c r="Q181" s="143"/>
      <c r="R181" s="143"/>
      <c r="S181" s="143"/>
      <c r="T181" s="143"/>
      <c r="U181" s="143"/>
      <c r="V181" s="143"/>
      <c r="W181" s="143"/>
      <c r="X181" s="143"/>
      <c r="Y181" s="143"/>
      <c r="Z181" s="143"/>
      <c r="AA181" s="143"/>
      <c r="AB181" s="143"/>
      <c r="AC181" s="143"/>
      <c r="AD181" s="143"/>
      <c r="AE181" s="143"/>
      <c r="AF181" s="143"/>
      <c r="AG181" s="143"/>
      <c r="AH181" s="189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</row>
    <row r="182" spans="1:57" s="1" customFormat="1" ht="15.75" outlineLevel="1" x14ac:dyDescent="0.25">
      <c r="A182" s="85"/>
      <c r="B182" s="82" t="s">
        <v>64</v>
      </c>
      <c r="C182" s="86"/>
      <c r="D182" s="143"/>
      <c r="E182" s="143"/>
      <c r="F182" s="143"/>
      <c r="G182" s="143"/>
      <c r="H182" s="143"/>
      <c r="I182" s="143"/>
      <c r="J182" s="143"/>
      <c r="K182" s="143"/>
      <c r="L182" s="143"/>
      <c r="M182" s="143"/>
      <c r="N182" s="143"/>
      <c r="O182" s="143"/>
      <c r="P182" s="143"/>
      <c r="Q182" s="143"/>
      <c r="R182" s="143"/>
      <c r="S182" s="143"/>
      <c r="T182" s="143"/>
      <c r="U182" s="143"/>
      <c r="V182" s="143"/>
      <c r="W182" s="143"/>
      <c r="X182" s="143"/>
      <c r="Y182" s="143"/>
      <c r="Z182" s="143"/>
      <c r="AA182" s="143"/>
      <c r="AB182" s="143"/>
      <c r="AC182" s="143"/>
      <c r="AD182" s="143"/>
      <c r="AE182" s="143"/>
      <c r="AF182" s="143"/>
      <c r="AG182" s="143"/>
      <c r="AH182" s="189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</row>
    <row r="183" spans="1:57" s="1" customFormat="1" ht="15.75" outlineLevel="1" x14ac:dyDescent="0.25">
      <c r="A183" s="85"/>
      <c r="B183" s="82" t="s">
        <v>64</v>
      </c>
      <c r="C183" s="86"/>
      <c r="D183" s="143"/>
      <c r="E183" s="143"/>
      <c r="F183" s="143"/>
      <c r="G183" s="143"/>
      <c r="H183" s="143"/>
      <c r="I183" s="143"/>
      <c r="J183" s="143"/>
      <c r="K183" s="143"/>
      <c r="L183" s="143"/>
      <c r="M183" s="143"/>
      <c r="N183" s="143"/>
      <c r="O183" s="143"/>
      <c r="P183" s="143"/>
      <c r="Q183" s="143"/>
      <c r="R183" s="143"/>
      <c r="S183" s="143"/>
      <c r="T183" s="143"/>
      <c r="U183" s="143"/>
      <c r="V183" s="143"/>
      <c r="W183" s="143"/>
      <c r="X183" s="143"/>
      <c r="Y183" s="143"/>
      <c r="Z183" s="143"/>
      <c r="AA183" s="143"/>
      <c r="AB183" s="143"/>
      <c r="AC183" s="143"/>
      <c r="AD183" s="143"/>
      <c r="AE183" s="143"/>
      <c r="AF183" s="143"/>
      <c r="AG183" s="143"/>
      <c r="AH183" s="189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</row>
    <row r="184" spans="1:57" s="1" customFormat="1" ht="15.75" outlineLevel="1" x14ac:dyDescent="0.25">
      <c r="A184" s="85"/>
      <c r="B184" s="82" t="s">
        <v>64</v>
      </c>
      <c r="C184" s="86"/>
      <c r="D184" s="143"/>
      <c r="E184" s="143"/>
      <c r="F184" s="143"/>
      <c r="G184" s="143"/>
      <c r="H184" s="143"/>
      <c r="I184" s="143"/>
      <c r="J184" s="143"/>
      <c r="K184" s="143"/>
      <c r="L184" s="143"/>
      <c r="M184" s="143"/>
      <c r="N184" s="143"/>
      <c r="O184" s="143"/>
      <c r="P184" s="143"/>
      <c r="Q184" s="143"/>
      <c r="R184" s="143"/>
      <c r="S184" s="143"/>
      <c r="T184" s="143"/>
      <c r="U184" s="143"/>
      <c r="V184" s="143"/>
      <c r="W184" s="143"/>
      <c r="X184" s="143"/>
      <c r="Y184" s="143"/>
      <c r="Z184" s="143"/>
      <c r="AA184" s="143"/>
      <c r="AB184" s="143"/>
      <c r="AC184" s="143"/>
      <c r="AD184" s="143"/>
      <c r="AE184" s="143"/>
      <c r="AF184" s="143"/>
      <c r="AG184" s="143"/>
      <c r="AH184" s="189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</row>
    <row r="185" spans="1:57" s="1" customFormat="1" ht="15.75" outlineLevel="1" x14ac:dyDescent="0.25">
      <c r="A185" s="85"/>
      <c r="B185" s="82" t="s">
        <v>64</v>
      </c>
      <c r="C185" s="86"/>
      <c r="D185" s="143"/>
      <c r="E185" s="143"/>
      <c r="F185" s="143"/>
      <c r="G185" s="143"/>
      <c r="H185" s="143"/>
      <c r="I185" s="143"/>
      <c r="J185" s="143"/>
      <c r="K185" s="143"/>
      <c r="L185" s="143"/>
      <c r="M185" s="143"/>
      <c r="N185" s="143"/>
      <c r="O185" s="143"/>
      <c r="P185" s="143"/>
      <c r="Q185" s="143"/>
      <c r="R185" s="143"/>
      <c r="S185" s="143"/>
      <c r="T185" s="143"/>
      <c r="U185" s="143"/>
      <c r="V185" s="143"/>
      <c r="W185" s="143"/>
      <c r="X185" s="143"/>
      <c r="Y185" s="143"/>
      <c r="Z185" s="143"/>
      <c r="AA185" s="143"/>
      <c r="AB185" s="143"/>
      <c r="AC185" s="143"/>
      <c r="AD185" s="143"/>
      <c r="AE185" s="143"/>
      <c r="AF185" s="143"/>
      <c r="AG185" s="143"/>
      <c r="AH185" s="189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</row>
    <row r="186" spans="1:57" s="1" customFormat="1" ht="15.75" outlineLevel="1" x14ac:dyDescent="0.25">
      <c r="A186" s="85"/>
      <c r="B186" s="82" t="s">
        <v>64</v>
      </c>
      <c r="C186" s="86"/>
      <c r="D186" s="143"/>
      <c r="E186" s="143"/>
      <c r="F186" s="143"/>
      <c r="G186" s="143"/>
      <c r="H186" s="143"/>
      <c r="I186" s="143"/>
      <c r="J186" s="143"/>
      <c r="K186" s="143"/>
      <c r="L186" s="143"/>
      <c r="M186" s="143"/>
      <c r="N186" s="143"/>
      <c r="O186" s="143"/>
      <c r="P186" s="143"/>
      <c r="Q186" s="143"/>
      <c r="R186" s="143"/>
      <c r="S186" s="143"/>
      <c r="T186" s="143"/>
      <c r="U186" s="143"/>
      <c r="V186" s="143"/>
      <c r="W186" s="143"/>
      <c r="X186" s="143"/>
      <c r="Y186" s="143"/>
      <c r="Z186" s="143"/>
      <c r="AA186" s="143"/>
      <c r="AB186" s="143"/>
      <c r="AC186" s="143"/>
      <c r="AD186" s="143"/>
      <c r="AE186" s="143"/>
      <c r="AF186" s="143"/>
      <c r="AG186" s="143"/>
      <c r="AH186" s="189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</row>
    <row r="187" spans="1:57" s="1" customFormat="1" ht="15.75" outlineLevel="1" x14ac:dyDescent="0.25">
      <c r="A187" s="85"/>
      <c r="B187" s="82" t="s">
        <v>64</v>
      </c>
      <c r="C187" s="86"/>
      <c r="D187" s="143"/>
      <c r="E187" s="143"/>
      <c r="F187" s="143"/>
      <c r="G187" s="143"/>
      <c r="H187" s="143"/>
      <c r="I187" s="143"/>
      <c r="J187" s="143"/>
      <c r="K187" s="143"/>
      <c r="L187" s="143"/>
      <c r="M187" s="143"/>
      <c r="N187" s="143"/>
      <c r="O187" s="143"/>
      <c r="P187" s="143"/>
      <c r="Q187" s="143"/>
      <c r="R187" s="143"/>
      <c r="S187" s="143"/>
      <c r="T187" s="143"/>
      <c r="U187" s="143"/>
      <c r="V187" s="143"/>
      <c r="W187" s="143"/>
      <c r="X187" s="143"/>
      <c r="Y187" s="143"/>
      <c r="Z187" s="143"/>
      <c r="AA187" s="143"/>
      <c r="AB187" s="143"/>
      <c r="AC187" s="143"/>
      <c r="AD187" s="143"/>
      <c r="AE187" s="143"/>
      <c r="AF187" s="143"/>
      <c r="AG187" s="143"/>
      <c r="AH187" s="189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</row>
    <row r="188" spans="1:57" s="1" customFormat="1" ht="15.75" outlineLevel="1" x14ac:dyDescent="0.25">
      <c r="A188" s="85"/>
      <c r="B188" s="82" t="s">
        <v>64</v>
      </c>
      <c r="C188" s="86"/>
      <c r="D188" s="143"/>
      <c r="E188" s="143"/>
      <c r="F188" s="143"/>
      <c r="G188" s="143"/>
      <c r="H188" s="143"/>
      <c r="I188" s="143"/>
      <c r="J188" s="143"/>
      <c r="K188" s="143"/>
      <c r="L188" s="143"/>
      <c r="M188" s="143"/>
      <c r="N188" s="143"/>
      <c r="O188" s="143"/>
      <c r="P188" s="143"/>
      <c r="Q188" s="143"/>
      <c r="R188" s="143"/>
      <c r="S188" s="143"/>
      <c r="T188" s="143"/>
      <c r="U188" s="143"/>
      <c r="V188" s="143"/>
      <c r="W188" s="143"/>
      <c r="X188" s="143"/>
      <c r="Y188" s="143"/>
      <c r="Z188" s="143"/>
      <c r="AA188" s="143"/>
      <c r="AB188" s="143"/>
      <c r="AC188" s="143"/>
      <c r="AD188" s="143"/>
      <c r="AE188" s="143"/>
      <c r="AF188" s="143"/>
      <c r="AG188" s="143"/>
      <c r="AH188" s="189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</row>
    <row r="189" spans="1:57" s="1" customFormat="1" ht="15.75" outlineLevel="1" x14ac:dyDescent="0.25">
      <c r="A189" s="89"/>
      <c r="B189" s="84" t="s">
        <v>64</v>
      </c>
      <c r="C189" s="90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91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</row>
    <row r="190" spans="1:57" s="1" customFormat="1" ht="17.25" customHeight="1" x14ac:dyDescent="0.25">
      <c r="A190" s="85"/>
      <c r="B190" s="86" t="s">
        <v>44</v>
      </c>
      <c r="C190" s="86"/>
      <c r="D190" s="143">
        <f>COUNTA(D180:D189)</f>
        <v>0</v>
      </c>
      <c r="E190" s="143">
        <f>COUNTA(E180:E189)</f>
        <v>0</v>
      </c>
      <c r="F190" s="143">
        <f t="shared" ref="F190:AH190" si="20">COUNTA(F180:F189)</f>
        <v>0</v>
      </c>
      <c r="G190" s="143">
        <f t="shared" si="20"/>
        <v>0</v>
      </c>
      <c r="H190" s="143">
        <f t="shared" si="20"/>
        <v>0</v>
      </c>
      <c r="I190" s="143">
        <f t="shared" si="20"/>
        <v>0</v>
      </c>
      <c r="J190" s="143">
        <f t="shared" si="20"/>
        <v>0</v>
      </c>
      <c r="K190" s="143">
        <f t="shared" si="20"/>
        <v>0</v>
      </c>
      <c r="L190" s="143">
        <f t="shared" si="20"/>
        <v>0</v>
      </c>
      <c r="M190" s="143">
        <f t="shared" si="20"/>
        <v>0</v>
      </c>
      <c r="N190" s="143">
        <f t="shared" si="20"/>
        <v>0</v>
      </c>
      <c r="O190" s="143">
        <f t="shared" si="20"/>
        <v>0</v>
      </c>
      <c r="P190" s="143">
        <f t="shared" si="20"/>
        <v>0</v>
      </c>
      <c r="Q190" s="143">
        <f t="shared" si="20"/>
        <v>0</v>
      </c>
      <c r="R190" s="143">
        <f t="shared" si="20"/>
        <v>0</v>
      </c>
      <c r="S190" s="143">
        <f t="shared" si="20"/>
        <v>0</v>
      </c>
      <c r="T190" s="143">
        <f t="shared" si="20"/>
        <v>0</v>
      </c>
      <c r="U190" s="143">
        <f t="shared" si="20"/>
        <v>0</v>
      </c>
      <c r="V190" s="143">
        <f t="shared" si="20"/>
        <v>0</v>
      </c>
      <c r="W190" s="143">
        <f t="shared" si="20"/>
        <v>0</v>
      </c>
      <c r="X190" s="143">
        <f t="shared" si="20"/>
        <v>0</v>
      </c>
      <c r="Y190" s="143">
        <f t="shared" si="20"/>
        <v>0</v>
      </c>
      <c r="Z190" s="143">
        <f t="shared" si="20"/>
        <v>0</v>
      </c>
      <c r="AA190" s="143">
        <f t="shared" si="20"/>
        <v>0</v>
      </c>
      <c r="AB190" s="143">
        <f t="shared" si="20"/>
        <v>0</v>
      </c>
      <c r="AC190" s="143">
        <f t="shared" si="20"/>
        <v>0</v>
      </c>
      <c r="AD190" s="143">
        <f t="shared" si="20"/>
        <v>0</v>
      </c>
      <c r="AE190" s="143">
        <f t="shared" si="20"/>
        <v>0</v>
      </c>
      <c r="AF190" s="143">
        <f t="shared" si="20"/>
        <v>0</v>
      </c>
      <c r="AG190" s="143">
        <f t="shared" si="20"/>
        <v>0</v>
      </c>
      <c r="AH190" s="189">
        <f t="shared" si="20"/>
        <v>0</v>
      </c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</row>
    <row r="191" spans="1:57" s="2" customFormat="1" ht="13.5" customHeight="1" outlineLevel="1" x14ac:dyDescent="0.25">
      <c r="A191" s="79"/>
      <c r="B191" s="80" t="s">
        <v>36</v>
      </c>
      <c r="C191" s="80"/>
      <c r="D191" s="140" t="s">
        <v>11</v>
      </c>
      <c r="E191" s="140" t="s">
        <v>11</v>
      </c>
      <c r="F191" s="140" t="s">
        <v>11</v>
      </c>
      <c r="G191" s="140" t="s">
        <v>11</v>
      </c>
      <c r="H191" s="140" t="s">
        <v>11</v>
      </c>
      <c r="I191" s="140" t="s">
        <v>11</v>
      </c>
      <c r="J191" s="140" t="s">
        <v>11</v>
      </c>
      <c r="K191" s="140" t="s">
        <v>11</v>
      </c>
      <c r="L191" s="140" t="s">
        <v>11</v>
      </c>
      <c r="M191" s="140" t="s">
        <v>11</v>
      </c>
      <c r="N191" s="140" t="s">
        <v>11</v>
      </c>
      <c r="O191" s="140" t="s">
        <v>11</v>
      </c>
      <c r="P191" s="140" t="s">
        <v>11</v>
      </c>
      <c r="Q191" s="140" t="s">
        <v>11</v>
      </c>
      <c r="R191" s="140" t="s">
        <v>11</v>
      </c>
      <c r="S191" s="140" t="s">
        <v>11</v>
      </c>
      <c r="T191" s="140" t="s">
        <v>11</v>
      </c>
      <c r="U191" s="140" t="s">
        <v>11</v>
      </c>
      <c r="V191" s="140" t="s">
        <v>11</v>
      </c>
      <c r="W191" s="140" t="s">
        <v>11</v>
      </c>
      <c r="X191" s="140" t="s">
        <v>11</v>
      </c>
      <c r="Y191" s="140" t="s">
        <v>11</v>
      </c>
      <c r="Z191" s="140" t="s">
        <v>11</v>
      </c>
      <c r="AA191" s="140" t="s">
        <v>11</v>
      </c>
      <c r="AB191" s="140" t="s">
        <v>11</v>
      </c>
      <c r="AC191" s="140" t="s">
        <v>11</v>
      </c>
      <c r="AD191" s="140" t="s">
        <v>11</v>
      </c>
      <c r="AE191" s="140" t="s">
        <v>11</v>
      </c>
      <c r="AF191" s="140" t="s">
        <v>11</v>
      </c>
      <c r="AG191" s="140" t="s">
        <v>11</v>
      </c>
      <c r="AH191" s="186" t="s">
        <v>11</v>
      </c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</row>
    <row r="192" spans="1:57" s="3" customFormat="1" ht="16.5" customHeight="1" outlineLevel="1" x14ac:dyDescent="0.25">
      <c r="A192" s="81"/>
      <c r="B192" s="82" t="s">
        <v>36</v>
      </c>
      <c r="C192" s="82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  <c r="AA192" s="141"/>
      <c r="AB192" s="141"/>
      <c r="AC192" s="141"/>
      <c r="AD192" s="141"/>
      <c r="AE192" s="141"/>
      <c r="AF192" s="141"/>
      <c r="AG192" s="141"/>
      <c r="AH192" s="187"/>
    </row>
    <row r="193" spans="1:57" s="3" customFormat="1" ht="16.5" customHeight="1" outlineLevel="1" x14ac:dyDescent="0.25">
      <c r="A193" s="81"/>
      <c r="B193" s="82" t="s">
        <v>36</v>
      </c>
      <c r="C193" s="82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1"/>
      <c r="AD193" s="141"/>
      <c r="AE193" s="141"/>
      <c r="AF193" s="141"/>
      <c r="AG193" s="141"/>
      <c r="AH193" s="187"/>
    </row>
    <row r="194" spans="1:57" s="3" customFormat="1" ht="15.75" outlineLevel="1" x14ac:dyDescent="0.25">
      <c r="A194" s="81"/>
      <c r="B194" s="82" t="s">
        <v>36</v>
      </c>
      <c r="C194" s="82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41"/>
      <c r="AE194" s="141"/>
      <c r="AF194" s="141"/>
      <c r="AG194" s="141"/>
      <c r="AH194" s="187"/>
    </row>
    <row r="195" spans="1:57" s="3" customFormat="1" ht="15.75" outlineLevel="1" x14ac:dyDescent="0.25">
      <c r="A195" s="81"/>
      <c r="B195" s="82" t="s">
        <v>36</v>
      </c>
      <c r="C195" s="82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1"/>
      <c r="AD195" s="141"/>
      <c r="AE195" s="141"/>
      <c r="AF195" s="141"/>
      <c r="AG195" s="141"/>
      <c r="AH195" s="187"/>
    </row>
    <row r="196" spans="1:57" s="3" customFormat="1" ht="15.75" outlineLevel="1" x14ac:dyDescent="0.25">
      <c r="A196" s="81"/>
      <c r="B196" s="82" t="s">
        <v>36</v>
      </c>
      <c r="C196" s="82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1"/>
      <c r="AD196" s="141"/>
      <c r="AE196" s="141"/>
      <c r="AF196" s="141"/>
      <c r="AG196" s="141"/>
      <c r="AH196" s="187"/>
    </row>
    <row r="197" spans="1:57" s="3" customFormat="1" ht="15.75" outlineLevel="1" x14ac:dyDescent="0.25">
      <c r="A197" s="81"/>
      <c r="B197" s="82" t="s">
        <v>36</v>
      </c>
      <c r="C197" s="82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1"/>
      <c r="AD197" s="141"/>
      <c r="AE197" s="141"/>
      <c r="AF197" s="141"/>
      <c r="AG197" s="141"/>
      <c r="AH197" s="187"/>
    </row>
    <row r="198" spans="1:57" s="3" customFormat="1" ht="15.75" outlineLevel="1" x14ac:dyDescent="0.25">
      <c r="A198" s="81"/>
      <c r="B198" s="82" t="s">
        <v>36</v>
      </c>
      <c r="C198" s="82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41"/>
      <c r="AE198" s="141"/>
      <c r="AF198" s="141"/>
      <c r="AG198" s="141"/>
      <c r="AH198" s="187"/>
    </row>
    <row r="199" spans="1:57" s="3" customFormat="1" ht="15.75" outlineLevel="1" x14ac:dyDescent="0.25">
      <c r="A199" s="81"/>
      <c r="B199" s="82" t="s">
        <v>36</v>
      </c>
      <c r="C199" s="82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1"/>
      <c r="AD199" s="141"/>
      <c r="AE199" s="141"/>
      <c r="AF199" s="141"/>
      <c r="AG199" s="141"/>
      <c r="AH199" s="187"/>
    </row>
    <row r="200" spans="1:57" s="4" customFormat="1" ht="15.75" outlineLevel="1" x14ac:dyDescent="0.25">
      <c r="A200" s="83"/>
      <c r="B200" s="82" t="s">
        <v>36</v>
      </c>
      <c r="C200" s="84"/>
      <c r="D200" s="142"/>
      <c r="E200" s="142"/>
      <c r="F200" s="142"/>
      <c r="G200" s="142"/>
      <c r="H200" s="142"/>
      <c r="I200" s="142"/>
      <c r="J200" s="142"/>
      <c r="K200" s="142"/>
      <c r="L200" s="142"/>
      <c r="M200" s="142"/>
      <c r="N200" s="142"/>
      <c r="O200" s="142"/>
      <c r="P200" s="142"/>
      <c r="Q200" s="142"/>
      <c r="R200" s="142"/>
      <c r="S200" s="142"/>
      <c r="T200" s="142"/>
      <c r="U200" s="142"/>
      <c r="V200" s="142"/>
      <c r="W200" s="142"/>
      <c r="X200" s="142"/>
      <c r="Y200" s="142"/>
      <c r="Z200" s="142"/>
      <c r="AA200" s="142"/>
      <c r="AB200" s="142"/>
      <c r="AC200" s="142"/>
      <c r="AD200" s="142"/>
      <c r="AE200" s="142"/>
      <c r="AF200" s="142"/>
      <c r="AG200" s="142"/>
      <c r="AH200" s="188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</row>
    <row r="201" spans="1:57" s="1" customFormat="1" ht="15.75" x14ac:dyDescent="0.25">
      <c r="A201" s="91"/>
      <c r="B201" s="92" t="s">
        <v>40</v>
      </c>
      <c r="C201" s="92"/>
      <c r="D201" s="146">
        <f t="shared" ref="D201:AH201" si="21">COUNTA(D191:D200)</f>
        <v>1</v>
      </c>
      <c r="E201" s="146">
        <f t="shared" si="21"/>
        <v>1</v>
      </c>
      <c r="F201" s="146">
        <f t="shared" si="21"/>
        <v>1</v>
      </c>
      <c r="G201" s="146">
        <f t="shared" si="21"/>
        <v>1</v>
      </c>
      <c r="H201" s="146">
        <f t="shared" si="21"/>
        <v>1</v>
      </c>
      <c r="I201" s="146">
        <f t="shared" si="21"/>
        <v>1</v>
      </c>
      <c r="J201" s="146">
        <f t="shared" si="21"/>
        <v>1</v>
      </c>
      <c r="K201" s="146">
        <f t="shared" si="21"/>
        <v>1</v>
      </c>
      <c r="L201" s="146">
        <f t="shared" si="21"/>
        <v>1</v>
      </c>
      <c r="M201" s="146">
        <f t="shared" si="21"/>
        <v>1</v>
      </c>
      <c r="N201" s="146">
        <f t="shared" si="21"/>
        <v>1</v>
      </c>
      <c r="O201" s="146">
        <f t="shared" si="21"/>
        <v>1</v>
      </c>
      <c r="P201" s="146">
        <f t="shared" si="21"/>
        <v>1</v>
      </c>
      <c r="Q201" s="146">
        <f t="shared" si="21"/>
        <v>1</v>
      </c>
      <c r="R201" s="146">
        <f t="shared" si="21"/>
        <v>1</v>
      </c>
      <c r="S201" s="146">
        <f t="shared" si="21"/>
        <v>1</v>
      </c>
      <c r="T201" s="146">
        <f t="shared" si="21"/>
        <v>1</v>
      </c>
      <c r="U201" s="146">
        <f t="shared" si="21"/>
        <v>1</v>
      </c>
      <c r="V201" s="146">
        <f t="shared" si="21"/>
        <v>1</v>
      </c>
      <c r="W201" s="146">
        <f t="shared" si="21"/>
        <v>1</v>
      </c>
      <c r="X201" s="146">
        <f t="shared" si="21"/>
        <v>1</v>
      </c>
      <c r="Y201" s="146">
        <f t="shared" si="21"/>
        <v>1</v>
      </c>
      <c r="Z201" s="146">
        <f t="shared" si="21"/>
        <v>1</v>
      </c>
      <c r="AA201" s="146">
        <f t="shared" si="21"/>
        <v>1</v>
      </c>
      <c r="AB201" s="146">
        <f t="shared" si="21"/>
        <v>1</v>
      </c>
      <c r="AC201" s="146">
        <f t="shared" si="21"/>
        <v>1</v>
      </c>
      <c r="AD201" s="146">
        <f t="shared" si="21"/>
        <v>1</v>
      </c>
      <c r="AE201" s="146">
        <f t="shared" si="21"/>
        <v>1</v>
      </c>
      <c r="AF201" s="146">
        <f t="shared" si="21"/>
        <v>1</v>
      </c>
      <c r="AG201" s="146">
        <f t="shared" si="21"/>
        <v>1</v>
      </c>
      <c r="AH201" s="192">
        <f t="shared" si="21"/>
        <v>1</v>
      </c>
    </row>
    <row r="202" spans="1:57" ht="15.75" outlineLevel="1" x14ac:dyDescent="0.25">
      <c r="A202" s="81"/>
      <c r="B202" s="82" t="s">
        <v>37</v>
      </c>
      <c r="C202" s="82"/>
      <c r="D202" s="141" t="s">
        <v>58</v>
      </c>
      <c r="E202" s="141" t="s">
        <v>58</v>
      </c>
      <c r="F202" s="141" t="s">
        <v>58</v>
      </c>
      <c r="G202" s="141" t="s">
        <v>58</v>
      </c>
      <c r="H202" s="141" t="s">
        <v>58</v>
      </c>
      <c r="I202" s="141" t="s">
        <v>58</v>
      </c>
      <c r="J202" s="141" t="s">
        <v>58</v>
      </c>
      <c r="K202" s="141" t="s">
        <v>58</v>
      </c>
      <c r="L202" s="141" t="s">
        <v>58</v>
      </c>
      <c r="M202" s="141" t="s">
        <v>58</v>
      </c>
      <c r="N202" s="141" t="s">
        <v>58</v>
      </c>
      <c r="O202" s="141" t="s">
        <v>58</v>
      </c>
      <c r="P202" s="141" t="s">
        <v>58</v>
      </c>
      <c r="Q202" s="141" t="s">
        <v>58</v>
      </c>
      <c r="R202" s="141" t="s">
        <v>58</v>
      </c>
      <c r="S202" s="141" t="s">
        <v>58</v>
      </c>
      <c r="T202" s="141" t="s">
        <v>58</v>
      </c>
      <c r="U202" s="141" t="s">
        <v>58</v>
      </c>
      <c r="V202" s="141" t="s">
        <v>58</v>
      </c>
      <c r="W202" s="141" t="s">
        <v>58</v>
      </c>
      <c r="X202" s="141" t="s">
        <v>58</v>
      </c>
      <c r="Y202" s="141" t="s">
        <v>58</v>
      </c>
      <c r="Z202" s="141" t="s">
        <v>58</v>
      </c>
      <c r="AA202" s="141" t="s">
        <v>58</v>
      </c>
      <c r="AB202" s="141" t="s">
        <v>58</v>
      </c>
      <c r="AC202" s="141" t="s">
        <v>58</v>
      </c>
      <c r="AD202" s="141" t="s">
        <v>58</v>
      </c>
      <c r="AE202" s="141" t="s">
        <v>58</v>
      </c>
      <c r="AF202" s="141" t="s">
        <v>58</v>
      </c>
      <c r="AG202" s="141" t="s">
        <v>58</v>
      </c>
      <c r="AH202" s="187" t="s">
        <v>58</v>
      </c>
    </row>
    <row r="203" spans="1:57" ht="15.75" outlineLevel="1" x14ac:dyDescent="0.25">
      <c r="A203" s="81"/>
      <c r="B203" s="82" t="s">
        <v>37</v>
      </c>
      <c r="C203" s="82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  <c r="AA203" s="141"/>
      <c r="AB203" s="141"/>
      <c r="AC203" s="141"/>
      <c r="AD203" s="141"/>
      <c r="AE203" s="141"/>
      <c r="AF203" s="141"/>
      <c r="AG203" s="141"/>
      <c r="AH203" s="187"/>
    </row>
    <row r="204" spans="1:57" ht="15.75" outlineLevel="1" x14ac:dyDescent="0.25">
      <c r="A204" s="81"/>
      <c r="B204" s="82" t="s">
        <v>37</v>
      </c>
      <c r="C204" s="82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  <c r="AA204" s="141"/>
      <c r="AB204" s="141"/>
      <c r="AC204" s="141"/>
      <c r="AD204" s="141"/>
      <c r="AE204" s="141"/>
      <c r="AF204" s="141"/>
      <c r="AG204" s="141"/>
      <c r="AH204" s="187"/>
    </row>
    <row r="205" spans="1:57" ht="15.75" outlineLevel="1" x14ac:dyDescent="0.25">
      <c r="A205" s="81"/>
      <c r="B205" s="82" t="s">
        <v>37</v>
      </c>
      <c r="C205" s="82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  <c r="AA205" s="141"/>
      <c r="AB205" s="141"/>
      <c r="AC205" s="141"/>
      <c r="AD205" s="141"/>
      <c r="AE205" s="141"/>
      <c r="AF205" s="141"/>
      <c r="AG205" s="141"/>
      <c r="AH205" s="187"/>
    </row>
    <row r="206" spans="1:57" ht="15.75" outlineLevel="1" x14ac:dyDescent="0.25">
      <c r="A206" s="81"/>
      <c r="B206" s="82" t="s">
        <v>37</v>
      </c>
      <c r="C206" s="82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  <c r="AA206" s="141"/>
      <c r="AB206" s="141"/>
      <c r="AC206" s="141"/>
      <c r="AD206" s="141"/>
      <c r="AE206" s="141"/>
      <c r="AF206" s="141"/>
      <c r="AG206" s="141"/>
      <c r="AH206" s="187"/>
    </row>
    <row r="207" spans="1:57" ht="15.75" outlineLevel="1" x14ac:dyDescent="0.25">
      <c r="A207" s="81"/>
      <c r="B207" s="82" t="s">
        <v>37</v>
      </c>
      <c r="C207" s="82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  <c r="AA207" s="141"/>
      <c r="AB207" s="141"/>
      <c r="AC207" s="141"/>
      <c r="AD207" s="141"/>
      <c r="AE207" s="141"/>
      <c r="AF207" s="141"/>
      <c r="AG207" s="141"/>
      <c r="AH207" s="187"/>
    </row>
    <row r="208" spans="1:57" ht="15.75" outlineLevel="1" x14ac:dyDescent="0.25">
      <c r="A208" s="81"/>
      <c r="B208" s="82" t="s">
        <v>37</v>
      </c>
      <c r="C208" s="82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  <c r="AB208" s="141"/>
      <c r="AC208" s="141"/>
      <c r="AD208" s="141"/>
      <c r="AE208" s="141"/>
      <c r="AF208" s="141"/>
      <c r="AG208" s="141"/>
      <c r="AH208" s="187"/>
    </row>
    <row r="209" spans="1:34" ht="15.75" outlineLevel="1" x14ac:dyDescent="0.25">
      <c r="A209" s="81"/>
      <c r="B209" s="82" t="s">
        <v>37</v>
      </c>
      <c r="C209" s="82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  <c r="AA209" s="141"/>
      <c r="AB209" s="141"/>
      <c r="AC209" s="141"/>
      <c r="AD209" s="141"/>
      <c r="AE209" s="141"/>
      <c r="AF209" s="141"/>
      <c r="AG209" s="141"/>
      <c r="AH209" s="187"/>
    </row>
    <row r="210" spans="1:34" ht="15.75" outlineLevel="1" x14ac:dyDescent="0.25">
      <c r="A210" s="81"/>
      <c r="B210" s="82" t="s">
        <v>37</v>
      </c>
      <c r="C210" s="82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  <c r="AA210" s="141"/>
      <c r="AB210" s="141"/>
      <c r="AC210" s="141"/>
      <c r="AD210" s="141"/>
      <c r="AE210" s="141"/>
      <c r="AF210" s="141"/>
      <c r="AG210" s="141"/>
      <c r="AH210" s="187"/>
    </row>
    <row r="211" spans="1:34" ht="15.75" outlineLevel="1" x14ac:dyDescent="0.25">
      <c r="A211" s="81"/>
      <c r="B211" s="82" t="s">
        <v>37</v>
      </c>
      <c r="C211" s="82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  <c r="AA211" s="141"/>
      <c r="AB211" s="141"/>
      <c r="AC211" s="141"/>
      <c r="AD211" s="141"/>
      <c r="AE211" s="141"/>
      <c r="AF211" s="141"/>
      <c r="AG211" s="141"/>
      <c r="AH211" s="187"/>
    </row>
    <row r="212" spans="1:34" s="1" customFormat="1" ht="15.75" x14ac:dyDescent="0.25">
      <c r="A212" s="79"/>
      <c r="B212" s="80" t="s">
        <v>37</v>
      </c>
      <c r="C212" s="80"/>
      <c r="D212" s="140">
        <f t="shared" ref="D212:AH212" si="22">COUNTA(D202:D203)</f>
        <v>1</v>
      </c>
      <c r="E212" s="140">
        <f t="shared" si="22"/>
        <v>1</v>
      </c>
      <c r="F212" s="140">
        <f t="shared" si="22"/>
        <v>1</v>
      </c>
      <c r="G212" s="140">
        <f t="shared" si="22"/>
        <v>1</v>
      </c>
      <c r="H212" s="140">
        <f t="shared" si="22"/>
        <v>1</v>
      </c>
      <c r="I212" s="140">
        <f t="shared" si="22"/>
        <v>1</v>
      </c>
      <c r="J212" s="140">
        <f t="shared" si="22"/>
        <v>1</v>
      </c>
      <c r="K212" s="140">
        <f t="shared" si="22"/>
        <v>1</v>
      </c>
      <c r="L212" s="140">
        <f t="shared" si="22"/>
        <v>1</v>
      </c>
      <c r="M212" s="140">
        <f t="shared" si="22"/>
        <v>1</v>
      </c>
      <c r="N212" s="140">
        <f t="shared" si="22"/>
        <v>1</v>
      </c>
      <c r="O212" s="140">
        <f t="shared" si="22"/>
        <v>1</v>
      </c>
      <c r="P212" s="140">
        <f t="shared" si="22"/>
        <v>1</v>
      </c>
      <c r="Q212" s="140">
        <f t="shared" si="22"/>
        <v>1</v>
      </c>
      <c r="R212" s="140">
        <f t="shared" si="22"/>
        <v>1</v>
      </c>
      <c r="S212" s="140">
        <f t="shared" si="22"/>
        <v>1</v>
      </c>
      <c r="T212" s="140">
        <f t="shared" si="22"/>
        <v>1</v>
      </c>
      <c r="U212" s="140">
        <f t="shared" si="22"/>
        <v>1</v>
      </c>
      <c r="V212" s="140">
        <f t="shared" si="22"/>
        <v>1</v>
      </c>
      <c r="W212" s="140">
        <f t="shared" si="22"/>
        <v>1</v>
      </c>
      <c r="X212" s="140">
        <f t="shared" si="22"/>
        <v>1</v>
      </c>
      <c r="Y212" s="140">
        <f t="shared" si="22"/>
        <v>1</v>
      </c>
      <c r="Z212" s="140">
        <f t="shared" si="22"/>
        <v>1</v>
      </c>
      <c r="AA212" s="140">
        <f t="shared" si="22"/>
        <v>1</v>
      </c>
      <c r="AB212" s="140">
        <f t="shared" si="22"/>
        <v>1</v>
      </c>
      <c r="AC212" s="140">
        <f t="shared" si="22"/>
        <v>1</v>
      </c>
      <c r="AD212" s="140">
        <f t="shared" si="22"/>
        <v>1</v>
      </c>
      <c r="AE212" s="140">
        <f t="shared" si="22"/>
        <v>1</v>
      </c>
      <c r="AF212" s="140">
        <f t="shared" si="22"/>
        <v>1</v>
      </c>
      <c r="AG212" s="140">
        <f t="shared" si="22"/>
        <v>1</v>
      </c>
      <c r="AH212" s="186">
        <f t="shared" si="22"/>
        <v>1</v>
      </c>
    </row>
    <row r="213" spans="1:34" x14ac:dyDescent="0.25">
      <c r="D213" s="8">
        <f t="shared" ref="D213:AH213" si="23">SUM(D7:D212)</f>
        <v>2</v>
      </c>
      <c r="E213" s="8">
        <f t="shared" si="23"/>
        <v>20</v>
      </c>
      <c r="F213" s="8">
        <f t="shared" si="23"/>
        <v>21</v>
      </c>
      <c r="G213" s="8">
        <f t="shared" si="23"/>
        <v>23</v>
      </c>
      <c r="H213" s="8">
        <f t="shared" si="23"/>
        <v>22</v>
      </c>
      <c r="I213" s="8">
        <f t="shared" si="23"/>
        <v>23</v>
      </c>
      <c r="J213" s="8">
        <f t="shared" si="23"/>
        <v>4</v>
      </c>
      <c r="K213" s="8">
        <f t="shared" si="23"/>
        <v>2</v>
      </c>
      <c r="L213" s="8">
        <f t="shared" si="23"/>
        <v>23</v>
      </c>
      <c r="M213" s="8">
        <f t="shared" si="23"/>
        <v>24</v>
      </c>
      <c r="N213" s="8">
        <f t="shared" si="23"/>
        <v>23</v>
      </c>
      <c r="O213" s="8">
        <f t="shared" si="23"/>
        <v>23</v>
      </c>
      <c r="P213" s="8">
        <f t="shared" si="23"/>
        <v>23</v>
      </c>
      <c r="Q213" s="8">
        <f t="shared" si="23"/>
        <v>4</v>
      </c>
      <c r="R213" s="8">
        <f t="shared" si="23"/>
        <v>2</v>
      </c>
      <c r="S213" s="8">
        <f t="shared" si="23"/>
        <v>23</v>
      </c>
      <c r="T213" s="8">
        <f t="shared" si="23"/>
        <v>23</v>
      </c>
      <c r="U213" s="8">
        <f t="shared" si="23"/>
        <v>23</v>
      </c>
      <c r="V213" s="8">
        <f t="shared" si="23"/>
        <v>23</v>
      </c>
      <c r="W213" s="8">
        <f t="shared" si="23"/>
        <v>23</v>
      </c>
      <c r="X213" s="8">
        <f t="shared" si="23"/>
        <v>4</v>
      </c>
      <c r="Y213" s="8">
        <f t="shared" si="23"/>
        <v>2</v>
      </c>
      <c r="Z213" s="8">
        <f t="shared" si="23"/>
        <v>23</v>
      </c>
      <c r="AA213" s="8">
        <f t="shared" si="23"/>
        <v>23</v>
      </c>
      <c r="AB213" s="8">
        <f t="shared" si="23"/>
        <v>24</v>
      </c>
      <c r="AC213" s="8">
        <f t="shared" si="23"/>
        <v>23</v>
      </c>
      <c r="AD213" s="8">
        <f t="shared" si="23"/>
        <v>23</v>
      </c>
      <c r="AE213" s="8">
        <f t="shared" si="23"/>
        <v>4</v>
      </c>
      <c r="AF213" s="8">
        <f t="shared" si="23"/>
        <v>2</v>
      </c>
      <c r="AG213" s="8">
        <f t="shared" si="23"/>
        <v>22</v>
      </c>
      <c r="AH213" s="8">
        <f t="shared" si="23"/>
        <v>23</v>
      </c>
    </row>
  </sheetData>
  <sheetProtection formatCells="0" selectLockedCells="1" selectUnlockedCells="1"/>
  <conditionalFormatting sqref="D3:D6 D8 D10:D17 D19:D26 D28:D31 D33:D47 D49:D61 D63:D68 D70:D71 D73:D78 D80:D84 D86:D88 D90:D91 D93:D95 D97:D113 D115:D130 D132:D147 D149:D178 D180:D189 D191:D200 D202:D211">
    <cfRule type="duplicateValues" dxfId="30" priority="31"/>
  </conditionalFormatting>
  <conditionalFormatting sqref="E3:E6 E8 E10:E17 E19:E26 E28:E31 E33:E47 E49:E61 E63:E68 E70:E71 E73:E78 E80:E84 E86:E88 E90:E91 E93:E95 E97:E113 E115:E130 E132:E147 E149:E178 E180:E189 E191:E200 E202:E211">
    <cfRule type="duplicateValues" dxfId="29" priority="30"/>
  </conditionalFormatting>
  <conditionalFormatting sqref="F3:F6 F8 F10:F17 F19:F26 F28:F31 F33:F47 F49:F61 F63:F68 F70:F71 F73:F78 F80:F84 F86:F88 F90:F91 F93:F95 F97:F113 F115:F130 F132:F147 F149:F178 F180:F189 F191:F200 F202:F211">
    <cfRule type="duplicateValues" dxfId="28" priority="29"/>
  </conditionalFormatting>
  <conditionalFormatting sqref="G3:G6 G8 G10:G17 G19:G26 G28:G31 G33:G47 G49:G61 G63:G68 G70:G71 G73:G78 G80:G84 G86:G88 G90:G91 G93:G95 G97:G113 G115:G130 G132:G147 G149:G178 G180:G189 G191:G200 G202:G211">
    <cfRule type="duplicateValues" dxfId="27" priority="28"/>
  </conditionalFormatting>
  <conditionalFormatting sqref="H3:H6 H8 H10:H17 H19:H26 H28:H31 H33:H47 H49:H61 H63:H68 H70:H71 H73:H78 H80:H84 H86:H88 H90:H91 H93:H95 H97:H113 H115:H130 H132:H147 H149:H178 H180:H189 H191:H200 H202:H211">
    <cfRule type="duplicateValues" dxfId="26" priority="27"/>
  </conditionalFormatting>
  <conditionalFormatting sqref="I3:I6 I8 I10:I17 I19:I26 I28:I31 I33:I47 I49:I61 I63:I68 I70:I71 I73:I78 I80:I84 I86:I88 I90:I91 I93:I95 I97:I113 I115:I130 I132:I147 I149:I178 I180:I189 I191:I200 I202:I211">
    <cfRule type="duplicateValues" dxfId="25" priority="26"/>
  </conditionalFormatting>
  <conditionalFormatting sqref="J3:J6 J8 J10:J17 J19:J26 J28:J31 J33:J47 J49:J61 J63:J68 J70:J71 J73:J78 J80:J84 J86:J88 J90:J91 J93:J95 J97:J113 J115:J130 J132:J147 J149:J178 J180:J189 J191:J200 J202:J211">
    <cfRule type="duplicateValues" dxfId="24" priority="25"/>
  </conditionalFormatting>
  <conditionalFormatting sqref="K3:K6 K8 K10:K17 K19:K26 K28:K31 K33:K47 K49:K61 K63:K68 K70:K71 K73:K78 K80:K84 K86:K88 K90:K91 K93:K95 K97:K113 K115:K130 K132:K147 K149:K178 K180:K189 K191:K200 K202:K211">
    <cfRule type="duplicateValues" dxfId="23" priority="24"/>
  </conditionalFormatting>
  <conditionalFormatting sqref="L3:L6 L8 L10:L17 L19:L26 L28:L31 L33:L47 L49:L61 L63:L68 L70:L71 L73:L78 L80:L84 L86:L88 L90:L91 L93:L95 L97:L113 L115:L130 L132:L147 L149:L178 L180:L189 L191:L200 L202:L211">
    <cfRule type="duplicateValues" dxfId="22" priority="23"/>
  </conditionalFormatting>
  <conditionalFormatting sqref="M3:M6 M8 M10:M17 M19:M26 M28:M31 M33:M47 M49:M61 M63:M68 M70:M71 M73:M78 M80:M84 M86:M88 M90:M91 M93:M95 M97:M113 M115:M130 M132:M147 M149:M178 M180:M189 M191:M200 M202:M211">
    <cfRule type="duplicateValues" dxfId="21" priority="22"/>
  </conditionalFormatting>
  <conditionalFormatting sqref="N3:N6 N8 N10:N17 N19:N26 N28:N31 N33:N47 N49:N61 N63:N68 N70:N71 N73:N78 N80:N84 N86:N88 N90:N91 N93:N95 N97:N113 N115:N130 N132:N147 N149:N178 N180:N189 N191:N200 N202:N211">
    <cfRule type="duplicateValues" dxfId="20" priority="21"/>
  </conditionalFormatting>
  <conditionalFormatting sqref="O3:O6 O8 O10:O17 O19:O26 O28:O31 O33:O47 O49:O61 O63:O68 O70:O71 O73:O78 O80:O84 O86:O88 O90:O91 O93:O95 O97:O113 O115:O130 O132:O147 O149:O178 O180:O189 O191:O200 O202:O211">
    <cfRule type="duplicateValues" dxfId="19" priority="20"/>
  </conditionalFormatting>
  <conditionalFormatting sqref="P3:P6 P8 P10:P17 P19:P26 P28:P31 P33:P47 P49:P61 P63:P68 P70:P71 P73:P78 P80:P84 P86:P88 P90:P91 P93:P95 P97:P113 P115:P130 P132:P147 P149:P178 P180:P189 P191:P200 P202:P211">
    <cfRule type="duplicateValues" dxfId="18" priority="19"/>
  </conditionalFormatting>
  <conditionalFormatting sqref="Q3:Q6 Q8 Q10:Q17 Q19:Q26 Q28:Q31 Q33:Q47 Q49:Q61 Q63:Q68 Q70:Q71 Q73:Q78 Q80:Q84 Q86:Q88 Q90:Q91 Q93:Q95 Q97:Q113 Q115:Q130 Q132:Q147 Q149:Q178 Q180:Q189 Q191:Q200 Q202:Q211">
    <cfRule type="duplicateValues" dxfId="17" priority="18"/>
  </conditionalFormatting>
  <conditionalFormatting sqref="R3:R6 R8 R10:R17 R19:R26 R28:R31 R33:R47 R49:R61 R63:R68 R70:R71 R73:R78 R80:R84 R86:R88 R90:R91 R93:R95 R97:R113 R115:R130 R132:R147 R149:R178 R180:R189 R191:R200 R202:R211">
    <cfRule type="duplicateValues" dxfId="16" priority="17"/>
  </conditionalFormatting>
  <conditionalFormatting sqref="S3:S6 S8 S10:S17 S19:S26 S28:S31 S33:S47 S49:S61 S63:S68 S70:S71 S73:S78 S80:S84 S86:S88 S90:S91 S93:S95 S97:S113 S115:S130 S132:S147 S149:S178 S180:S189 S191:S200 S202:S211">
    <cfRule type="duplicateValues" dxfId="15" priority="16"/>
  </conditionalFormatting>
  <conditionalFormatting sqref="T3:T6 T8 T10:T17 T19:T26 T28:T31 T33:T47 T49:T61 T63:T68 T70:T71 T73:T78 T80:T84 T86:T88 T90:T91 T93:T95 T97:T113 T115:T130 T132:T147 T149:T178 T180:T189 T191:T200 T202:T211">
    <cfRule type="duplicateValues" dxfId="14" priority="15"/>
  </conditionalFormatting>
  <conditionalFormatting sqref="U3:U6 U8 U10:U17 U19:U26 U28:U31 U33:U47 U49:U61 U63:U68 U70:U71 U73:U78 U80:U84 U86:U88 U90:U91 U93:U95 U97:U113 U115:U130 U132:U147 U149:U178 U180:U189 U191:U200 U202:U211">
    <cfRule type="duplicateValues" dxfId="13" priority="14"/>
  </conditionalFormatting>
  <conditionalFormatting sqref="V3:V6 V8 V10:V17 V19:V26 V28:V31 V33:V47 V49:V61 V63:V68 V70:V71 V73:V78 V80:V84 V86:V88 V90:V91 V93:V95 V97:V113 V115:V130 V132:V147 V149:V178 V180:V189 V191:V200 V202:V211">
    <cfRule type="duplicateValues" dxfId="12" priority="13"/>
  </conditionalFormatting>
  <conditionalFormatting sqref="W3:W6 W8 W10:W17 W19:W26 W28:W31 W33:W47 W49:W61 W63:W68 W70:W71 W73:W78 W80:W84 W86:W88 W90:W91 W93:W95 W97:W113 W115:W130 W132:W147 W149:W178 W180:W189 W191:W200 W202:W211">
    <cfRule type="duplicateValues" dxfId="11" priority="12"/>
  </conditionalFormatting>
  <conditionalFormatting sqref="X3:X6 X8 X10:X17 X19:X26 X28:X31 X33:X47 X49:X61 X63:X68 X70:X71 X73:X78 X80:X84 X86:X88 X90:X91 X93:X95 X97:X113 X115:X130 X132:X147 X149:X178 X180:X189 X191:X200 X202:X211">
    <cfRule type="duplicateValues" dxfId="10" priority="11"/>
  </conditionalFormatting>
  <conditionalFormatting sqref="Y3:Y6 Y8 Y10:Y17 Y19:Y26 Y28:Y31 Y33:Y47 Y49:Y61 Y63:Y68 Y70:Y71 Y73:Y78 Y80:Y84 Y86:Y88 Y90:Y91 Y93:Y95 Y97:Y113 Y115:Y130 Y132:Y147 Y149:Y178 Y180:Y189 Y191:Y200 Y202:Y211">
    <cfRule type="duplicateValues" dxfId="9" priority="10"/>
  </conditionalFormatting>
  <conditionalFormatting sqref="Z3:Z6 Z8 Z10:Z17 Z19:Z26 Z28:Z31 Z33:Z47 Z49:Z61 Z63:Z68 Z70:Z71 Z73:Z78 Z80:Z84 Z86:Z88 Z90:Z91 Z93:Z95 Z97:Z113 Z115:Z130 Z132:Z147 Z149:Z178 Z180:Z189 Z191:Z200 Z202:Z211">
    <cfRule type="duplicateValues" dxfId="8" priority="9"/>
  </conditionalFormatting>
  <conditionalFormatting sqref="AA3:AA6 AA8 AA10:AA17 AA19:AA26 AA28:AA31 AA33:AA47 AA49:AA61 AA63:AA68 AA70:AA71 AA73:AA78 AA80:AA84 AA86:AA88 AA90:AA91 AA93:AA95 AA97:AA113 AA115:AA130 AA132:AA147 AA149:AA178 AA180:AA189 AA191:AA200 AA202:AA211">
    <cfRule type="duplicateValues" dxfId="7" priority="8"/>
  </conditionalFormatting>
  <conditionalFormatting sqref="AB3:AB6 AB8 AB10:AB17 AB19:AB26 AB28:AB31 AB33:AB47 AB49:AB61 AB63:AB68 AB70:AB71 AB73:AB78 AB80:AB84 AB86:AB88 AB90:AB91 AB93:AB95 AB97:AB113 AB115:AB130 AB132:AB147 AB149:AB178 AB180:AB189 AB191:AB200 AB202:AB211">
    <cfRule type="duplicateValues" dxfId="6" priority="7"/>
  </conditionalFormatting>
  <conditionalFormatting sqref="AC3:AC6 AC8 AC10:AC17 AC19:AC26 AC28:AC31 AC33:AC47 AC49:AC61 AC63:AC68 AC70:AC71 AC73:AC78 AC80:AC84 AC86:AC88 AC90:AC91 AC93:AC95 AC97:AC113 AC115:AC130 AC132:AC147 AC149:AC178 AC180:AC189 AC191:AC200 AC202:AC211">
    <cfRule type="duplicateValues" dxfId="5" priority="6"/>
  </conditionalFormatting>
  <conditionalFormatting sqref="AD3:AD6 AD8 AD10:AD17 AD19:AD26 AD28:AD31 AD33:AD47 AD49:AD61 AD63:AD68 AD70:AD71 AD73:AD78 AD80:AD84 AD86:AD88 AD90:AD91 AD93:AD95 AD97:AD113 AD115:AD130 AD132:AD147 AD149:AD178 AD180:AD189 AD191:AD200 AD202:AD211">
    <cfRule type="duplicateValues" dxfId="4" priority="5"/>
  </conditionalFormatting>
  <conditionalFormatting sqref="AE3:AE6 AE8 AE10:AE17 AE19:AE26 AE28:AE31 AE33:AE47 AE49:AE61 AE63:AE68 AE70:AE71 AE73:AE78 AE80:AE84 AE86:AE88 AE90:AE91 AE93:AE95 AE97:AE113 AE115:AE130 AE132:AE147 AE149:AE178 AE180:AE189 AE191:AE200 AE202:AE211">
    <cfRule type="duplicateValues" dxfId="3" priority="4"/>
  </conditionalFormatting>
  <conditionalFormatting sqref="AF3:AF6 AF8 AF10:AF17 AF19:AF26 AF28:AF31 AF33:AF47 AF49:AF61 AF63:AF68 AF70:AF71 AF73:AF78 AF80:AF84 AF86:AF88 AF90:AF91 AF93:AF95 AF97:AF113 AF115:AF130 AF132:AF147 AF149:AF178 AF180:AF189 AF191:AF200 AF202:AF211">
    <cfRule type="duplicateValues" dxfId="2" priority="3"/>
  </conditionalFormatting>
  <conditionalFormatting sqref="AG3:AG6 AG8 AG10:AG17 AG19:AG26 AG28:AG31 AG33:AG47 AG49:AG61 AG63:AG68 AG70:AG71 AG73:AG78 AG80:AG84 AG86:AG88 AG90:AG91 AG93:AG95 AG97:AG113 AG115:AG130 AG132:AG147 AG149:AG178 AG180:AG189 AG191:AG200 AG202:AG211">
    <cfRule type="duplicateValues" dxfId="1" priority="2"/>
  </conditionalFormatting>
  <conditionalFormatting sqref="AH3:AH6 AH8 AH10:AH17 AH19:AH26 AH28:AH31 AH33:AH47 AH49:AH61 AH63:AH68 AH70:AH71 AH73:AH78 AH80:AH84 AH86:AH88 AH90:AH91 AH93:AH95 AH97:AH113 AH115:AH130 AH132:AH147 AH149:AH178 AH180:AH189 AH191:AH200 AH202:AH21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8" scale="34" fitToWidth="2" orientation="landscape" horizontalDpi="4294967293" verticalDpi="4294967293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"/>
  <sheetViews>
    <sheetView workbookViewId="0">
      <selection activeCell="B10" sqref="B10"/>
    </sheetView>
  </sheetViews>
  <sheetFormatPr baseColWidth="10" defaultRowHeight="15" x14ac:dyDescent="0.25"/>
  <cols>
    <col min="6" max="6" width="20.7109375" customWidth="1"/>
    <col min="7" max="7" width="31.5703125" customWidth="1"/>
    <col min="8" max="8" width="18.7109375" bestFit="1" customWidth="1"/>
    <col min="9" max="10" width="24" bestFit="1" customWidth="1"/>
  </cols>
  <sheetData>
    <row r="1" spans="1:8" s="8" customFormat="1" x14ac:dyDescent="0.25">
      <c r="B1" s="213" t="s">
        <v>177</v>
      </c>
      <c r="C1" s="213"/>
      <c r="D1" s="213" t="s">
        <v>178</v>
      </c>
      <c r="E1" s="213"/>
      <c r="F1" s="8" t="s">
        <v>180</v>
      </c>
      <c r="G1" s="8" t="s">
        <v>183</v>
      </c>
    </row>
    <row r="2" spans="1:8" x14ac:dyDescent="0.25">
      <c r="A2" t="s">
        <v>173</v>
      </c>
      <c r="B2" t="s">
        <v>174</v>
      </c>
      <c r="C2" t="s">
        <v>175</v>
      </c>
      <c r="D2" t="s">
        <v>176</v>
      </c>
      <c r="E2" t="s">
        <v>179</v>
      </c>
      <c r="F2" s="199"/>
      <c r="G2" s="199"/>
    </row>
    <row r="3" spans="1:8" x14ac:dyDescent="0.25">
      <c r="A3" t="s">
        <v>181</v>
      </c>
      <c r="B3" t="s">
        <v>182</v>
      </c>
      <c r="C3" s="194">
        <v>42822</v>
      </c>
      <c r="D3" t="s">
        <v>100</v>
      </c>
      <c r="E3" t="s">
        <v>100</v>
      </c>
      <c r="H3" t="s">
        <v>196</v>
      </c>
    </row>
    <row r="4" spans="1:8" x14ac:dyDescent="0.25">
      <c r="A4" t="s">
        <v>184</v>
      </c>
      <c r="B4" t="s">
        <v>185</v>
      </c>
      <c r="C4" s="194">
        <v>43100</v>
      </c>
      <c r="D4" t="s">
        <v>101</v>
      </c>
      <c r="E4" t="s">
        <v>101</v>
      </c>
    </row>
    <row r="5" spans="1:8" x14ac:dyDescent="0.25">
      <c r="A5" t="s">
        <v>96</v>
      </c>
      <c r="B5" t="s">
        <v>182</v>
      </c>
      <c r="C5" s="194">
        <v>42830</v>
      </c>
      <c r="D5" t="s">
        <v>100</v>
      </c>
      <c r="E5" t="s">
        <v>101</v>
      </c>
      <c r="F5" t="s">
        <v>188</v>
      </c>
      <c r="G5" t="s">
        <v>186</v>
      </c>
    </row>
    <row r="6" spans="1:8" x14ac:dyDescent="0.25">
      <c r="A6" t="s">
        <v>187</v>
      </c>
      <c r="B6" t="s">
        <v>182</v>
      </c>
      <c r="C6" s="194">
        <v>42830</v>
      </c>
      <c r="D6" t="s">
        <v>100</v>
      </c>
      <c r="E6" t="s">
        <v>101</v>
      </c>
      <c r="F6" t="s">
        <v>188</v>
      </c>
    </row>
    <row r="8" spans="1:8" x14ac:dyDescent="0.25">
      <c r="A8" t="s">
        <v>95</v>
      </c>
      <c r="B8" t="s">
        <v>182</v>
      </c>
      <c r="C8" s="194">
        <v>42822</v>
      </c>
      <c r="D8" t="s">
        <v>100</v>
      </c>
      <c r="E8" t="s">
        <v>101</v>
      </c>
      <c r="F8" t="s">
        <v>188</v>
      </c>
    </row>
    <row r="9" spans="1:8" x14ac:dyDescent="0.25">
      <c r="A9" t="s">
        <v>191</v>
      </c>
      <c r="B9" t="s">
        <v>189</v>
      </c>
      <c r="D9" t="s">
        <v>101</v>
      </c>
      <c r="E9" t="s">
        <v>101</v>
      </c>
      <c r="H9" t="s">
        <v>195</v>
      </c>
    </row>
    <row r="10" spans="1:8" x14ac:dyDescent="0.25">
      <c r="A10" t="s">
        <v>192</v>
      </c>
      <c r="B10" t="s">
        <v>182</v>
      </c>
      <c r="C10" s="194">
        <v>42822</v>
      </c>
      <c r="D10" t="s">
        <v>100</v>
      </c>
      <c r="E10" t="s">
        <v>100</v>
      </c>
      <c r="H10" s="8" t="s">
        <v>196</v>
      </c>
    </row>
    <row r="11" spans="1:8" x14ac:dyDescent="0.25">
      <c r="A11" t="s">
        <v>193</v>
      </c>
      <c r="B11" t="s">
        <v>185</v>
      </c>
      <c r="C11" s="194">
        <v>42735</v>
      </c>
      <c r="D11" t="s">
        <v>101</v>
      </c>
      <c r="E11" t="s">
        <v>101</v>
      </c>
      <c r="F11" s="8" t="s">
        <v>190</v>
      </c>
    </row>
    <row r="12" spans="1:8" x14ac:dyDescent="0.25">
      <c r="A12" t="s">
        <v>102</v>
      </c>
      <c r="B12" t="s">
        <v>185</v>
      </c>
      <c r="C12" s="194">
        <v>42557</v>
      </c>
      <c r="D12" t="s">
        <v>101</v>
      </c>
      <c r="E12" t="s">
        <v>101</v>
      </c>
      <c r="F12" s="8" t="s">
        <v>190</v>
      </c>
    </row>
    <row r="13" spans="1:8" x14ac:dyDescent="0.25">
      <c r="A13" t="s">
        <v>194</v>
      </c>
      <c r="B13" t="s">
        <v>185</v>
      </c>
      <c r="C13" s="194">
        <v>42557</v>
      </c>
      <c r="D13" t="s">
        <v>101</v>
      </c>
      <c r="E13" t="s">
        <v>101</v>
      </c>
    </row>
  </sheetData>
  <mergeCells count="2">
    <mergeCell ref="B1:C1"/>
    <mergeCell ref="D1:E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K43" sqref="K43"/>
    </sheetView>
  </sheetViews>
  <sheetFormatPr baseColWidth="10" defaultRowHeight="15" x14ac:dyDescent="0.25"/>
  <sheetData>
    <row r="1" spans="1:6" x14ac:dyDescent="0.25">
      <c r="B1" t="s">
        <v>197</v>
      </c>
    </row>
    <row r="3" spans="1:6" x14ac:dyDescent="0.25">
      <c r="B3" t="s">
        <v>198</v>
      </c>
      <c r="C3" t="s">
        <v>200</v>
      </c>
      <c r="D3" t="s">
        <v>202</v>
      </c>
      <c r="E3" t="s">
        <v>204</v>
      </c>
      <c r="F3" t="s">
        <v>206</v>
      </c>
    </row>
    <row r="4" spans="1:6" x14ac:dyDescent="0.25">
      <c r="B4" t="s">
        <v>199</v>
      </c>
      <c r="C4" t="s">
        <v>201</v>
      </c>
      <c r="D4" t="s">
        <v>203</v>
      </c>
      <c r="E4" t="s">
        <v>205</v>
      </c>
      <c r="F4" t="s">
        <v>207</v>
      </c>
    </row>
    <row r="6" spans="1:6" x14ac:dyDescent="0.25">
      <c r="A6" t="s">
        <v>208</v>
      </c>
    </row>
    <row r="7" spans="1:6" x14ac:dyDescent="0.25">
      <c r="B7" t="s">
        <v>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15</vt:i4>
      </vt:variant>
    </vt:vector>
  </HeadingPairs>
  <TitlesOfParts>
    <vt:vector size="30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Test </vt:lpstr>
      <vt:lpstr>Personnel acrédité Prison </vt:lpstr>
      <vt:lpstr>Doublon Pav hiver</vt:lpstr>
      <vt:lpstr>Decembre!Impression_des_titres</vt:lpstr>
      <vt:lpstr>Octobre!Impression_des_titres</vt:lpstr>
      <vt:lpstr>Aout!Zone_d_impression</vt:lpstr>
      <vt:lpstr>Avril!Zone_d_impression</vt:lpstr>
      <vt:lpstr>Decembre!Zone_d_impression</vt:lpstr>
      <vt:lpstr>Fevrier!Zone_d_impression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  <vt:lpstr>'Test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Lafont</dc:creator>
  <cp:lastModifiedBy>GILLET, Stephane</cp:lastModifiedBy>
  <cp:lastPrinted>2017-12-07T06:51:25Z</cp:lastPrinted>
  <dcterms:created xsi:type="dcterms:W3CDTF">2015-02-17T17:49:00Z</dcterms:created>
  <dcterms:modified xsi:type="dcterms:W3CDTF">2017-12-18T13:27:32Z</dcterms:modified>
</cp:coreProperties>
</file>