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0" windowWidth="28800" windowHeight="12210" activeTab="6"/>
  </bookViews>
  <sheets>
    <sheet name="info fiche matériel" sheetId="1" r:id="rId1"/>
    <sheet name="info  TWIMM" sheetId="2" r:id="rId2"/>
    <sheet name="Feuil3" sheetId="3" r:id="rId3"/>
    <sheet name="Feuil4" sheetId="6" r:id="rId4"/>
    <sheet name="Feuil5" sheetId="7" r:id="rId5"/>
    <sheet name="Feuil6" sheetId="8" r:id="rId6"/>
    <sheet name="Feuil7" sheetId="9" r:id="rId7"/>
    <sheet name="Feuil8" sheetId="10" r:id="rId8"/>
    <sheet name="Feuil9" sheetId="11" r:id="rId9"/>
    <sheet name="Feuil10" sheetId="12" r:id="rId10"/>
    <sheet name="Feuil11" sheetId="15" r:id="rId11"/>
  </sheets>
  <definedNames>
    <definedName name="denomination">'info fiche matériel'!$F$4:$F$1048576</definedName>
  </definedNames>
  <calcPr calcId="125725"/>
</workbook>
</file>

<file path=xl/calcChain.xml><?xml version="1.0" encoding="utf-8"?>
<calcChain xmlns="http://schemas.openxmlformats.org/spreadsheetml/2006/main">
  <c r="A17" i="15"/>
  <c r="A17" i="10"/>
  <c r="A17" i="9"/>
  <c r="A17" i="8"/>
  <c r="A17" i="7"/>
  <c r="A17" i="6"/>
  <c r="A17" i="3"/>
  <c r="B7" i="12"/>
  <c r="B28" i="15"/>
  <c r="B28" i="12"/>
  <c r="B28" i="11"/>
  <c r="B28" i="10"/>
  <c r="B28" i="9"/>
  <c r="B28" i="8"/>
  <c r="B28" i="7"/>
  <c r="B28" i="6"/>
  <c r="B28" i="3"/>
  <c r="D40" i="15" l="1"/>
  <c r="D39"/>
  <c r="D38"/>
  <c r="D37"/>
  <c r="D36"/>
  <c r="D35"/>
  <c r="D34"/>
  <c r="D33"/>
  <c r="D32"/>
  <c r="B27"/>
  <c r="B24"/>
  <c r="B23"/>
  <c r="A14"/>
  <c r="A13"/>
  <c r="A12"/>
  <c r="B11"/>
  <c r="B9"/>
  <c r="B8"/>
  <c r="B7"/>
  <c r="B6"/>
  <c r="B5"/>
  <c r="D40" i="12"/>
  <c r="D39"/>
  <c r="D38"/>
  <c r="D37"/>
  <c r="D36"/>
  <c r="D35"/>
  <c r="D34"/>
  <c r="D33"/>
  <c r="D32"/>
  <c r="B27"/>
  <c r="B24"/>
  <c r="B23"/>
  <c r="A14"/>
  <c r="A13"/>
  <c r="A12"/>
  <c r="B11"/>
  <c r="B9"/>
  <c r="B8"/>
  <c r="B6"/>
  <c r="B5"/>
  <c r="D40" i="11"/>
  <c r="D39"/>
  <c r="D38"/>
  <c r="D37"/>
  <c r="D36"/>
  <c r="D35"/>
  <c r="D34"/>
  <c r="D33"/>
  <c r="D32"/>
  <c r="B27"/>
  <c r="B24"/>
  <c r="B23"/>
  <c r="A14"/>
  <c r="A13"/>
  <c r="A12"/>
  <c r="B11"/>
  <c r="B9"/>
  <c r="B8"/>
  <c r="B7"/>
  <c r="B6"/>
  <c r="B5"/>
  <c r="D40" i="10"/>
  <c r="D39"/>
  <c r="D38"/>
  <c r="D37"/>
  <c r="D36"/>
  <c r="D35"/>
  <c r="D34"/>
  <c r="D33"/>
  <c r="D32"/>
  <c r="B27"/>
  <c r="B24"/>
  <c r="B23"/>
  <c r="A14"/>
  <c r="A13"/>
  <c r="A12"/>
  <c r="B11"/>
  <c r="B9"/>
  <c r="B8"/>
  <c r="B7"/>
  <c r="B6"/>
  <c r="B5"/>
  <c r="D40" i="9"/>
  <c r="D39"/>
  <c r="D38"/>
  <c r="D37"/>
  <c r="D36"/>
  <c r="D35"/>
  <c r="D34"/>
  <c r="D33"/>
  <c r="D32"/>
  <c r="B27"/>
  <c r="B24"/>
  <c r="B23"/>
  <c r="A14"/>
  <c r="A13"/>
  <c r="A12"/>
  <c r="B11"/>
  <c r="B9"/>
  <c r="B8"/>
  <c r="B7"/>
  <c r="B6"/>
  <c r="B5"/>
  <c r="D40" i="8"/>
  <c r="D39"/>
  <c r="D38"/>
  <c r="D37"/>
  <c r="D36"/>
  <c r="D35"/>
  <c r="D34"/>
  <c r="D33"/>
  <c r="D32"/>
  <c r="B27"/>
  <c r="B24"/>
  <c r="B23"/>
  <c r="A14"/>
  <c r="A13"/>
  <c r="A12"/>
  <c r="B11"/>
  <c r="B9"/>
  <c r="B8"/>
  <c r="B7"/>
  <c r="B6"/>
  <c r="B5"/>
  <c r="D40" i="7"/>
  <c r="D39"/>
  <c r="D38"/>
  <c r="D37"/>
  <c r="D36"/>
  <c r="D35"/>
  <c r="D34"/>
  <c r="D33"/>
  <c r="D32"/>
  <c r="B27"/>
  <c r="B24"/>
  <c r="B23"/>
  <c r="A14"/>
  <c r="A13"/>
  <c r="A12"/>
  <c r="B11"/>
  <c r="B9"/>
  <c r="B8"/>
  <c r="B7"/>
  <c r="B6"/>
  <c r="B5"/>
  <c r="D40" i="6"/>
  <c r="D39"/>
  <c r="D38"/>
  <c r="D37"/>
  <c r="D36"/>
  <c r="D35"/>
  <c r="D34"/>
  <c r="D33"/>
  <c r="D32"/>
  <c r="B27"/>
  <c r="B24"/>
  <c r="B23"/>
  <c r="A14"/>
  <c r="A13"/>
  <c r="A12"/>
  <c r="B11"/>
  <c r="B9"/>
  <c r="B8"/>
  <c r="B7"/>
  <c r="B6"/>
  <c r="B5"/>
  <c r="B9" i="3"/>
  <c r="B23" l="1"/>
  <c r="B24"/>
  <c r="B8"/>
  <c r="F4" i="1"/>
  <c r="C2" i="6" s="1"/>
  <c r="F5" i="1"/>
  <c r="C2" i="7" s="1"/>
  <c r="F6" i="1"/>
  <c r="C2" i="8" s="1"/>
  <c r="F7" i="1"/>
  <c r="C2" i="9" s="1"/>
  <c r="F8" i="1"/>
  <c r="C2" i="10" s="1"/>
  <c r="F9" i="1"/>
  <c r="C2" i="11" s="1"/>
  <c r="F10" i="1"/>
  <c r="C2" i="12" s="1"/>
  <c r="F11" i="1"/>
  <c r="C2" i="15" s="1"/>
  <c r="F3" i="1"/>
  <c r="A14" i="3"/>
  <c r="A13"/>
  <c r="D40"/>
  <c r="D39"/>
  <c r="D38"/>
  <c r="D37"/>
  <c r="D36"/>
  <c r="D35"/>
  <c r="D34"/>
  <c r="D33"/>
  <c r="D32"/>
  <c r="A12" l="1"/>
  <c r="B11"/>
  <c r="B7"/>
  <c r="B5"/>
  <c r="B27"/>
  <c r="B6"/>
  <c r="C2"/>
</calcChain>
</file>

<file path=xl/sharedStrings.xml><?xml version="1.0" encoding="utf-8"?>
<sst xmlns="http://schemas.openxmlformats.org/spreadsheetml/2006/main" count="361" uniqueCount="95">
  <si>
    <t>code site</t>
  </si>
  <si>
    <t xml:space="preserve">code équipement </t>
  </si>
  <si>
    <t>dénomination</t>
  </si>
  <si>
    <t>marque</t>
  </si>
  <si>
    <t>type</t>
  </si>
  <si>
    <t>référence</t>
  </si>
  <si>
    <t>état</t>
  </si>
  <si>
    <t>date de mise en service</t>
  </si>
  <si>
    <t>nom site</t>
  </si>
  <si>
    <t>Informations pour fiche matériel</t>
  </si>
  <si>
    <t>photo</t>
  </si>
  <si>
    <t>Description:</t>
  </si>
  <si>
    <t>Marque :</t>
  </si>
  <si>
    <t>Type:</t>
  </si>
  <si>
    <t>Mesures</t>
  </si>
  <si>
    <t>Valeur mesurée</t>
  </si>
  <si>
    <t>Valeur théorique</t>
  </si>
  <si>
    <t>Intensité par phase pompe</t>
  </si>
  <si>
    <t>Intensité par phase chaudière</t>
  </si>
  <si>
    <t>Pression du foyer chaudière</t>
  </si>
  <si>
    <t xml:space="preserve">Pression à vide du vase d'expansion </t>
  </si>
  <si>
    <t>Désignation équipement:</t>
  </si>
  <si>
    <t xml:space="preserve">Modèle : </t>
  </si>
  <si>
    <t>Localisation :</t>
  </si>
  <si>
    <t>Localisation</t>
  </si>
  <si>
    <t>Mise en service:</t>
  </si>
  <si>
    <t>Code GMAO :</t>
  </si>
  <si>
    <t xml:space="preserve">Etat : </t>
  </si>
  <si>
    <t>Unité</t>
  </si>
  <si>
    <t>Pression amont/aval gaz</t>
  </si>
  <si>
    <t>Intensité par phase pompe2</t>
  </si>
  <si>
    <t>Intensité par phase pompe3</t>
  </si>
  <si>
    <t>GUILLOT</t>
  </si>
  <si>
    <t>HARGASSNER</t>
  </si>
  <si>
    <t>60 kW</t>
  </si>
  <si>
    <t>GRUNDFOS</t>
  </si>
  <si>
    <t>GRUNDFOS MAGNA3 D 32-60</t>
  </si>
  <si>
    <t>GRUNDFOS MAGNA1 D 40-60F</t>
  </si>
  <si>
    <t>MAGNA1 D 40-60F</t>
  </si>
  <si>
    <t>MAGNA3 D 32-60</t>
  </si>
  <si>
    <t>WESPER WTA</t>
  </si>
  <si>
    <t>WESPER WESPAC 1-31</t>
  </si>
  <si>
    <t>CIAT RC250 5A 3H</t>
  </si>
  <si>
    <t>CIAT</t>
  </si>
  <si>
    <t>textile</t>
  </si>
  <si>
    <t>SIEGE SOCIAL - PATRIMOINE</t>
  </si>
  <si>
    <t>5 PLACE DE LA PERGOLA, 31500, TOULOUSE</t>
  </si>
  <si>
    <t>EX-3181</t>
  </si>
  <si>
    <t>4041_01</t>
  </si>
  <si>
    <t>4041_02</t>
  </si>
  <si>
    <t>4041_04_A</t>
  </si>
  <si>
    <t>4041_04_B</t>
  </si>
  <si>
    <t>Adresse</t>
  </si>
  <si>
    <t>Chaufferie située au sous-sol</t>
  </si>
  <si>
    <t>GUILLOT OPTIMAGAZ Type G</t>
  </si>
  <si>
    <t>HARGASSNER LAMBDA CLASSIC</t>
  </si>
  <si>
    <t>CHAUDIERE GAZ</t>
  </si>
  <si>
    <t xml:space="preserve">CENTRALE DE TRAITEMENT D'AIR </t>
  </si>
  <si>
    <t>CHAUDIERE BOIS</t>
  </si>
  <si>
    <t>ALIMENTATION BOIS</t>
  </si>
  <si>
    <t>SILOT + VIS SANS FIN</t>
  </si>
  <si>
    <t>CARACTERISTIQUE</t>
  </si>
  <si>
    <t>Description</t>
  </si>
  <si>
    <t>CHAUDIERE GAZ APPOINT</t>
  </si>
  <si>
    <t>Chaudière basse température, 115 kW</t>
  </si>
  <si>
    <t>Caractéristique</t>
  </si>
  <si>
    <t xml:space="preserve">Régulation : </t>
  </si>
  <si>
    <t>Alimentation :</t>
  </si>
  <si>
    <t>Bon état</t>
  </si>
  <si>
    <t>Alimentation Elec</t>
  </si>
  <si>
    <t>régulation</t>
  </si>
  <si>
    <t xml:space="preserve">Gestion cascade : Régulateur SAUTER EY-AS525F001 </t>
  </si>
  <si>
    <t>Electricité / Gestion technique :</t>
  </si>
  <si>
    <t>Caractéristiques :</t>
  </si>
  <si>
    <t>type de moteur :</t>
  </si>
  <si>
    <t>type de ventillateur:</t>
  </si>
  <si>
    <t>Entrainement :</t>
  </si>
  <si>
    <t xml:space="preserve">protection: </t>
  </si>
  <si>
    <t>SWEGON</t>
  </si>
  <si>
    <t>Pompe double à variation de débit Circuit CTA</t>
  </si>
  <si>
    <t>Pompe double à variation de débit Circuit radiateur</t>
  </si>
  <si>
    <t>POMPE DOUBLE</t>
  </si>
  <si>
    <t>V3V</t>
  </si>
  <si>
    <t>V3V de régulation</t>
  </si>
  <si>
    <t>Groupe de production d'eau glacée</t>
  </si>
  <si>
    <t>GROUPE D'EAU FROIDE</t>
  </si>
  <si>
    <t>Dans les combles</t>
  </si>
  <si>
    <t>CTA</t>
  </si>
  <si>
    <t>Intensité par phase pompe1</t>
  </si>
  <si>
    <t>Intensité par phase chaudière2</t>
  </si>
  <si>
    <t>Intensité par phase chaudière1</t>
  </si>
  <si>
    <t>Intensité par phase chaudière3</t>
  </si>
  <si>
    <t>Client:</t>
  </si>
  <si>
    <t>PATRIMOINE</t>
  </si>
  <si>
    <t>Situé sur le toi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</si>
</sst>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0" fontId="3" fillId="3" borderId="10" xfId="0" applyFont="1" applyFill="1" applyBorder="1"/>
    <xf numFmtId="0" fontId="3" fillId="3" borderId="11" xfId="0" applyFont="1" applyFill="1" applyBorder="1"/>
    <xf numFmtId="0" fontId="0" fillId="3" borderId="0" xfId="0" applyFill="1"/>
    <xf numFmtId="0" fontId="3" fillId="3" borderId="7" xfId="0" applyFont="1" applyFill="1" applyBorder="1"/>
    <xf numFmtId="0" fontId="3" fillId="3" borderId="9" xfId="0" applyFont="1" applyFill="1" applyBorder="1"/>
    <xf numFmtId="0" fontId="3" fillId="3" borderId="5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3" fillId="3" borderId="9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3" fillId="3" borderId="10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0" fillId="5" borderId="0" xfId="0" applyFill="1"/>
    <xf numFmtId="0" fontId="8" fillId="5" borderId="0" xfId="0" applyFont="1" applyFill="1"/>
    <xf numFmtId="0" fontId="8" fillId="0" borderId="0" xfId="0" applyFont="1"/>
    <xf numFmtId="0" fontId="2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3" borderId="4" xfId="0" applyFont="1" applyFill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2" fillId="3" borderId="10" xfId="0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  <xf numFmtId="0" fontId="2" fillId="6" borderId="10" xfId="0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3" fillId="6" borderId="11" xfId="0" applyFont="1" applyFill="1" applyBorder="1" applyAlignment="1">
      <alignment vertical="center"/>
    </xf>
    <xf numFmtId="0" fontId="3" fillId="6" borderId="0" xfId="0" applyFont="1" applyFill="1" applyBorder="1"/>
    <xf numFmtId="0" fontId="0" fillId="6" borderId="0" xfId="0" applyFill="1" applyBorder="1"/>
    <xf numFmtId="0" fontId="3" fillId="6" borderId="2" xfId="0" applyFont="1" applyFill="1" applyBorder="1"/>
    <xf numFmtId="0" fontId="2" fillId="6" borderId="0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3" fillId="6" borderId="2" xfId="0" applyFont="1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3" fillId="6" borderId="3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5" fillId="6" borderId="10" xfId="0" applyFont="1" applyFill="1" applyBorder="1" applyAlignment="1">
      <alignment vertical="center"/>
    </xf>
    <xf numFmtId="0" fontId="0" fillId="6" borderId="11" xfId="0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22" fontId="0" fillId="3" borderId="0" xfId="0" applyNumberFormat="1" applyFill="1" applyAlignment="1">
      <alignment vertical="center"/>
    </xf>
    <xf numFmtId="0" fontId="0" fillId="0" borderId="0" xfId="0" applyBorder="1"/>
    <xf numFmtId="0" fontId="3" fillId="3" borderId="10" xfId="0" applyFont="1" applyFill="1" applyBorder="1" applyAlignment="1">
      <alignment vertical="top"/>
    </xf>
    <xf numFmtId="0" fontId="2" fillId="3" borderId="0" xfId="0" applyFont="1" applyFill="1" applyBorder="1" applyAlignment="1">
      <alignment vertical="top"/>
    </xf>
    <xf numFmtId="0" fontId="2" fillId="3" borderId="11" xfId="0" applyFont="1" applyFill="1" applyBorder="1" applyAlignment="1">
      <alignment vertical="top"/>
    </xf>
    <xf numFmtId="0" fontId="2" fillId="3" borderId="8" xfId="0" applyFont="1" applyFill="1" applyBorder="1" applyAlignment="1">
      <alignment vertical="top"/>
    </xf>
    <xf numFmtId="0" fontId="2" fillId="3" borderId="9" xfId="0" applyFont="1" applyFill="1" applyBorder="1" applyAlignment="1">
      <alignment vertical="top"/>
    </xf>
    <xf numFmtId="0" fontId="0" fillId="7" borderId="0" xfId="0" applyFill="1"/>
    <xf numFmtId="0" fontId="1" fillId="2" borderId="0" xfId="0" applyFont="1" applyFill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top"/>
    </xf>
    <xf numFmtId="0" fontId="3" fillId="3" borderId="6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top"/>
    </xf>
    <xf numFmtId="0" fontId="3" fillId="3" borderId="11" xfId="0" applyFont="1" applyFill="1" applyBorder="1" applyAlignment="1">
      <alignment horizontal="left" vertical="top"/>
    </xf>
    <xf numFmtId="0" fontId="3" fillId="3" borderId="8" xfId="0" applyFont="1" applyFill="1" applyBorder="1" applyAlignment="1">
      <alignment horizontal="left" vertical="top"/>
    </xf>
    <xf numFmtId="0" fontId="3" fillId="3" borderId="9" xfId="0" applyFont="1" applyFill="1" applyBorder="1" applyAlignment="1">
      <alignment horizontal="left" vertical="top"/>
    </xf>
  </cellXfs>
  <cellStyles count="1">
    <cellStyle name="Normal" xfId="0" builtinId="0"/>
  </cellStyles>
  <dxfs count="28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readingOrder="0"/>
    </dxf>
  </dxfs>
  <tableStyles count="0" defaultTableStyle="TableStyleMedium9" defaultPivotStyle="PivotStyleLight16"/>
  <colors>
    <mruColors>
      <color rgb="FFEAF0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428626</xdr:colOff>
      <xdr:row>0</xdr:row>
      <xdr:rowOff>85726</xdr:rowOff>
    </xdr:from>
    <xdr:to>
      <xdr:col>7</xdr:col>
      <xdr:colOff>628651</xdr:colOff>
      <xdr:row>3</xdr:row>
      <xdr:rowOff>156852</xdr:rowOff>
    </xdr:to>
    <xdr:pic>
      <xdr:nvPicPr>
        <xdr:cNvPr id="1025" name="Picture 1" descr="Résultat de recherche d'images pour &quot;LOGO TPF ALLIASERV&quot;">
          <a:extLst>
            <a:ext uri="{FF2B5EF4-FFF2-40B4-BE49-F238E27FC236}">
              <a16:creationId xmlns="" xmlns:a16="http://schemas.microsoft.com/office/drawing/2014/main" id="{00000000-0008-0000-02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05326" y="85726"/>
          <a:ext cx="952500" cy="890276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11207</xdr:colOff>
      <xdr:row>4</xdr:row>
      <xdr:rowOff>44824</xdr:rowOff>
    </xdr:from>
    <xdr:to>
      <xdr:col>7</xdr:col>
      <xdr:colOff>78442</xdr:colOff>
      <xdr:row>14</xdr:row>
      <xdr:rowOff>101250</xdr:rowOff>
    </xdr:to>
    <xdr:pic>
      <xdr:nvPicPr>
        <xdr:cNvPr id="3" name="Image 2" descr="20170314_093507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7021" r="38316" b="281"/>
        <a:stretch>
          <a:fillRect/>
        </a:stretch>
      </xdr:blipFill>
      <xdr:spPr>
        <a:xfrm>
          <a:off x="3574678" y="1098177"/>
          <a:ext cx="1333499" cy="22303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295276</xdr:colOff>
      <xdr:row>0</xdr:row>
      <xdr:rowOff>57150</xdr:rowOff>
    </xdr:from>
    <xdr:to>
      <xdr:col>7</xdr:col>
      <xdr:colOff>495301</xdr:colOff>
      <xdr:row>3</xdr:row>
      <xdr:rowOff>76200</xdr:rowOff>
    </xdr:to>
    <xdr:pic>
      <xdr:nvPicPr>
        <xdr:cNvPr id="4" name="Picture 1" descr="Résultat de recherche d'images pour &quot;LOGO TPF ALLIASERV&quot;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57651" y="57150"/>
          <a:ext cx="962025" cy="9429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47625</xdr:colOff>
      <xdr:row>5</xdr:row>
      <xdr:rowOff>0</xdr:rowOff>
    </xdr:from>
    <xdr:to>
      <xdr:col>7</xdr:col>
      <xdr:colOff>717550</xdr:colOff>
      <xdr:row>13</xdr:row>
      <xdr:rowOff>66675</xdr:rowOff>
    </xdr:to>
    <xdr:pic>
      <xdr:nvPicPr>
        <xdr:cNvPr id="5" name="Image 4" descr="01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095625" y="1314450"/>
          <a:ext cx="2146300" cy="16097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333376</xdr:colOff>
      <xdr:row>0</xdr:row>
      <xdr:rowOff>152400</xdr:rowOff>
    </xdr:from>
    <xdr:to>
      <xdr:col>7</xdr:col>
      <xdr:colOff>533401</xdr:colOff>
      <xdr:row>3</xdr:row>
      <xdr:rowOff>142876</xdr:rowOff>
    </xdr:to>
    <xdr:pic>
      <xdr:nvPicPr>
        <xdr:cNvPr id="2" name="Picture 1" descr="Résultat de recherche d'images pour &quot;LOGO TPF ALLIASERV&quot;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14801" y="152400"/>
          <a:ext cx="962025" cy="942976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248478</xdr:colOff>
      <xdr:row>4</xdr:row>
      <xdr:rowOff>55218</xdr:rowOff>
    </xdr:from>
    <xdr:to>
      <xdr:col>7</xdr:col>
      <xdr:colOff>440718</xdr:colOff>
      <xdr:row>14</xdr:row>
      <xdr:rowOff>153405</xdr:rowOff>
    </xdr:to>
    <xdr:pic>
      <xdr:nvPicPr>
        <xdr:cNvPr id="3" name="Image 2" descr="005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23155" r="19204" b="4086"/>
        <a:stretch>
          <a:fillRect/>
        </a:stretch>
      </xdr:blipFill>
      <xdr:spPr>
        <a:xfrm>
          <a:off x="3285435" y="1256196"/>
          <a:ext cx="1683109" cy="203079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276226</xdr:colOff>
      <xdr:row>0</xdr:row>
      <xdr:rowOff>238125</xdr:rowOff>
    </xdr:from>
    <xdr:to>
      <xdr:col>7</xdr:col>
      <xdr:colOff>476251</xdr:colOff>
      <xdr:row>3</xdr:row>
      <xdr:rowOff>80652</xdr:rowOff>
    </xdr:to>
    <xdr:pic>
      <xdr:nvPicPr>
        <xdr:cNvPr id="2" name="Picture 1" descr="Résultat de recherche d'images pour &quot;LOGO TPF ALLIASERV&quot;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29076" y="238125"/>
          <a:ext cx="962025" cy="899802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85725</xdr:colOff>
      <xdr:row>5</xdr:row>
      <xdr:rowOff>133350</xdr:rowOff>
    </xdr:from>
    <xdr:to>
      <xdr:col>7</xdr:col>
      <xdr:colOff>685800</xdr:colOff>
      <xdr:row>13</xdr:row>
      <xdr:rowOff>140493</xdr:rowOff>
    </xdr:to>
    <xdr:pic>
      <xdr:nvPicPr>
        <xdr:cNvPr id="4" name="Image 3" descr="01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133725" y="1581150"/>
          <a:ext cx="2066925" cy="155019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257176</xdr:colOff>
      <xdr:row>0</xdr:row>
      <xdr:rowOff>142876</xdr:rowOff>
    </xdr:from>
    <xdr:to>
      <xdr:col>7</xdr:col>
      <xdr:colOff>457200</xdr:colOff>
      <xdr:row>3</xdr:row>
      <xdr:rowOff>104775</xdr:rowOff>
    </xdr:to>
    <xdr:pic>
      <xdr:nvPicPr>
        <xdr:cNvPr id="2" name="Picture 1" descr="Résultat de recherche d'images pour &quot;LOGO TPF ALLIASERV&quot;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29176" y="142876"/>
          <a:ext cx="962025" cy="866774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5</xdr:row>
      <xdr:rowOff>90488</xdr:rowOff>
    </xdr:from>
    <xdr:to>
      <xdr:col>7</xdr:col>
      <xdr:colOff>695325</xdr:colOff>
      <xdr:row>13</xdr:row>
      <xdr:rowOff>97631</xdr:rowOff>
    </xdr:to>
    <xdr:pic>
      <xdr:nvPicPr>
        <xdr:cNvPr id="4" name="Image 3" descr="01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086100" y="1385888"/>
          <a:ext cx="2066925" cy="155019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295276</xdr:colOff>
      <xdr:row>0</xdr:row>
      <xdr:rowOff>133351</xdr:rowOff>
    </xdr:from>
    <xdr:to>
      <xdr:col>7</xdr:col>
      <xdr:colOff>495301</xdr:colOff>
      <xdr:row>3</xdr:row>
      <xdr:rowOff>19050</xdr:rowOff>
    </xdr:to>
    <xdr:pic>
      <xdr:nvPicPr>
        <xdr:cNvPr id="2" name="Picture 1" descr="Résultat de recherche d'images pour &quot;LOGO TPF ALLIASERV&quot;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1451" y="133351"/>
          <a:ext cx="962025" cy="847724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40822</xdr:colOff>
      <xdr:row>6</xdr:row>
      <xdr:rowOff>122465</xdr:rowOff>
    </xdr:from>
    <xdr:to>
      <xdr:col>7</xdr:col>
      <xdr:colOff>690336</xdr:colOff>
      <xdr:row>13</xdr:row>
      <xdr:rowOff>28575</xdr:rowOff>
    </xdr:to>
    <xdr:pic>
      <xdr:nvPicPr>
        <xdr:cNvPr id="3" name="Image 2" descr="010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38" t="15976" b="5325"/>
        <a:stretch>
          <a:fillRect/>
        </a:stretch>
      </xdr:blipFill>
      <xdr:spPr>
        <a:xfrm>
          <a:off x="3088822" y="1673679"/>
          <a:ext cx="2051050" cy="12668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276226</xdr:colOff>
      <xdr:row>0</xdr:row>
      <xdr:rowOff>123825</xdr:rowOff>
    </xdr:from>
    <xdr:to>
      <xdr:col>7</xdr:col>
      <xdr:colOff>476251</xdr:colOff>
      <xdr:row>3</xdr:row>
      <xdr:rowOff>85724</xdr:rowOff>
    </xdr:to>
    <xdr:pic>
      <xdr:nvPicPr>
        <xdr:cNvPr id="2" name="Picture 1" descr="Résultat de recherche d'images pour &quot;LOGO TPF ALLIASERV&quot;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24301" y="123825"/>
          <a:ext cx="962025" cy="857249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285751</xdr:colOff>
      <xdr:row>0</xdr:row>
      <xdr:rowOff>123825</xdr:rowOff>
    </xdr:from>
    <xdr:to>
      <xdr:col>7</xdr:col>
      <xdr:colOff>485776</xdr:colOff>
      <xdr:row>3</xdr:row>
      <xdr:rowOff>133349</xdr:rowOff>
    </xdr:to>
    <xdr:pic>
      <xdr:nvPicPr>
        <xdr:cNvPr id="2" name="Picture 1" descr="Résultat de recherche d'images pour &quot;LOGO TPF ALLIASERV&quot;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05251" y="123825"/>
          <a:ext cx="962025" cy="933449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276226</xdr:colOff>
      <xdr:row>0</xdr:row>
      <xdr:rowOff>66675</xdr:rowOff>
    </xdr:from>
    <xdr:to>
      <xdr:col>7</xdr:col>
      <xdr:colOff>476251</xdr:colOff>
      <xdr:row>3</xdr:row>
      <xdr:rowOff>152400</xdr:rowOff>
    </xdr:to>
    <xdr:pic>
      <xdr:nvPicPr>
        <xdr:cNvPr id="2" name="Picture 1" descr="Résultat de recherche d'images pour &quot;LOGO TPF ALLIASERV&quot;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14776" y="66675"/>
          <a:ext cx="962025" cy="9906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104774</xdr:colOff>
      <xdr:row>4</xdr:row>
      <xdr:rowOff>66675</xdr:rowOff>
    </xdr:from>
    <xdr:to>
      <xdr:col>7</xdr:col>
      <xdr:colOff>619125</xdr:colOff>
      <xdr:row>14</xdr:row>
      <xdr:rowOff>126578</xdr:rowOff>
    </xdr:to>
    <xdr:pic>
      <xdr:nvPicPr>
        <xdr:cNvPr id="3" name="Image 2" descr="027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9159" t="12165" r="17888"/>
        <a:stretch>
          <a:fillRect/>
        </a:stretch>
      </xdr:blipFill>
      <xdr:spPr>
        <a:xfrm>
          <a:off x="3152774" y="1171575"/>
          <a:ext cx="1905001" cy="199347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:Z98" totalsRowShown="0" headerRowDxfId="27">
  <autoFilter ref="A2:Z98">
    <filterColumn colId="8"/>
  </autoFilter>
  <tableColumns count="26">
    <tableColumn id="1" name="code site"/>
    <tableColumn id="2" name="nom site"/>
    <tableColumn id="3" name="Adresse"/>
    <tableColumn id="25" name="Localisation"/>
    <tableColumn id="4" name="code équipement "/>
    <tableColumn id="5" name="dénomination"/>
    <tableColumn id="6" name="type"/>
    <tableColumn id="26" name="Description"/>
    <tableColumn id="7" name="CTA"/>
    <tableColumn id="8" name="marque"/>
    <tableColumn id="9" name="CARACTERISTIQUE"/>
    <tableColumn id="10" name="référence"/>
    <tableColumn id="11" name="état"/>
    <tableColumn id="12" name="date de mise en service"/>
    <tableColumn id="27" name="Caractéristique"/>
    <tableColumn id="28" name="Alimentation Elec"/>
    <tableColumn id="29" name="régulation"/>
    <tableColumn id="13" name="Intensité par phase pompe1"/>
    <tableColumn id="14" name="Intensité par phase pompe2"/>
    <tableColumn id="15" name="Intensité par phase pompe3"/>
    <tableColumn id="16" name="Intensité par phase chaudière1"/>
    <tableColumn id="17" name="Intensité par phase chaudière2"/>
    <tableColumn id="18" name="Intensité par phase chaudière3"/>
    <tableColumn id="20" name="Pression du foyer chaudière"/>
    <tableColumn id="23" name="Pression amont/aval gaz"/>
    <tableColumn id="24" name="Pression à vide du vase d'expansion 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1"/>
  <sheetViews>
    <sheetView zoomScale="85" zoomScaleNormal="85" workbookViewId="0">
      <selection activeCell="C22" sqref="C22"/>
    </sheetView>
  </sheetViews>
  <sheetFormatPr baseColWidth="10" defaultRowHeight="15" outlineLevelCol="1"/>
  <cols>
    <col min="1" max="2" width="12.140625" customWidth="1"/>
    <col min="3" max="3" width="38.7109375" bestFit="1" customWidth="1"/>
    <col min="4" max="4" width="28.85546875" bestFit="1" customWidth="1"/>
    <col min="5" max="5" width="20.28515625" customWidth="1"/>
    <col min="6" max="6" width="56.140625" customWidth="1"/>
    <col min="7" max="7" width="26.42578125" bestFit="1" customWidth="1"/>
    <col min="8" max="9" width="26.42578125" customWidth="1"/>
    <col min="10" max="10" width="12.85546875" bestFit="1" customWidth="1"/>
    <col min="11" max="11" width="21.85546875" bestFit="1" customWidth="1"/>
    <col min="12" max="12" width="34.140625" bestFit="1" customWidth="1"/>
    <col min="13" max="13" width="12.42578125" customWidth="1"/>
    <col min="14" max="16" width="22.85546875" customWidth="1"/>
    <col min="17" max="17" width="48.85546875" bestFit="1" customWidth="1"/>
    <col min="18" max="18" width="25.140625" customWidth="1"/>
    <col min="19" max="20" width="26.28515625" customWidth="1" outlineLevel="1"/>
    <col min="21" max="21" width="27.7109375" bestFit="1" customWidth="1"/>
    <col min="22" max="23" width="28.5703125" customWidth="1" outlineLevel="1"/>
    <col min="24" max="24" width="26" bestFit="1" customWidth="1"/>
    <col min="25" max="25" width="23.7109375" customWidth="1"/>
    <col min="26" max="26" width="33.7109375" bestFit="1" customWidth="1"/>
  </cols>
  <sheetData>
    <row r="1" spans="1:26" ht="23.25" customHeight="1">
      <c r="A1" s="68" t="s">
        <v>92</v>
      </c>
      <c r="B1" s="68" t="s">
        <v>93</v>
      </c>
      <c r="C1" s="68"/>
      <c r="D1" s="68"/>
      <c r="E1" s="75" t="s">
        <v>9</v>
      </c>
      <c r="F1" s="75"/>
      <c r="G1" s="75"/>
      <c r="H1" s="75"/>
      <c r="I1" s="75"/>
      <c r="J1" s="75"/>
      <c r="K1" s="75"/>
      <c r="L1" s="68"/>
      <c r="M1" s="68"/>
      <c r="N1" s="68"/>
      <c r="O1" s="68"/>
      <c r="P1" s="68"/>
      <c r="Q1" s="68"/>
      <c r="R1" s="68"/>
      <c r="S1" s="75"/>
      <c r="T1" s="75"/>
      <c r="U1" s="75"/>
      <c r="V1" s="75"/>
      <c r="W1" s="75"/>
      <c r="X1" s="75"/>
      <c r="Y1" s="75"/>
      <c r="Z1" s="75"/>
    </row>
    <row r="2" spans="1:26" s="29" customFormat="1" ht="17.25" customHeight="1">
      <c r="A2" s="29" t="s">
        <v>0</v>
      </c>
      <c r="B2" s="29" t="s">
        <v>8</v>
      </c>
      <c r="C2" s="29" t="s">
        <v>52</v>
      </c>
      <c r="D2" s="29" t="s">
        <v>24</v>
      </c>
      <c r="E2" s="29" t="s">
        <v>1</v>
      </c>
      <c r="F2" s="29" t="s">
        <v>2</v>
      </c>
      <c r="G2" s="29" t="s">
        <v>4</v>
      </c>
      <c r="H2" s="29" t="s">
        <v>62</v>
      </c>
      <c r="I2" s="29" t="s">
        <v>87</v>
      </c>
      <c r="J2" s="29" t="s">
        <v>3</v>
      </c>
      <c r="K2" s="29" t="s">
        <v>61</v>
      </c>
      <c r="L2" s="29" t="s">
        <v>5</v>
      </c>
      <c r="M2" s="29" t="s">
        <v>6</v>
      </c>
      <c r="N2" s="29" t="s">
        <v>7</v>
      </c>
      <c r="O2" s="29" t="s">
        <v>65</v>
      </c>
      <c r="P2" s="29" t="s">
        <v>69</v>
      </c>
      <c r="Q2" s="29" t="s">
        <v>70</v>
      </c>
      <c r="R2" s="29" t="s">
        <v>88</v>
      </c>
      <c r="S2" s="29" t="s">
        <v>30</v>
      </c>
      <c r="T2" s="29" t="s">
        <v>31</v>
      </c>
      <c r="U2" s="29" t="s">
        <v>90</v>
      </c>
      <c r="V2" s="29" t="s">
        <v>89</v>
      </c>
      <c r="W2" s="29" t="s">
        <v>91</v>
      </c>
      <c r="X2" s="29" t="s">
        <v>19</v>
      </c>
      <c r="Y2" s="29" t="s">
        <v>29</v>
      </c>
      <c r="Z2" s="29" t="s">
        <v>20</v>
      </c>
    </row>
    <row r="3" spans="1:26">
      <c r="A3" t="s">
        <v>47</v>
      </c>
      <c r="B3" t="s">
        <v>45</v>
      </c>
      <c r="C3" t="s">
        <v>46</v>
      </c>
      <c r="D3" t="s">
        <v>53</v>
      </c>
      <c r="E3" t="s">
        <v>49</v>
      </c>
      <c r="F3" t="str">
        <f>CONCATENATE(Tableau1[[#This Row],[type]]," - ",Tableau1[[#This Row],[nom site]])</f>
        <v>CHAUDIERE GAZ - SIEGE SOCIAL - PATRIMOINE</v>
      </c>
      <c r="G3" s="36" t="s">
        <v>56</v>
      </c>
      <c r="H3" s="36" t="s">
        <v>63</v>
      </c>
      <c r="I3" s="36"/>
      <c r="J3" t="s">
        <v>32</v>
      </c>
      <c r="K3" t="s">
        <v>64</v>
      </c>
      <c r="L3" t="s">
        <v>54</v>
      </c>
      <c r="M3" t="s">
        <v>68</v>
      </c>
      <c r="N3">
        <v>2014</v>
      </c>
      <c r="Q3" t="s">
        <v>71</v>
      </c>
    </row>
    <row r="4" spans="1:26">
      <c r="A4" t="s">
        <v>47</v>
      </c>
      <c r="B4" t="s">
        <v>45</v>
      </c>
      <c r="C4" t="s">
        <v>46</v>
      </c>
      <c r="D4" t="s">
        <v>53</v>
      </c>
      <c r="F4" t="str">
        <f>CONCATENATE(Tableau1[[#This Row],[type]]," - ",Tableau1[[#This Row],[nom site]])</f>
        <v>ALIMENTATION BOIS - SIEGE SOCIAL - PATRIMOINE</v>
      </c>
      <c r="G4" s="37" t="s">
        <v>59</v>
      </c>
      <c r="H4" s="37" t="s">
        <v>59</v>
      </c>
      <c r="I4" s="37"/>
      <c r="J4" t="s">
        <v>33</v>
      </c>
      <c r="K4" t="s">
        <v>44</v>
      </c>
      <c r="L4" t="s">
        <v>60</v>
      </c>
      <c r="N4">
        <v>2014</v>
      </c>
    </row>
    <row r="5" spans="1:26">
      <c r="A5" t="s">
        <v>47</v>
      </c>
      <c r="B5" t="s">
        <v>45</v>
      </c>
      <c r="C5" t="s">
        <v>46</v>
      </c>
      <c r="D5" t="s">
        <v>53</v>
      </c>
      <c r="E5" t="s">
        <v>48</v>
      </c>
      <c r="F5" t="str">
        <f>CONCATENATE(Tableau1[[#This Row],[type]]," - ",Tableau1[[#This Row],[nom site]])</f>
        <v>CHAUDIERE BOIS - SIEGE SOCIAL - PATRIMOINE</v>
      </c>
      <c r="G5" s="36" t="s">
        <v>58</v>
      </c>
      <c r="H5" s="36" t="s">
        <v>58</v>
      </c>
      <c r="I5" s="36"/>
      <c r="J5" t="s">
        <v>33</v>
      </c>
      <c r="K5" t="s">
        <v>34</v>
      </c>
      <c r="L5" t="s">
        <v>55</v>
      </c>
      <c r="N5">
        <v>2014</v>
      </c>
    </row>
    <row r="6" spans="1:26">
      <c r="A6" t="s">
        <v>47</v>
      </c>
      <c r="B6" t="s">
        <v>45</v>
      </c>
      <c r="C6" t="s">
        <v>46</v>
      </c>
      <c r="D6" t="s">
        <v>53</v>
      </c>
      <c r="F6" t="str">
        <f>CONCATENATE(Tableau1[[#This Row],[type]]," - ",Tableau1[[#This Row],[nom site]])</f>
        <v>POMPE DOUBLE - SIEGE SOCIAL - PATRIMOINE</v>
      </c>
      <c r="G6" t="s">
        <v>81</v>
      </c>
      <c r="H6" t="s">
        <v>79</v>
      </c>
      <c r="J6" t="s">
        <v>35</v>
      </c>
      <c r="K6" t="s">
        <v>39</v>
      </c>
      <c r="L6" t="s">
        <v>36</v>
      </c>
      <c r="N6">
        <v>2014</v>
      </c>
    </row>
    <row r="7" spans="1:26">
      <c r="A7" t="s">
        <v>47</v>
      </c>
      <c r="B7" t="s">
        <v>45</v>
      </c>
      <c r="C7" t="s">
        <v>46</v>
      </c>
      <c r="D7" t="s">
        <v>53</v>
      </c>
      <c r="F7" t="str">
        <f>CONCATENATE(Tableau1[[#This Row],[type]]," - ",Tableau1[[#This Row],[nom site]])</f>
        <v>POMPE DOUBLE - SIEGE SOCIAL - PATRIMOINE</v>
      </c>
      <c r="G7" s="35" t="s">
        <v>81</v>
      </c>
      <c r="H7" s="35" t="s">
        <v>80</v>
      </c>
      <c r="I7" s="35"/>
      <c r="J7" t="s">
        <v>35</v>
      </c>
      <c r="K7" t="s">
        <v>38</v>
      </c>
      <c r="L7" t="s">
        <v>37</v>
      </c>
      <c r="N7">
        <v>2014</v>
      </c>
    </row>
    <row r="8" spans="1:26">
      <c r="A8" t="s">
        <v>47</v>
      </c>
      <c r="B8" t="s">
        <v>45</v>
      </c>
      <c r="C8" t="s">
        <v>46</v>
      </c>
      <c r="D8" t="s">
        <v>53</v>
      </c>
      <c r="F8" t="str">
        <f>CONCATENATE(Tableau1[[#This Row],[type]]," - ",Tableau1[[#This Row],[nom site]])</f>
        <v>V3V - SIEGE SOCIAL - PATRIMOINE</v>
      </c>
      <c r="G8" t="s">
        <v>82</v>
      </c>
      <c r="H8" t="s">
        <v>83</v>
      </c>
      <c r="N8">
        <v>2014</v>
      </c>
    </row>
    <row r="9" spans="1:26">
      <c r="A9" t="s">
        <v>47</v>
      </c>
      <c r="B9" t="s">
        <v>45</v>
      </c>
      <c r="C9" t="s">
        <v>46</v>
      </c>
      <c r="D9" t="s">
        <v>86</v>
      </c>
      <c r="E9" t="s">
        <v>50</v>
      </c>
      <c r="F9" t="str">
        <f>CONCATENATE(Tableau1[[#This Row],[type]]," - ",Tableau1[[#This Row],[nom site]])</f>
        <v>CENTRALE DE TRAITEMENT D'AIR  - SIEGE SOCIAL - PATRIMOINE</v>
      </c>
      <c r="G9" s="36" t="s">
        <v>57</v>
      </c>
      <c r="H9" s="36" t="s">
        <v>57</v>
      </c>
      <c r="I9" s="36"/>
      <c r="J9" t="s">
        <v>78</v>
      </c>
      <c r="L9" t="s">
        <v>40</v>
      </c>
      <c r="N9">
        <v>2015</v>
      </c>
    </row>
    <row r="10" spans="1:26">
      <c r="A10" t="s">
        <v>47</v>
      </c>
      <c r="B10" t="s">
        <v>45</v>
      </c>
      <c r="C10" t="s">
        <v>46</v>
      </c>
      <c r="D10" t="s">
        <v>86</v>
      </c>
      <c r="E10" t="s">
        <v>51</v>
      </c>
      <c r="F10" t="str">
        <f>CONCATENATE(Tableau1[[#This Row],[type]]," - ",Tableau1[[#This Row],[nom site]])</f>
        <v>CENTRALE DE TRAITEMENT D'AIR  - SIEGE SOCIAL - PATRIMOINE</v>
      </c>
      <c r="G10" s="37" t="s">
        <v>57</v>
      </c>
      <c r="H10" s="37" t="s">
        <v>57</v>
      </c>
      <c r="I10" s="37"/>
      <c r="J10" t="s">
        <v>78</v>
      </c>
      <c r="L10" t="s">
        <v>41</v>
      </c>
      <c r="N10">
        <v>2015</v>
      </c>
    </row>
    <row r="11" spans="1:26">
      <c r="A11" t="s">
        <v>47</v>
      </c>
      <c r="B11" t="s">
        <v>45</v>
      </c>
      <c r="C11" t="s">
        <v>46</v>
      </c>
      <c r="D11" t="s">
        <v>94</v>
      </c>
      <c r="F11" t="str">
        <f>CONCATENATE(Tableau1[[#This Row],[type]]," - ",Tableau1[[#This Row],[nom site]])</f>
        <v>GROUPE D'EAU FROIDE - SIEGE SOCIAL - PATRIMOINE</v>
      </c>
      <c r="G11" s="67" t="s">
        <v>85</v>
      </c>
      <c r="H11" s="35" t="s">
        <v>84</v>
      </c>
      <c r="I11" s="35"/>
      <c r="J11" t="s">
        <v>43</v>
      </c>
      <c r="L11" t="s">
        <v>42</v>
      </c>
      <c r="N11">
        <v>2010</v>
      </c>
    </row>
  </sheetData>
  <mergeCells count="2">
    <mergeCell ref="S1:Z1"/>
    <mergeCell ref="E1:K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D2"/>
  <sheetViews>
    <sheetView workbookViewId="0">
      <selection activeCell="D25" sqref="D25"/>
    </sheetView>
  </sheetViews>
  <sheetFormatPr baseColWidth="10" defaultRowHeight="15"/>
  <sheetData>
    <row r="2" spans="1:4">
      <c r="A2" s="1"/>
      <c r="B2" s="1"/>
      <c r="C2" s="1"/>
      <c r="D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40"/>
  <sheetViews>
    <sheetView zoomScale="85" zoomScaleNormal="85" workbookViewId="0">
      <selection activeCell="D38" sqref="D38:F38"/>
    </sheetView>
  </sheetViews>
  <sheetFormatPr baseColWidth="10" defaultColWidth="11.42578125" defaultRowHeight="15"/>
  <cols>
    <col min="1" max="1" width="15.140625" style="4" customWidth="1"/>
    <col min="2" max="3" width="11.42578125" style="4"/>
    <col min="4" max="6" width="7.7109375" style="4" customWidth="1"/>
    <col min="7" max="8" width="11.28515625" style="4" customWidth="1"/>
    <col min="9" max="9" width="15.7109375" style="4" bestFit="1" customWidth="1"/>
    <col min="10" max="16384" width="11.42578125" style="4"/>
  </cols>
  <sheetData>
    <row r="1" spans="1:8" ht="15.75" thickBot="1">
      <c r="A1" s="30"/>
      <c r="B1" s="31"/>
      <c r="C1" s="31"/>
      <c r="D1" s="31"/>
      <c r="E1" s="31"/>
      <c r="F1" s="31"/>
      <c r="G1" s="31"/>
      <c r="H1" s="32"/>
    </row>
    <row r="2" spans="1:8" ht="15" customHeight="1">
      <c r="A2" s="94" t="s">
        <v>21</v>
      </c>
      <c r="B2" s="95"/>
      <c r="C2" s="90" t="str">
        <f>IF('info fiche matériel'!F3&lt;&gt;"",'info fiche matériel'!F3,"")</f>
        <v>CHAUDIERE GAZ - SIEGE SOCIAL - PATRIMOINE</v>
      </c>
      <c r="D2" s="90"/>
      <c r="E2" s="90"/>
      <c r="F2" s="91"/>
      <c r="G2"/>
      <c r="H2" s="3"/>
    </row>
    <row r="3" spans="1:8" ht="33.75" customHeight="1" thickBot="1">
      <c r="A3" s="96"/>
      <c r="B3" s="97"/>
      <c r="C3" s="92"/>
      <c r="D3" s="92"/>
      <c r="E3" s="92"/>
      <c r="F3" s="93"/>
      <c r="G3" s="2"/>
      <c r="H3" s="3"/>
    </row>
    <row r="4" spans="1:8" ht="18.75" customHeight="1" thickBot="1">
      <c r="A4" s="44"/>
      <c r="B4" s="48"/>
      <c r="C4" s="49"/>
      <c r="D4" s="50"/>
      <c r="E4" s="51"/>
      <c r="F4" s="48"/>
      <c r="G4" s="5"/>
      <c r="H4" s="6"/>
    </row>
    <row r="5" spans="1:8" s="18" customFormat="1" ht="18" customHeight="1">
      <c r="A5" s="11" t="s">
        <v>12</v>
      </c>
      <c r="B5" s="7" t="str">
        <f>IF('info fiche matériel'!J3&lt;&gt;"",'info fiche matériel'!J3,"")</f>
        <v>GUILLOT</v>
      </c>
      <c r="C5" s="7"/>
      <c r="D5" s="15"/>
      <c r="E5" s="104" t="s">
        <v>10</v>
      </c>
      <c r="F5" s="105"/>
      <c r="G5" s="105"/>
      <c r="H5" s="106"/>
    </row>
    <row r="6" spans="1:8" s="18" customFormat="1" ht="18" customHeight="1">
      <c r="A6" s="12" t="s">
        <v>22</v>
      </c>
      <c r="B6" s="8" t="str">
        <f>IF('info fiche matériel'!L3&lt;&gt;"",'info fiche matériel'!L3,"")</f>
        <v>GUILLOT OPTIMAGAZ Type G</v>
      </c>
      <c r="C6" s="8"/>
      <c r="D6" s="16"/>
      <c r="E6" s="107"/>
      <c r="F6" s="108"/>
      <c r="G6" s="108"/>
      <c r="H6" s="109"/>
    </row>
    <row r="7" spans="1:8" s="18" customFormat="1" ht="18" customHeight="1">
      <c r="A7" s="12" t="s">
        <v>13</v>
      </c>
      <c r="B7" s="8" t="str">
        <f>IF('info fiche matériel'!K3&lt;&gt;"",'info fiche matériel'!K3,"")</f>
        <v>Chaudière basse température, 115 kW</v>
      </c>
      <c r="C7" s="8"/>
      <c r="D7" s="16"/>
      <c r="E7" s="107"/>
      <c r="F7" s="108"/>
      <c r="G7" s="108"/>
      <c r="H7" s="109"/>
    </row>
    <row r="8" spans="1:8" s="18" customFormat="1" ht="18" customHeight="1">
      <c r="A8" s="12" t="s">
        <v>11</v>
      </c>
      <c r="B8" s="8" t="str">
        <f>IF('info fiche matériel'!H3&lt;&gt;"",'info fiche matériel'!H3,"")</f>
        <v>CHAUDIERE GAZ APPOINT</v>
      </c>
      <c r="C8" s="8"/>
      <c r="D8" s="16"/>
      <c r="E8" s="107"/>
      <c r="F8" s="108"/>
      <c r="G8" s="108"/>
      <c r="H8" s="109"/>
    </row>
    <row r="9" spans="1:8" s="18" customFormat="1" ht="18" customHeight="1" thickBot="1">
      <c r="A9" s="13" t="s">
        <v>26</v>
      </c>
      <c r="B9" s="9" t="str">
        <f>IF('info fiche matériel'!E3&lt;&gt;"",'info fiche matériel'!E3,"")</f>
        <v>4041_02</v>
      </c>
      <c r="C9" s="9"/>
      <c r="D9" s="19"/>
      <c r="E9" s="107"/>
      <c r="F9" s="108"/>
      <c r="G9" s="108"/>
      <c r="H9" s="109"/>
    </row>
    <row r="10" spans="1:8" s="18" customFormat="1" ht="12" customHeight="1" thickBot="1">
      <c r="A10" s="44"/>
      <c r="B10" s="45"/>
      <c r="C10" s="46"/>
      <c r="D10" s="47"/>
      <c r="E10" s="107"/>
      <c r="F10" s="108"/>
      <c r="G10" s="108"/>
      <c r="H10" s="109"/>
    </row>
    <row r="11" spans="1:8" s="18" customFormat="1" ht="18" customHeight="1">
      <c r="A11" s="14" t="s">
        <v>23</v>
      </c>
      <c r="B11" s="7" t="str">
        <f>IF('info fiche matériel'!A3&lt;&gt;"",'info fiche matériel'!A3,"")</f>
        <v>EX-3181</v>
      </c>
      <c r="C11" s="17"/>
      <c r="D11" s="15"/>
      <c r="E11" s="107"/>
      <c r="F11" s="108"/>
      <c r="G11" s="108"/>
      <c r="H11" s="109"/>
    </row>
    <row r="12" spans="1:8" s="18" customFormat="1" ht="18" customHeight="1">
      <c r="A12" s="33" t="str">
        <f>IF('info fiche matériel'!B3&lt;&gt;"",'info fiche matériel'!B3,"")</f>
        <v>SIEGE SOCIAL - PATRIMOINE</v>
      </c>
      <c r="B12" s="8"/>
      <c r="C12" s="8"/>
      <c r="D12" s="16"/>
      <c r="E12" s="107"/>
      <c r="F12" s="108"/>
      <c r="G12" s="108"/>
      <c r="H12" s="109"/>
    </row>
    <row r="13" spans="1:8" s="18" customFormat="1" ht="18" customHeight="1">
      <c r="A13" s="33" t="str">
        <f>IF('info fiche matériel'!C3&lt;&gt;"",'info fiche matériel'!C3,"")</f>
        <v>5 PLACE DE LA PERGOLA, 31500, TOULOUSE</v>
      </c>
      <c r="B13" s="8"/>
      <c r="C13" s="8"/>
      <c r="D13" s="16"/>
      <c r="E13" s="107"/>
      <c r="F13" s="108"/>
      <c r="G13" s="108"/>
      <c r="H13" s="109"/>
    </row>
    <row r="14" spans="1:8" s="18" customFormat="1" ht="18" customHeight="1" thickBot="1">
      <c r="A14" s="34" t="str">
        <f>IF('info fiche matériel'!D3&lt;&gt;"",'info fiche matériel'!D3,"")</f>
        <v>Chaufferie située au sous-sol</v>
      </c>
      <c r="B14" s="9"/>
      <c r="C14" s="9"/>
      <c r="D14" s="19"/>
      <c r="E14" s="107"/>
      <c r="F14" s="108"/>
      <c r="G14" s="108"/>
      <c r="H14" s="109"/>
    </row>
    <row r="15" spans="1:8" s="18" customFormat="1" ht="12.75" customHeight="1" thickBot="1">
      <c r="A15" s="44"/>
      <c r="B15" s="45"/>
      <c r="C15" s="46"/>
      <c r="D15" s="47"/>
      <c r="E15" s="107"/>
      <c r="F15" s="108"/>
      <c r="G15" s="108"/>
      <c r="H15" s="109"/>
    </row>
    <row r="16" spans="1:8" s="18" customFormat="1" ht="18" customHeight="1">
      <c r="A16" s="14" t="s">
        <v>73</v>
      </c>
      <c r="B16" s="38"/>
      <c r="C16" s="38"/>
      <c r="D16" s="38"/>
      <c r="E16" s="38"/>
      <c r="F16" s="38"/>
      <c r="G16" s="38"/>
      <c r="H16" s="39"/>
    </row>
    <row r="17" spans="1:9" s="18" customFormat="1" ht="18" customHeight="1">
      <c r="A17" s="42" t="str">
        <f>IF('info fiche matériel'!O3&lt;&gt;"",'info fiche matériel'!O3,"")</f>
        <v/>
      </c>
      <c r="B17" s="63"/>
      <c r="C17" s="63"/>
      <c r="D17" s="63"/>
      <c r="E17" s="63"/>
      <c r="F17" s="63"/>
      <c r="G17" s="63"/>
      <c r="H17" s="64"/>
    </row>
    <row r="18" spans="1:9" s="18" customFormat="1" ht="18" customHeight="1">
      <c r="A18" s="42"/>
      <c r="B18" s="63"/>
      <c r="C18" s="63"/>
      <c r="D18" s="63"/>
      <c r="E18" s="63"/>
      <c r="F18" s="63"/>
      <c r="G18" s="63"/>
      <c r="H18" s="64"/>
    </row>
    <row r="19" spans="1:9" s="18" customFormat="1" ht="18" customHeight="1">
      <c r="A19" s="42"/>
      <c r="B19" s="63"/>
      <c r="C19" s="63"/>
      <c r="D19" s="63"/>
      <c r="E19" s="63"/>
      <c r="F19" s="63"/>
      <c r="G19" s="63"/>
      <c r="H19" s="64"/>
    </row>
    <row r="20" spans="1:9" s="18" customFormat="1" ht="18" customHeight="1">
      <c r="A20" s="42"/>
      <c r="B20" s="63"/>
      <c r="C20" s="63"/>
      <c r="D20" s="63"/>
      <c r="E20" s="63"/>
      <c r="F20" s="63"/>
      <c r="G20" s="63"/>
      <c r="H20" s="64"/>
    </row>
    <row r="21" spans="1:9" s="18" customFormat="1" ht="18" customHeight="1" thickBot="1">
      <c r="A21" s="43"/>
      <c r="B21" s="65"/>
      <c r="C21" s="65"/>
      <c r="D21" s="65"/>
      <c r="E21" s="65"/>
      <c r="F21" s="65"/>
      <c r="G21" s="65"/>
      <c r="H21" s="66"/>
    </row>
    <row r="22" spans="1:9" s="18" customFormat="1" ht="18" customHeight="1">
      <c r="A22" s="40" t="s">
        <v>72</v>
      </c>
      <c r="B22" s="41"/>
      <c r="C22" s="85"/>
      <c r="D22" s="85"/>
      <c r="E22" s="85"/>
      <c r="F22" s="85"/>
      <c r="G22" s="85"/>
      <c r="H22" s="86"/>
    </row>
    <row r="23" spans="1:9" s="18" customFormat="1" ht="18" customHeight="1">
      <c r="A23" s="42" t="s">
        <v>67</v>
      </c>
      <c r="B23" s="110" t="str">
        <f>IF('info fiche matériel'!P3&lt;&gt;"",'info fiche matériel'!P3,"")</f>
        <v/>
      </c>
      <c r="C23" s="110"/>
      <c r="D23" s="110"/>
      <c r="E23" s="110"/>
      <c r="F23" s="110"/>
      <c r="G23" s="110"/>
      <c r="H23" s="111"/>
    </row>
    <row r="24" spans="1:9" s="18" customFormat="1" ht="18" customHeight="1">
      <c r="A24" s="42" t="s">
        <v>66</v>
      </c>
      <c r="B24" s="110" t="str">
        <f>IF('info fiche matériel'!Q3&lt;&gt;"",'info fiche matériel'!Q3,"")</f>
        <v xml:space="preserve">Gestion cascade : Régulateur SAUTER EY-AS525F001 </v>
      </c>
      <c r="C24" s="110"/>
      <c r="D24" s="110"/>
      <c r="E24" s="110"/>
      <c r="F24" s="110"/>
      <c r="G24" s="110"/>
      <c r="H24" s="111"/>
    </row>
    <row r="25" spans="1:9" s="18" customFormat="1" ht="18" customHeight="1" thickBot="1">
      <c r="A25" s="43"/>
      <c r="B25" s="112"/>
      <c r="C25" s="112"/>
      <c r="D25" s="112"/>
      <c r="E25" s="112"/>
      <c r="F25" s="112"/>
      <c r="G25" s="112"/>
      <c r="H25" s="113"/>
    </row>
    <row r="26" spans="1:9" s="18" customFormat="1" ht="18" customHeight="1" thickBot="1">
      <c r="A26" s="52"/>
      <c r="B26" s="53"/>
      <c r="C26" s="54"/>
      <c r="D26" s="53"/>
      <c r="E26" s="53"/>
      <c r="F26" s="53"/>
      <c r="G26" s="53"/>
      <c r="H26" s="55"/>
    </row>
    <row r="27" spans="1:9" s="18" customFormat="1" ht="18" customHeight="1">
      <c r="A27" s="12" t="s">
        <v>27</v>
      </c>
      <c r="B27" s="101" t="str">
        <f>IF('info fiche matériel'!M3&lt;&gt;"",'info fiche matériel'!M3,"")</f>
        <v>Bon état</v>
      </c>
      <c r="C27" s="102"/>
      <c r="D27" s="103"/>
      <c r="E27" s="33"/>
      <c r="F27" s="8"/>
      <c r="G27" s="8"/>
      <c r="H27" s="16"/>
    </row>
    <row r="28" spans="1:9" s="18" customFormat="1" ht="18" customHeight="1" thickBot="1">
      <c r="A28" s="13" t="s">
        <v>25</v>
      </c>
      <c r="B28" s="98">
        <f>'info fiche matériel'!N3</f>
        <v>2014</v>
      </c>
      <c r="C28" s="99"/>
      <c r="D28" s="100"/>
      <c r="E28" s="34"/>
      <c r="F28" s="9"/>
      <c r="G28" s="9"/>
      <c r="H28" s="19"/>
      <c r="I28" s="60"/>
    </row>
    <row r="29" spans="1:9" s="18" customFormat="1" ht="18" customHeight="1">
      <c r="A29" s="44"/>
      <c r="B29" s="45"/>
      <c r="C29" s="46"/>
      <c r="D29" s="45"/>
      <c r="E29" s="56"/>
      <c r="F29" s="45"/>
      <c r="G29" s="46"/>
      <c r="H29" s="47"/>
    </row>
    <row r="30" spans="1:9" s="18" customFormat="1" ht="18" customHeight="1" thickBot="1">
      <c r="A30" s="57"/>
      <c r="B30" s="45"/>
      <c r="C30" s="45"/>
      <c r="D30" s="46"/>
      <c r="E30" s="46"/>
      <c r="F30" s="46"/>
      <c r="G30" s="46"/>
      <c r="H30" s="58"/>
    </row>
    <row r="31" spans="1:9" s="18" customFormat="1" ht="18" customHeight="1" thickBot="1">
      <c r="A31" s="87" t="s">
        <v>14</v>
      </c>
      <c r="B31" s="89"/>
      <c r="C31" s="10" t="s">
        <v>28</v>
      </c>
      <c r="D31" s="87" t="s">
        <v>15</v>
      </c>
      <c r="E31" s="88"/>
      <c r="F31" s="89"/>
      <c r="G31" s="87" t="s">
        <v>16</v>
      </c>
      <c r="H31" s="89"/>
    </row>
    <row r="32" spans="1:9" s="18" customFormat="1" ht="18" customHeight="1">
      <c r="A32" s="20" t="s">
        <v>17</v>
      </c>
      <c r="B32" s="21"/>
      <c r="C32" s="22"/>
      <c r="D32" s="82" t="str">
        <f>IF('info fiche matériel'!R3&lt;&gt;"",'info fiche matériel'!R3,"")</f>
        <v/>
      </c>
      <c r="E32" s="84"/>
      <c r="F32" s="83"/>
      <c r="G32" s="82"/>
      <c r="H32" s="83"/>
    </row>
    <row r="33" spans="1:8" s="18" customFormat="1" ht="18" customHeight="1">
      <c r="A33" s="23" t="s">
        <v>17</v>
      </c>
      <c r="B33" s="24"/>
      <c r="C33" s="25"/>
      <c r="D33" s="76" t="str">
        <f>IF('info fiche matériel'!S3&lt;&gt;"",'info fiche matériel'!S3,"")</f>
        <v/>
      </c>
      <c r="E33" s="77"/>
      <c r="F33" s="78"/>
      <c r="G33" s="76"/>
      <c r="H33" s="78"/>
    </row>
    <row r="34" spans="1:8" s="18" customFormat="1" ht="18" customHeight="1">
      <c r="A34" s="23" t="s">
        <v>17</v>
      </c>
      <c r="B34" s="24"/>
      <c r="C34" s="25"/>
      <c r="D34" s="76" t="str">
        <f>IF('info fiche matériel'!T3&lt;&gt;"",'info fiche matériel'!T3,"")</f>
        <v/>
      </c>
      <c r="E34" s="77"/>
      <c r="F34" s="78"/>
      <c r="G34" s="76"/>
      <c r="H34" s="78"/>
    </row>
    <row r="35" spans="1:8" s="18" customFormat="1" ht="18" customHeight="1">
      <c r="A35" s="23" t="s">
        <v>18</v>
      </c>
      <c r="B35" s="24"/>
      <c r="C35" s="25"/>
      <c r="D35" s="76" t="str">
        <f>IF('info fiche matériel'!U3&lt;&gt;"",'info fiche matériel'!U3,"")</f>
        <v/>
      </c>
      <c r="E35" s="77"/>
      <c r="F35" s="78"/>
      <c r="G35" s="76"/>
      <c r="H35" s="78"/>
    </row>
    <row r="36" spans="1:8" s="18" customFormat="1" ht="18" customHeight="1">
      <c r="A36" s="23" t="s">
        <v>18</v>
      </c>
      <c r="B36" s="24"/>
      <c r="C36" s="25"/>
      <c r="D36" s="76" t="str">
        <f>IF('info fiche matériel'!V3&lt;&gt;"",'info fiche matériel'!V3,"")</f>
        <v/>
      </c>
      <c r="E36" s="77"/>
      <c r="F36" s="78"/>
      <c r="G36" s="76"/>
      <c r="H36" s="78"/>
    </row>
    <row r="37" spans="1:8" s="18" customFormat="1" ht="18" customHeight="1">
      <c r="A37" s="23" t="s">
        <v>18</v>
      </c>
      <c r="B37" s="24"/>
      <c r="C37" s="25"/>
      <c r="D37" s="76" t="str">
        <f>IF('info fiche matériel'!W3&lt;&gt;"",'info fiche matériel'!W3,"")</f>
        <v/>
      </c>
      <c r="E37" s="77"/>
      <c r="F37" s="78"/>
      <c r="G37" s="76"/>
      <c r="H37" s="78"/>
    </row>
    <row r="38" spans="1:8" s="18" customFormat="1" ht="18" customHeight="1">
      <c r="A38" s="23" t="s">
        <v>19</v>
      </c>
      <c r="B38" s="24"/>
      <c r="C38" s="25"/>
      <c r="D38" s="76" t="str">
        <f>IF('info fiche matériel'!X3&lt;&gt;"",'info fiche matériel'!X3,"")</f>
        <v/>
      </c>
      <c r="E38" s="77"/>
      <c r="F38" s="78"/>
      <c r="G38" s="76"/>
      <c r="H38" s="78"/>
    </row>
    <row r="39" spans="1:8" s="18" customFormat="1" ht="18" customHeight="1">
      <c r="A39" s="23" t="s">
        <v>29</v>
      </c>
      <c r="B39" s="24"/>
      <c r="C39" s="25"/>
      <c r="D39" s="76" t="str">
        <f>IF('info fiche matériel'!Y3&lt;&gt;"",'info fiche matériel'!Y3,"")</f>
        <v/>
      </c>
      <c r="E39" s="77"/>
      <c r="F39" s="78"/>
      <c r="G39" s="76"/>
      <c r="H39" s="78"/>
    </row>
    <row r="40" spans="1:8" s="18" customFormat="1" ht="18" customHeight="1" thickBot="1">
      <c r="A40" s="26" t="s">
        <v>20</v>
      </c>
      <c r="B40" s="27"/>
      <c r="C40" s="28"/>
      <c r="D40" s="79" t="str">
        <f>IF('info fiche matériel'!Z3&lt;&gt;"",'info fiche matériel'!Z3,"")</f>
        <v/>
      </c>
      <c r="E40" s="80"/>
      <c r="F40" s="81"/>
      <c r="G40" s="79"/>
      <c r="H40" s="81"/>
    </row>
  </sheetData>
  <mergeCells count="29">
    <mergeCell ref="A2:B3"/>
    <mergeCell ref="G31:H31"/>
    <mergeCell ref="A31:B31"/>
    <mergeCell ref="B28:D28"/>
    <mergeCell ref="B27:D27"/>
    <mergeCell ref="E5:H15"/>
    <mergeCell ref="B23:H23"/>
    <mergeCell ref="B24:H25"/>
    <mergeCell ref="D35:F35"/>
    <mergeCell ref="D36:F36"/>
    <mergeCell ref="C22:H22"/>
    <mergeCell ref="D31:F31"/>
    <mergeCell ref="C2:F3"/>
    <mergeCell ref="D39:F39"/>
    <mergeCell ref="D40:F40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D37:F37"/>
    <mergeCell ref="D38:F38"/>
    <mergeCell ref="D32:F32"/>
    <mergeCell ref="D33:F33"/>
    <mergeCell ref="D34:F34"/>
  </mergeCells>
  <conditionalFormatting sqref="B28:D28">
    <cfRule type="cellIs" dxfId="26" priority="3" operator="lessThan">
      <formula>YEAR(NOW())-10</formula>
    </cfRule>
    <cfRule type="cellIs" dxfId="25" priority="2" operator="lessThan">
      <formula>YEAR(NOW())-8</formula>
    </cfRule>
    <cfRule type="cellIs" dxfId="24" priority="1" operator="greaterThan">
      <formula>YEAR(NOW())-8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40"/>
  <sheetViews>
    <sheetView zoomScaleNormal="100" workbookViewId="0">
      <selection activeCell="A17" sqref="A17"/>
    </sheetView>
  </sheetViews>
  <sheetFormatPr baseColWidth="10" defaultRowHeight="15"/>
  <cols>
    <col min="5" max="5" width="6.42578125" customWidth="1"/>
    <col min="6" max="6" width="4.28515625" customWidth="1"/>
  </cols>
  <sheetData>
    <row r="1" spans="1:8" ht="15.75" thickBot="1">
      <c r="A1" s="30"/>
      <c r="B1" s="31"/>
      <c r="C1" s="31"/>
      <c r="D1" s="31"/>
      <c r="E1" s="31"/>
      <c r="F1" s="31"/>
      <c r="G1" s="31"/>
      <c r="H1" s="32"/>
    </row>
    <row r="2" spans="1:8">
      <c r="A2" s="94" t="s">
        <v>21</v>
      </c>
      <c r="B2" s="95"/>
      <c r="C2" s="90" t="str">
        <f>IF('info fiche matériel'!F4&lt;&gt;"",'info fiche matériel'!F4,"")</f>
        <v>ALIMENTATION BOIS - SIEGE SOCIAL - PATRIMOINE</v>
      </c>
      <c r="D2" s="90"/>
      <c r="E2" s="90"/>
      <c r="F2" s="91"/>
      <c r="H2" s="3"/>
    </row>
    <row r="3" spans="1:8" ht="42" customHeight="1" thickBot="1">
      <c r="A3" s="96"/>
      <c r="B3" s="97"/>
      <c r="C3" s="92"/>
      <c r="D3" s="92"/>
      <c r="E3" s="92"/>
      <c r="F3" s="93"/>
      <c r="G3" s="2"/>
      <c r="H3" s="3"/>
    </row>
    <row r="4" spans="1:8" ht="15.75" thickBot="1">
      <c r="A4" s="44"/>
      <c r="B4" s="48"/>
      <c r="C4" s="49"/>
      <c r="D4" s="50"/>
      <c r="E4" s="51"/>
      <c r="F4" s="48"/>
      <c r="G4" s="5"/>
      <c r="H4" s="6"/>
    </row>
    <row r="5" spans="1:8">
      <c r="A5" s="11" t="s">
        <v>12</v>
      </c>
      <c r="B5" s="7" t="str">
        <f>IF('info fiche matériel'!J4&lt;&gt;"",'info fiche matériel'!J4,"")</f>
        <v>HARGASSNER</v>
      </c>
      <c r="C5" s="7"/>
      <c r="D5" s="15"/>
      <c r="E5" s="104" t="s">
        <v>10</v>
      </c>
      <c r="F5" s="105"/>
      <c r="G5" s="105"/>
      <c r="H5" s="106"/>
    </row>
    <row r="6" spans="1:8">
      <c r="A6" s="12" t="s">
        <v>22</v>
      </c>
      <c r="B6" s="8" t="str">
        <f>IF('info fiche matériel'!L4&lt;&gt;"",'info fiche matériel'!L4,"")</f>
        <v>SILOT + VIS SANS FIN</v>
      </c>
      <c r="C6" s="8"/>
      <c r="D6" s="16"/>
      <c r="E6" s="107"/>
      <c r="F6" s="108"/>
      <c r="G6" s="108"/>
      <c r="H6" s="109"/>
    </row>
    <row r="7" spans="1:8">
      <c r="A7" s="12" t="s">
        <v>13</v>
      </c>
      <c r="B7" s="8" t="str">
        <f>IF('info fiche matériel'!K4&lt;&gt;"",'info fiche matériel'!K4,"")</f>
        <v>textile</v>
      </c>
      <c r="C7" s="8"/>
      <c r="D7" s="16"/>
      <c r="E7" s="107"/>
      <c r="F7" s="108"/>
      <c r="G7" s="108"/>
      <c r="H7" s="109"/>
    </row>
    <row r="8" spans="1:8">
      <c r="A8" s="12" t="s">
        <v>11</v>
      </c>
      <c r="B8" s="8" t="str">
        <f>IF('info fiche matériel'!H4&lt;&gt;"",'info fiche matériel'!H4,"")</f>
        <v>ALIMENTATION BOIS</v>
      </c>
      <c r="C8" s="8"/>
      <c r="D8" s="16"/>
      <c r="E8" s="107"/>
      <c r="F8" s="108"/>
      <c r="G8" s="108"/>
      <c r="H8" s="109"/>
    </row>
    <row r="9" spans="1:8" ht="15.75" thickBot="1">
      <c r="A9" s="13" t="s">
        <v>26</v>
      </c>
      <c r="B9" s="9" t="str">
        <f>IF('info fiche matériel'!E4&lt;&gt;"",'info fiche matériel'!E4,"")</f>
        <v/>
      </c>
      <c r="C9" s="9"/>
      <c r="D9" s="19"/>
      <c r="E9" s="107"/>
      <c r="F9" s="108"/>
      <c r="G9" s="108"/>
      <c r="H9" s="109"/>
    </row>
    <row r="10" spans="1:8" ht="15.75" thickBot="1">
      <c r="A10" s="44"/>
      <c r="B10" s="45"/>
      <c r="C10" s="46"/>
      <c r="D10" s="47"/>
      <c r="E10" s="107"/>
      <c r="F10" s="108"/>
      <c r="G10" s="108"/>
      <c r="H10" s="109"/>
    </row>
    <row r="11" spans="1:8">
      <c r="A11" s="14" t="s">
        <v>23</v>
      </c>
      <c r="B11" s="7" t="str">
        <f>IF('info fiche matériel'!A4&lt;&gt;"",'info fiche matériel'!A4,"")</f>
        <v>EX-3181</v>
      </c>
      <c r="C11" s="17"/>
      <c r="D11" s="15"/>
      <c r="E11" s="107"/>
      <c r="F11" s="108"/>
      <c r="G11" s="108"/>
      <c r="H11" s="109"/>
    </row>
    <row r="12" spans="1:8">
      <c r="A12" s="33" t="str">
        <f>IF('info fiche matériel'!B4&lt;&gt;"",'info fiche matériel'!B4,"")</f>
        <v>SIEGE SOCIAL - PATRIMOINE</v>
      </c>
      <c r="B12" s="8"/>
      <c r="C12" s="8"/>
      <c r="D12" s="16"/>
      <c r="E12" s="107"/>
      <c r="F12" s="108"/>
      <c r="G12" s="108"/>
      <c r="H12" s="109"/>
    </row>
    <row r="13" spans="1:8">
      <c r="A13" s="33" t="str">
        <f>IF('info fiche matériel'!C4&lt;&gt;"",'info fiche matériel'!C4,"")</f>
        <v>5 PLACE DE LA PERGOLA, 31500, TOULOUSE</v>
      </c>
      <c r="B13" s="8"/>
      <c r="C13" s="8"/>
      <c r="D13" s="16"/>
      <c r="E13" s="107"/>
      <c r="F13" s="108"/>
      <c r="G13" s="108"/>
      <c r="H13" s="109"/>
    </row>
    <row r="14" spans="1:8" ht="15.75" thickBot="1">
      <c r="A14" s="34" t="str">
        <f>IF('info fiche matériel'!D4&lt;&gt;"",'info fiche matériel'!D4,"")</f>
        <v>Chaufferie située au sous-sol</v>
      </c>
      <c r="B14" s="9"/>
      <c r="C14" s="9"/>
      <c r="D14" s="19"/>
      <c r="E14" s="107"/>
      <c r="F14" s="108"/>
      <c r="G14" s="108"/>
      <c r="H14" s="109"/>
    </row>
    <row r="15" spans="1:8" ht="15.75" thickBot="1">
      <c r="A15" s="44"/>
      <c r="B15" s="45"/>
      <c r="C15" s="46"/>
      <c r="D15" s="47"/>
      <c r="E15" s="107"/>
      <c r="F15" s="108"/>
      <c r="G15" s="108"/>
      <c r="H15" s="109"/>
    </row>
    <row r="16" spans="1:8">
      <c r="A16" s="14" t="s">
        <v>73</v>
      </c>
      <c r="B16" s="38"/>
      <c r="C16" s="38"/>
      <c r="D16" s="38"/>
      <c r="E16" s="38"/>
      <c r="F16" s="38"/>
      <c r="G16" s="38"/>
      <c r="H16" s="39"/>
    </row>
    <row r="17" spans="1:8">
      <c r="A17" s="69" t="str">
        <f>IF('info fiche matériel'!O4&lt;&gt;"",'info fiche matériel'!O4,"")</f>
        <v/>
      </c>
      <c r="B17" s="63"/>
      <c r="C17" s="63"/>
      <c r="D17" s="63"/>
      <c r="E17" s="63"/>
      <c r="F17" s="63"/>
      <c r="G17" s="63"/>
      <c r="H17" s="64"/>
    </row>
    <row r="18" spans="1:8">
      <c r="A18" s="42"/>
      <c r="B18" s="63"/>
      <c r="C18" s="63"/>
      <c r="D18" s="63"/>
      <c r="E18" s="63"/>
      <c r="F18" s="63"/>
      <c r="G18" s="63"/>
      <c r="H18" s="64"/>
    </row>
    <row r="19" spans="1:8">
      <c r="A19" s="42"/>
      <c r="B19" s="63"/>
      <c r="C19" s="63"/>
      <c r="D19" s="63"/>
      <c r="E19" s="63"/>
      <c r="F19" s="63"/>
      <c r="G19" s="63"/>
      <c r="H19" s="64"/>
    </row>
    <row r="20" spans="1:8">
      <c r="A20" s="42"/>
      <c r="B20" s="63"/>
      <c r="C20" s="63"/>
      <c r="D20" s="63"/>
      <c r="E20" s="63"/>
      <c r="F20" s="63"/>
      <c r="G20" s="63"/>
      <c r="H20" s="64"/>
    </row>
    <row r="21" spans="1:8" ht="15.75" thickBot="1">
      <c r="A21" s="43"/>
      <c r="B21" s="65"/>
      <c r="C21" s="65"/>
      <c r="D21" s="65"/>
      <c r="E21" s="65"/>
      <c r="F21" s="65"/>
      <c r="G21" s="65"/>
      <c r="H21" s="66"/>
    </row>
    <row r="22" spans="1:8">
      <c r="A22" s="40" t="s">
        <v>72</v>
      </c>
      <c r="B22" s="41"/>
      <c r="C22" s="85"/>
      <c r="D22" s="85"/>
      <c r="E22" s="85"/>
      <c r="F22" s="85"/>
      <c r="G22" s="85"/>
      <c r="H22" s="86"/>
    </row>
    <row r="23" spans="1:8">
      <c r="A23" s="42" t="s">
        <v>67</v>
      </c>
      <c r="B23" s="110" t="str">
        <f>IF('info fiche matériel'!P4&lt;&gt;"",'info fiche matériel'!P4,"")</f>
        <v/>
      </c>
      <c r="C23" s="110"/>
      <c r="D23" s="110"/>
      <c r="E23" s="110"/>
      <c r="F23" s="110"/>
      <c r="G23" s="110"/>
      <c r="H23" s="111"/>
    </row>
    <row r="24" spans="1:8">
      <c r="A24" s="42" t="s">
        <v>66</v>
      </c>
      <c r="B24" s="110" t="str">
        <f>IF('info fiche matériel'!Q4&lt;&gt;"",'info fiche matériel'!Q4,"")</f>
        <v/>
      </c>
      <c r="C24" s="110"/>
      <c r="D24" s="110"/>
      <c r="E24" s="110"/>
      <c r="F24" s="110"/>
      <c r="G24" s="110"/>
      <c r="H24" s="111"/>
    </row>
    <row r="25" spans="1:8" ht="15.75" thickBot="1">
      <c r="A25" s="43"/>
      <c r="B25" s="112"/>
      <c r="C25" s="112"/>
      <c r="D25" s="112"/>
      <c r="E25" s="112"/>
      <c r="F25" s="112"/>
      <c r="G25" s="112"/>
      <c r="H25" s="113"/>
    </row>
    <row r="26" spans="1:8" ht="15.75" thickBot="1">
      <c r="A26" s="52"/>
      <c r="B26" s="53"/>
      <c r="C26" s="54"/>
      <c r="D26" s="53"/>
      <c r="E26" s="53"/>
      <c r="F26" s="53"/>
      <c r="G26" s="53"/>
      <c r="H26" s="55"/>
    </row>
    <row r="27" spans="1:8">
      <c r="A27" s="12" t="s">
        <v>27</v>
      </c>
      <c r="B27" s="101" t="str">
        <f>IF('info fiche matériel'!M4&lt;&gt;"",'info fiche matériel'!M4,"")</f>
        <v/>
      </c>
      <c r="C27" s="102"/>
      <c r="D27" s="103"/>
      <c r="E27" s="33"/>
      <c r="F27" s="8"/>
      <c r="G27" s="8"/>
      <c r="H27" s="16"/>
    </row>
    <row r="28" spans="1:8" ht="15.75" thickBot="1">
      <c r="A28" s="13" t="s">
        <v>25</v>
      </c>
      <c r="B28" s="98">
        <f>'info fiche matériel'!N4</f>
        <v>2014</v>
      </c>
      <c r="C28" s="99"/>
      <c r="D28" s="100"/>
      <c r="E28" s="34"/>
      <c r="F28" s="9"/>
      <c r="G28" s="9"/>
      <c r="H28" s="19"/>
    </row>
    <row r="29" spans="1:8">
      <c r="A29" s="44"/>
      <c r="B29" s="45"/>
      <c r="C29" s="46"/>
      <c r="D29" s="45"/>
      <c r="E29" s="56"/>
      <c r="F29" s="45"/>
      <c r="G29" s="46"/>
      <c r="H29" s="47"/>
    </row>
    <row r="30" spans="1:8" ht="21.75" thickBot="1">
      <c r="A30" s="57"/>
      <c r="B30" s="45"/>
      <c r="C30" s="45"/>
      <c r="D30" s="46"/>
      <c r="E30" s="46"/>
      <c r="F30" s="46"/>
      <c r="G30" s="46"/>
      <c r="H30" s="58"/>
    </row>
    <row r="31" spans="1:8" ht="15.75" thickBot="1">
      <c r="A31" s="87" t="s">
        <v>14</v>
      </c>
      <c r="B31" s="89"/>
      <c r="C31" s="59" t="s">
        <v>28</v>
      </c>
      <c r="D31" s="87" t="s">
        <v>15</v>
      </c>
      <c r="E31" s="88"/>
      <c r="F31" s="89"/>
      <c r="G31" s="87" t="s">
        <v>16</v>
      </c>
      <c r="H31" s="89"/>
    </row>
    <row r="32" spans="1:8">
      <c r="A32" s="20" t="s">
        <v>17</v>
      </c>
      <c r="B32" s="21"/>
      <c r="C32" s="22"/>
      <c r="D32" s="82" t="str">
        <f>IF('info fiche matériel'!R4&lt;&gt;"",'info fiche matériel'!R4,"")</f>
        <v/>
      </c>
      <c r="E32" s="84"/>
      <c r="F32" s="83"/>
      <c r="G32" s="82"/>
      <c r="H32" s="83"/>
    </row>
    <row r="33" spans="1:8">
      <c r="A33" s="23" t="s">
        <v>17</v>
      </c>
      <c r="B33" s="24"/>
      <c r="C33" s="25"/>
      <c r="D33" s="76" t="str">
        <f>IF('info fiche matériel'!S4&lt;&gt;"",'info fiche matériel'!S4,"")</f>
        <v/>
      </c>
      <c r="E33" s="77"/>
      <c r="F33" s="78"/>
      <c r="G33" s="76"/>
      <c r="H33" s="78"/>
    </row>
    <row r="34" spans="1:8">
      <c r="A34" s="23" t="s">
        <v>17</v>
      </c>
      <c r="B34" s="24"/>
      <c r="C34" s="25"/>
      <c r="D34" s="76" t="str">
        <f>IF('info fiche matériel'!T4&lt;&gt;"",'info fiche matériel'!T4,"")</f>
        <v/>
      </c>
      <c r="E34" s="77"/>
      <c r="F34" s="78"/>
      <c r="G34" s="76"/>
      <c r="H34" s="78"/>
    </row>
    <row r="35" spans="1:8">
      <c r="A35" s="23" t="s">
        <v>18</v>
      </c>
      <c r="B35" s="24"/>
      <c r="C35" s="25"/>
      <c r="D35" s="76" t="str">
        <f>IF('info fiche matériel'!U4&lt;&gt;"",'info fiche matériel'!U4,"")</f>
        <v/>
      </c>
      <c r="E35" s="77"/>
      <c r="F35" s="78"/>
      <c r="G35" s="76"/>
      <c r="H35" s="78"/>
    </row>
    <row r="36" spans="1:8">
      <c r="A36" s="23" t="s">
        <v>18</v>
      </c>
      <c r="B36" s="24"/>
      <c r="C36" s="25"/>
      <c r="D36" s="76" t="str">
        <f>IF('info fiche matériel'!V4&lt;&gt;"",'info fiche matériel'!V4,"")</f>
        <v/>
      </c>
      <c r="E36" s="77"/>
      <c r="F36" s="78"/>
      <c r="G36" s="76"/>
      <c r="H36" s="78"/>
    </row>
    <row r="37" spans="1:8">
      <c r="A37" s="23" t="s">
        <v>18</v>
      </c>
      <c r="B37" s="24"/>
      <c r="C37" s="25"/>
      <c r="D37" s="76" t="str">
        <f>IF('info fiche matériel'!W4&lt;&gt;"",'info fiche matériel'!W4,"")</f>
        <v/>
      </c>
      <c r="E37" s="77"/>
      <c r="F37" s="78"/>
      <c r="G37" s="76"/>
      <c r="H37" s="78"/>
    </row>
    <row r="38" spans="1:8">
      <c r="A38" s="23" t="s">
        <v>19</v>
      </c>
      <c r="B38" s="24"/>
      <c r="C38" s="25"/>
      <c r="D38" s="76" t="str">
        <f>IF('info fiche matériel'!X4&lt;&gt;"",'info fiche matériel'!X4,"")</f>
        <v/>
      </c>
      <c r="E38" s="77"/>
      <c r="F38" s="78"/>
      <c r="G38" s="76"/>
      <c r="H38" s="78"/>
    </row>
    <row r="39" spans="1:8">
      <c r="A39" s="23" t="s">
        <v>29</v>
      </c>
      <c r="B39" s="24"/>
      <c r="C39" s="25"/>
      <c r="D39" s="76" t="str">
        <f>IF('info fiche matériel'!Y4&lt;&gt;"",'info fiche matériel'!Y4,"")</f>
        <v/>
      </c>
      <c r="E39" s="77"/>
      <c r="F39" s="78"/>
      <c r="G39" s="76"/>
      <c r="H39" s="78"/>
    </row>
    <row r="40" spans="1:8" ht="15.75" thickBot="1">
      <c r="A40" s="26" t="s">
        <v>20</v>
      </c>
      <c r="B40" s="27"/>
      <c r="C40" s="28"/>
      <c r="D40" s="79" t="str">
        <f>IF('info fiche matériel'!Z4&lt;&gt;"",'info fiche matériel'!Z4,"")</f>
        <v/>
      </c>
      <c r="E40" s="80"/>
      <c r="F40" s="81"/>
      <c r="G40" s="79"/>
      <c r="H40" s="81"/>
    </row>
  </sheetData>
  <mergeCells count="29">
    <mergeCell ref="A2:B3"/>
    <mergeCell ref="C2:F3"/>
    <mergeCell ref="E5:H15"/>
    <mergeCell ref="D32:F32"/>
    <mergeCell ref="G32:H32"/>
    <mergeCell ref="C22:H22"/>
    <mergeCell ref="B23:H23"/>
    <mergeCell ref="B24:H25"/>
    <mergeCell ref="D33:F33"/>
    <mergeCell ref="G33:H33"/>
    <mergeCell ref="B27:D27"/>
    <mergeCell ref="D34:F34"/>
    <mergeCell ref="G34:H34"/>
    <mergeCell ref="B28:D28"/>
    <mergeCell ref="A31:B31"/>
    <mergeCell ref="D31:F31"/>
    <mergeCell ref="G31:H31"/>
    <mergeCell ref="D35:F35"/>
    <mergeCell ref="G35:H35"/>
    <mergeCell ref="D36:F36"/>
    <mergeCell ref="G36:H36"/>
    <mergeCell ref="D40:F40"/>
    <mergeCell ref="G40:H40"/>
    <mergeCell ref="D37:F37"/>
    <mergeCell ref="G37:H37"/>
    <mergeCell ref="D38:F38"/>
    <mergeCell ref="G38:H38"/>
    <mergeCell ref="D39:F39"/>
    <mergeCell ref="G39:H39"/>
  </mergeCells>
  <conditionalFormatting sqref="B28:D28">
    <cfRule type="cellIs" dxfId="23" priority="1" operator="greaterThan">
      <formula>YEAR(NOW())-8</formula>
    </cfRule>
    <cfRule type="cellIs" dxfId="22" priority="2" operator="lessThan">
      <formula>YEAR(NOW())-8</formula>
    </cfRule>
    <cfRule type="cellIs" dxfId="21" priority="3" operator="lessThan">
      <formula>YEAR(NOW())-10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40"/>
  <sheetViews>
    <sheetView zoomScale="69" workbookViewId="0">
      <selection activeCell="A18" sqref="A18"/>
    </sheetView>
  </sheetViews>
  <sheetFormatPr baseColWidth="10" defaultRowHeight="15"/>
  <cols>
    <col min="5" max="5" width="4.28515625" customWidth="1"/>
    <col min="6" max="6" width="6.7109375" customWidth="1"/>
  </cols>
  <sheetData>
    <row r="1" spans="1:8" ht="15.75" thickBot="1">
      <c r="A1" s="30"/>
      <c r="B1" s="31"/>
      <c r="C1" s="31"/>
      <c r="D1" s="31"/>
      <c r="E1" s="31"/>
      <c r="F1" s="31"/>
      <c r="G1" s="31"/>
      <c r="H1" s="32"/>
    </row>
    <row r="2" spans="1:8" ht="21" customHeight="1">
      <c r="A2" s="94" t="s">
        <v>21</v>
      </c>
      <c r="B2" s="95"/>
      <c r="C2" s="90" t="str">
        <f>IF('info fiche matériel'!F5&lt;&gt;"",'info fiche matériel'!F5,"")</f>
        <v>CHAUDIERE BOIS - SIEGE SOCIAL - PATRIMOINE</v>
      </c>
      <c r="D2" s="90"/>
      <c r="E2" s="90"/>
      <c r="F2" s="91"/>
      <c r="G2" s="61"/>
      <c r="H2" s="3"/>
    </row>
    <row r="3" spans="1:8" ht="38.25" customHeight="1" thickBot="1">
      <c r="A3" s="96"/>
      <c r="B3" s="97"/>
      <c r="C3" s="92"/>
      <c r="D3" s="92"/>
      <c r="E3" s="92"/>
      <c r="F3" s="93"/>
      <c r="G3" s="2"/>
      <c r="H3" s="3"/>
    </row>
    <row r="4" spans="1:8" ht="21" customHeight="1" thickBot="1">
      <c r="A4" s="44"/>
      <c r="B4" s="48"/>
      <c r="C4" s="49"/>
      <c r="D4" s="50"/>
      <c r="E4" s="51"/>
      <c r="F4" s="48"/>
      <c r="G4" s="5"/>
      <c r="H4" s="6"/>
    </row>
    <row r="5" spans="1:8">
      <c r="A5" s="11" t="s">
        <v>12</v>
      </c>
      <c r="B5" s="7" t="str">
        <f>IF('info fiche matériel'!J5&lt;&gt;"",'info fiche matériel'!J5,"")</f>
        <v>HARGASSNER</v>
      </c>
      <c r="C5" s="7"/>
      <c r="D5" s="15"/>
      <c r="E5" s="104" t="s">
        <v>10</v>
      </c>
      <c r="F5" s="105"/>
      <c r="G5" s="105"/>
      <c r="H5" s="106"/>
    </row>
    <row r="6" spans="1:8">
      <c r="A6" s="12" t="s">
        <v>22</v>
      </c>
      <c r="B6" s="8" t="str">
        <f>IF('info fiche matériel'!L5&lt;&gt;"",'info fiche matériel'!L5,"")</f>
        <v>HARGASSNER LAMBDA CLASSIC</v>
      </c>
      <c r="C6" s="8"/>
      <c r="D6" s="16"/>
      <c r="E6" s="107"/>
      <c r="F6" s="108"/>
      <c r="G6" s="108"/>
      <c r="H6" s="109"/>
    </row>
    <row r="7" spans="1:8">
      <c r="A7" s="12" t="s">
        <v>13</v>
      </c>
      <c r="B7" s="8" t="str">
        <f>IF('info fiche matériel'!K5&lt;&gt;"",'info fiche matériel'!K5,"")</f>
        <v>60 kW</v>
      </c>
      <c r="C7" s="8"/>
      <c r="D7" s="16"/>
      <c r="E7" s="107"/>
      <c r="F7" s="108"/>
      <c r="G7" s="108"/>
      <c r="H7" s="109"/>
    </row>
    <row r="8" spans="1:8">
      <c r="A8" s="12" t="s">
        <v>11</v>
      </c>
      <c r="B8" s="8" t="str">
        <f>IF('info fiche matériel'!H5&lt;&gt;"",'info fiche matériel'!H5,"")</f>
        <v>CHAUDIERE BOIS</v>
      </c>
      <c r="C8" s="8"/>
      <c r="D8" s="16"/>
      <c r="E8" s="107"/>
      <c r="F8" s="108"/>
      <c r="G8" s="108"/>
      <c r="H8" s="109"/>
    </row>
    <row r="9" spans="1:8" ht="15.75" thickBot="1">
      <c r="A9" s="13" t="s">
        <v>26</v>
      </c>
      <c r="B9" s="9" t="str">
        <f>IF('info fiche matériel'!E5&lt;&gt;"",'info fiche matériel'!E5,"")</f>
        <v>4041_01</v>
      </c>
      <c r="C9" s="9"/>
      <c r="D9" s="19"/>
      <c r="E9" s="107"/>
      <c r="F9" s="108"/>
      <c r="G9" s="108"/>
      <c r="H9" s="109"/>
    </row>
    <row r="10" spans="1:8" ht="15.75" thickBot="1">
      <c r="A10" s="44"/>
      <c r="B10" s="45"/>
      <c r="C10" s="46"/>
      <c r="D10" s="47"/>
      <c r="E10" s="107"/>
      <c r="F10" s="108"/>
      <c r="G10" s="108"/>
      <c r="H10" s="109"/>
    </row>
    <row r="11" spans="1:8">
      <c r="A11" s="14" t="s">
        <v>23</v>
      </c>
      <c r="B11" s="7" t="str">
        <f>IF('info fiche matériel'!A5&lt;&gt;"",'info fiche matériel'!A5,"")</f>
        <v>EX-3181</v>
      </c>
      <c r="C11" s="17"/>
      <c r="D11" s="15"/>
      <c r="E11" s="107"/>
      <c r="F11" s="108"/>
      <c r="G11" s="108"/>
      <c r="H11" s="109"/>
    </row>
    <row r="12" spans="1:8">
      <c r="A12" s="33" t="str">
        <f>IF('info fiche matériel'!B5&lt;&gt;"",'info fiche matériel'!B5,"")</f>
        <v>SIEGE SOCIAL - PATRIMOINE</v>
      </c>
      <c r="B12" s="8"/>
      <c r="C12" s="8"/>
      <c r="D12" s="16"/>
      <c r="E12" s="107"/>
      <c r="F12" s="108"/>
      <c r="G12" s="108"/>
      <c r="H12" s="109"/>
    </row>
    <row r="13" spans="1:8">
      <c r="A13" s="33" t="str">
        <f>IF('info fiche matériel'!C5&lt;&gt;"",'info fiche matériel'!C5,"")</f>
        <v>5 PLACE DE LA PERGOLA, 31500, TOULOUSE</v>
      </c>
      <c r="B13" s="8"/>
      <c r="C13" s="8"/>
      <c r="D13" s="16"/>
      <c r="E13" s="107"/>
      <c r="F13" s="108"/>
      <c r="G13" s="108"/>
      <c r="H13" s="109"/>
    </row>
    <row r="14" spans="1:8" ht="15.75" thickBot="1">
      <c r="A14" s="34" t="str">
        <f>IF('info fiche matériel'!D5&lt;&gt;"",'info fiche matériel'!D5,"")</f>
        <v>Chaufferie située au sous-sol</v>
      </c>
      <c r="B14" s="9"/>
      <c r="C14" s="9"/>
      <c r="D14" s="19"/>
      <c r="E14" s="107"/>
      <c r="F14" s="108"/>
      <c r="G14" s="108"/>
      <c r="H14" s="109"/>
    </row>
    <row r="15" spans="1:8" ht="15.75" thickBot="1">
      <c r="A15" s="44"/>
      <c r="B15" s="45"/>
      <c r="C15" s="46"/>
      <c r="D15" s="47"/>
      <c r="E15" s="107"/>
      <c r="F15" s="108"/>
      <c r="G15" s="108"/>
      <c r="H15" s="109"/>
    </row>
    <row r="16" spans="1:8">
      <c r="A16" s="14" t="s">
        <v>73</v>
      </c>
      <c r="B16" s="38"/>
      <c r="C16" s="38"/>
      <c r="D16" s="38"/>
      <c r="E16" s="38"/>
      <c r="F16" s="38"/>
      <c r="G16" s="38"/>
      <c r="H16" s="39"/>
    </row>
    <row r="17" spans="1:8">
      <c r="A17" s="69" t="str">
        <f>IF('info fiche matériel'!O5&lt;&gt;"",'info fiche matériel'!O5,"")</f>
        <v/>
      </c>
      <c r="B17" s="70"/>
      <c r="C17" s="70"/>
      <c r="D17" s="70"/>
      <c r="E17" s="70"/>
      <c r="F17" s="70"/>
      <c r="G17" s="70"/>
      <c r="H17" s="71"/>
    </row>
    <row r="18" spans="1:8">
      <c r="A18" s="69"/>
      <c r="B18" s="70"/>
      <c r="C18" s="70"/>
      <c r="D18" s="70"/>
      <c r="E18" s="70"/>
      <c r="F18" s="70"/>
      <c r="G18" s="70"/>
      <c r="H18" s="71"/>
    </row>
    <row r="19" spans="1:8">
      <c r="A19" s="69"/>
      <c r="B19" s="70"/>
      <c r="C19" s="70"/>
      <c r="D19" s="70"/>
      <c r="E19" s="70"/>
      <c r="F19" s="70"/>
      <c r="G19" s="70"/>
      <c r="H19" s="71"/>
    </row>
    <row r="20" spans="1:8">
      <c r="A20" s="69"/>
      <c r="B20" s="70"/>
      <c r="C20" s="70"/>
      <c r="D20" s="70"/>
      <c r="E20" s="70"/>
      <c r="F20" s="70"/>
      <c r="G20" s="70"/>
      <c r="H20" s="71"/>
    </row>
    <row r="21" spans="1:8" ht="15.75" thickBot="1">
      <c r="A21" s="72"/>
      <c r="B21" s="73"/>
      <c r="C21" s="73"/>
      <c r="D21" s="73"/>
      <c r="E21" s="73"/>
      <c r="F21" s="73"/>
      <c r="G21" s="73"/>
      <c r="H21" s="74"/>
    </row>
    <row r="22" spans="1:8">
      <c r="A22" s="40" t="s">
        <v>72</v>
      </c>
      <c r="B22" s="41"/>
      <c r="C22" s="85"/>
      <c r="D22" s="85"/>
      <c r="E22" s="85"/>
      <c r="F22" s="85"/>
      <c r="G22" s="85"/>
      <c r="H22" s="86"/>
    </row>
    <row r="23" spans="1:8">
      <c r="A23" s="42" t="s">
        <v>67</v>
      </c>
      <c r="B23" s="110" t="str">
        <f>IF('info fiche matériel'!P5&lt;&gt;"",'info fiche matériel'!P5,"")</f>
        <v/>
      </c>
      <c r="C23" s="110"/>
      <c r="D23" s="110"/>
      <c r="E23" s="110"/>
      <c r="F23" s="110"/>
      <c r="G23" s="110"/>
      <c r="H23" s="111"/>
    </row>
    <row r="24" spans="1:8">
      <c r="A24" s="42" t="s">
        <v>66</v>
      </c>
      <c r="B24" s="110" t="str">
        <f>IF('info fiche matériel'!Q5&lt;&gt;"",'info fiche matériel'!Q5,"")</f>
        <v/>
      </c>
      <c r="C24" s="110"/>
      <c r="D24" s="110"/>
      <c r="E24" s="110"/>
      <c r="F24" s="110"/>
      <c r="G24" s="110"/>
      <c r="H24" s="111"/>
    </row>
    <row r="25" spans="1:8" ht="15.75" thickBot="1">
      <c r="A25" s="43"/>
      <c r="B25" s="112"/>
      <c r="C25" s="112"/>
      <c r="D25" s="112"/>
      <c r="E25" s="112"/>
      <c r="F25" s="112"/>
      <c r="G25" s="112"/>
      <c r="H25" s="113"/>
    </row>
    <row r="26" spans="1:8" ht="15.75" thickBot="1">
      <c r="A26" s="52"/>
      <c r="B26" s="53"/>
      <c r="C26" s="54"/>
      <c r="D26" s="53"/>
      <c r="E26" s="53"/>
      <c r="F26" s="53"/>
      <c r="G26" s="53"/>
      <c r="H26" s="55"/>
    </row>
    <row r="27" spans="1:8">
      <c r="A27" s="12" t="s">
        <v>27</v>
      </c>
      <c r="B27" s="101" t="str">
        <f>IF('info fiche matériel'!M5&lt;&gt;"",'info fiche matériel'!M5,"")</f>
        <v/>
      </c>
      <c r="C27" s="102"/>
      <c r="D27" s="103"/>
      <c r="E27" s="33"/>
      <c r="F27" s="8"/>
      <c r="G27" s="8"/>
      <c r="H27" s="16"/>
    </row>
    <row r="28" spans="1:8" ht="15.75" thickBot="1">
      <c r="A28" s="13" t="s">
        <v>25</v>
      </c>
      <c r="B28" s="98">
        <f>'info fiche matériel'!N5</f>
        <v>2014</v>
      </c>
      <c r="C28" s="99"/>
      <c r="D28" s="100"/>
      <c r="E28" s="34"/>
      <c r="F28" s="9"/>
      <c r="G28" s="9"/>
      <c r="H28" s="19"/>
    </row>
    <row r="29" spans="1:8">
      <c r="A29" s="44"/>
      <c r="B29" s="45"/>
      <c r="C29" s="46"/>
      <c r="D29" s="45"/>
      <c r="E29" s="56"/>
      <c r="F29" s="45"/>
      <c r="G29" s="46"/>
      <c r="H29" s="47"/>
    </row>
    <row r="30" spans="1:8" ht="21.75" thickBot="1">
      <c r="A30" s="57"/>
      <c r="B30" s="45"/>
      <c r="C30" s="45"/>
      <c r="D30" s="46"/>
      <c r="E30" s="46"/>
      <c r="F30" s="46"/>
      <c r="G30" s="46"/>
      <c r="H30" s="58"/>
    </row>
    <row r="31" spans="1:8" ht="15.75" thickBot="1">
      <c r="A31" s="87" t="s">
        <v>14</v>
      </c>
      <c r="B31" s="89"/>
      <c r="C31" s="59" t="s">
        <v>28</v>
      </c>
      <c r="D31" s="87" t="s">
        <v>15</v>
      </c>
      <c r="E31" s="88"/>
      <c r="F31" s="89"/>
      <c r="G31" s="87" t="s">
        <v>16</v>
      </c>
      <c r="H31" s="89"/>
    </row>
    <row r="32" spans="1:8">
      <c r="A32" s="20" t="s">
        <v>17</v>
      </c>
      <c r="B32" s="21"/>
      <c r="C32" s="22"/>
      <c r="D32" s="82" t="str">
        <f>IF('info fiche matériel'!R5&lt;&gt;"",'info fiche matériel'!R5,"")</f>
        <v/>
      </c>
      <c r="E32" s="84"/>
      <c r="F32" s="83"/>
      <c r="G32" s="82"/>
      <c r="H32" s="83"/>
    </row>
    <row r="33" spans="1:8">
      <c r="A33" s="23" t="s">
        <v>17</v>
      </c>
      <c r="B33" s="24"/>
      <c r="C33" s="25"/>
      <c r="D33" s="76" t="str">
        <f>IF('info fiche matériel'!S5&lt;&gt;"",'info fiche matériel'!S5,"")</f>
        <v/>
      </c>
      <c r="E33" s="77"/>
      <c r="F33" s="78"/>
      <c r="G33" s="76"/>
      <c r="H33" s="78"/>
    </row>
    <row r="34" spans="1:8">
      <c r="A34" s="23" t="s">
        <v>17</v>
      </c>
      <c r="B34" s="24"/>
      <c r="C34" s="25"/>
      <c r="D34" s="76" t="str">
        <f>IF('info fiche matériel'!T5&lt;&gt;"",'info fiche matériel'!T5,"")</f>
        <v/>
      </c>
      <c r="E34" s="77"/>
      <c r="F34" s="78"/>
      <c r="G34" s="76"/>
      <c r="H34" s="78"/>
    </row>
    <row r="35" spans="1:8">
      <c r="A35" s="23" t="s">
        <v>18</v>
      </c>
      <c r="B35" s="24"/>
      <c r="C35" s="25"/>
      <c r="D35" s="76" t="str">
        <f>IF('info fiche matériel'!U5&lt;&gt;"",'info fiche matériel'!U5,"")</f>
        <v/>
      </c>
      <c r="E35" s="77"/>
      <c r="F35" s="78"/>
      <c r="G35" s="76"/>
      <c r="H35" s="78"/>
    </row>
    <row r="36" spans="1:8">
      <c r="A36" s="23" t="s">
        <v>18</v>
      </c>
      <c r="B36" s="24"/>
      <c r="C36" s="25"/>
      <c r="D36" s="76" t="str">
        <f>IF('info fiche matériel'!V5&lt;&gt;"",'info fiche matériel'!V5,"")</f>
        <v/>
      </c>
      <c r="E36" s="77"/>
      <c r="F36" s="78"/>
      <c r="G36" s="76"/>
      <c r="H36" s="78"/>
    </row>
    <row r="37" spans="1:8">
      <c r="A37" s="23" t="s">
        <v>18</v>
      </c>
      <c r="B37" s="24"/>
      <c r="C37" s="25"/>
      <c r="D37" s="76" t="str">
        <f>IF('info fiche matériel'!W5&lt;&gt;"",'info fiche matériel'!W5,"")</f>
        <v/>
      </c>
      <c r="E37" s="77"/>
      <c r="F37" s="78"/>
      <c r="G37" s="76"/>
      <c r="H37" s="78"/>
    </row>
    <row r="38" spans="1:8">
      <c r="A38" s="23" t="s">
        <v>19</v>
      </c>
      <c r="B38" s="24"/>
      <c r="C38" s="25"/>
      <c r="D38" s="76" t="str">
        <f>IF('info fiche matériel'!X5&lt;&gt;"",'info fiche matériel'!X5,"")</f>
        <v/>
      </c>
      <c r="E38" s="77"/>
      <c r="F38" s="78"/>
      <c r="G38" s="76"/>
      <c r="H38" s="78"/>
    </row>
    <row r="39" spans="1:8">
      <c r="A39" s="23" t="s">
        <v>29</v>
      </c>
      <c r="B39" s="24"/>
      <c r="C39" s="25"/>
      <c r="D39" s="76" t="str">
        <f>IF('info fiche matériel'!Y5&lt;&gt;"",'info fiche matériel'!Y5,"")</f>
        <v/>
      </c>
      <c r="E39" s="77"/>
      <c r="F39" s="78"/>
      <c r="G39" s="76"/>
      <c r="H39" s="78"/>
    </row>
    <row r="40" spans="1:8" ht="15.75" thickBot="1">
      <c r="A40" s="26" t="s">
        <v>20</v>
      </c>
      <c r="B40" s="27"/>
      <c r="C40" s="28"/>
      <c r="D40" s="79" t="str">
        <f>IF('info fiche matériel'!Z5&lt;&gt;"",'info fiche matériel'!Z5,"")</f>
        <v/>
      </c>
      <c r="E40" s="80"/>
      <c r="F40" s="81"/>
      <c r="G40" s="79"/>
      <c r="H40" s="81"/>
    </row>
  </sheetData>
  <mergeCells count="29">
    <mergeCell ref="B23:H23"/>
    <mergeCell ref="A2:B3"/>
    <mergeCell ref="C2:F3"/>
    <mergeCell ref="E5:H15"/>
    <mergeCell ref="C22:H22"/>
    <mergeCell ref="B24:H25"/>
    <mergeCell ref="B27:D27"/>
    <mergeCell ref="B28:D28"/>
    <mergeCell ref="A31:B31"/>
    <mergeCell ref="D31:F31"/>
    <mergeCell ref="G31:H31"/>
    <mergeCell ref="D32:F32"/>
    <mergeCell ref="G32:H32"/>
    <mergeCell ref="D33:F33"/>
    <mergeCell ref="G33:H33"/>
    <mergeCell ref="D34:F34"/>
    <mergeCell ref="G34:H34"/>
    <mergeCell ref="D35:F35"/>
    <mergeCell ref="G35:H35"/>
    <mergeCell ref="D36:F36"/>
    <mergeCell ref="G36:H36"/>
    <mergeCell ref="D37:F37"/>
    <mergeCell ref="G37:H37"/>
    <mergeCell ref="D38:F38"/>
    <mergeCell ref="G38:H38"/>
    <mergeCell ref="D39:F39"/>
    <mergeCell ref="G39:H39"/>
    <mergeCell ref="D40:F40"/>
    <mergeCell ref="G40:H40"/>
  </mergeCells>
  <conditionalFormatting sqref="B28:D28">
    <cfRule type="cellIs" dxfId="20" priority="1" operator="greaterThan">
      <formula>YEAR(NOW())-8</formula>
    </cfRule>
    <cfRule type="cellIs" dxfId="19" priority="2" operator="lessThan">
      <formula>YEAR(NOW())-8</formula>
    </cfRule>
    <cfRule type="cellIs" dxfId="18" priority="3" operator="lessThan">
      <formula>YEAR(NOW())-10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H40"/>
  <sheetViews>
    <sheetView zoomScaleNormal="100" workbookViewId="0">
      <selection activeCell="J10" sqref="J10"/>
    </sheetView>
  </sheetViews>
  <sheetFormatPr baseColWidth="10" defaultRowHeight="15"/>
  <cols>
    <col min="5" max="5" width="5.42578125" customWidth="1"/>
    <col min="6" max="6" width="5.140625" customWidth="1"/>
  </cols>
  <sheetData>
    <row r="1" spans="1:8" ht="27.75" customHeight="1" thickBot="1">
      <c r="A1" s="30"/>
      <c r="B1" s="31"/>
      <c r="C1" s="31"/>
      <c r="D1" s="31"/>
      <c r="E1" s="31"/>
      <c r="F1" s="31"/>
      <c r="G1" s="31"/>
      <c r="H1" s="32"/>
    </row>
    <row r="2" spans="1:8" ht="27.75" customHeight="1">
      <c r="A2" s="94" t="s">
        <v>21</v>
      </c>
      <c r="B2" s="95"/>
      <c r="C2" s="90" t="str">
        <f>IF('info fiche matériel'!F6&lt;&gt;"",'info fiche matériel'!F6,"")</f>
        <v>POMPE DOUBLE - SIEGE SOCIAL - PATRIMOINE</v>
      </c>
      <c r="D2" s="90"/>
      <c r="E2" s="90"/>
      <c r="F2" s="91"/>
      <c r="H2" s="3"/>
    </row>
    <row r="3" spans="1:8" ht="27.75" customHeight="1" thickBot="1">
      <c r="A3" s="96"/>
      <c r="B3" s="97"/>
      <c r="C3" s="92"/>
      <c r="D3" s="92"/>
      <c r="E3" s="92"/>
      <c r="F3" s="93"/>
      <c r="G3" s="2"/>
      <c r="H3" s="3"/>
    </row>
    <row r="4" spans="1:8" ht="15.75" thickBot="1">
      <c r="A4" s="44"/>
      <c r="B4" s="48"/>
      <c r="C4" s="49"/>
      <c r="D4" s="50"/>
      <c r="E4" s="51"/>
      <c r="F4" s="48"/>
      <c r="G4" s="5"/>
      <c r="H4" s="6"/>
    </row>
    <row r="5" spans="1:8">
      <c r="A5" s="11" t="s">
        <v>12</v>
      </c>
      <c r="B5" s="7" t="str">
        <f>IF('info fiche matériel'!J6&lt;&gt;"",'info fiche matériel'!J6,"")</f>
        <v>GRUNDFOS</v>
      </c>
      <c r="C5" s="7"/>
      <c r="D5" s="15"/>
      <c r="E5" s="104" t="s">
        <v>10</v>
      </c>
      <c r="F5" s="105"/>
      <c r="G5" s="105"/>
      <c r="H5" s="106"/>
    </row>
    <row r="6" spans="1:8">
      <c r="A6" s="12" t="s">
        <v>22</v>
      </c>
      <c r="B6" s="8" t="str">
        <f>IF('info fiche matériel'!L6&lt;&gt;"",'info fiche matériel'!L6,"")</f>
        <v>GRUNDFOS MAGNA3 D 32-60</v>
      </c>
      <c r="C6" s="8"/>
      <c r="D6" s="16"/>
      <c r="E6" s="107"/>
      <c r="F6" s="108"/>
      <c r="G6" s="108"/>
      <c r="H6" s="109"/>
    </row>
    <row r="7" spans="1:8">
      <c r="A7" s="12" t="s">
        <v>13</v>
      </c>
      <c r="B7" s="8" t="str">
        <f>IF('info fiche matériel'!K6&lt;&gt;"",'info fiche matériel'!K6,"")</f>
        <v>MAGNA3 D 32-60</v>
      </c>
      <c r="C7" s="8"/>
      <c r="D7" s="16"/>
      <c r="E7" s="107"/>
      <c r="F7" s="108"/>
      <c r="G7" s="108"/>
      <c r="H7" s="109"/>
    </row>
    <row r="8" spans="1:8">
      <c r="A8" s="12" t="s">
        <v>11</v>
      </c>
      <c r="B8" s="8" t="str">
        <f>IF('info fiche matériel'!H6&lt;&gt;"",'info fiche matériel'!H6,"")</f>
        <v>Pompe double à variation de débit Circuit CTA</v>
      </c>
      <c r="C8" s="8"/>
      <c r="D8" s="16"/>
      <c r="E8" s="107"/>
      <c r="F8" s="108"/>
      <c r="G8" s="108"/>
      <c r="H8" s="109"/>
    </row>
    <row r="9" spans="1:8" ht="15.75" thickBot="1">
      <c r="A9" s="13" t="s">
        <v>26</v>
      </c>
      <c r="B9" s="9" t="str">
        <f>IF('info fiche matériel'!E6&lt;&gt;"",'info fiche matériel'!E6,"")</f>
        <v/>
      </c>
      <c r="C9" s="9"/>
      <c r="D9" s="19"/>
      <c r="E9" s="107"/>
      <c r="F9" s="108"/>
      <c r="G9" s="108"/>
      <c r="H9" s="109"/>
    </row>
    <row r="10" spans="1:8" ht="15.75" thickBot="1">
      <c r="A10" s="44"/>
      <c r="B10" s="45"/>
      <c r="C10" s="46"/>
      <c r="D10" s="47"/>
      <c r="E10" s="107"/>
      <c r="F10" s="108"/>
      <c r="G10" s="108"/>
      <c r="H10" s="109"/>
    </row>
    <row r="11" spans="1:8">
      <c r="A11" s="14" t="s">
        <v>23</v>
      </c>
      <c r="B11" s="7" t="str">
        <f>IF('info fiche matériel'!A6&lt;&gt;"",'info fiche matériel'!A6,"")</f>
        <v>EX-3181</v>
      </c>
      <c r="C11" s="17"/>
      <c r="D11" s="15"/>
      <c r="E11" s="107"/>
      <c r="F11" s="108"/>
      <c r="G11" s="108"/>
      <c r="H11" s="109"/>
    </row>
    <row r="12" spans="1:8">
      <c r="A12" s="33" t="str">
        <f>IF('info fiche matériel'!B6&lt;&gt;"",'info fiche matériel'!B6,"")</f>
        <v>SIEGE SOCIAL - PATRIMOINE</v>
      </c>
      <c r="B12" s="8"/>
      <c r="C12" s="8"/>
      <c r="D12" s="16"/>
      <c r="E12" s="107"/>
      <c r="F12" s="108"/>
      <c r="G12" s="108"/>
      <c r="H12" s="109"/>
    </row>
    <row r="13" spans="1:8">
      <c r="A13" s="33" t="str">
        <f>IF('info fiche matériel'!C6&lt;&gt;"",'info fiche matériel'!C6,"")</f>
        <v>5 PLACE DE LA PERGOLA, 31500, TOULOUSE</v>
      </c>
      <c r="B13" s="8"/>
      <c r="C13" s="8"/>
      <c r="D13" s="16"/>
      <c r="E13" s="107"/>
      <c r="F13" s="108"/>
      <c r="G13" s="108"/>
      <c r="H13" s="109"/>
    </row>
    <row r="14" spans="1:8" ht="15.75" thickBot="1">
      <c r="A14" s="34" t="str">
        <f>IF('info fiche matériel'!D6&lt;&gt;"",'info fiche matériel'!D6,"")</f>
        <v>Chaufferie située au sous-sol</v>
      </c>
      <c r="B14" s="9"/>
      <c r="C14" s="9"/>
      <c r="D14" s="19"/>
      <c r="E14" s="107"/>
      <c r="F14" s="108"/>
      <c r="G14" s="108"/>
      <c r="H14" s="109"/>
    </row>
    <row r="15" spans="1:8" ht="15.75" thickBot="1">
      <c r="A15" s="44"/>
      <c r="B15" s="45"/>
      <c r="C15" s="46"/>
      <c r="D15" s="47"/>
      <c r="E15" s="107"/>
      <c r="F15" s="108"/>
      <c r="G15" s="108"/>
      <c r="H15" s="109"/>
    </row>
    <row r="16" spans="1:8">
      <c r="A16" s="14" t="s">
        <v>73</v>
      </c>
      <c r="B16" s="38"/>
      <c r="C16" s="38"/>
      <c r="D16" s="38"/>
      <c r="E16" s="38"/>
      <c r="F16" s="38"/>
      <c r="G16" s="38"/>
      <c r="H16" s="39"/>
    </row>
    <row r="17" spans="1:8">
      <c r="A17" s="69" t="str">
        <f>IF('info fiche matériel'!O6&lt;&gt;"",'info fiche matériel'!O6,"")</f>
        <v/>
      </c>
      <c r="B17" s="70"/>
      <c r="C17" s="70"/>
      <c r="D17" s="70"/>
      <c r="E17" s="70"/>
      <c r="F17" s="70"/>
      <c r="G17" s="70"/>
      <c r="H17" s="71"/>
    </row>
    <row r="18" spans="1:8">
      <c r="A18" s="69"/>
      <c r="B18" s="70"/>
      <c r="C18" s="70"/>
      <c r="D18" s="70"/>
      <c r="E18" s="70"/>
      <c r="F18" s="70"/>
      <c r="G18" s="70"/>
      <c r="H18" s="71"/>
    </row>
    <row r="19" spans="1:8">
      <c r="A19" s="69"/>
      <c r="B19" s="70"/>
      <c r="C19" s="70"/>
      <c r="D19" s="70"/>
      <c r="E19" s="70"/>
      <c r="F19" s="70"/>
      <c r="G19" s="70"/>
      <c r="H19" s="71"/>
    </row>
    <row r="20" spans="1:8">
      <c r="A20" s="69"/>
      <c r="B20" s="70"/>
      <c r="C20" s="70"/>
      <c r="D20" s="70"/>
      <c r="E20" s="70"/>
      <c r="F20" s="70"/>
      <c r="G20" s="70"/>
      <c r="H20" s="71"/>
    </row>
    <row r="21" spans="1:8" ht="15.75" thickBot="1">
      <c r="A21" s="72"/>
      <c r="B21" s="73"/>
      <c r="C21" s="73"/>
      <c r="D21" s="73"/>
      <c r="E21" s="73"/>
      <c r="F21" s="73"/>
      <c r="G21" s="73"/>
      <c r="H21" s="74"/>
    </row>
    <row r="22" spans="1:8">
      <c r="A22" s="40" t="s">
        <v>72</v>
      </c>
      <c r="B22" s="41"/>
      <c r="C22" s="85"/>
      <c r="D22" s="85"/>
      <c r="E22" s="85"/>
      <c r="F22" s="85"/>
      <c r="G22" s="85"/>
      <c r="H22" s="86"/>
    </row>
    <row r="23" spans="1:8">
      <c r="A23" s="42" t="s">
        <v>67</v>
      </c>
      <c r="B23" s="110" t="str">
        <f>IF('info fiche matériel'!P6&lt;&gt;"",'info fiche matériel'!P6,"")</f>
        <v/>
      </c>
      <c r="C23" s="110"/>
      <c r="D23" s="110"/>
      <c r="E23" s="110"/>
      <c r="F23" s="110"/>
      <c r="G23" s="110"/>
      <c r="H23" s="111"/>
    </row>
    <row r="24" spans="1:8">
      <c r="A24" s="42" t="s">
        <v>66</v>
      </c>
      <c r="B24" s="110" t="str">
        <f>IF('info fiche matériel'!Q6&lt;&gt;"",'info fiche matériel'!Q6,"")</f>
        <v/>
      </c>
      <c r="C24" s="110"/>
      <c r="D24" s="110"/>
      <c r="E24" s="110"/>
      <c r="F24" s="110"/>
      <c r="G24" s="110"/>
      <c r="H24" s="111"/>
    </row>
    <row r="25" spans="1:8" ht="15.75" thickBot="1">
      <c r="A25" s="43"/>
      <c r="B25" s="112"/>
      <c r="C25" s="112"/>
      <c r="D25" s="112"/>
      <c r="E25" s="112"/>
      <c r="F25" s="112"/>
      <c r="G25" s="112"/>
      <c r="H25" s="113"/>
    </row>
    <row r="26" spans="1:8" ht="15.75" thickBot="1">
      <c r="A26" s="52"/>
      <c r="B26" s="53"/>
      <c r="C26" s="54"/>
      <c r="D26" s="53"/>
      <c r="E26" s="53"/>
      <c r="F26" s="53"/>
      <c r="G26" s="53"/>
      <c r="H26" s="55"/>
    </row>
    <row r="27" spans="1:8">
      <c r="A27" s="12" t="s">
        <v>27</v>
      </c>
      <c r="B27" s="101" t="str">
        <f>IF('info fiche matériel'!M6&lt;&gt;"",'info fiche matériel'!M6,"")</f>
        <v/>
      </c>
      <c r="C27" s="102"/>
      <c r="D27" s="103"/>
      <c r="E27" s="33"/>
      <c r="F27" s="8"/>
      <c r="G27" s="8"/>
      <c r="H27" s="16"/>
    </row>
    <row r="28" spans="1:8" ht="15.75" thickBot="1">
      <c r="A28" s="13" t="s">
        <v>25</v>
      </c>
      <c r="B28" s="98">
        <f>'info fiche matériel'!N6</f>
        <v>2014</v>
      </c>
      <c r="C28" s="99"/>
      <c r="D28" s="100"/>
      <c r="E28" s="34"/>
      <c r="F28" s="9"/>
      <c r="G28" s="9"/>
      <c r="H28" s="19"/>
    </row>
    <row r="29" spans="1:8">
      <c r="A29" s="44"/>
      <c r="B29" s="45"/>
      <c r="C29" s="46"/>
      <c r="D29" s="45"/>
      <c r="E29" s="56"/>
      <c r="F29" s="45"/>
      <c r="G29" s="46"/>
      <c r="H29" s="47"/>
    </row>
    <row r="30" spans="1:8" ht="21.75" thickBot="1">
      <c r="A30" s="57"/>
      <c r="B30" s="45"/>
      <c r="C30" s="45"/>
      <c r="D30" s="46"/>
      <c r="E30" s="46"/>
      <c r="F30" s="46"/>
      <c r="G30" s="46"/>
      <c r="H30" s="58"/>
    </row>
    <row r="31" spans="1:8" ht="15.75" thickBot="1">
      <c r="A31" s="87" t="s">
        <v>14</v>
      </c>
      <c r="B31" s="89"/>
      <c r="C31" s="59" t="s">
        <v>28</v>
      </c>
      <c r="D31" s="87" t="s">
        <v>15</v>
      </c>
      <c r="E31" s="88"/>
      <c r="F31" s="89"/>
      <c r="G31" s="87" t="s">
        <v>16</v>
      </c>
      <c r="H31" s="89"/>
    </row>
    <row r="32" spans="1:8">
      <c r="A32" s="20" t="s">
        <v>17</v>
      </c>
      <c r="B32" s="21"/>
      <c r="C32" s="22"/>
      <c r="D32" s="82" t="str">
        <f>IF('info fiche matériel'!R6&lt;&gt;"",'info fiche matériel'!R6,"")</f>
        <v/>
      </c>
      <c r="E32" s="84"/>
      <c r="F32" s="83"/>
      <c r="G32" s="82"/>
      <c r="H32" s="83"/>
    </row>
    <row r="33" spans="1:8">
      <c r="A33" s="23" t="s">
        <v>17</v>
      </c>
      <c r="B33" s="24"/>
      <c r="C33" s="25"/>
      <c r="D33" s="76" t="str">
        <f>IF('info fiche matériel'!S6&lt;&gt;"",'info fiche matériel'!S6,"")</f>
        <v/>
      </c>
      <c r="E33" s="77"/>
      <c r="F33" s="78"/>
      <c r="G33" s="76"/>
      <c r="H33" s="78"/>
    </row>
    <row r="34" spans="1:8">
      <c r="A34" s="23" t="s">
        <v>17</v>
      </c>
      <c r="B34" s="24"/>
      <c r="C34" s="25"/>
      <c r="D34" s="76" t="str">
        <f>IF('info fiche matériel'!T6&lt;&gt;"",'info fiche matériel'!T6,"")</f>
        <v/>
      </c>
      <c r="E34" s="77"/>
      <c r="F34" s="78"/>
      <c r="G34" s="76"/>
      <c r="H34" s="78"/>
    </row>
    <row r="35" spans="1:8">
      <c r="A35" s="23" t="s">
        <v>18</v>
      </c>
      <c r="B35" s="24"/>
      <c r="C35" s="25"/>
      <c r="D35" s="76" t="str">
        <f>IF('info fiche matériel'!U6&lt;&gt;"",'info fiche matériel'!U6,"")</f>
        <v/>
      </c>
      <c r="E35" s="77"/>
      <c r="F35" s="78"/>
      <c r="G35" s="76"/>
      <c r="H35" s="78"/>
    </row>
    <row r="36" spans="1:8">
      <c r="A36" s="23" t="s">
        <v>18</v>
      </c>
      <c r="B36" s="24"/>
      <c r="C36" s="25"/>
      <c r="D36" s="76" t="str">
        <f>IF('info fiche matériel'!V6&lt;&gt;"",'info fiche matériel'!V6,"")</f>
        <v/>
      </c>
      <c r="E36" s="77"/>
      <c r="F36" s="78"/>
      <c r="G36" s="76"/>
      <c r="H36" s="78"/>
    </row>
    <row r="37" spans="1:8">
      <c r="A37" s="23" t="s">
        <v>18</v>
      </c>
      <c r="B37" s="24"/>
      <c r="C37" s="25"/>
      <c r="D37" s="76" t="str">
        <f>IF('info fiche matériel'!W6&lt;&gt;"",'info fiche matériel'!W6,"")</f>
        <v/>
      </c>
      <c r="E37" s="77"/>
      <c r="F37" s="78"/>
      <c r="G37" s="76"/>
      <c r="H37" s="78"/>
    </row>
    <row r="38" spans="1:8">
      <c r="A38" s="23" t="s">
        <v>19</v>
      </c>
      <c r="B38" s="24"/>
      <c r="C38" s="25"/>
      <c r="D38" s="76" t="str">
        <f>IF('info fiche matériel'!X6&lt;&gt;"",'info fiche matériel'!X6,"")</f>
        <v/>
      </c>
      <c r="E38" s="77"/>
      <c r="F38" s="78"/>
      <c r="G38" s="76"/>
      <c r="H38" s="78"/>
    </row>
    <row r="39" spans="1:8">
      <c r="A39" s="23" t="s">
        <v>29</v>
      </c>
      <c r="B39" s="24"/>
      <c r="C39" s="25"/>
      <c r="D39" s="76" t="str">
        <f>IF('info fiche matériel'!Y6&lt;&gt;"",'info fiche matériel'!Y6,"")</f>
        <v/>
      </c>
      <c r="E39" s="77"/>
      <c r="F39" s="78"/>
      <c r="G39" s="76"/>
      <c r="H39" s="78"/>
    </row>
    <row r="40" spans="1:8" ht="15.75" thickBot="1">
      <c r="A40" s="26" t="s">
        <v>20</v>
      </c>
      <c r="B40" s="27"/>
      <c r="C40" s="28"/>
      <c r="D40" s="79" t="str">
        <f>IF('info fiche matériel'!Z6&lt;&gt;"",'info fiche matériel'!Z6,"")</f>
        <v/>
      </c>
      <c r="E40" s="80"/>
      <c r="F40" s="81"/>
      <c r="G40" s="79"/>
      <c r="H40" s="81"/>
    </row>
  </sheetData>
  <mergeCells count="29">
    <mergeCell ref="B23:H23"/>
    <mergeCell ref="A2:B3"/>
    <mergeCell ref="C2:F3"/>
    <mergeCell ref="E5:H15"/>
    <mergeCell ref="C22:H22"/>
    <mergeCell ref="B24:H25"/>
    <mergeCell ref="B27:D27"/>
    <mergeCell ref="B28:D28"/>
    <mergeCell ref="A31:B31"/>
    <mergeCell ref="D31:F31"/>
    <mergeCell ref="G31:H31"/>
    <mergeCell ref="D32:F32"/>
    <mergeCell ref="G32:H32"/>
    <mergeCell ref="D33:F33"/>
    <mergeCell ref="G33:H33"/>
    <mergeCell ref="D34:F34"/>
    <mergeCell ref="G34:H34"/>
    <mergeCell ref="D35:F35"/>
    <mergeCell ref="G35:H35"/>
    <mergeCell ref="D36:F36"/>
    <mergeCell ref="G36:H36"/>
    <mergeCell ref="D37:F37"/>
    <mergeCell ref="G37:H37"/>
    <mergeCell ref="D38:F38"/>
    <mergeCell ref="G38:H38"/>
    <mergeCell ref="D39:F39"/>
    <mergeCell ref="G39:H39"/>
    <mergeCell ref="D40:F40"/>
    <mergeCell ref="G40:H40"/>
  </mergeCells>
  <conditionalFormatting sqref="B28:D28">
    <cfRule type="cellIs" dxfId="17" priority="1" operator="greaterThan">
      <formula>YEAR(NOW())-8</formula>
    </cfRule>
    <cfRule type="cellIs" dxfId="16" priority="2" operator="lessThan">
      <formula>YEAR(NOW())-8</formula>
    </cfRule>
    <cfRule type="cellIs" dxfId="15" priority="3" operator="lessThan">
      <formula>YEAR(NOW())-10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H40"/>
  <sheetViews>
    <sheetView tabSelected="1" topLeftCell="A3" zoomScaleNormal="100" workbookViewId="0">
      <selection activeCell="G42" sqref="G42"/>
    </sheetView>
  </sheetViews>
  <sheetFormatPr baseColWidth="10" defaultRowHeight="15"/>
  <cols>
    <col min="5" max="5" width="7" customWidth="1"/>
    <col min="6" max="6" width="2.7109375" customWidth="1"/>
  </cols>
  <sheetData>
    <row r="1" spans="1:8" ht="15.75" thickBot="1">
      <c r="A1" s="30"/>
      <c r="B1" s="31"/>
      <c r="C1" s="31"/>
      <c r="D1" s="31"/>
      <c r="E1" s="31"/>
      <c r="F1" s="31"/>
      <c r="G1" s="31"/>
      <c r="H1" s="32"/>
    </row>
    <row r="2" spans="1:8" ht="35.25" customHeight="1">
      <c r="A2" s="94" t="s">
        <v>21</v>
      </c>
      <c r="B2" s="95"/>
      <c r="C2" s="90" t="str">
        <f>IF('info fiche matériel'!F7&lt;&gt;"",'info fiche matériel'!F7,"")</f>
        <v>POMPE DOUBLE - SIEGE SOCIAL - PATRIMOINE</v>
      </c>
      <c r="D2" s="90"/>
      <c r="E2" s="90"/>
      <c r="F2" s="91"/>
      <c r="H2" s="3"/>
    </row>
    <row r="3" spans="1:8" ht="20.25" customHeight="1" thickBot="1">
      <c r="A3" s="96"/>
      <c r="B3" s="97"/>
      <c r="C3" s="92"/>
      <c r="D3" s="92"/>
      <c r="E3" s="92"/>
      <c r="F3" s="93"/>
      <c r="G3" s="2"/>
      <c r="H3" s="3"/>
    </row>
    <row r="4" spans="1:8" ht="15.75" thickBot="1">
      <c r="A4" s="44"/>
      <c r="B4" s="48"/>
      <c r="C4" s="49"/>
      <c r="D4" s="50"/>
      <c r="E4" s="51"/>
      <c r="F4" s="48"/>
      <c r="G4" s="5"/>
      <c r="H4" s="6"/>
    </row>
    <row r="5" spans="1:8">
      <c r="A5" s="11" t="s">
        <v>12</v>
      </c>
      <c r="B5" s="7" t="str">
        <f>IF('info fiche matériel'!J7&lt;&gt;"",'info fiche matériel'!J7,"")</f>
        <v>GRUNDFOS</v>
      </c>
      <c r="C5" s="7"/>
      <c r="D5" s="15"/>
      <c r="E5" s="104" t="s">
        <v>10</v>
      </c>
      <c r="F5" s="105"/>
      <c r="G5" s="105"/>
      <c r="H5" s="106"/>
    </row>
    <row r="6" spans="1:8">
      <c r="A6" s="12" t="s">
        <v>22</v>
      </c>
      <c r="B6" s="8" t="str">
        <f>IF('info fiche matériel'!L7&lt;&gt;"",'info fiche matériel'!L7,"")</f>
        <v>GRUNDFOS MAGNA1 D 40-60F</v>
      </c>
      <c r="C6" s="8"/>
      <c r="D6" s="16"/>
      <c r="E6" s="107"/>
      <c r="F6" s="108"/>
      <c r="G6" s="108"/>
      <c r="H6" s="109"/>
    </row>
    <row r="7" spans="1:8">
      <c r="A7" s="12" t="s">
        <v>13</v>
      </c>
      <c r="B7" s="8" t="str">
        <f>IF('info fiche matériel'!K7&lt;&gt;"",'info fiche matériel'!K7,"")</f>
        <v>MAGNA1 D 40-60F</v>
      </c>
      <c r="C7" s="8"/>
      <c r="D7" s="16"/>
      <c r="E7" s="107"/>
      <c r="F7" s="108"/>
      <c r="G7" s="108"/>
      <c r="H7" s="109"/>
    </row>
    <row r="8" spans="1:8">
      <c r="A8" s="12" t="s">
        <v>11</v>
      </c>
      <c r="B8" s="8" t="str">
        <f>IF('info fiche matériel'!H7&lt;&gt;"",'info fiche matériel'!H7,"")</f>
        <v>Pompe double à variation de débit Circuit radiateur</v>
      </c>
      <c r="C8" s="8"/>
      <c r="D8" s="16"/>
      <c r="E8" s="107"/>
      <c r="F8" s="108"/>
      <c r="G8" s="108"/>
      <c r="H8" s="109"/>
    </row>
    <row r="9" spans="1:8" ht="15.75" thickBot="1">
      <c r="A9" s="13" t="s">
        <v>26</v>
      </c>
      <c r="B9" s="9" t="str">
        <f>IF('info fiche matériel'!E7&lt;&gt;"",'info fiche matériel'!E7,"")</f>
        <v/>
      </c>
      <c r="C9" s="9"/>
      <c r="D9" s="19"/>
      <c r="E9" s="107"/>
      <c r="F9" s="108"/>
      <c r="G9" s="108"/>
      <c r="H9" s="109"/>
    </row>
    <row r="10" spans="1:8" ht="15.75" thickBot="1">
      <c r="A10" s="44"/>
      <c r="B10" s="45"/>
      <c r="C10" s="46"/>
      <c r="D10" s="47"/>
      <c r="E10" s="107"/>
      <c r="F10" s="108"/>
      <c r="G10" s="108"/>
      <c r="H10" s="109"/>
    </row>
    <row r="11" spans="1:8">
      <c r="A11" s="14" t="s">
        <v>23</v>
      </c>
      <c r="B11" s="7" t="str">
        <f>IF('info fiche matériel'!A7&lt;&gt;"",'info fiche matériel'!A7,"")</f>
        <v>EX-3181</v>
      </c>
      <c r="C11" s="17"/>
      <c r="D11" s="15"/>
      <c r="E11" s="107"/>
      <c r="F11" s="108"/>
      <c r="G11" s="108"/>
      <c r="H11" s="109"/>
    </row>
    <row r="12" spans="1:8">
      <c r="A12" s="33" t="str">
        <f>IF('info fiche matériel'!B7&lt;&gt;"",'info fiche matériel'!B7,"")</f>
        <v>SIEGE SOCIAL - PATRIMOINE</v>
      </c>
      <c r="B12" s="8"/>
      <c r="C12" s="8"/>
      <c r="D12" s="16"/>
      <c r="E12" s="107"/>
      <c r="F12" s="108"/>
      <c r="G12" s="108"/>
      <c r="H12" s="109"/>
    </row>
    <row r="13" spans="1:8">
      <c r="A13" s="33" t="str">
        <f>IF('info fiche matériel'!C7&lt;&gt;"",'info fiche matériel'!C7,"")</f>
        <v>5 PLACE DE LA PERGOLA, 31500, TOULOUSE</v>
      </c>
      <c r="B13" s="8"/>
      <c r="C13" s="8"/>
      <c r="D13" s="16"/>
      <c r="E13" s="107"/>
      <c r="F13" s="108"/>
      <c r="G13" s="108"/>
      <c r="H13" s="109"/>
    </row>
    <row r="14" spans="1:8" ht="15.75" thickBot="1">
      <c r="A14" s="34" t="str">
        <f>IF('info fiche matériel'!D7&lt;&gt;"",'info fiche matériel'!D7,"")</f>
        <v>Chaufferie située au sous-sol</v>
      </c>
      <c r="B14" s="9"/>
      <c r="C14" s="9"/>
      <c r="D14" s="19"/>
      <c r="E14" s="107"/>
      <c r="F14" s="108"/>
      <c r="G14" s="108"/>
      <c r="H14" s="109"/>
    </row>
    <row r="15" spans="1:8" ht="15.75" thickBot="1">
      <c r="A15" s="44"/>
      <c r="B15" s="45"/>
      <c r="C15" s="46"/>
      <c r="D15" s="47"/>
      <c r="E15" s="107"/>
      <c r="F15" s="108"/>
      <c r="G15" s="108"/>
      <c r="H15" s="109"/>
    </row>
    <row r="16" spans="1:8">
      <c r="A16" s="14" t="s">
        <v>73</v>
      </c>
      <c r="B16" s="38"/>
      <c r="C16" s="38"/>
      <c r="D16" s="38"/>
      <c r="E16" s="38"/>
      <c r="F16" s="38"/>
      <c r="G16" s="38"/>
      <c r="H16" s="39"/>
    </row>
    <row r="17" spans="1:8">
      <c r="A17" s="69" t="str">
        <f>IF('info fiche matériel'!O7&lt;&gt;"",'info fiche matériel'!O7,"")</f>
        <v/>
      </c>
      <c r="B17" s="70"/>
      <c r="C17" s="70"/>
      <c r="D17" s="70"/>
      <c r="E17" s="70"/>
      <c r="F17" s="70"/>
      <c r="G17" s="70"/>
      <c r="H17" s="71"/>
    </row>
    <row r="18" spans="1:8">
      <c r="A18" s="69"/>
      <c r="B18" s="70"/>
      <c r="C18" s="70"/>
      <c r="D18" s="70"/>
      <c r="E18" s="70"/>
      <c r="F18" s="70"/>
      <c r="G18" s="70"/>
      <c r="H18" s="71"/>
    </row>
    <row r="19" spans="1:8">
      <c r="A19" s="69"/>
      <c r="B19" s="70"/>
      <c r="C19" s="70"/>
      <c r="D19" s="70"/>
      <c r="E19" s="70"/>
      <c r="F19" s="70"/>
      <c r="G19" s="70"/>
      <c r="H19" s="71"/>
    </row>
    <row r="20" spans="1:8">
      <c r="A20" s="69"/>
      <c r="B20" s="70"/>
      <c r="C20" s="70"/>
      <c r="D20" s="70"/>
      <c r="E20" s="70"/>
      <c r="F20" s="70"/>
      <c r="G20" s="70"/>
      <c r="H20" s="71"/>
    </row>
    <row r="21" spans="1:8" ht="15.75" thickBot="1">
      <c r="A21" s="72"/>
      <c r="B21" s="73"/>
      <c r="C21" s="73"/>
      <c r="D21" s="73"/>
      <c r="E21" s="73"/>
      <c r="F21" s="73"/>
      <c r="G21" s="73"/>
      <c r="H21" s="74"/>
    </row>
    <row r="22" spans="1:8">
      <c r="A22" s="40" t="s">
        <v>72</v>
      </c>
      <c r="B22" s="41"/>
      <c r="C22" s="85"/>
      <c r="D22" s="85"/>
      <c r="E22" s="85"/>
      <c r="F22" s="85"/>
      <c r="G22" s="85"/>
      <c r="H22" s="86"/>
    </row>
    <row r="23" spans="1:8">
      <c r="A23" s="42" t="s">
        <v>67</v>
      </c>
      <c r="B23" s="110" t="str">
        <f>IF('info fiche matériel'!P7&lt;&gt;"",'info fiche matériel'!P7,"")</f>
        <v/>
      </c>
      <c r="C23" s="110"/>
      <c r="D23" s="110"/>
      <c r="E23" s="110"/>
      <c r="F23" s="110"/>
      <c r="G23" s="110"/>
      <c r="H23" s="111"/>
    </row>
    <row r="24" spans="1:8">
      <c r="A24" s="42" t="s">
        <v>66</v>
      </c>
      <c r="B24" s="110" t="str">
        <f>IF('info fiche matériel'!Q7&lt;&gt;"",'info fiche matériel'!Q7,"")</f>
        <v/>
      </c>
      <c r="C24" s="110"/>
      <c r="D24" s="110"/>
      <c r="E24" s="110"/>
      <c r="F24" s="110"/>
      <c r="G24" s="110"/>
      <c r="H24" s="111"/>
    </row>
    <row r="25" spans="1:8" ht="15.75" thickBot="1">
      <c r="A25" s="43"/>
      <c r="B25" s="112"/>
      <c r="C25" s="112"/>
      <c r="D25" s="112"/>
      <c r="E25" s="112"/>
      <c r="F25" s="112"/>
      <c r="G25" s="112"/>
      <c r="H25" s="113"/>
    </row>
    <row r="26" spans="1:8" ht="15.75" thickBot="1">
      <c r="A26" s="52"/>
      <c r="B26" s="53"/>
      <c r="C26" s="54"/>
      <c r="D26" s="53"/>
      <c r="E26" s="53"/>
      <c r="F26" s="53"/>
      <c r="G26" s="53"/>
      <c r="H26" s="55"/>
    </row>
    <row r="27" spans="1:8">
      <c r="A27" s="12" t="s">
        <v>27</v>
      </c>
      <c r="B27" s="101" t="str">
        <f>IF('info fiche matériel'!M7&lt;&gt;"",'info fiche matériel'!M7,"")</f>
        <v/>
      </c>
      <c r="C27" s="102"/>
      <c r="D27" s="103"/>
      <c r="E27" s="33"/>
      <c r="F27" s="8"/>
      <c r="G27" s="8"/>
      <c r="H27" s="16"/>
    </row>
    <row r="28" spans="1:8" ht="15.75" thickBot="1">
      <c r="A28" s="13" t="s">
        <v>25</v>
      </c>
      <c r="B28" s="98">
        <f>'info fiche matériel'!N7</f>
        <v>2014</v>
      </c>
      <c r="C28" s="99"/>
      <c r="D28" s="100"/>
      <c r="E28" s="34"/>
      <c r="F28" s="9"/>
      <c r="G28" s="9"/>
      <c r="H28" s="19"/>
    </row>
    <row r="29" spans="1:8">
      <c r="A29" s="44"/>
      <c r="B29" s="45"/>
      <c r="C29" s="46"/>
      <c r="D29" s="45"/>
      <c r="E29" s="56"/>
      <c r="F29" s="45"/>
      <c r="G29" s="46"/>
      <c r="H29" s="47"/>
    </row>
    <row r="30" spans="1:8" ht="21.75" thickBot="1">
      <c r="A30" s="57"/>
      <c r="B30" s="45"/>
      <c r="C30" s="45"/>
      <c r="D30" s="46"/>
      <c r="E30" s="46"/>
      <c r="F30" s="46"/>
      <c r="G30" s="46"/>
      <c r="H30" s="58"/>
    </row>
    <row r="31" spans="1:8" ht="15.75" thickBot="1">
      <c r="A31" s="87" t="s">
        <v>14</v>
      </c>
      <c r="B31" s="89"/>
      <c r="C31" s="59" t="s">
        <v>28</v>
      </c>
      <c r="D31" s="87" t="s">
        <v>15</v>
      </c>
      <c r="E31" s="88"/>
      <c r="F31" s="89"/>
      <c r="G31" s="87" t="s">
        <v>16</v>
      </c>
      <c r="H31" s="89"/>
    </row>
    <row r="32" spans="1:8">
      <c r="A32" s="20" t="s">
        <v>17</v>
      </c>
      <c r="B32" s="21"/>
      <c r="C32" s="22"/>
      <c r="D32" s="82" t="str">
        <f>IF('info fiche matériel'!R7&lt;&gt;"",'info fiche matériel'!R7,"")</f>
        <v/>
      </c>
      <c r="E32" s="84"/>
      <c r="F32" s="83"/>
      <c r="G32" s="82"/>
      <c r="H32" s="83"/>
    </row>
    <row r="33" spans="1:8">
      <c r="A33" s="23" t="s">
        <v>17</v>
      </c>
      <c r="B33" s="24"/>
      <c r="C33" s="25"/>
      <c r="D33" s="76" t="str">
        <f>IF('info fiche matériel'!S7&lt;&gt;"",'info fiche matériel'!S7,"")</f>
        <v/>
      </c>
      <c r="E33" s="77"/>
      <c r="F33" s="78"/>
      <c r="G33" s="76"/>
      <c r="H33" s="78"/>
    </row>
    <row r="34" spans="1:8">
      <c r="A34" s="23" t="s">
        <v>17</v>
      </c>
      <c r="B34" s="24"/>
      <c r="C34" s="25"/>
      <c r="D34" s="76" t="str">
        <f>IF('info fiche matériel'!T7&lt;&gt;"",'info fiche matériel'!T7,"")</f>
        <v/>
      </c>
      <c r="E34" s="77"/>
      <c r="F34" s="78"/>
      <c r="G34" s="76"/>
      <c r="H34" s="78"/>
    </row>
    <row r="35" spans="1:8">
      <c r="A35" s="23" t="s">
        <v>18</v>
      </c>
      <c r="B35" s="24"/>
      <c r="C35" s="25"/>
      <c r="D35" s="76" t="str">
        <f>IF('info fiche matériel'!U7&lt;&gt;"",'info fiche matériel'!U7,"")</f>
        <v/>
      </c>
      <c r="E35" s="77"/>
      <c r="F35" s="78"/>
      <c r="G35" s="76"/>
      <c r="H35" s="78"/>
    </row>
    <row r="36" spans="1:8">
      <c r="A36" s="23" t="s">
        <v>18</v>
      </c>
      <c r="B36" s="24"/>
      <c r="C36" s="25"/>
      <c r="D36" s="76" t="str">
        <f>IF('info fiche matériel'!V7&lt;&gt;"",'info fiche matériel'!V7,"")</f>
        <v/>
      </c>
      <c r="E36" s="77"/>
      <c r="F36" s="78"/>
      <c r="G36" s="76"/>
      <c r="H36" s="78"/>
    </row>
    <row r="37" spans="1:8">
      <c r="A37" s="23" t="s">
        <v>18</v>
      </c>
      <c r="B37" s="24"/>
      <c r="C37" s="25"/>
      <c r="D37" s="76" t="str">
        <f>IF('info fiche matériel'!W7&lt;&gt;"",'info fiche matériel'!W7,"")</f>
        <v/>
      </c>
      <c r="E37" s="77"/>
      <c r="F37" s="78"/>
      <c r="G37" s="76"/>
      <c r="H37" s="78"/>
    </row>
    <row r="38" spans="1:8">
      <c r="A38" s="23" t="s">
        <v>19</v>
      </c>
      <c r="B38" s="24"/>
      <c r="C38" s="25"/>
      <c r="D38" s="76" t="str">
        <f>IF('info fiche matériel'!X7&lt;&gt;"",'info fiche matériel'!X7,"")</f>
        <v/>
      </c>
      <c r="E38" s="77"/>
      <c r="F38" s="78"/>
      <c r="G38" s="76"/>
      <c r="H38" s="78"/>
    </row>
    <row r="39" spans="1:8">
      <c r="A39" s="23" t="s">
        <v>29</v>
      </c>
      <c r="B39" s="24"/>
      <c r="C39" s="25"/>
      <c r="D39" s="76" t="str">
        <f>IF('info fiche matériel'!Y7&lt;&gt;"",'info fiche matériel'!Y7,"")</f>
        <v/>
      </c>
      <c r="E39" s="77"/>
      <c r="F39" s="78"/>
      <c r="G39" s="76"/>
      <c r="H39" s="78"/>
    </row>
    <row r="40" spans="1:8" ht="15.75" thickBot="1">
      <c r="A40" s="26" t="s">
        <v>20</v>
      </c>
      <c r="B40" s="27"/>
      <c r="C40" s="28"/>
      <c r="D40" s="79" t="str">
        <f>IF('info fiche matériel'!Z7&lt;&gt;"",'info fiche matériel'!Z7,"")</f>
        <v/>
      </c>
      <c r="E40" s="80"/>
      <c r="F40" s="81"/>
      <c r="G40" s="79"/>
      <c r="H40" s="81"/>
    </row>
  </sheetData>
  <mergeCells count="29">
    <mergeCell ref="B23:H23"/>
    <mergeCell ref="A2:B3"/>
    <mergeCell ref="C2:F3"/>
    <mergeCell ref="E5:H15"/>
    <mergeCell ref="C22:H22"/>
    <mergeCell ref="B24:H25"/>
    <mergeCell ref="B27:D27"/>
    <mergeCell ref="B28:D28"/>
    <mergeCell ref="A31:B31"/>
    <mergeCell ref="D31:F31"/>
    <mergeCell ref="G31:H31"/>
    <mergeCell ref="D32:F32"/>
    <mergeCell ref="G32:H32"/>
    <mergeCell ref="D33:F33"/>
    <mergeCell ref="G33:H33"/>
    <mergeCell ref="D34:F34"/>
    <mergeCell ref="G34:H34"/>
    <mergeCell ref="D35:F35"/>
    <mergeCell ref="G35:H35"/>
    <mergeCell ref="D36:F36"/>
    <mergeCell ref="G36:H36"/>
    <mergeCell ref="D37:F37"/>
    <mergeCell ref="G37:H37"/>
    <mergeCell ref="D38:F38"/>
    <mergeCell ref="G38:H38"/>
    <mergeCell ref="D39:F39"/>
    <mergeCell ref="G39:H39"/>
    <mergeCell ref="D40:F40"/>
    <mergeCell ref="G40:H40"/>
  </mergeCells>
  <conditionalFormatting sqref="B28:D28">
    <cfRule type="cellIs" dxfId="14" priority="1" operator="greaterThan">
      <formula>YEAR(NOW())-8</formula>
    </cfRule>
    <cfRule type="cellIs" dxfId="13" priority="2" operator="lessThan">
      <formula>YEAR(NOW())-8</formula>
    </cfRule>
    <cfRule type="cellIs" dxfId="12" priority="3" operator="lessThan">
      <formula>YEAR(NOW())-10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H40"/>
  <sheetViews>
    <sheetView zoomScale="70" zoomScaleNormal="92" workbookViewId="0">
      <selection activeCell="B8" sqref="B8"/>
    </sheetView>
  </sheetViews>
  <sheetFormatPr baseColWidth="10" defaultRowHeight="15"/>
  <cols>
    <col min="5" max="5" width="3.85546875" customWidth="1"/>
    <col min="6" max="6" width="5.7109375" customWidth="1"/>
  </cols>
  <sheetData>
    <row r="1" spans="1:8" ht="15.75" thickBot="1">
      <c r="A1" s="30"/>
      <c r="B1" s="31"/>
      <c r="C1" s="31"/>
      <c r="D1" s="31"/>
      <c r="E1" s="31"/>
      <c r="F1" s="31"/>
      <c r="G1" s="31"/>
      <c r="H1" s="32"/>
    </row>
    <row r="2" spans="1:8" ht="44.25" customHeight="1">
      <c r="A2" s="94" t="s">
        <v>21</v>
      </c>
      <c r="B2" s="95"/>
      <c r="C2" s="90" t="str">
        <f>IF('info fiche matériel'!F8&lt;&gt;"",'info fiche matériel'!F8,"")</f>
        <v>V3V - SIEGE SOCIAL - PATRIMOINE</v>
      </c>
      <c r="D2" s="90"/>
      <c r="E2" s="90"/>
      <c r="F2" s="91"/>
      <c r="H2" s="3"/>
    </row>
    <row r="3" spans="1:8" ht="15.75" thickBot="1">
      <c r="A3" s="96"/>
      <c r="B3" s="97"/>
      <c r="C3" s="92"/>
      <c r="D3" s="92"/>
      <c r="E3" s="92"/>
      <c r="F3" s="93"/>
      <c r="G3" s="2"/>
      <c r="H3" s="3"/>
    </row>
    <row r="4" spans="1:8" ht="15.75" thickBot="1">
      <c r="A4" s="44"/>
      <c r="B4" s="48"/>
      <c r="C4" s="49"/>
      <c r="D4" s="50"/>
      <c r="E4" s="51"/>
      <c r="F4" s="48"/>
      <c r="G4" s="5"/>
      <c r="H4" s="6"/>
    </row>
    <row r="5" spans="1:8">
      <c r="A5" s="11" t="s">
        <v>12</v>
      </c>
      <c r="B5" s="7" t="str">
        <f>IF('info fiche matériel'!J8&lt;&gt;"",'info fiche matériel'!J8,"")</f>
        <v/>
      </c>
      <c r="C5" s="7"/>
      <c r="D5" s="15"/>
      <c r="E5" s="104" t="s">
        <v>10</v>
      </c>
      <c r="F5" s="105"/>
      <c r="G5" s="105"/>
      <c r="H5" s="106"/>
    </row>
    <row r="6" spans="1:8">
      <c r="A6" s="12" t="s">
        <v>22</v>
      </c>
      <c r="B6" s="8" t="str">
        <f>IF('info fiche matériel'!L8&lt;&gt;"",'info fiche matériel'!L8,"")</f>
        <v/>
      </c>
      <c r="C6" s="8"/>
      <c r="D6" s="16"/>
      <c r="E6" s="107"/>
      <c r="F6" s="108"/>
      <c r="G6" s="108"/>
      <c r="H6" s="109"/>
    </row>
    <row r="7" spans="1:8">
      <c r="A7" s="12" t="s">
        <v>13</v>
      </c>
      <c r="B7" s="8" t="str">
        <f>IF('info fiche matériel'!K8&lt;&gt;"",'info fiche matériel'!K8,"")</f>
        <v/>
      </c>
      <c r="C7" s="8"/>
      <c r="D7" s="16"/>
      <c r="E7" s="107"/>
      <c r="F7" s="108"/>
      <c r="G7" s="108"/>
      <c r="H7" s="109"/>
    </row>
    <row r="8" spans="1:8">
      <c r="A8" s="12" t="s">
        <v>11</v>
      </c>
      <c r="B8" s="8" t="str">
        <f>IF('info fiche matériel'!H8&lt;&gt;"",'info fiche matériel'!H8,"")</f>
        <v>V3V de régulation</v>
      </c>
      <c r="C8" s="8"/>
      <c r="D8" s="16"/>
      <c r="E8" s="107"/>
      <c r="F8" s="108"/>
      <c r="G8" s="108"/>
      <c r="H8" s="109"/>
    </row>
    <row r="9" spans="1:8" ht="15.75" thickBot="1">
      <c r="A9" s="13" t="s">
        <v>26</v>
      </c>
      <c r="B9" s="9" t="str">
        <f>IF('info fiche matériel'!E8&lt;&gt;"",'info fiche matériel'!E8,"")</f>
        <v/>
      </c>
      <c r="C9" s="9"/>
      <c r="D9" s="19"/>
      <c r="E9" s="107"/>
      <c r="F9" s="108"/>
      <c r="G9" s="108"/>
      <c r="H9" s="109"/>
    </row>
    <row r="10" spans="1:8" ht="15.75" thickBot="1">
      <c r="A10" s="44"/>
      <c r="B10" s="45"/>
      <c r="C10" s="46"/>
      <c r="D10" s="47"/>
      <c r="E10" s="107"/>
      <c r="F10" s="108"/>
      <c r="G10" s="108"/>
      <c r="H10" s="109"/>
    </row>
    <row r="11" spans="1:8">
      <c r="A11" s="14" t="s">
        <v>23</v>
      </c>
      <c r="B11" s="7" t="str">
        <f>IF('info fiche matériel'!A8&lt;&gt;"",'info fiche matériel'!A8,"")</f>
        <v>EX-3181</v>
      </c>
      <c r="C11" s="17"/>
      <c r="D11" s="15"/>
      <c r="E11" s="107"/>
      <c r="F11" s="108"/>
      <c r="G11" s="108"/>
      <c r="H11" s="109"/>
    </row>
    <row r="12" spans="1:8">
      <c r="A12" s="33" t="str">
        <f>IF('info fiche matériel'!B8&lt;&gt;"",'info fiche matériel'!B8,"")</f>
        <v>SIEGE SOCIAL - PATRIMOINE</v>
      </c>
      <c r="B12" s="8"/>
      <c r="C12" s="8"/>
      <c r="D12" s="16"/>
      <c r="E12" s="107"/>
      <c r="F12" s="108"/>
      <c r="G12" s="108"/>
      <c r="H12" s="109"/>
    </row>
    <row r="13" spans="1:8">
      <c r="A13" s="33" t="str">
        <f>IF('info fiche matériel'!C8&lt;&gt;"",'info fiche matériel'!C8,"")</f>
        <v>5 PLACE DE LA PERGOLA, 31500, TOULOUSE</v>
      </c>
      <c r="B13" s="8"/>
      <c r="C13" s="8"/>
      <c r="D13" s="16"/>
      <c r="E13" s="107"/>
      <c r="F13" s="108"/>
      <c r="G13" s="108"/>
      <c r="H13" s="109"/>
    </row>
    <row r="14" spans="1:8" ht="15.75" thickBot="1">
      <c r="A14" s="34" t="str">
        <f>IF('info fiche matériel'!D8&lt;&gt;"",'info fiche matériel'!D8,"")</f>
        <v>Chaufferie située au sous-sol</v>
      </c>
      <c r="B14" s="9"/>
      <c r="C14" s="9"/>
      <c r="D14" s="19"/>
      <c r="E14" s="107"/>
      <c r="F14" s="108"/>
      <c r="G14" s="108"/>
      <c r="H14" s="109"/>
    </row>
    <row r="15" spans="1:8" ht="15.75" thickBot="1">
      <c r="A15" s="44"/>
      <c r="B15" s="45"/>
      <c r="C15" s="46"/>
      <c r="D15" s="47"/>
      <c r="E15" s="107"/>
      <c r="F15" s="108"/>
      <c r="G15" s="108"/>
      <c r="H15" s="109"/>
    </row>
    <row r="16" spans="1:8">
      <c r="A16" s="14" t="s">
        <v>73</v>
      </c>
      <c r="B16" s="38"/>
      <c r="C16" s="38"/>
      <c r="D16" s="38"/>
      <c r="E16" s="38"/>
      <c r="F16" s="38"/>
      <c r="G16" s="38"/>
      <c r="H16" s="39"/>
    </row>
    <row r="17" spans="1:8">
      <c r="A17" s="33" t="str">
        <f>IF('info fiche matériel'!O8&lt;&gt;"",'info fiche matériel'!O8,"")</f>
        <v/>
      </c>
      <c r="B17" s="63"/>
      <c r="C17" s="63"/>
      <c r="D17" s="63"/>
      <c r="E17" s="63"/>
      <c r="F17" s="63"/>
      <c r="G17" s="63"/>
      <c r="H17" s="64"/>
    </row>
    <row r="18" spans="1:8">
      <c r="A18" s="62"/>
      <c r="B18" s="63"/>
      <c r="C18" s="63"/>
      <c r="D18" s="63"/>
      <c r="E18" s="63"/>
      <c r="F18" s="63"/>
      <c r="G18" s="63"/>
      <c r="H18" s="64"/>
    </row>
    <row r="19" spans="1:8">
      <c r="A19" s="62"/>
      <c r="B19" s="63"/>
      <c r="C19" s="63"/>
      <c r="D19" s="63"/>
      <c r="E19" s="63"/>
      <c r="F19" s="63"/>
      <c r="G19" s="63"/>
      <c r="H19" s="64"/>
    </row>
    <row r="20" spans="1:8">
      <c r="A20" s="62"/>
      <c r="B20" s="63"/>
      <c r="C20" s="63"/>
      <c r="D20" s="63"/>
      <c r="E20" s="63"/>
      <c r="F20" s="63"/>
      <c r="G20" s="63"/>
      <c r="H20" s="64"/>
    </row>
    <row r="21" spans="1:8" ht="15.75" thickBot="1">
      <c r="A21" s="43"/>
      <c r="B21" s="65"/>
      <c r="C21" s="65"/>
      <c r="D21" s="65"/>
      <c r="E21" s="65"/>
      <c r="F21" s="65"/>
      <c r="G21" s="65"/>
      <c r="H21" s="66"/>
    </row>
    <row r="22" spans="1:8">
      <c r="A22" s="40" t="s">
        <v>72</v>
      </c>
      <c r="B22" s="41"/>
      <c r="C22" s="85"/>
      <c r="D22" s="85"/>
      <c r="E22" s="85"/>
      <c r="F22" s="85"/>
      <c r="G22" s="85"/>
      <c r="H22" s="86"/>
    </row>
    <row r="23" spans="1:8">
      <c r="A23" s="42" t="s">
        <v>67</v>
      </c>
      <c r="B23" s="110" t="str">
        <f>IF('info fiche matériel'!P8&lt;&gt;"",'info fiche matériel'!P8,"")</f>
        <v/>
      </c>
      <c r="C23" s="110"/>
      <c r="D23" s="110"/>
      <c r="E23" s="110"/>
      <c r="F23" s="110"/>
      <c r="G23" s="110"/>
      <c r="H23" s="111"/>
    </row>
    <row r="24" spans="1:8">
      <c r="A24" s="42" t="s">
        <v>66</v>
      </c>
      <c r="B24" s="110" t="str">
        <f>IF('info fiche matériel'!Q8&lt;&gt;"",'info fiche matériel'!Q8,"")</f>
        <v/>
      </c>
      <c r="C24" s="110"/>
      <c r="D24" s="110"/>
      <c r="E24" s="110"/>
      <c r="F24" s="110"/>
      <c r="G24" s="110"/>
      <c r="H24" s="111"/>
    </row>
    <row r="25" spans="1:8" ht="15.75" thickBot="1">
      <c r="A25" s="43"/>
      <c r="B25" s="112"/>
      <c r="C25" s="112"/>
      <c r="D25" s="112"/>
      <c r="E25" s="112"/>
      <c r="F25" s="112"/>
      <c r="G25" s="112"/>
      <c r="H25" s="113"/>
    </row>
    <row r="26" spans="1:8" ht="15.75" thickBot="1">
      <c r="A26" s="52"/>
      <c r="B26" s="53"/>
      <c r="C26" s="54"/>
      <c r="D26" s="53"/>
      <c r="E26" s="53"/>
      <c r="F26" s="53"/>
      <c r="G26" s="53"/>
      <c r="H26" s="55"/>
    </row>
    <row r="27" spans="1:8">
      <c r="A27" s="12" t="s">
        <v>27</v>
      </c>
      <c r="B27" s="101" t="str">
        <f>IF('info fiche matériel'!M8&lt;&gt;"",'info fiche matériel'!M8,"")</f>
        <v/>
      </c>
      <c r="C27" s="102"/>
      <c r="D27" s="103"/>
      <c r="E27" s="33"/>
      <c r="F27" s="8"/>
      <c r="G27" s="8"/>
      <c r="H27" s="16"/>
    </row>
    <row r="28" spans="1:8" ht="15.75" thickBot="1">
      <c r="A28" s="13" t="s">
        <v>25</v>
      </c>
      <c r="B28" s="98">
        <f>'info fiche matériel'!N8</f>
        <v>2014</v>
      </c>
      <c r="C28" s="99"/>
      <c r="D28" s="100"/>
      <c r="E28" s="34"/>
      <c r="F28" s="9"/>
      <c r="G28" s="9"/>
      <c r="H28" s="19"/>
    </row>
    <row r="29" spans="1:8">
      <c r="A29" s="44"/>
      <c r="B29" s="45"/>
      <c r="C29" s="46"/>
      <c r="D29" s="45"/>
      <c r="E29" s="56"/>
      <c r="F29" s="45"/>
      <c r="G29" s="46"/>
      <c r="H29" s="47"/>
    </row>
    <row r="30" spans="1:8" ht="21.75" thickBot="1">
      <c r="A30" s="57"/>
      <c r="B30" s="45"/>
      <c r="C30" s="45"/>
      <c r="D30" s="46"/>
      <c r="E30" s="46"/>
      <c r="F30" s="46"/>
      <c r="G30" s="46"/>
      <c r="H30" s="58"/>
    </row>
    <row r="31" spans="1:8" ht="15.75" thickBot="1">
      <c r="A31" s="87" t="s">
        <v>14</v>
      </c>
      <c r="B31" s="89"/>
      <c r="C31" s="59" t="s">
        <v>28</v>
      </c>
      <c r="D31" s="87" t="s">
        <v>15</v>
      </c>
      <c r="E31" s="88"/>
      <c r="F31" s="89"/>
      <c r="G31" s="87" t="s">
        <v>16</v>
      </c>
      <c r="H31" s="89"/>
    </row>
    <row r="32" spans="1:8">
      <c r="A32" s="20" t="s">
        <v>17</v>
      </c>
      <c r="B32" s="21"/>
      <c r="C32" s="22"/>
      <c r="D32" s="82" t="str">
        <f>IF('info fiche matériel'!R8&lt;&gt;"",'info fiche matériel'!R8,"")</f>
        <v/>
      </c>
      <c r="E32" s="84"/>
      <c r="F32" s="83"/>
      <c r="G32" s="82"/>
      <c r="H32" s="83"/>
    </row>
    <row r="33" spans="1:8">
      <c r="A33" s="23" t="s">
        <v>17</v>
      </c>
      <c r="B33" s="24"/>
      <c r="C33" s="25"/>
      <c r="D33" s="76" t="str">
        <f>IF('info fiche matériel'!S8&lt;&gt;"",'info fiche matériel'!S8,"")</f>
        <v/>
      </c>
      <c r="E33" s="77"/>
      <c r="F33" s="78"/>
      <c r="G33" s="76"/>
      <c r="H33" s="78"/>
    </row>
    <row r="34" spans="1:8">
      <c r="A34" s="23" t="s">
        <v>17</v>
      </c>
      <c r="B34" s="24"/>
      <c r="C34" s="25"/>
      <c r="D34" s="76" t="str">
        <f>IF('info fiche matériel'!T8&lt;&gt;"",'info fiche matériel'!T8,"")</f>
        <v/>
      </c>
      <c r="E34" s="77"/>
      <c r="F34" s="78"/>
      <c r="G34" s="76"/>
      <c r="H34" s="78"/>
    </row>
    <row r="35" spans="1:8">
      <c r="A35" s="23" t="s">
        <v>18</v>
      </c>
      <c r="B35" s="24"/>
      <c r="C35" s="25"/>
      <c r="D35" s="76" t="str">
        <f>IF('info fiche matériel'!U8&lt;&gt;"",'info fiche matériel'!U8,"")</f>
        <v/>
      </c>
      <c r="E35" s="77"/>
      <c r="F35" s="78"/>
      <c r="G35" s="76"/>
      <c r="H35" s="78"/>
    </row>
    <row r="36" spans="1:8">
      <c r="A36" s="23" t="s">
        <v>18</v>
      </c>
      <c r="B36" s="24"/>
      <c r="C36" s="25"/>
      <c r="D36" s="76" t="str">
        <f>IF('info fiche matériel'!V8&lt;&gt;"",'info fiche matériel'!V8,"")</f>
        <v/>
      </c>
      <c r="E36" s="77"/>
      <c r="F36" s="78"/>
      <c r="G36" s="76"/>
      <c r="H36" s="78"/>
    </row>
    <row r="37" spans="1:8">
      <c r="A37" s="23" t="s">
        <v>18</v>
      </c>
      <c r="B37" s="24"/>
      <c r="C37" s="25"/>
      <c r="D37" s="76" t="str">
        <f>IF('info fiche matériel'!W8&lt;&gt;"",'info fiche matériel'!W8,"")</f>
        <v/>
      </c>
      <c r="E37" s="77"/>
      <c r="F37" s="78"/>
      <c r="G37" s="76"/>
      <c r="H37" s="78"/>
    </row>
    <row r="38" spans="1:8">
      <c r="A38" s="23" t="s">
        <v>19</v>
      </c>
      <c r="B38" s="24"/>
      <c r="C38" s="25"/>
      <c r="D38" s="76" t="str">
        <f>IF('info fiche matériel'!X8&lt;&gt;"",'info fiche matériel'!X8,"")</f>
        <v/>
      </c>
      <c r="E38" s="77"/>
      <c r="F38" s="78"/>
      <c r="G38" s="76"/>
      <c r="H38" s="78"/>
    </row>
    <row r="39" spans="1:8">
      <c r="A39" s="23" t="s">
        <v>29</v>
      </c>
      <c r="B39" s="24"/>
      <c r="C39" s="25"/>
      <c r="D39" s="76" t="str">
        <f>IF('info fiche matériel'!Y8&lt;&gt;"",'info fiche matériel'!Y8,"")</f>
        <v/>
      </c>
      <c r="E39" s="77"/>
      <c r="F39" s="78"/>
      <c r="G39" s="76"/>
      <c r="H39" s="78"/>
    </row>
    <row r="40" spans="1:8" ht="15.75" thickBot="1">
      <c r="A40" s="26" t="s">
        <v>20</v>
      </c>
      <c r="B40" s="27"/>
      <c r="C40" s="28"/>
      <c r="D40" s="79" t="str">
        <f>IF('info fiche matériel'!Z8&lt;&gt;"",'info fiche matériel'!Z8,"")</f>
        <v/>
      </c>
      <c r="E40" s="80"/>
      <c r="F40" s="81"/>
      <c r="G40" s="79"/>
      <c r="H40" s="81"/>
    </row>
  </sheetData>
  <mergeCells count="29">
    <mergeCell ref="B23:H23"/>
    <mergeCell ref="A2:B3"/>
    <mergeCell ref="C2:F3"/>
    <mergeCell ref="E5:H15"/>
    <mergeCell ref="C22:H22"/>
    <mergeCell ref="B24:H25"/>
    <mergeCell ref="B27:D27"/>
    <mergeCell ref="B28:D28"/>
    <mergeCell ref="A31:B31"/>
    <mergeCell ref="D31:F31"/>
    <mergeCell ref="G31:H31"/>
    <mergeCell ref="D32:F32"/>
    <mergeCell ref="G32:H32"/>
    <mergeCell ref="D33:F33"/>
    <mergeCell ref="G33:H33"/>
    <mergeCell ref="D34:F34"/>
    <mergeCell ref="G34:H34"/>
    <mergeCell ref="D35:F35"/>
    <mergeCell ref="G35:H35"/>
    <mergeCell ref="D36:F36"/>
    <mergeCell ref="G36:H36"/>
    <mergeCell ref="D37:F37"/>
    <mergeCell ref="G37:H37"/>
    <mergeCell ref="D38:F38"/>
    <mergeCell ref="G38:H38"/>
    <mergeCell ref="D39:F39"/>
    <mergeCell ref="G39:H39"/>
    <mergeCell ref="D40:F40"/>
    <mergeCell ref="G40:H40"/>
  </mergeCells>
  <conditionalFormatting sqref="B28:D28">
    <cfRule type="cellIs" dxfId="11" priority="1" operator="greaterThan">
      <formula>YEAR(NOW())-8</formula>
    </cfRule>
    <cfRule type="cellIs" dxfId="10" priority="2" operator="lessThan">
      <formula>YEAR(NOW())-8</formula>
    </cfRule>
    <cfRule type="cellIs" dxfId="9" priority="3" operator="lessThan">
      <formula>YEAR(NOW())-10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H40"/>
  <sheetViews>
    <sheetView workbookViewId="0">
      <selection activeCell="K11" sqref="K11"/>
    </sheetView>
  </sheetViews>
  <sheetFormatPr baseColWidth="10" defaultRowHeight="15"/>
  <cols>
    <col min="5" max="5" width="3.85546875" customWidth="1"/>
    <col min="6" max="6" width="6" customWidth="1"/>
    <col min="8" max="8" width="13.28515625" customWidth="1"/>
  </cols>
  <sheetData>
    <row r="1" spans="1:8" ht="15.75" thickBot="1">
      <c r="A1" s="30"/>
      <c r="B1" s="31"/>
      <c r="C1" s="31"/>
      <c r="D1" s="31"/>
      <c r="E1" s="31"/>
      <c r="F1" s="31"/>
      <c r="G1" s="31"/>
      <c r="H1" s="32"/>
    </row>
    <row r="2" spans="1:8" ht="25.5" customHeight="1">
      <c r="A2" s="94" t="s">
        <v>21</v>
      </c>
      <c r="B2" s="95"/>
      <c r="C2" s="90" t="str">
        <f>IF('info fiche matériel'!F9&lt;&gt;"",'info fiche matériel'!F9,"")</f>
        <v>CENTRALE DE TRAITEMENT D'AIR  - SIEGE SOCIAL - PATRIMOINE</v>
      </c>
      <c r="D2" s="90"/>
      <c r="E2" s="90"/>
      <c r="F2" s="91"/>
      <c r="H2" s="3"/>
    </row>
    <row r="3" spans="1:8" ht="29.25" customHeight="1" thickBot="1">
      <c r="A3" s="96"/>
      <c r="B3" s="97"/>
      <c r="C3" s="92"/>
      <c r="D3" s="92"/>
      <c r="E3" s="92"/>
      <c r="F3" s="93"/>
      <c r="G3" s="2"/>
      <c r="H3" s="3"/>
    </row>
    <row r="4" spans="1:8" ht="15.75" thickBot="1">
      <c r="A4" s="44"/>
      <c r="B4" s="48"/>
      <c r="C4" s="49"/>
      <c r="D4" s="50"/>
      <c r="E4" s="51"/>
      <c r="F4" s="48"/>
      <c r="G4" s="5"/>
      <c r="H4" s="6"/>
    </row>
    <row r="5" spans="1:8">
      <c r="A5" s="11" t="s">
        <v>12</v>
      </c>
      <c r="B5" s="7" t="str">
        <f>IF('info fiche matériel'!J9&lt;&gt;"",'info fiche matériel'!J9,"")</f>
        <v>SWEGON</v>
      </c>
      <c r="C5" s="7"/>
      <c r="D5" s="15"/>
      <c r="E5" s="104" t="s">
        <v>10</v>
      </c>
      <c r="F5" s="105"/>
      <c r="G5" s="105"/>
      <c r="H5" s="106"/>
    </row>
    <row r="6" spans="1:8">
      <c r="A6" s="12" t="s">
        <v>22</v>
      </c>
      <c r="B6" s="8" t="str">
        <f>IF('info fiche matériel'!L9&lt;&gt;"",'info fiche matériel'!L9,"")</f>
        <v>WESPER WTA</v>
      </c>
      <c r="C6" s="8"/>
      <c r="D6" s="16"/>
      <c r="E6" s="107"/>
      <c r="F6" s="108"/>
      <c r="G6" s="108"/>
      <c r="H6" s="109"/>
    </row>
    <row r="7" spans="1:8">
      <c r="A7" s="12" t="s">
        <v>13</v>
      </c>
      <c r="B7" s="8" t="str">
        <f>IF('info fiche matériel'!K9&lt;&gt;"",'info fiche matériel'!K9,"")</f>
        <v/>
      </c>
      <c r="C7" s="8"/>
      <c r="D7" s="16"/>
      <c r="E7" s="107"/>
      <c r="F7" s="108"/>
      <c r="G7" s="108"/>
      <c r="H7" s="109"/>
    </row>
    <row r="8" spans="1:8">
      <c r="A8" s="12" t="s">
        <v>11</v>
      </c>
      <c r="B8" s="8" t="str">
        <f>IF('info fiche matériel'!H9&lt;&gt;"",'info fiche matériel'!H9,"")</f>
        <v xml:space="preserve">CENTRALE DE TRAITEMENT D'AIR </v>
      </c>
      <c r="C8" s="8"/>
      <c r="D8" s="16"/>
      <c r="E8" s="107"/>
      <c r="F8" s="108"/>
      <c r="G8" s="108"/>
      <c r="H8" s="109"/>
    </row>
    <row r="9" spans="1:8" ht="15.75" thickBot="1">
      <c r="A9" s="13" t="s">
        <v>26</v>
      </c>
      <c r="B9" s="9" t="str">
        <f>IF('info fiche matériel'!E9&lt;&gt;"",'info fiche matériel'!E9,"")</f>
        <v>4041_04_A</v>
      </c>
      <c r="C9" s="9"/>
      <c r="D9" s="19"/>
      <c r="E9" s="107"/>
      <c r="F9" s="108"/>
      <c r="G9" s="108"/>
      <c r="H9" s="109"/>
    </row>
    <row r="10" spans="1:8" ht="15.75" thickBot="1">
      <c r="A10" s="44"/>
      <c r="B10" s="45"/>
      <c r="C10" s="46"/>
      <c r="D10" s="47"/>
      <c r="E10" s="107"/>
      <c r="F10" s="108"/>
      <c r="G10" s="108"/>
      <c r="H10" s="109"/>
    </row>
    <row r="11" spans="1:8">
      <c r="A11" s="14" t="s">
        <v>23</v>
      </c>
      <c r="B11" s="7" t="str">
        <f>IF('info fiche matériel'!A9&lt;&gt;"",'info fiche matériel'!A9,"")</f>
        <v>EX-3181</v>
      </c>
      <c r="C11" s="17"/>
      <c r="D11" s="15"/>
      <c r="E11" s="107"/>
      <c r="F11" s="108"/>
      <c r="G11" s="108"/>
      <c r="H11" s="109"/>
    </row>
    <row r="12" spans="1:8">
      <c r="A12" s="33" t="str">
        <f>IF('info fiche matériel'!B9&lt;&gt;"",'info fiche matériel'!B9,"")</f>
        <v>SIEGE SOCIAL - PATRIMOINE</v>
      </c>
      <c r="B12" s="8"/>
      <c r="C12" s="8"/>
      <c r="D12" s="16"/>
      <c r="E12" s="107"/>
      <c r="F12" s="108"/>
      <c r="G12" s="108"/>
      <c r="H12" s="109"/>
    </row>
    <row r="13" spans="1:8">
      <c r="A13" s="33" t="str">
        <f>IF('info fiche matériel'!C9&lt;&gt;"",'info fiche matériel'!C9,"")</f>
        <v>5 PLACE DE LA PERGOLA, 31500, TOULOUSE</v>
      </c>
      <c r="B13" s="8"/>
      <c r="C13" s="8"/>
      <c r="D13" s="16"/>
      <c r="E13" s="107"/>
      <c r="F13" s="108"/>
      <c r="G13" s="108"/>
      <c r="H13" s="109"/>
    </row>
    <row r="14" spans="1:8" ht="15.75" thickBot="1">
      <c r="A14" s="34" t="str">
        <f>IF('info fiche matériel'!D9&lt;&gt;"",'info fiche matériel'!D9,"")</f>
        <v>Dans les combles</v>
      </c>
      <c r="B14" s="9"/>
      <c r="C14" s="9"/>
      <c r="D14" s="19"/>
      <c r="E14" s="107"/>
      <c r="F14" s="108"/>
      <c r="G14" s="108"/>
      <c r="H14" s="109"/>
    </row>
    <row r="15" spans="1:8" ht="15.75" thickBot="1">
      <c r="A15" s="44"/>
      <c r="B15" s="45"/>
      <c r="C15" s="46"/>
      <c r="D15" s="47"/>
      <c r="E15" s="107"/>
      <c r="F15" s="108"/>
      <c r="G15" s="108"/>
      <c r="H15" s="109"/>
    </row>
    <row r="16" spans="1:8">
      <c r="A16" s="14" t="s">
        <v>73</v>
      </c>
      <c r="B16" s="38"/>
      <c r="C16" s="38"/>
      <c r="D16" s="38"/>
      <c r="E16" s="38"/>
      <c r="F16" s="38"/>
      <c r="G16" s="38"/>
      <c r="H16" s="39"/>
    </row>
    <row r="17" spans="1:8">
      <c r="A17" s="62" t="s">
        <v>74</v>
      </c>
      <c r="B17" s="63"/>
      <c r="C17" s="63"/>
      <c r="D17" s="63"/>
      <c r="E17" s="63"/>
      <c r="F17" s="63"/>
      <c r="G17" s="63"/>
      <c r="H17" s="64"/>
    </row>
    <row r="18" spans="1:8">
      <c r="A18" s="62" t="s">
        <v>75</v>
      </c>
      <c r="B18" s="63"/>
      <c r="C18" s="63"/>
      <c r="D18" s="63"/>
      <c r="E18" s="63"/>
      <c r="F18" s="63"/>
      <c r="G18" s="63"/>
      <c r="H18" s="64"/>
    </row>
    <row r="19" spans="1:8">
      <c r="A19" s="62" t="s">
        <v>76</v>
      </c>
      <c r="B19" s="63"/>
      <c r="C19" s="63"/>
      <c r="D19" s="63"/>
      <c r="E19" s="63"/>
      <c r="F19" s="63"/>
      <c r="G19" s="63"/>
      <c r="H19" s="64"/>
    </row>
    <row r="20" spans="1:8">
      <c r="A20" s="62" t="s">
        <v>77</v>
      </c>
      <c r="B20" s="63"/>
      <c r="C20" s="63"/>
      <c r="D20" s="63"/>
      <c r="E20" s="63"/>
      <c r="F20" s="63"/>
      <c r="G20" s="63"/>
      <c r="H20" s="64"/>
    </row>
    <row r="21" spans="1:8" ht="15.75" thickBot="1">
      <c r="A21" s="43"/>
      <c r="B21" s="65"/>
      <c r="C21" s="65"/>
      <c r="D21" s="65"/>
      <c r="E21" s="65"/>
      <c r="F21" s="65"/>
      <c r="G21" s="65"/>
      <c r="H21" s="66"/>
    </row>
    <row r="22" spans="1:8">
      <c r="A22" s="40" t="s">
        <v>72</v>
      </c>
      <c r="B22" s="41"/>
      <c r="C22" s="85"/>
      <c r="D22" s="85"/>
      <c r="E22" s="85"/>
      <c r="F22" s="85"/>
      <c r="G22" s="85"/>
      <c r="H22" s="86"/>
    </row>
    <row r="23" spans="1:8">
      <c r="A23" s="42" t="s">
        <v>67</v>
      </c>
      <c r="B23" s="110" t="str">
        <f>IF('info fiche matériel'!P9&lt;&gt;"",'info fiche matériel'!P9,"")</f>
        <v/>
      </c>
      <c r="C23" s="110"/>
      <c r="D23" s="110"/>
      <c r="E23" s="110"/>
      <c r="F23" s="110"/>
      <c r="G23" s="110"/>
      <c r="H23" s="111"/>
    </row>
    <row r="24" spans="1:8">
      <c r="A24" s="42" t="s">
        <v>66</v>
      </c>
      <c r="B24" s="110" t="str">
        <f>IF('info fiche matériel'!Q9&lt;&gt;"",'info fiche matériel'!Q9,"")</f>
        <v/>
      </c>
      <c r="C24" s="110"/>
      <c r="D24" s="110"/>
      <c r="E24" s="110"/>
      <c r="F24" s="110"/>
      <c r="G24" s="110"/>
      <c r="H24" s="111"/>
    </row>
    <row r="25" spans="1:8" ht="15.75" thickBot="1">
      <c r="A25" s="43"/>
      <c r="B25" s="112"/>
      <c r="C25" s="112"/>
      <c r="D25" s="112"/>
      <c r="E25" s="112"/>
      <c r="F25" s="112"/>
      <c r="G25" s="112"/>
      <c r="H25" s="113"/>
    </row>
    <row r="26" spans="1:8" ht="15.75" thickBot="1">
      <c r="A26" s="52"/>
      <c r="B26" s="53"/>
      <c r="C26" s="54"/>
      <c r="D26" s="53"/>
      <c r="E26" s="53"/>
      <c r="F26" s="53"/>
      <c r="G26" s="53"/>
      <c r="H26" s="55"/>
    </row>
    <row r="27" spans="1:8">
      <c r="A27" s="12" t="s">
        <v>27</v>
      </c>
      <c r="B27" s="101" t="str">
        <f>IF('info fiche matériel'!M9&lt;&gt;"",'info fiche matériel'!M9,"")</f>
        <v/>
      </c>
      <c r="C27" s="102"/>
      <c r="D27" s="103"/>
      <c r="E27" s="33"/>
      <c r="F27" s="8"/>
      <c r="G27" s="8"/>
      <c r="H27" s="16"/>
    </row>
    <row r="28" spans="1:8" ht="15.75" thickBot="1">
      <c r="A28" s="13" t="s">
        <v>25</v>
      </c>
      <c r="B28" s="98">
        <f>'info fiche matériel'!N9</f>
        <v>2015</v>
      </c>
      <c r="C28" s="99"/>
      <c r="D28" s="100"/>
      <c r="E28" s="34"/>
      <c r="F28" s="9"/>
      <c r="G28" s="9"/>
      <c r="H28" s="19"/>
    </row>
    <row r="29" spans="1:8">
      <c r="A29" s="44"/>
      <c r="B29" s="45"/>
      <c r="C29" s="46"/>
      <c r="D29" s="45"/>
      <c r="E29" s="56"/>
      <c r="F29" s="45"/>
      <c r="G29" s="46"/>
      <c r="H29" s="47"/>
    </row>
    <row r="30" spans="1:8" ht="21.75" thickBot="1">
      <c r="A30" s="57"/>
      <c r="B30" s="45"/>
      <c r="C30" s="45"/>
      <c r="D30" s="46"/>
      <c r="E30" s="46"/>
      <c r="F30" s="46"/>
      <c r="G30" s="46"/>
      <c r="H30" s="58"/>
    </row>
    <row r="31" spans="1:8" ht="15.75" thickBot="1">
      <c r="A31" s="87" t="s">
        <v>14</v>
      </c>
      <c r="B31" s="89"/>
      <c r="C31" s="59" t="s">
        <v>28</v>
      </c>
      <c r="D31" s="87" t="s">
        <v>15</v>
      </c>
      <c r="E31" s="88"/>
      <c r="F31" s="89"/>
      <c r="G31" s="87" t="s">
        <v>16</v>
      </c>
      <c r="H31" s="89"/>
    </row>
    <row r="32" spans="1:8">
      <c r="A32" s="20" t="s">
        <v>17</v>
      </c>
      <c r="B32" s="21"/>
      <c r="C32" s="22"/>
      <c r="D32" s="82" t="str">
        <f>IF('info fiche matériel'!R9&lt;&gt;"",'info fiche matériel'!R9,"")</f>
        <v/>
      </c>
      <c r="E32" s="84"/>
      <c r="F32" s="83"/>
      <c r="G32" s="82"/>
      <c r="H32" s="83"/>
    </row>
    <row r="33" spans="1:8">
      <c r="A33" s="23" t="s">
        <v>17</v>
      </c>
      <c r="B33" s="24"/>
      <c r="C33" s="25"/>
      <c r="D33" s="76" t="str">
        <f>IF('info fiche matériel'!S9&lt;&gt;"",'info fiche matériel'!S9,"")</f>
        <v/>
      </c>
      <c r="E33" s="77"/>
      <c r="F33" s="78"/>
      <c r="G33" s="76"/>
      <c r="H33" s="78"/>
    </row>
    <row r="34" spans="1:8">
      <c r="A34" s="23" t="s">
        <v>17</v>
      </c>
      <c r="B34" s="24"/>
      <c r="C34" s="25"/>
      <c r="D34" s="76" t="str">
        <f>IF('info fiche matériel'!T9&lt;&gt;"",'info fiche matériel'!T9,"")</f>
        <v/>
      </c>
      <c r="E34" s="77"/>
      <c r="F34" s="78"/>
      <c r="G34" s="76"/>
      <c r="H34" s="78"/>
    </row>
    <row r="35" spans="1:8">
      <c r="A35" s="23" t="s">
        <v>18</v>
      </c>
      <c r="B35" s="24"/>
      <c r="C35" s="25"/>
      <c r="D35" s="76" t="str">
        <f>IF('info fiche matériel'!U9&lt;&gt;"",'info fiche matériel'!U9,"")</f>
        <v/>
      </c>
      <c r="E35" s="77"/>
      <c r="F35" s="78"/>
      <c r="G35" s="76"/>
      <c r="H35" s="78"/>
    </row>
    <row r="36" spans="1:8">
      <c r="A36" s="23" t="s">
        <v>18</v>
      </c>
      <c r="B36" s="24"/>
      <c r="C36" s="25"/>
      <c r="D36" s="76" t="str">
        <f>IF('info fiche matériel'!V9&lt;&gt;"",'info fiche matériel'!V9,"")</f>
        <v/>
      </c>
      <c r="E36" s="77"/>
      <c r="F36" s="78"/>
      <c r="G36" s="76"/>
      <c r="H36" s="78"/>
    </row>
    <row r="37" spans="1:8">
      <c r="A37" s="23" t="s">
        <v>18</v>
      </c>
      <c r="B37" s="24"/>
      <c r="C37" s="25"/>
      <c r="D37" s="76" t="str">
        <f>IF('info fiche matériel'!W9&lt;&gt;"",'info fiche matériel'!W9,"")</f>
        <v/>
      </c>
      <c r="E37" s="77"/>
      <c r="F37" s="78"/>
      <c r="G37" s="76"/>
      <c r="H37" s="78"/>
    </row>
    <row r="38" spans="1:8">
      <c r="A38" s="23" t="s">
        <v>19</v>
      </c>
      <c r="B38" s="24"/>
      <c r="C38" s="25"/>
      <c r="D38" s="76" t="str">
        <f>IF('info fiche matériel'!X9&lt;&gt;"",'info fiche matériel'!X9,"")</f>
        <v/>
      </c>
      <c r="E38" s="77"/>
      <c r="F38" s="78"/>
      <c r="G38" s="76"/>
      <c r="H38" s="78"/>
    </row>
    <row r="39" spans="1:8">
      <c r="A39" s="23" t="s">
        <v>29</v>
      </c>
      <c r="B39" s="24"/>
      <c r="C39" s="25"/>
      <c r="D39" s="76" t="str">
        <f>IF('info fiche matériel'!Y9&lt;&gt;"",'info fiche matériel'!Y9,"")</f>
        <v/>
      </c>
      <c r="E39" s="77"/>
      <c r="F39" s="78"/>
      <c r="G39" s="76"/>
      <c r="H39" s="78"/>
    </row>
    <row r="40" spans="1:8" ht="15.75" thickBot="1">
      <c r="A40" s="26" t="s">
        <v>20</v>
      </c>
      <c r="B40" s="27"/>
      <c r="C40" s="28"/>
      <c r="D40" s="79" t="str">
        <f>IF('info fiche matériel'!Z9&lt;&gt;"",'info fiche matériel'!Z9,"")</f>
        <v/>
      </c>
      <c r="E40" s="80"/>
      <c r="F40" s="81"/>
      <c r="G40" s="79"/>
      <c r="H40" s="81"/>
    </row>
  </sheetData>
  <mergeCells count="29">
    <mergeCell ref="B23:H23"/>
    <mergeCell ref="A2:B3"/>
    <mergeCell ref="C2:F3"/>
    <mergeCell ref="E5:H15"/>
    <mergeCell ref="C22:H22"/>
    <mergeCell ref="B24:H25"/>
    <mergeCell ref="B27:D27"/>
    <mergeCell ref="B28:D28"/>
    <mergeCell ref="A31:B31"/>
    <mergeCell ref="D31:F31"/>
    <mergeCell ref="G31:H31"/>
    <mergeCell ref="D32:F32"/>
    <mergeCell ref="G32:H32"/>
    <mergeCell ref="D33:F33"/>
    <mergeCell ref="G33:H33"/>
    <mergeCell ref="D34:F34"/>
    <mergeCell ref="G34:H34"/>
    <mergeCell ref="D35:F35"/>
    <mergeCell ref="G35:H35"/>
    <mergeCell ref="D36:F36"/>
    <mergeCell ref="G36:H36"/>
    <mergeCell ref="D37:F37"/>
    <mergeCell ref="G37:H37"/>
    <mergeCell ref="D38:F38"/>
    <mergeCell ref="G38:H38"/>
    <mergeCell ref="D39:F39"/>
    <mergeCell ref="G39:H39"/>
    <mergeCell ref="D40:F40"/>
    <mergeCell ref="G40:H40"/>
  </mergeCells>
  <conditionalFormatting sqref="B28:D28">
    <cfRule type="cellIs" dxfId="8" priority="1" operator="greaterThan">
      <formula>YEAR(NOW())-8</formula>
    </cfRule>
    <cfRule type="cellIs" dxfId="7" priority="2" operator="lessThan">
      <formula>YEAR(NOW())-8</formula>
    </cfRule>
    <cfRule type="cellIs" dxfId="6" priority="3" operator="lessThan">
      <formula>YEAR(NOW())-10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H40"/>
  <sheetViews>
    <sheetView workbookViewId="0">
      <selection activeCell="K12" sqref="K12"/>
    </sheetView>
  </sheetViews>
  <sheetFormatPr baseColWidth="10" defaultRowHeight="15"/>
  <cols>
    <col min="1" max="1" width="12.28515625" customWidth="1"/>
    <col min="5" max="5" width="3.42578125" customWidth="1"/>
    <col min="6" max="6" width="6.85546875" customWidth="1"/>
    <col min="8" max="8" width="13.28515625" customWidth="1"/>
  </cols>
  <sheetData>
    <row r="1" spans="1:8" ht="15.75" thickBot="1">
      <c r="A1" s="30"/>
      <c r="B1" s="31"/>
      <c r="C1" s="31"/>
      <c r="D1" s="31"/>
      <c r="E1" s="31"/>
      <c r="F1" s="31"/>
      <c r="G1" s="31"/>
      <c r="H1" s="32"/>
    </row>
    <row r="2" spans="1:8" ht="41.25" customHeight="1">
      <c r="A2" s="94" t="s">
        <v>21</v>
      </c>
      <c r="B2" s="95"/>
      <c r="C2" s="90" t="str">
        <f>IF('info fiche matériel'!F10&lt;&gt;"",'info fiche matériel'!F10,"")</f>
        <v>CENTRALE DE TRAITEMENT D'AIR  - SIEGE SOCIAL - PATRIMOINE</v>
      </c>
      <c r="D2" s="90"/>
      <c r="E2" s="90"/>
      <c r="F2" s="91"/>
      <c r="H2" s="3"/>
    </row>
    <row r="3" spans="1:8" ht="15.75" thickBot="1">
      <c r="A3" s="96"/>
      <c r="B3" s="97"/>
      <c r="C3" s="92"/>
      <c r="D3" s="92"/>
      <c r="E3" s="92"/>
      <c r="F3" s="93"/>
      <c r="G3" s="2"/>
      <c r="H3" s="3"/>
    </row>
    <row r="4" spans="1:8" ht="15.75" thickBot="1">
      <c r="A4" s="44"/>
      <c r="B4" s="48"/>
      <c r="C4" s="49"/>
      <c r="D4" s="50"/>
      <c r="E4" s="51"/>
      <c r="F4" s="48"/>
      <c r="G4" s="5"/>
      <c r="H4" s="6"/>
    </row>
    <row r="5" spans="1:8">
      <c r="A5" s="11" t="s">
        <v>12</v>
      </c>
      <c r="B5" s="7" t="str">
        <f>IF('info fiche matériel'!J10&lt;&gt;"",'info fiche matériel'!J10,"")</f>
        <v>SWEGON</v>
      </c>
      <c r="C5" s="7"/>
      <c r="D5" s="15"/>
      <c r="E5" s="104" t="s">
        <v>10</v>
      </c>
      <c r="F5" s="105"/>
      <c r="G5" s="105"/>
      <c r="H5" s="106"/>
    </row>
    <row r="6" spans="1:8">
      <c r="A6" s="12" t="s">
        <v>22</v>
      </c>
      <c r="B6" s="8" t="str">
        <f>IF('info fiche matériel'!L10&lt;&gt;"",'info fiche matériel'!L10,"")</f>
        <v>WESPER WESPAC 1-31</v>
      </c>
      <c r="C6" s="8"/>
      <c r="D6" s="16"/>
      <c r="E6" s="107"/>
      <c r="F6" s="108"/>
      <c r="G6" s="108"/>
      <c r="H6" s="109"/>
    </row>
    <row r="7" spans="1:8">
      <c r="A7" s="12" t="s">
        <v>13</v>
      </c>
      <c r="B7" s="8" t="str">
        <f>IF('info fiche matériel'!K10&lt;&gt;"",'info fiche matériel'!K10,"")</f>
        <v/>
      </c>
      <c r="C7" s="8"/>
      <c r="D7" s="16"/>
      <c r="E7" s="107"/>
      <c r="F7" s="108"/>
      <c r="G7" s="108"/>
      <c r="H7" s="109"/>
    </row>
    <row r="8" spans="1:8">
      <c r="A8" s="12" t="s">
        <v>11</v>
      </c>
      <c r="B8" s="8" t="str">
        <f>IF('info fiche matériel'!H10&lt;&gt;"",'info fiche matériel'!H10,"")</f>
        <v xml:space="preserve">CENTRALE DE TRAITEMENT D'AIR </v>
      </c>
      <c r="C8" s="8"/>
      <c r="D8" s="16"/>
      <c r="E8" s="107"/>
      <c r="F8" s="108"/>
      <c r="G8" s="108"/>
      <c r="H8" s="109"/>
    </row>
    <row r="9" spans="1:8" ht="15.75" thickBot="1">
      <c r="A9" s="13" t="s">
        <v>26</v>
      </c>
      <c r="B9" s="9" t="str">
        <f>IF('info fiche matériel'!E10&lt;&gt;"",'info fiche matériel'!E10,"")</f>
        <v>4041_04_B</v>
      </c>
      <c r="C9" s="9"/>
      <c r="D9" s="19"/>
      <c r="E9" s="107"/>
      <c r="F9" s="108"/>
      <c r="G9" s="108"/>
      <c r="H9" s="109"/>
    </row>
    <row r="10" spans="1:8" ht="15.75" thickBot="1">
      <c r="A10" s="44"/>
      <c r="B10" s="45"/>
      <c r="C10" s="46"/>
      <c r="D10" s="47"/>
      <c r="E10" s="107"/>
      <c r="F10" s="108"/>
      <c r="G10" s="108"/>
      <c r="H10" s="109"/>
    </row>
    <row r="11" spans="1:8">
      <c r="A11" s="14" t="s">
        <v>23</v>
      </c>
      <c r="B11" s="7" t="str">
        <f>IF('info fiche matériel'!A10&lt;&gt;"",'info fiche matériel'!A10,"")</f>
        <v>EX-3181</v>
      </c>
      <c r="C11" s="17"/>
      <c r="D11" s="15"/>
      <c r="E11" s="107"/>
      <c r="F11" s="108"/>
      <c r="G11" s="108"/>
      <c r="H11" s="109"/>
    </row>
    <row r="12" spans="1:8">
      <c r="A12" s="33" t="str">
        <f>IF('info fiche matériel'!B10&lt;&gt;"",'info fiche matériel'!B10,"")</f>
        <v>SIEGE SOCIAL - PATRIMOINE</v>
      </c>
      <c r="B12" s="8"/>
      <c r="C12" s="8"/>
      <c r="D12" s="16"/>
      <c r="E12" s="107"/>
      <c r="F12" s="108"/>
      <c r="G12" s="108"/>
      <c r="H12" s="109"/>
    </row>
    <row r="13" spans="1:8">
      <c r="A13" s="33" t="str">
        <f>IF('info fiche matériel'!C10&lt;&gt;"",'info fiche matériel'!C10,"")</f>
        <v>5 PLACE DE LA PERGOLA, 31500, TOULOUSE</v>
      </c>
      <c r="B13" s="8"/>
      <c r="C13" s="8"/>
      <c r="D13" s="16"/>
      <c r="E13" s="107"/>
      <c r="F13" s="108"/>
      <c r="G13" s="108"/>
      <c r="H13" s="109"/>
    </row>
    <row r="14" spans="1:8" ht="15.75" thickBot="1">
      <c r="A14" s="34" t="str">
        <f>IF('info fiche matériel'!D10&lt;&gt;"",'info fiche matériel'!D10,"")</f>
        <v>Dans les combles</v>
      </c>
      <c r="B14" s="9"/>
      <c r="C14" s="9"/>
      <c r="D14" s="19"/>
      <c r="E14" s="107"/>
      <c r="F14" s="108"/>
      <c r="G14" s="108"/>
      <c r="H14" s="109"/>
    </row>
    <row r="15" spans="1:8" ht="15.75" thickBot="1">
      <c r="A15" s="44"/>
      <c r="B15" s="45"/>
      <c r="C15" s="46"/>
      <c r="D15" s="47"/>
      <c r="E15" s="107"/>
      <c r="F15" s="108"/>
      <c r="G15" s="108"/>
      <c r="H15" s="109"/>
    </row>
    <row r="16" spans="1:8">
      <c r="A16" s="14" t="s">
        <v>73</v>
      </c>
      <c r="B16" s="38"/>
      <c r="C16" s="38"/>
      <c r="D16" s="38"/>
      <c r="E16" s="38"/>
      <c r="F16" s="38"/>
      <c r="G16" s="38"/>
      <c r="H16" s="39"/>
    </row>
    <row r="17" spans="1:8">
      <c r="A17" s="62" t="s">
        <v>74</v>
      </c>
      <c r="B17" s="110"/>
      <c r="C17" s="110"/>
      <c r="D17" s="110"/>
      <c r="E17" s="110"/>
      <c r="F17" s="110"/>
      <c r="G17" s="110"/>
      <c r="H17" s="111"/>
    </row>
    <row r="18" spans="1:8">
      <c r="A18" s="62" t="s">
        <v>75</v>
      </c>
      <c r="B18" s="63"/>
      <c r="C18" s="63"/>
      <c r="D18" s="63"/>
      <c r="E18" s="63"/>
      <c r="F18" s="63"/>
      <c r="G18" s="63"/>
      <c r="H18" s="64"/>
    </row>
    <row r="19" spans="1:8">
      <c r="A19" s="62" t="s">
        <v>76</v>
      </c>
      <c r="B19" s="63"/>
      <c r="C19" s="63"/>
      <c r="D19" s="63"/>
      <c r="E19" s="63"/>
      <c r="F19" s="63"/>
      <c r="G19" s="63"/>
      <c r="H19" s="64"/>
    </row>
    <row r="20" spans="1:8">
      <c r="A20" s="62" t="s">
        <v>77</v>
      </c>
      <c r="B20" s="63"/>
      <c r="C20" s="63"/>
      <c r="D20" s="63"/>
      <c r="E20" s="63"/>
      <c r="F20" s="63"/>
      <c r="G20" s="63"/>
      <c r="H20" s="64"/>
    </row>
    <row r="21" spans="1:8" ht="15.75" thickBot="1">
      <c r="A21" s="43"/>
      <c r="B21" s="65"/>
      <c r="C21" s="65"/>
      <c r="D21" s="65"/>
      <c r="E21" s="65"/>
      <c r="F21" s="65"/>
      <c r="G21" s="65"/>
      <c r="H21" s="66"/>
    </row>
    <row r="22" spans="1:8">
      <c r="A22" s="40" t="s">
        <v>72</v>
      </c>
      <c r="B22" s="41"/>
      <c r="C22" s="85"/>
      <c r="D22" s="85"/>
      <c r="E22" s="85"/>
      <c r="F22" s="85"/>
      <c r="G22" s="85"/>
      <c r="H22" s="86"/>
    </row>
    <row r="23" spans="1:8">
      <c r="A23" s="42" t="s">
        <v>67</v>
      </c>
      <c r="B23" s="110" t="str">
        <f>IF('info fiche matériel'!P10&lt;&gt;"",'info fiche matériel'!P10,"")</f>
        <v/>
      </c>
      <c r="C23" s="110"/>
      <c r="D23" s="110"/>
      <c r="E23" s="110"/>
      <c r="F23" s="110"/>
      <c r="G23" s="110"/>
      <c r="H23" s="111"/>
    </row>
    <row r="24" spans="1:8">
      <c r="A24" s="42" t="s">
        <v>66</v>
      </c>
      <c r="B24" s="110" t="str">
        <f>IF('info fiche matériel'!Q10&lt;&gt;"",'info fiche matériel'!Q10,"")</f>
        <v/>
      </c>
      <c r="C24" s="110"/>
      <c r="D24" s="110"/>
      <c r="E24" s="110"/>
      <c r="F24" s="110"/>
      <c r="G24" s="110"/>
      <c r="H24" s="111"/>
    </row>
    <row r="25" spans="1:8" ht="15.75" thickBot="1">
      <c r="A25" s="43"/>
      <c r="B25" s="112"/>
      <c r="C25" s="112"/>
      <c r="D25" s="112"/>
      <c r="E25" s="112"/>
      <c r="F25" s="112"/>
      <c r="G25" s="112"/>
      <c r="H25" s="113"/>
    </row>
    <row r="26" spans="1:8" ht="15.75" thickBot="1">
      <c r="A26" s="52"/>
      <c r="B26" s="53"/>
      <c r="C26" s="54"/>
      <c r="D26" s="53"/>
      <c r="E26" s="53"/>
      <c r="F26" s="53"/>
      <c r="G26" s="53"/>
      <c r="H26" s="55"/>
    </row>
    <row r="27" spans="1:8">
      <c r="A27" s="12" t="s">
        <v>27</v>
      </c>
      <c r="B27" s="101" t="str">
        <f>IF('info fiche matériel'!M10&lt;&gt;"",'info fiche matériel'!M10,"")</f>
        <v/>
      </c>
      <c r="C27" s="102"/>
      <c r="D27" s="103"/>
      <c r="E27" s="33"/>
      <c r="F27" s="8"/>
      <c r="G27" s="8"/>
      <c r="H27" s="16"/>
    </row>
    <row r="28" spans="1:8" ht="15.75" thickBot="1">
      <c r="A28" s="13" t="s">
        <v>25</v>
      </c>
      <c r="B28" s="98">
        <f>'info fiche matériel'!N10</f>
        <v>2015</v>
      </c>
      <c r="C28" s="99"/>
      <c r="D28" s="100"/>
      <c r="E28" s="34"/>
      <c r="F28" s="9"/>
      <c r="G28" s="9"/>
      <c r="H28" s="19"/>
    </row>
    <row r="29" spans="1:8">
      <c r="A29" s="44"/>
      <c r="B29" s="45"/>
      <c r="C29" s="46"/>
      <c r="D29" s="45"/>
      <c r="E29" s="56"/>
      <c r="F29" s="45"/>
      <c r="G29" s="46"/>
      <c r="H29" s="47"/>
    </row>
    <row r="30" spans="1:8" ht="21.75" thickBot="1">
      <c r="A30" s="57"/>
      <c r="B30" s="45"/>
      <c r="C30" s="45"/>
      <c r="D30" s="46"/>
      <c r="E30" s="46"/>
      <c r="F30" s="46"/>
      <c r="G30" s="46"/>
      <c r="H30" s="58"/>
    </row>
    <row r="31" spans="1:8" ht="15.75" thickBot="1">
      <c r="A31" s="87" t="s">
        <v>14</v>
      </c>
      <c r="B31" s="89"/>
      <c r="C31" s="59" t="s">
        <v>28</v>
      </c>
      <c r="D31" s="87" t="s">
        <v>15</v>
      </c>
      <c r="E31" s="88"/>
      <c r="F31" s="89"/>
      <c r="G31" s="87" t="s">
        <v>16</v>
      </c>
      <c r="H31" s="89"/>
    </row>
    <row r="32" spans="1:8">
      <c r="A32" s="20" t="s">
        <v>17</v>
      </c>
      <c r="B32" s="21"/>
      <c r="C32" s="22"/>
      <c r="D32" s="82" t="str">
        <f>IF('info fiche matériel'!R10&lt;&gt;"",'info fiche matériel'!R10,"")</f>
        <v/>
      </c>
      <c r="E32" s="84"/>
      <c r="F32" s="83"/>
      <c r="G32" s="82"/>
      <c r="H32" s="83"/>
    </row>
    <row r="33" spans="1:8">
      <c r="A33" s="23" t="s">
        <v>17</v>
      </c>
      <c r="B33" s="24"/>
      <c r="C33" s="25"/>
      <c r="D33" s="76" t="str">
        <f>IF('info fiche matériel'!S10&lt;&gt;"",'info fiche matériel'!S10,"")</f>
        <v/>
      </c>
      <c r="E33" s="77"/>
      <c r="F33" s="78"/>
      <c r="G33" s="76"/>
      <c r="H33" s="78"/>
    </row>
    <row r="34" spans="1:8">
      <c r="A34" s="23" t="s">
        <v>17</v>
      </c>
      <c r="B34" s="24"/>
      <c r="C34" s="25"/>
      <c r="D34" s="76" t="str">
        <f>IF('info fiche matériel'!T10&lt;&gt;"",'info fiche matériel'!T10,"")</f>
        <v/>
      </c>
      <c r="E34" s="77"/>
      <c r="F34" s="78"/>
      <c r="G34" s="76"/>
      <c r="H34" s="78"/>
    </row>
    <row r="35" spans="1:8">
      <c r="A35" s="23" t="s">
        <v>18</v>
      </c>
      <c r="B35" s="24"/>
      <c r="C35" s="25"/>
      <c r="D35" s="76" t="str">
        <f>IF('info fiche matériel'!U10&lt;&gt;"",'info fiche matériel'!U10,"")</f>
        <v/>
      </c>
      <c r="E35" s="77"/>
      <c r="F35" s="78"/>
      <c r="G35" s="76"/>
      <c r="H35" s="78"/>
    </row>
    <row r="36" spans="1:8">
      <c r="A36" s="23" t="s">
        <v>18</v>
      </c>
      <c r="B36" s="24"/>
      <c r="C36" s="25"/>
      <c r="D36" s="76" t="str">
        <f>IF('info fiche matériel'!V10&lt;&gt;"",'info fiche matériel'!V10,"")</f>
        <v/>
      </c>
      <c r="E36" s="77"/>
      <c r="F36" s="78"/>
      <c r="G36" s="76"/>
      <c r="H36" s="78"/>
    </row>
    <row r="37" spans="1:8">
      <c r="A37" s="23" t="s">
        <v>18</v>
      </c>
      <c r="B37" s="24"/>
      <c r="C37" s="25"/>
      <c r="D37" s="76" t="str">
        <f>IF('info fiche matériel'!W10&lt;&gt;"",'info fiche matériel'!W10,"")</f>
        <v/>
      </c>
      <c r="E37" s="77"/>
      <c r="F37" s="78"/>
      <c r="G37" s="76"/>
      <c r="H37" s="78"/>
    </row>
    <row r="38" spans="1:8">
      <c r="A38" s="23" t="s">
        <v>19</v>
      </c>
      <c r="B38" s="24"/>
      <c r="C38" s="25"/>
      <c r="D38" s="76" t="str">
        <f>IF('info fiche matériel'!X10&lt;&gt;"",'info fiche matériel'!X10,"")</f>
        <v/>
      </c>
      <c r="E38" s="77"/>
      <c r="F38" s="78"/>
      <c r="G38" s="76"/>
      <c r="H38" s="78"/>
    </row>
    <row r="39" spans="1:8">
      <c r="A39" s="23" t="s">
        <v>29</v>
      </c>
      <c r="B39" s="24"/>
      <c r="C39" s="25"/>
      <c r="D39" s="76" t="str">
        <f>IF('info fiche matériel'!Y10&lt;&gt;"",'info fiche matériel'!Y10,"")</f>
        <v/>
      </c>
      <c r="E39" s="77"/>
      <c r="F39" s="78"/>
      <c r="G39" s="76"/>
      <c r="H39" s="78"/>
    </row>
    <row r="40" spans="1:8" ht="15.75" thickBot="1">
      <c r="A40" s="26" t="s">
        <v>20</v>
      </c>
      <c r="B40" s="27"/>
      <c r="C40" s="28"/>
      <c r="D40" s="79" t="str">
        <f>IF('info fiche matériel'!Z10&lt;&gt;"",'info fiche matériel'!Z10,"")</f>
        <v/>
      </c>
      <c r="E40" s="80"/>
      <c r="F40" s="81"/>
      <c r="G40" s="79"/>
      <c r="H40" s="81"/>
    </row>
  </sheetData>
  <mergeCells count="30">
    <mergeCell ref="B23:H23"/>
    <mergeCell ref="B17:H17"/>
    <mergeCell ref="A2:B3"/>
    <mergeCell ref="C2:F3"/>
    <mergeCell ref="E5:H15"/>
    <mergeCell ref="C22:H22"/>
    <mergeCell ref="B24:H25"/>
    <mergeCell ref="B27:D27"/>
    <mergeCell ref="B28:D28"/>
    <mergeCell ref="A31:B31"/>
    <mergeCell ref="D31:F31"/>
    <mergeCell ref="G31:H31"/>
    <mergeCell ref="D32:F32"/>
    <mergeCell ref="G32:H32"/>
    <mergeCell ref="D33:F33"/>
    <mergeCell ref="G33:H33"/>
    <mergeCell ref="D34:F34"/>
    <mergeCell ref="G34:H34"/>
    <mergeCell ref="D35:F35"/>
    <mergeCell ref="G35:H35"/>
    <mergeCell ref="D36:F36"/>
    <mergeCell ref="G36:H36"/>
    <mergeCell ref="D37:F37"/>
    <mergeCell ref="G37:H37"/>
    <mergeCell ref="D38:F38"/>
    <mergeCell ref="G38:H38"/>
    <mergeCell ref="D39:F39"/>
    <mergeCell ref="G39:H39"/>
    <mergeCell ref="D40:F40"/>
    <mergeCell ref="G40:H40"/>
  </mergeCells>
  <conditionalFormatting sqref="B28:D28">
    <cfRule type="cellIs" dxfId="5" priority="1" operator="greaterThan">
      <formula>YEAR(NOW())-8</formula>
    </cfRule>
    <cfRule type="cellIs" dxfId="4" priority="2" operator="lessThan">
      <formula>YEAR(NOW())-8</formula>
    </cfRule>
    <cfRule type="cellIs" dxfId="3" priority="3" operator="lessThan">
      <formula>YEAR(NOW())-10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H40"/>
  <sheetViews>
    <sheetView workbookViewId="0">
      <selection activeCell="A18" sqref="A18"/>
    </sheetView>
  </sheetViews>
  <sheetFormatPr baseColWidth="10" defaultRowHeight="15"/>
  <cols>
    <col min="5" max="5" width="4.42578125" customWidth="1"/>
    <col min="6" max="6" width="5" customWidth="1"/>
  </cols>
  <sheetData>
    <row r="1" spans="1:8" ht="15.75" thickBot="1">
      <c r="A1" s="30"/>
      <c r="B1" s="31"/>
      <c r="C1" s="31"/>
      <c r="D1" s="31"/>
      <c r="E1" s="31"/>
      <c r="F1" s="31"/>
      <c r="G1" s="31"/>
      <c r="H1" s="32"/>
    </row>
    <row r="2" spans="1:8" ht="36" customHeight="1">
      <c r="A2" s="94" t="s">
        <v>21</v>
      </c>
      <c r="B2" s="95"/>
      <c r="C2" s="90" t="str">
        <f>IF('info fiche matériel'!F11&lt;&gt;"",'info fiche matériel'!F11,"")</f>
        <v>GROUPE D'EAU FROIDE - SIEGE SOCIAL - PATRIMOINE</v>
      </c>
      <c r="D2" s="90"/>
      <c r="E2" s="90"/>
      <c r="F2" s="91"/>
      <c r="H2" s="3"/>
    </row>
    <row r="3" spans="1:8" ht="19.5" customHeight="1" thickBot="1">
      <c r="A3" s="96"/>
      <c r="B3" s="97"/>
      <c r="C3" s="92"/>
      <c r="D3" s="92"/>
      <c r="E3" s="92"/>
      <c r="F3" s="93"/>
      <c r="G3" s="2"/>
      <c r="H3" s="3"/>
    </row>
    <row r="4" spans="1:8" ht="15.75" thickBot="1">
      <c r="A4" s="44"/>
      <c r="B4" s="48"/>
      <c r="C4" s="49"/>
      <c r="D4" s="50"/>
      <c r="E4" s="51"/>
      <c r="F4" s="48"/>
      <c r="G4" s="5"/>
      <c r="H4" s="6"/>
    </row>
    <row r="5" spans="1:8">
      <c r="A5" s="11" t="s">
        <v>12</v>
      </c>
      <c r="B5" s="7" t="str">
        <f>IF('info fiche matériel'!J11&lt;&gt;"",'info fiche matériel'!J11,"")</f>
        <v>CIAT</v>
      </c>
      <c r="C5" s="7"/>
      <c r="D5" s="15"/>
      <c r="E5" s="104" t="s">
        <v>10</v>
      </c>
      <c r="F5" s="105"/>
      <c r="G5" s="105"/>
      <c r="H5" s="106"/>
    </row>
    <row r="6" spans="1:8">
      <c r="A6" s="12" t="s">
        <v>22</v>
      </c>
      <c r="B6" s="8" t="str">
        <f>IF('info fiche matériel'!L11&lt;&gt;"",'info fiche matériel'!L11,"")</f>
        <v>CIAT RC250 5A 3H</v>
      </c>
      <c r="C6" s="8"/>
      <c r="D6" s="16"/>
      <c r="E6" s="107"/>
      <c r="F6" s="108"/>
      <c r="G6" s="108"/>
      <c r="H6" s="109"/>
    </row>
    <row r="7" spans="1:8">
      <c r="A7" s="12" t="s">
        <v>13</v>
      </c>
      <c r="B7" s="8" t="str">
        <f>IF('info fiche matériel'!K11&lt;&gt;"",'info fiche matériel'!K11,"")</f>
        <v/>
      </c>
      <c r="C7" s="8"/>
      <c r="D7" s="16"/>
      <c r="E7" s="107"/>
      <c r="F7" s="108"/>
      <c r="G7" s="108"/>
      <c r="H7" s="109"/>
    </row>
    <row r="8" spans="1:8">
      <c r="A8" s="12" t="s">
        <v>11</v>
      </c>
      <c r="B8" s="8" t="str">
        <f>IF('info fiche matériel'!H11&lt;&gt;"",'info fiche matériel'!H11,"")</f>
        <v>Groupe de production d'eau glacée</v>
      </c>
      <c r="C8" s="8"/>
      <c r="D8" s="16"/>
      <c r="E8" s="107"/>
      <c r="F8" s="108"/>
      <c r="G8" s="108"/>
      <c r="H8" s="109"/>
    </row>
    <row r="9" spans="1:8" ht="15.75" thickBot="1">
      <c r="A9" s="13" t="s">
        <v>26</v>
      </c>
      <c r="B9" s="9" t="str">
        <f>IF('info fiche matériel'!E11&lt;&gt;"",'info fiche matériel'!E11,"")</f>
        <v/>
      </c>
      <c r="C9" s="9"/>
      <c r="D9" s="19"/>
      <c r="E9" s="107"/>
      <c r="F9" s="108"/>
      <c r="G9" s="108"/>
      <c r="H9" s="109"/>
    </row>
    <row r="10" spans="1:8" ht="15.75" thickBot="1">
      <c r="A10" s="44"/>
      <c r="B10" s="45"/>
      <c r="C10" s="46"/>
      <c r="D10" s="47"/>
      <c r="E10" s="107"/>
      <c r="F10" s="108"/>
      <c r="G10" s="108"/>
      <c r="H10" s="109"/>
    </row>
    <row r="11" spans="1:8">
      <c r="A11" s="14" t="s">
        <v>23</v>
      </c>
      <c r="B11" s="7" t="str">
        <f>IF('info fiche matériel'!A11&lt;&gt;"",'info fiche matériel'!A11,"")</f>
        <v>EX-3181</v>
      </c>
      <c r="C11" s="17"/>
      <c r="D11" s="15"/>
      <c r="E11" s="107"/>
      <c r="F11" s="108"/>
      <c r="G11" s="108"/>
      <c r="H11" s="109"/>
    </row>
    <row r="12" spans="1:8">
      <c r="A12" s="33" t="str">
        <f>IF('info fiche matériel'!B11&lt;&gt;"",'info fiche matériel'!B11,"")</f>
        <v>SIEGE SOCIAL - PATRIMOINE</v>
      </c>
      <c r="B12" s="8"/>
      <c r="C12" s="8"/>
      <c r="D12" s="16"/>
      <c r="E12" s="107"/>
      <c r="F12" s="108"/>
      <c r="G12" s="108"/>
      <c r="H12" s="109"/>
    </row>
    <row r="13" spans="1:8">
      <c r="A13" s="33" t="str">
        <f>IF('info fiche matériel'!C11&lt;&gt;"",'info fiche matériel'!C11,"")</f>
        <v>5 PLACE DE LA PERGOLA, 31500, TOULOUSE</v>
      </c>
      <c r="B13" s="8"/>
      <c r="C13" s="8"/>
      <c r="D13" s="16"/>
      <c r="E13" s="107"/>
      <c r="F13" s="108"/>
      <c r="G13" s="108"/>
      <c r="H13" s="109"/>
    </row>
    <row r="14" spans="1:8" ht="15.75" thickBot="1">
      <c r="A14" s="34" t="str">
        <f>IF('info fiche matériel'!D11&lt;&gt;"",'info fiche matériel'!D11,"")</f>
        <v>Situé sur le toi</v>
      </c>
      <c r="B14" s="9"/>
      <c r="C14" s="9"/>
      <c r="D14" s="19"/>
      <c r="E14" s="107"/>
      <c r="F14" s="108"/>
      <c r="G14" s="108"/>
      <c r="H14" s="109"/>
    </row>
    <row r="15" spans="1:8" ht="15.75" thickBot="1">
      <c r="A15" s="44"/>
      <c r="B15" s="45"/>
      <c r="C15" s="46"/>
      <c r="D15" s="47"/>
      <c r="E15" s="107"/>
      <c r="F15" s="108"/>
      <c r="G15" s="108"/>
      <c r="H15" s="109"/>
    </row>
    <row r="16" spans="1:8">
      <c r="A16" s="14" t="s">
        <v>73</v>
      </c>
      <c r="B16" s="38"/>
      <c r="C16" s="38"/>
      <c r="D16" s="38"/>
      <c r="E16" s="38"/>
      <c r="F16" s="38"/>
      <c r="G16" s="38"/>
      <c r="H16" s="39"/>
    </row>
    <row r="17" spans="1:8">
      <c r="A17" s="69" t="str">
        <f>IF('info fiche matériel'!O11&lt;&gt;"",'info fiche matériel'!O11,"")</f>
        <v/>
      </c>
      <c r="B17" s="70"/>
      <c r="C17" s="70"/>
      <c r="D17" s="70"/>
      <c r="E17" s="70"/>
      <c r="F17" s="70"/>
      <c r="G17" s="70"/>
      <c r="H17" s="71"/>
    </row>
    <row r="18" spans="1:8">
      <c r="A18" s="69"/>
      <c r="B18" s="70"/>
      <c r="C18" s="70"/>
      <c r="D18" s="70"/>
      <c r="E18" s="70"/>
      <c r="F18" s="70"/>
      <c r="G18" s="70"/>
      <c r="H18" s="71"/>
    </row>
    <row r="19" spans="1:8">
      <c r="A19" s="69"/>
      <c r="B19" s="70"/>
      <c r="C19" s="70"/>
      <c r="D19" s="70"/>
      <c r="E19" s="70"/>
      <c r="F19" s="70"/>
      <c r="G19" s="70"/>
      <c r="H19" s="71"/>
    </row>
    <row r="20" spans="1:8">
      <c r="A20" s="69"/>
      <c r="B20" s="70"/>
      <c r="C20" s="70"/>
      <c r="D20" s="70"/>
      <c r="E20" s="70"/>
      <c r="F20" s="70"/>
      <c r="G20" s="70"/>
      <c r="H20" s="71"/>
    </row>
    <row r="21" spans="1:8" ht="15.75" thickBot="1">
      <c r="A21" s="72"/>
      <c r="B21" s="73"/>
      <c r="C21" s="73"/>
      <c r="D21" s="73"/>
      <c r="E21" s="73"/>
      <c r="F21" s="73"/>
      <c r="G21" s="73"/>
      <c r="H21" s="74"/>
    </row>
    <row r="22" spans="1:8">
      <c r="A22" s="40" t="s">
        <v>72</v>
      </c>
      <c r="B22" s="41"/>
      <c r="C22" s="85"/>
      <c r="D22" s="85"/>
      <c r="E22" s="85"/>
      <c r="F22" s="85"/>
      <c r="G22" s="85"/>
      <c r="H22" s="86"/>
    </row>
    <row r="23" spans="1:8">
      <c r="A23" s="42" t="s">
        <v>67</v>
      </c>
      <c r="B23" s="110" t="str">
        <f>IF('info fiche matériel'!P11&lt;&gt;"",'info fiche matériel'!P11,"")</f>
        <v/>
      </c>
      <c r="C23" s="110"/>
      <c r="D23" s="110"/>
      <c r="E23" s="110"/>
      <c r="F23" s="110"/>
      <c r="G23" s="110"/>
      <c r="H23" s="111"/>
    </row>
    <row r="24" spans="1:8">
      <c r="A24" s="42" t="s">
        <v>66</v>
      </c>
      <c r="B24" s="110" t="str">
        <f>IF('info fiche matériel'!Q11&lt;&gt;"",'info fiche matériel'!Q11,"")</f>
        <v/>
      </c>
      <c r="C24" s="110"/>
      <c r="D24" s="110"/>
      <c r="E24" s="110"/>
      <c r="F24" s="110"/>
      <c r="G24" s="110"/>
      <c r="H24" s="111"/>
    </row>
    <row r="25" spans="1:8" ht="15.75" thickBot="1">
      <c r="A25" s="43"/>
      <c r="B25" s="112"/>
      <c r="C25" s="112"/>
      <c r="D25" s="112"/>
      <c r="E25" s="112"/>
      <c r="F25" s="112"/>
      <c r="G25" s="112"/>
      <c r="H25" s="113"/>
    </row>
    <row r="26" spans="1:8" ht="15.75" thickBot="1">
      <c r="A26" s="52"/>
      <c r="B26" s="53"/>
      <c r="C26" s="54"/>
      <c r="D26" s="53"/>
      <c r="E26" s="53"/>
      <c r="F26" s="53"/>
      <c r="G26" s="53"/>
      <c r="H26" s="55"/>
    </row>
    <row r="27" spans="1:8">
      <c r="A27" s="12" t="s">
        <v>27</v>
      </c>
      <c r="B27" s="101" t="str">
        <f>IF('info fiche matériel'!M11&lt;&gt;"",'info fiche matériel'!M11,"")</f>
        <v/>
      </c>
      <c r="C27" s="102"/>
      <c r="D27" s="103"/>
      <c r="E27" s="33"/>
      <c r="F27" s="8"/>
      <c r="G27" s="8"/>
      <c r="H27" s="16"/>
    </row>
    <row r="28" spans="1:8" ht="15.75" thickBot="1">
      <c r="A28" s="13" t="s">
        <v>25</v>
      </c>
      <c r="B28" s="98">
        <f>'info fiche matériel'!N11</f>
        <v>2010</v>
      </c>
      <c r="C28" s="99"/>
      <c r="D28" s="100"/>
      <c r="E28" s="34"/>
      <c r="F28" s="9"/>
      <c r="G28" s="9"/>
      <c r="H28" s="19"/>
    </row>
    <row r="29" spans="1:8">
      <c r="A29" s="44"/>
      <c r="B29" s="45"/>
      <c r="C29" s="46"/>
      <c r="D29" s="45"/>
      <c r="E29" s="56"/>
      <c r="F29" s="45"/>
      <c r="G29" s="46"/>
      <c r="H29" s="47"/>
    </row>
    <row r="30" spans="1:8" ht="21.75" thickBot="1">
      <c r="A30" s="57"/>
      <c r="B30" s="45"/>
      <c r="C30" s="45"/>
      <c r="D30" s="46"/>
      <c r="E30" s="46"/>
      <c r="F30" s="46"/>
      <c r="G30" s="46"/>
      <c r="H30" s="58"/>
    </row>
    <row r="31" spans="1:8" ht="15.75" thickBot="1">
      <c r="A31" s="87" t="s">
        <v>14</v>
      </c>
      <c r="B31" s="89"/>
      <c r="C31" s="59" t="s">
        <v>28</v>
      </c>
      <c r="D31" s="87" t="s">
        <v>15</v>
      </c>
      <c r="E31" s="88"/>
      <c r="F31" s="89"/>
      <c r="G31" s="87" t="s">
        <v>16</v>
      </c>
      <c r="H31" s="89"/>
    </row>
    <row r="32" spans="1:8">
      <c r="A32" s="20" t="s">
        <v>17</v>
      </c>
      <c r="B32" s="21"/>
      <c r="C32" s="22"/>
      <c r="D32" s="82" t="str">
        <f>IF('info fiche matériel'!R11&lt;&gt;"",'info fiche matériel'!R11,"")</f>
        <v/>
      </c>
      <c r="E32" s="84"/>
      <c r="F32" s="83"/>
      <c r="G32" s="82"/>
      <c r="H32" s="83"/>
    </row>
    <row r="33" spans="1:8">
      <c r="A33" s="23" t="s">
        <v>17</v>
      </c>
      <c r="B33" s="24"/>
      <c r="C33" s="25"/>
      <c r="D33" s="76" t="str">
        <f>IF('info fiche matériel'!S11&lt;&gt;"",'info fiche matériel'!S11,"")</f>
        <v/>
      </c>
      <c r="E33" s="77"/>
      <c r="F33" s="78"/>
      <c r="G33" s="76"/>
      <c r="H33" s="78"/>
    </row>
    <row r="34" spans="1:8">
      <c r="A34" s="23" t="s">
        <v>17</v>
      </c>
      <c r="B34" s="24"/>
      <c r="C34" s="25"/>
      <c r="D34" s="76" t="str">
        <f>IF('info fiche matériel'!T11&lt;&gt;"",'info fiche matériel'!T11,"")</f>
        <v/>
      </c>
      <c r="E34" s="77"/>
      <c r="F34" s="78"/>
      <c r="G34" s="76"/>
      <c r="H34" s="78"/>
    </row>
    <row r="35" spans="1:8">
      <c r="A35" s="23" t="s">
        <v>18</v>
      </c>
      <c r="B35" s="24"/>
      <c r="C35" s="25"/>
      <c r="D35" s="76" t="str">
        <f>IF('info fiche matériel'!U11&lt;&gt;"",'info fiche matériel'!U11,"")</f>
        <v/>
      </c>
      <c r="E35" s="77"/>
      <c r="F35" s="78"/>
      <c r="G35" s="76"/>
      <c r="H35" s="78"/>
    </row>
    <row r="36" spans="1:8">
      <c r="A36" s="23" t="s">
        <v>18</v>
      </c>
      <c r="B36" s="24"/>
      <c r="C36" s="25"/>
      <c r="D36" s="76" t="str">
        <f>IF('info fiche matériel'!V11&lt;&gt;"",'info fiche matériel'!V11,"")</f>
        <v/>
      </c>
      <c r="E36" s="77"/>
      <c r="F36" s="78"/>
      <c r="G36" s="76"/>
      <c r="H36" s="78"/>
    </row>
    <row r="37" spans="1:8">
      <c r="A37" s="23" t="s">
        <v>18</v>
      </c>
      <c r="B37" s="24"/>
      <c r="C37" s="25"/>
      <c r="D37" s="76" t="str">
        <f>IF('info fiche matériel'!W11&lt;&gt;"",'info fiche matériel'!W11,"")</f>
        <v/>
      </c>
      <c r="E37" s="77"/>
      <c r="F37" s="78"/>
      <c r="G37" s="76"/>
      <c r="H37" s="78"/>
    </row>
    <row r="38" spans="1:8">
      <c r="A38" s="23" t="s">
        <v>19</v>
      </c>
      <c r="B38" s="24"/>
      <c r="C38" s="25"/>
      <c r="D38" s="76" t="str">
        <f>IF('info fiche matériel'!X11&lt;&gt;"",'info fiche matériel'!X11,"")</f>
        <v/>
      </c>
      <c r="E38" s="77"/>
      <c r="F38" s="78"/>
      <c r="G38" s="76"/>
      <c r="H38" s="78"/>
    </row>
    <row r="39" spans="1:8">
      <c r="A39" s="23" t="s">
        <v>29</v>
      </c>
      <c r="B39" s="24"/>
      <c r="C39" s="25"/>
      <c r="D39" s="76" t="str">
        <f>IF('info fiche matériel'!Y11&lt;&gt;"",'info fiche matériel'!Y11,"")</f>
        <v/>
      </c>
      <c r="E39" s="77"/>
      <c r="F39" s="78"/>
      <c r="G39" s="76"/>
      <c r="H39" s="78"/>
    </row>
    <row r="40" spans="1:8" ht="15.75" thickBot="1">
      <c r="A40" s="26" t="s">
        <v>20</v>
      </c>
      <c r="B40" s="27"/>
      <c r="C40" s="28"/>
      <c r="D40" s="79" t="str">
        <f>IF('info fiche matériel'!Z11&lt;&gt;"",'info fiche matériel'!Z11,"")</f>
        <v/>
      </c>
      <c r="E40" s="80"/>
      <c r="F40" s="81"/>
      <c r="G40" s="79"/>
      <c r="H40" s="81"/>
    </row>
  </sheetData>
  <mergeCells count="29">
    <mergeCell ref="B23:H23"/>
    <mergeCell ref="A2:B3"/>
    <mergeCell ref="C2:F3"/>
    <mergeCell ref="E5:H15"/>
    <mergeCell ref="C22:H22"/>
    <mergeCell ref="B24:H25"/>
    <mergeCell ref="B27:D27"/>
    <mergeCell ref="B28:D28"/>
    <mergeCell ref="A31:B31"/>
    <mergeCell ref="D31:F31"/>
    <mergeCell ref="G31:H31"/>
    <mergeCell ref="D32:F32"/>
    <mergeCell ref="G32:H32"/>
    <mergeCell ref="D33:F33"/>
    <mergeCell ref="G33:H33"/>
    <mergeCell ref="D34:F34"/>
    <mergeCell ref="G34:H34"/>
    <mergeCell ref="D35:F35"/>
    <mergeCell ref="G35:H35"/>
    <mergeCell ref="D36:F36"/>
    <mergeCell ref="G36:H36"/>
    <mergeCell ref="D37:F37"/>
    <mergeCell ref="G37:H37"/>
    <mergeCell ref="D38:F38"/>
    <mergeCell ref="G38:H38"/>
    <mergeCell ref="D39:F39"/>
    <mergeCell ref="G39:H39"/>
    <mergeCell ref="D40:F40"/>
    <mergeCell ref="G40:H40"/>
  </mergeCells>
  <conditionalFormatting sqref="B28:D28">
    <cfRule type="cellIs" dxfId="2" priority="1" operator="greaterThan">
      <formula>YEAR(NOW())-8</formula>
    </cfRule>
    <cfRule type="cellIs" dxfId="1" priority="2" operator="lessThan">
      <formula>YEAR(NOW())-8</formula>
    </cfRule>
    <cfRule type="cellIs" dxfId="0" priority="3" operator="lessThan">
      <formula>YEAR(NOW())-10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info fiche matériel</vt:lpstr>
      <vt:lpstr>info  TWIMM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denomination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stagiaires</dc:creator>
  <cp:lastModifiedBy>stagiaires</cp:lastModifiedBy>
  <cp:lastPrinted>2017-12-15T14:35:09Z</cp:lastPrinted>
  <dcterms:created xsi:type="dcterms:W3CDTF">2017-12-06T09:07:31Z</dcterms:created>
  <dcterms:modified xsi:type="dcterms:W3CDTF">2017-12-19T07:52:09Z</dcterms:modified>
</cp:coreProperties>
</file>