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5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4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ison\Desktop\"/>
    </mc:Choice>
  </mc:AlternateContent>
  <bookViews>
    <workbookView xWindow="0" yWindow="0" windowWidth="28800" windowHeight="12210" activeTab="3" xr2:uid="{00000000-000D-0000-FFFF-FFFF00000000}"/>
  </bookViews>
  <sheets>
    <sheet name="STOCK ACTUEL" sheetId="1" r:id="rId1"/>
    <sheet name="CF203" sheetId="2" r:id="rId2"/>
    <sheet name="CF205" sheetId="3" r:id="rId3"/>
    <sheet name="Commande en cours CF207" sheetId="4" r:id="rId4"/>
  </sheets>
  <calcPr calcId="171027"/>
  <customWorkbookViews>
    <customWorkbookView name="Maison - Affichage personnalisé" guid="{34DF35F9-6415-4B80-BA74-609D160DC400}" mergeInterval="0" personalView="1" maximized="1" xWindow="-1688" yWindow="86" windowWidth="1696" windowHeight="1026" activeSheetId="4"/>
    <customWorkbookView name="user - Affichage personnalisé" guid="{E9766A93-7658-4454-BCC7-E032574B5322}" mergeInterval="0" personalView="1" maximized="1" xWindow="-8" yWindow="-8" windowWidth="1936" windowHeight="1056" activeSheetId="4"/>
    <customWorkbookView name="Jean Léo MOELLON - Affichage personnalisé" guid="{43CA4537-616E-49C1-97C3-79C85F72863C}" mergeInterval="0" personalView="1" maximized="1" xWindow="-8" yWindow="-8" windowWidth="1936" windowHeight="1056" activeSheetId="3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4" l="1"/>
  <c r="F16" i="4" s="1"/>
  <c r="F15" i="4"/>
  <c r="E15" i="4"/>
  <c r="E11" i="4"/>
  <c r="E16" i="4" s="1"/>
  <c r="C15" i="4"/>
  <c r="C16" i="4" s="1"/>
  <c r="C50" i="4" s="1"/>
  <c r="C11" i="4"/>
  <c r="D37" i="4" l="1"/>
  <c r="D11" i="4"/>
  <c r="D15" i="4"/>
  <c r="F48" i="4"/>
  <c r="F49" i="4" s="1"/>
  <c r="E48" i="4"/>
  <c r="E49" i="4" s="1"/>
  <c r="D48" i="4"/>
  <c r="D49" i="4" s="1"/>
  <c r="C48" i="4"/>
  <c r="C49" i="4" s="1"/>
  <c r="F42" i="4"/>
  <c r="F43" i="4" s="1"/>
  <c r="E42" i="4"/>
  <c r="E43" i="4" s="1"/>
  <c r="D42" i="4"/>
  <c r="D43" i="4" s="1"/>
  <c r="C42" i="4"/>
  <c r="C43" i="4" s="1"/>
  <c r="F37" i="4"/>
  <c r="E37" i="4"/>
  <c r="C37" i="4"/>
  <c r="F31" i="4"/>
  <c r="E31" i="4"/>
  <c r="D31" i="4"/>
  <c r="C31" i="4"/>
  <c r="F21" i="4"/>
  <c r="E21" i="4"/>
  <c r="D21" i="4"/>
  <c r="D38" i="4" s="1"/>
  <c r="C21" i="4"/>
  <c r="E13" i="3"/>
  <c r="E35" i="3"/>
  <c r="E36" i="3" s="1"/>
  <c r="E30" i="3"/>
  <c r="D35" i="3"/>
  <c r="D36" i="3" s="1"/>
  <c r="F35" i="3"/>
  <c r="C35" i="3"/>
  <c r="F30" i="3"/>
  <c r="C41" i="3"/>
  <c r="C42" i="3" s="1"/>
  <c r="C36" i="3"/>
  <c r="C30" i="3"/>
  <c r="D41" i="3"/>
  <c r="D42" i="3" s="1"/>
  <c r="F41" i="3"/>
  <c r="F42" i="3" s="1"/>
  <c r="E41" i="3"/>
  <c r="E42" i="3" s="1"/>
  <c r="D30" i="3"/>
  <c r="D5" i="3"/>
  <c r="D6" i="3" s="1"/>
  <c r="F5" i="3"/>
  <c r="F6" i="3" s="1"/>
  <c r="C5" i="3"/>
  <c r="C6" i="3" s="1"/>
  <c r="E5" i="3"/>
  <c r="E6" i="3" s="1"/>
  <c r="F13" i="3"/>
  <c r="D13" i="3"/>
  <c r="C13" i="3"/>
  <c r="F10" i="3"/>
  <c r="E10" i="3"/>
  <c r="D10" i="3"/>
  <c r="D31" i="3" s="1"/>
  <c r="C10" i="3"/>
  <c r="E34" i="2"/>
  <c r="C23" i="2"/>
  <c r="F23" i="2"/>
  <c r="E23" i="2"/>
  <c r="D23" i="2"/>
  <c r="F34" i="2"/>
  <c r="D34" i="2"/>
  <c r="C34" i="2"/>
  <c r="F9" i="2"/>
  <c r="E9" i="2"/>
  <c r="D9" i="2"/>
  <c r="C9" i="2"/>
  <c r="D39" i="2"/>
  <c r="F39" i="2"/>
  <c r="E39" i="2"/>
  <c r="C39" i="2"/>
  <c r="C16" i="2"/>
  <c r="D16" i="2"/>
  <c r="F16" i="2"/>
  <c r="E16" i="2"/>
  <c r="D12" i="2"/>
  <c r="F12" i="2"/>
  <c r="E12" i="2"/>
  <c r="C12" i="2"/>
  <c r="C24" i="2" s="1"/>
  <c r="D16" i="4" l="1"/>
  <c r="D50" i="4" s="1"/>
  <c r="E38" i="4"/>
  <c r="E50" i="4" s="1"/>
  <c r="F38" i="4"/>
  <c r="F50" i="4" s="1"/>
  <c r="C38" i="4"/>
  <c r="F31" i="3"/>
  <c r="D43" i="3"/>
  <c r="E31" i="3"/>
  <c r="E43" i="3" s="1"/>
  <c r="C31" i="3"/>
  <c r="C43" i="3" s="1"/>
  <c r="D24" i="2"/>
  <c r="C40" i="2"/>
  <c r="C41" i="2" s="1"/>
  <c r="E24" i="2"/>
  <c r="D40" i="2"/>
  <c r="F24" i="2"/>
  <c r="F41" i="2" s="1"/>
  <c r="E40" i="2"/>
  <c r="F40" i="2"/>
  <c r="E41" i="2"/>
  <c r="D41" i="2" l="1"/>
  <c r="F36" i="3"/>
  <c r="F43" i="3" s="1"/>
</calcChain>
</file>

<file path=xl/sharedStrings.xml><?xml version="1.0" encoding="utf-8"?>
<sst xmlns="http://schemas.openxmlformats.org/spreadsheetml/2006/main" count="92" uniqueCount="46">
  <si>
    <t>N° PALETTE</t>
  </si>
  <si>
    <t>POIDS NET</t>
  </si>
  <si>
    <t>POIDS BRUT</t>
  </si>
  <si>
    <t>NOMBRE DE ROULEAUX</t>
  </si>
  <si>
    <t>NOMBRE DE PALETTE</t>
  </si>
  <si>
    <t>N° COMMANDE CF 205</t>
  </si>
  <si>
    <t>DATE DE PRODUCTION</t>
  </si>
  <si>
    <t>N° COMMANDE CF 207</t>
  </si>
  <si>
    <t>Jumbo 15</t>
  </si>
  <si>
    <t>Jumbo 17</t>
  </si>
  <si>
    <t>Jumbo 20</t>
  </si>
  <si>
    <t>Jumbo 13</t>
  </si>
  <si>
    <t>Jumbo 23</t>
  </si>
  <si>
    <t>Jumbo 25</t>
  </si>
  <si>
    <t>Jumbo 18</t>
  </si>
  <si>
    <t>Jumbo 28</t>
  </si>
  <si>
    <t>Jumbo 30</t>
  </si>
  <si>
    <t>Jumbo 40</t>
  </si>
  <si>
    <t>ETIDRK 15</t>
  </si>
  <si>
    <t>ETIDRK 17</t>
  </si>
  <si>
    <t>ETIDRK 18</t>
  </si>
  <si>
    <t>ETIDRK 20</t>
  </si>
  <si>
    <t>ETIDRK 23</t>
  </si>
  <si>
    <t>ETIDRK 25</t>
  </si>
  <si>
    <t>ETIDRK 28</t>
  </si>
  <si>
    <t>ETIDRK 30</t>
  </si>
  <si>
    <t>ETIDRK 40</t>
  </si>
  <si>
    <t>ETIDRK 13</t>
  </si>
  <si>
    <t>Stock EBP</t>
  </si>
  <si>
    <t>Stock Virtuel</t>
  </si>
  <si>
    <t>AUTOMATIC</t>
  </si>
  <si>
    <t>Micron</t>
  </si>
  <si>
    <t>Jumbo</t>
  </si>
  <si>
    <t>S/Total Auto</t>
  </si>
  <si>
    <t>S/Total Jumbo</t>
  </si>
  <si>
    <t>Total :</t>
  </si>
  <si>
    <t>ARRIVAGE DU 01/10/2017</t>
  </si>
  <si>
    <t>S/Total Bache</t>
  </si>
  <si>
    <t>Bache</t>
  </si>
  <si>
    <t>Paillage</t>
  </si>
  <si>
    <t>S/Total Paillage</t>
  </si>
  <si>
    <t>6,5 Ml</t>
  </si>
  <si>
    <t>5,8 Ml</t>
  </si>
  <si>
    <t>N° COMMANDE CF 203</t>
  </si>
  <si>
    <t xml:space="preserve">ARRIVAGE DU </t>
  </si>
  <si>
    <t>ARRIVAGE DU 01/12/2017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</si>
</sst>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\µ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36"/>
      <color rgb="FF9C0006"/>
      <name val="Calibri"/>
      <family val="2"/>
      <scheme val="minor"/>
    </font>
    <font>
      <sz val="72"/>
      <color rgb="FF0061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28"/>
      <color rgb="FF9C0006"/>
      <name val="Calibri"/>
      <family val="2"/>
      <scheme val="minor"/>
    </font>
    <font>
      <b/>
      <sz val="28"/>
      <color rgb="FF006100"/>
      <name val="Calibri"/>
      <family val="2"/>
      <scheme val="minor"/>
    </font>
    <font>
      <b/>
      <sz val="28"/>
      <color rgb="FF9C5700"/>
      <name val="Calibri"/>
      <family val="2"/>
      <scheme val="minor"/>
    </font>
    <font>
      <b/>
      <sz val="28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rgb="FF7F7F7F"/>
      </left>
      <right style="medium">
        <color indexed="64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  <border>
      <left style="thin">
        <color rgb="FF7F7F7F"/>
      </left>
      <right style="medium">
        <color indexed="64"/>
      </right>
      <top style="thin">
        <color rgb="FF7F7F7F"/>
      </top>
      <bottom/>
      <diagonal/>
    </border>
    <border>
      <left/>
      <right/>
      <top/>
      <bottom style="thin">
        <color rgb="FF7F7F7F"/>
      </bottom>
      <diagonal/>
    </border>
  </borders>
  <cellStyleXfs count="5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0" applyNumberFormat="0" applyBorder="0" applyAlignment="0" applyProtection="0"/>
    <xf numFmtId="0" fontId="5" fillId="5" borderId="7" applyNumberFormat="0" applyAlignment="0" applyProtection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5" borderId="7" xfId="4" applyBorder="1"/>
    <xf numFmtId="0" fontId="5" fillId="5" borderId="7" xfId="4" applyBorder="1" applyAlignment="1">
      <alignment horizontal="center" vertical="center"/>
    </xf>
    <xf numFmtId="0" fontId="5" fillId="5" borderId="11" xfId="4" applyBorder="1" applyAlignment="1">
      <alignment horizontal="center" vertical="center"/>
    </xf>
    <xf numFmtId="0" fontId="8" fillId="0" borderId="0" xfId="0" applyFont="1" applyBorder="1"/>
    <xf numFmtId="0" fontId="8" fillId="0" borderId="0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7" fillId="2" borderId="10" xfId="1" applyFont="1" applyBorder="1" applyAlignment="1">
      <alignment vertical="center" textRotation="45"/>
    </xf>
    <xf numFmtId="0" fontId="0" fillId="6" borderId="0" xfId="0" applyFill="1" applyBorder="1" applyAlignment="1"/>
    <xf numFmtId="0" fontId="0" fillId="6" borderId="8" xfId="0" applyFill="1" applyBorder="1" applyAlignment="1"/>
    <xf numFmtId="0" fontId="5" fillId="5" borderId="12" xfId="4" applyBorder="1"/>
    <xf numFmtId="0" fontId="5" fillId="5" borderId="12" xfId="4" applyBorder="1" applyAlignment="1">
      <alignment horizontal="center" vertical="center"/>
    </xf>
    <xf numFmtId="0" fontId="5" fillId="5" borderId="13" xfId="4" applyBorder="1" applyAlignment="1">
      <alignment horizontal="center" vertical="center"/>
    </xf>
    <xf numFmtId="0" fontId="7" fillId="2" borderId="3" xfId="1" applyFont="1" applyBorder="1" applyAlignment="1">
      <alignment vertical="center" textRotation="45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9" fillId="7" borderId="0" xfId="0" applyFont="1" applyFill="1" applyBorder="1" applyAlignment="1">
      <alignment horizontal="center" vertical="center"/>
    </xf>
    <xf numFmtId="0" fontId="9" fillId="7" borderId="9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6" fillId="3" borderId="10" xfId="2" applyFont="1" applyBorder="1" applyAlignment="1">
      <alignment horizontal="center" vertical="center" textRotation="45"/>
    </xf>
    <xf numFmtId="0" fontId="0" fillId="6" borderId="10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7" fillId="2" borderId="10" xfId="1" applyFont="1" applyBorder="1" applyAlignment="1">
      <alignment horizontal="center" vertical="center" textRotation="45"/>
    </xf>
    <xf numFmtId="0" fontId="7" fillId="2" borderId="3" xfId="1" applyFont="1" applyBorder="1" applyAlignment="1">
      <alignment horizontal="center" vertical="center" textRotation="45"/>
    </xf>
    <xf numFmtId="0" fontId="9" fillId="7" borderId="8" xfId="0" applyFont="1" applyFill="1" applyBorder="1" applyAlignment="1">
      <alignment horizontal="center" vertical="center"/>
    </xf>
    <xf numFmtId="0" fontId="9" fillId="7" borderId="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0" fillId="3" borderId="1" xfId="2" applyFont="1" applyBorder="1" applyAlignment="1">
      <alignment horizontal="center" vertical="center" textRotation="30"/>
    </xf>
    <xf numFmtId="0" fontId="10" fillId="3" borderId="10" xfId="2" applyFont="1" applyBorder="1" applyAlignment="1">
      <alignment horizontal="center" vertical="center" textRotation="30"/>
    </xf>
    <xf numFmtId="0" fontId="11" fillId="2" borderId="10" xfId="1" applyFont="1" applyBorder="1" applyAlignment="1">
      <alignment horizontal="center" vertical="center" textRotation="30"/>
    </xf>
    <xf numFmtId="0" fontId="12" fillId="4" borderId="10" xfId="3" applyFont="1" applyBorder="1" applyAlignment="1">
      <alignment horizontal="center" vertical="center" textRotation="30"/>
    </xf>
    <xf numFmtId="0" fontId="13" fillId="8" borderId="10" xfId="3" applyFont="1" applyFill="1" applyBorder="1" applyAlignment="1">
      <alignment horizontal="center" vertical="center" textRotation="30"/>
    </xf>
    <xf numFmtId="164" fontId="0" fillId="0" borderId="14" xfId="0" applyNumberFormat="1" applyBorder="1" applyAlignment="1">
      <alignment horizontal="center" vertical="center"/>
    </xf>
  </cellXfs>
  <cellStyles count="5">
    <cellStyle name="Calcul" xfId="4" builtinId="22"/>
    <cellStyle name="Insatisfaisant" xfId="2" builtinId="27"/>
    <cellStyle name="Neutre" xfId="3" builtinId="2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usernames" Target="revisions/userNames.xml"/><Relationship Id="rId4" Type="http://schemas.openxmlformats.org/officeDocument/2006/relationships/worksheet" Target="worksheets/sheet4.xml"/><Relationship Id="rId9" Type="http://schemas.openxmlformats.org/officeDocument/2006/relationships/revisionHeaders" Target="revisions/revisionHeaders.xml"/></Relationships>
</file>

<file path=xl/revisions/_rels/revisionHeaders.xml.rels><?xml version="1.0" encoding="UTF-8" standalone="yes"?>
<Relationships xmlns="http://schemas.openxmlformats.org/package/2006/relationships"><Relationship Id="rId3" Type="http://schemas.openxmlformats.org/officeDocument/2006/relationships/revisionLog" Target="revisionLog3.xml"/><Relationship Id="rId2" Type="http://schemas.openxmlformats.org/officeDocument/2006/relationships/revisionLog" Target="revisionLog2.xml"/><Relationship Id="rId1" Type="http://schemas.openxmlformats.org/officeDocument/2006/relationships/revisionLog" Target="revisionLog1.xml"/><Relationship Id="rId5" Type="http://schemas.openxmlformats.org/officeDocument/2006/relationships/revisionLog" Target="revisionLog5.xml"/><Relationship Id="rId4" Type="http://schemas.openxmlformats.org/officeDocument/2006/relationships/revisionLog" Target="revisionLog4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8342D2AC-83C2-4BFB-8A8B-9983B76E6D33}" diskRevisions="1" revisionId="38" version="5">
  <header guid="{7A6D7098-09CD-4BD3-B099-D396CF75BA6F}" dateTime="2018-01-10T11:09:06" maxSheetId="5" userName="Jean Léo MOELLON" r:id="rId1">
    <sheetIdMap count="4">
      <sheetId val="1"/>
      <sheetId val="2"/>
      <sheetId val="3"/>
      <sheetId val="4"/>
    </sheetIdMap>
  </header>
  <header guid="{7A1BC3C3-8B31-4265-A9F4-0EBAB4C23C89}" dateTime="2018-01-10T11:40:30" maxSheetId="5" userName="user" r:id="rId2" minRId="1" maxRId="10">
    <sheetIdMap count="4">
      <sheetId val="1"/>
      <sheetId val="2"/>
      <sheetId val="3"/>
      <sheetId val="4"/>
    </sheetIdMap>
  </header>
  <header guid="{CA4BE52F-C002-40EE-8D59-66FE79C8303C}" dateTime="2018-01-10T12:22:31" maxSheetId="5" userName="Jean Léo MOELLON" r:id="rId3" minRId="11" maxRId="17">
    <sheetIdMap count="4">
      <sheetId val="1"/>
      <sheetId val="2"/>
      <sheetId val="3"/>
      <sheetId val="4"/>
    </sheetIdMap>
  </header>
  <header guid="{405C1072-B2FD-4CEC-8CEC-5624D2A2779E}" dateTime="2018-01-13T21:04:18" maxSheetId="5" userName="Jean Léo MOELLON" r:id="rId4">
    <sheetIdMap count="4">
      <sheetId val="1"/>
      <sheetId val="2"/>
      <sheetId val="3"/>
      <sheetId val="4"/>
    </sheetIdMap>
  </header>
  <header guid="{8342D2AC-83C2-4BFB-8A8B-9983B76E6D33}" dateTime="2018-01-13T21:16:17" maxSheetId="5" userName="Maison" r:id="rId5" minRId="18" maxRId="38">
    <sheetIdMap count="4">
      <sheetId val="1"/>
      <sheetId val="2"/>
      <sheetId val="3"/>
      <sheetId val="4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/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" sId="4">
    <oc r="C11">
      <f>COUNT(C7:C10)</f>
    </oc>
    <nc r="C11">
      <f>COUNT(C3:C10)</f>
    </nc>
  </rcc>
  <rcc rId="2" sId="4">
    <oc r="C15">
      <f>COUNT(C3:C10)</f>
    </oc>
    <nc r="C15">
      <f>COUNT(C12:C14)</f>
    </nc>
  </rcc>
  <rcc rId="3" sId="4">
    <oc r="C16">
      <f>+C15</f>
    </oc>
    <nc r="C16">
      <f>C15+C11</f>
    </nc>
  </rcc>
  <rcc rId="4" sId="4">
    <oc r="E11">
      <f>SUM(E7:E10)</f>
    </oc>
    <nc r="E11">
      <f>SUM(E3:E10)</f>
    </nc>
  </rcc>
  <rcc rId="5" sId="4">
    <oc r="E15">
      <f>SUM(E3:E10)</f>
    </oc>
    <nc r="E15">
      <f>SUM(E12:E14)</f>
    </nc>
  </rcc>
  <rcc rId="6" sId="4">
    <oc r="F15">
      <f>SUM(F3:F10)</f>
    </oc>
    <nc r="F15">
      <f>SUM(F12:F14)</f>
    </nc>
  </rcc>
  <rcc rId="7" sId="4">
    <oc r="F14">
      <v>8</v>
    </oc>
    <nc r="F14">
      <v>811</v>
    </nc>
  </rcc>
  <rcc rId="8" sId="4">
    <oc r="F16">
      <f>+F15</f>
    </oc>
    <nc r="F16">
      <f>F11+F15</f>
    </nc>
  </rcc>
  <rcc rId="9" sId="4">
    <oc r="E16">
      <f>+E15</f>
    </oc>
    <nc r="E16">
      <f>E11+E15</f>
    </nc>
  </rcc>
  <rcc rId="10" sId="4">
    <oc r="F11">
      <f>SUM(F7:F10)</f>
    </oc>
    <nc r="F11">
      <f>SUM(F3:F10)</f>
    </nc>
  </rcc>
  <rcv guid="{E9766A93-7658-4454-BCC7-E032574B5322}" action="add"/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1" sId="1">
    <nc r="B9">
      <v>3810</v>
    </nc>
  </rcc>
  <rcc rId="12" sId="1">
    <oc r="B11">
      <v>6787</v>
    </oc>
    <nc r="B11">
      <v>3896</v>
    </nc>
  </rcc>
  <rcc rId="13" sId="1">
    <nc r="B18">
      <v>-1658.27</v>
    </nc>
  </rcc>
  <rcc rId="14" sId="1">
    <nc r="B20">
      <v>-168</v>
    </nc>
  </rcc>
  <rcc rId="15" sId="1">
    <nc r="B21">
      <v>672.99</v>
    </nc>
  </rcc>
  <rcc rId="16" sId="1">
    <nc r="B23">
      <v>284.2</v>
    </nc>
  </rcc>
  <rcc rId="17" sId="1">
    <nc r="B24">
      <v>-228.3</v>
    </nc>
  </rcc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CA4537-616E-49C1-97C3-79C85F72863C}" action="delete"/>
  <rcv guid="{43CA4537-616E-49C1-97C3-79C85F72863C}" action="add"/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4" sqref="B18" start="0" length="0">
    <dxf>
      <numFmt numFmtId="0" formatCode="General"/>
    </dxf>
  </rfmt>
  <rfmt sheetId="4" sqref="B19" start="0" length="0">
    <dxf>
      <numFmt numFmtId="0" formatCode="General"/>
    </dxf>
  </rfmt>
  <rfmt sheetId="4" sqref="B20" start="0" length="0">
    <dxf>
      <numFmt numFmtId="0" formatCode="General"/>
    </dxf>
  </rfmt>
  <rcc rId="18" sId="4">
    <nc r="B19">
      <v>15</v>
    </nc>
  </rcc>
  <rcc rId="19" sId="4">
    <nc r="B20">
      <v>15</v>
    </nc>
  </rcc>
  <rfmt sheetId="4" sqref="B22" start="0" length="0">
    <dxf>
      <numFmt numFmtId="0" formatCode="General"/>
    </dxf>
  </rfmt>
  <rfmt sheetId="4" sqref="B23" start="0" length="0">
    <dxf>
      <numFmt numFmtId="0" formatCode="General"/>
    </dxf>
  </rfmt>
  <rfmt sheetId="4" sqref="B24" start="0" length="0">
    <dxf>
      <numFmt numFmtId="0" formatCode="General"/>
    </dxf>
  </rfmt>
  <rfmt sheetId="4" sqref="B25" start="0" length="0">
    <dxf>
      <numFmt numFmtId="0" formatCode="General"/>
    </dxf>
  </rfmt>
  <rfmt sheetId="4" sqref="B26" start="0" length="0">
    <dxf>
      <numFmt numFmtId="0" formatCode="General"/>
    </dxf>
  </rfmt>
  <rfmt sheetId="4" sqref="B27" start="0" length="0">
    <dxf>
      <numFmt numFmtId="0" formatCode="General"/>
    </dxf>
  </rfmt>
  <rfmt sheetId="4" sqref="B28" start="0" length="0">
    <dxf>
      <numFmt numFmtId="0" formatCode="General"/>
    </dxf>
  </rfmt>
  <rfmt sheetId="4" sqref="B29" start="0" length="0">
    <dxf>
      <numFmt numFmtId="0" formatCode="General"/>
    </dxf>
  </rfmt>
  <rfmt sheetId="4" sqref="B30" start="0" length="0">
    <dxf>
      <numFmt numFmtId="0" formatCode="General"/>
    </dxf>
  </rfmt>
  <rcc rId="20" sId="4">
    <nc r="B23">
      <v>28</v>
    </nc>
  </rcc>
  <rcc rId="21" sId="4">
    <nc r="B24">
      <v>28</v>
    </nc>
  </rcc>
  <rcc rId="22" sId="4">
    <nc r="B25">
      <v>28</v>
    </nc>
  </rcc>
  <rcc rId="23" sId="4">
    <nc r="B26">
      <v>28</v>
    </nc>
  </rcc>
  <rcc rId="24" sId="4">
    <nc r="B27">
      <v>28</v>
    </nc>
  </rcc>
  <rcc rId="25" sId="4">
    <nc r="B28">
      <v>28</v>
    </nc>
  </rcc>
  <rcc rId="26" sId="4">
    <nc r="B29">
      <v>28</v>
    </nc>
  </rcc>
  <rcc rId="27" sId="4">
    <nc r="B30">
      <v>28</v>
    </nc>
  </rcc>
  <rfmt sheetId="4" sqref="B3" start="0" length="0">
    <dxf>
      <numFmt numFmtId="0" formatCode="General"/>
    </dxf>
  </rfmt>
  <rfmt sheetId="4" sqref="B4" start="0" length="0">
    <dxf>
      <numFmt numFmtId="0" formatCode="General"/>
    </dxf>
  </rfmt>
  <rfmt sheetId="4" sqref="B5" start="0" length="0">
    <dxf>
      <numFmt numFmtId="0" formatCode="General"/>
    </dxf>
  </rfmt>
  <rfmt sheetId="4" sqref="B6" start="0" length="0">
    <dxf>
      <numFmt numFmtId="0" formatCode="General"/>
    </dxf>
  </rfmt>
  <rfmt sheetId="4" sqref="B7" start="0" length="0">
    <dxf>
      <numFmt numFmtId="0" formatCode="General"/>
    </dxf>
  </rfmt>
  <rfmt sheetId="4" sqref="B8" start="0" length="0">
    <dxf>
      <numFmt numFmtId="0" formatCode="General"/>
    </dxf>
  </rfmt>
  <rfmt sheetId="4" sqref="B9" start="0" length="0">
    <dxf>
      <numFmt numFmtId="0" formatCode="General"/>
    </dxf>
  </rfmt>
  <rfmt sheetId="4" sqref="B10" start="0" length="0">
    <dxf>
      <numFmt numFmtId="0" formatCode="General"/>
    </dxf>
  </rfmt>
  <rcc rId="28" sId="4">
    <nc r="B4">
      <v>20</v>
    </nc>
  </rcc>
  <rcc rId="29" sId="4">
    <nc r="B5">
      <v>20</v>
    </nc>
  </rcc>
  <rcc rId="30" sId="4">
    <nc r="B6">
      <v>20</v>
    </nc>
  </rcc>
  <rcc rId="31" sId="4">
    <nc r="B7">
      <v>20</v>
    </nc>
  </rcc>
  <rcc rId="32" sId="4">
    <nc r="B8">
      <v>20</v>
    </nc>
  </rcc>
  <rcc rId="33" sId="4">
    <nc r="B9">
      <v>20</v>
    </nc>
  </rcc>
  <rcc rId="34" sId="4">
    <nc r="B10">
      <v>20</v>
    </nc>
  </rcc>
  <rfmt sheetId="4" sqref="B32" start="0" length="0">
    <dxf/>
  </rfmt>
  <rfmt sheetId="4" sqref="B33" start="0" length="0">
    <dxf/>
  </rfmt>
  <rfmt sheetId="4" sqref="B34" start="0" length="0">
    <dxf/>
  </rfmt>
  <rfmt sheetId="4" sqref="B35" start="0" length="0">
    <dxf/>
  </rfmt>
  <rfmt sheetId="4" sqref="B36" start="0" length="0">
    <dxf>
      <border outline="0">
        <bottom/>
      </border>
    </dxf>
  </rfmt>
  <rcc rId="35" sId="4">
    <nc r="B33">
      <v>23</v>
    </nc>
  </rcc>
  <rcc rId="36" sId="4">
    <nc r="B34">
      <v>23</v>
    </nc>
  </rcc>
  <rcc rId="37" sId="4">
    <nc r="B35">
      <v>23</v>
    </nc>
  </rcc>
  <rcc rId="38" sId="4">
    <nc r="B36">
      <v>23</v>
    </nc>
  </rcc>
  <rcv guid="{34DF35F9-6415-4B80-BA74-609D160DC400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2">
  <userInfo guid="{405C1072-B2FD-4CEC-8CEC-5624D2A2779E}" name="Jean Léo MOELLON" id="-1696915402" dateTime="2018-01-13T21:02:37"/>
  <userInfo guid="{8342D2AC-83C2-4BFB-8A8B-9983B76E6D33}" name="Maison" id="-582250112" dateTime="2018-01-13T21:06:08"/>
</us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8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1.bin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4" Type="http://schemas.openxmlformats.org/officeDocument/2006/relationships/printerSettings" Target="../printerSettings/printerSettings1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C25"/>
  <sheetViews>
    <sheetView workbookViewId="0">
      <selection activeCell="G11" sqref="G11"/>
    </sheetView>
  </sheetViews>
  <sheetFormatPr baseColWidth="10" defaultRowHeight="15" x14ac:dyDescent="0.25"/>
  <cols>
    <col min="3" max="3" width="13.140625" customWidth="1"/>
    <col min="9" max="10" width="11.42578125" customWidth="1"/>
    <col min="13" max="15" width="14.140625" customWidth="1"/>
  </cols>
  <sheetData>
    <row r="3" spans="1:3" x14ac:dyDescent="0.25">
      <c r="B3" s="1" t="s">
        <v>28</v>
      </c>
      <c r="C3" s="1" t="s">
        <v>29</v>
      </c>
    </row>
    <row r="4" spans="1:3" x14ac:dyDescent="0.25">
      <c r="A4" t="s">
        <v>11</v>
      </c>
      <c r="B4" s="1"/>
    </row>
    <row r="5" spans="1:3" x14ac:dyDescent="0.25">
      <c r="A5" t="s">
        <v>8</v>
      </c>
      <c r="B5" s="1">
        <v>1920</v>
      </c>
    </row>
    <row r="6" spans="1:3" x14ac:dyDescent="0.25">
      <c r="A6" t="s">
        <v>9</v>
      </c>
      <c r="B6" s="1">
        <v>10552</v>
      </c>
    </row>
    <row r="7" spans="1:3" x14ac:dyDescent="0.25">
      <c r="A7" t="s">
        <v>14</v>
      </c>
      <c r="B7" s="1"/>
    </row>
    <row r="8" spans="1:3" x14ac:dyDescent="0.25">
      <c r="A8" t="s">
        <v>10</v>
      </c>
      <c r="B8" s="1"/>
    </row>
    <row r="9" spans="1:3" x14ac:dyDescent="0.25">
      <c r="A9" t="s">
        <v>12</v>
      </c>
      <c r="B9" s="1">
        <v>3810</v>
      </c>
    </row>
    <row r="10" spans="1:3" x14ac:dyDescent="0.25">
      <c r="A10" t="s">
        <v>13</v>
      </c>
      <c r="B10" s="1"/>
    </row>
    <row r="11" spans="1:3" x14ac:dyDescent="0.25">
      <c r="A11" t="s">
        <v>15</v>
      </c>
      <c r="B11" s="1">
        <v>3896</v>
      </c>
    </row>
    <row r="12" spans="1:3" x14ac:dyDescent="0.25">
      <c r="A12" t="s">
        <v>16</v>
      </c>
      <c r="B12" s="1"/>
    </row>
    <row r="13" spans="1:3" x14ac:dyDescent="0.25">
      <c r="A13" t="s">
        <v>17</v>
      </c>
      <c r="B13" s="1"/>
    </row>
    <row r="14" spans="1:3" x14ac:dyDescent="0.25">
      <c r="B14" s="1"/>
    </row>
    <row r="15" spans="1:3" x14ac:dyDescent="0.25">
      <c r="B15" s="1"/>
    </row>
    <row r="16" spans="1:3" x14ac:dyDescent="0.25">
      <c r="A16" t="s">
        <v>27</v>
      </c>
      <c r="B16" s="1"/>
    </row>
    <row r="17" spans="1:2" x14ac:dyDescent="0.25">
      <c r="A17" t="s">
        <v>18</v>
      </c>
      <c r="B17" s="1"/>
    </row>
    <row r="18" spans="1:2" x14ac:dyDescent="0.25">
      <c r="A18" t="s">
        <v>19</v>
      </c>
      <c r="B18" s="1">
        <v>-1658.27</v>
      </c>
    </row>
    <row r="19" spans="1:2" x14ac:dyDescent="0.25">
      <c r="A19" t="s">
        <v>20</v>
      </c>
      <c r="B19" s="1"/>
    </row>
    <row r="20" spans="1:2" x14ac:dyDescent="0.25">
      <c r="A20" t="s">
        <v>21</v>
      </c>
      <c r="B20" s="1">
        <v>-168</v>
      </c>
    </row>
    <row r="21" spans="1:2" x14ac:dyDescent="0.25">
      <c r="A21" t="s">
        <v>22</v>
      </c>
      <c r="B21" s="1">
        <v>672.99</v>
      </c>
    </row>
    <row r="22" spans="1:2" x14ac:dyDescent="0.25">
      <c r="A22" t="s">
        <v>23</v>
      </c>
      <c r="B22" s="1"/>
    </row>
    <row r="23" spans="1:2" x14ac:dyDescent="0.25">
      <c r="A23" t="s">
        <v>24</v>
      </c>
      <c r="B23" s="1">
        <v>284.2</v>
      </c>
    </row>
    <row r="24" spans="1:2" x14ac:dyDescent="0.25">
      <c r="A24" t="s">
        <v>25</v>
      </c>
      <c r="B24" s="1">
        <v>-228.3</v>
      </c>
    </row>
    <row r="25" spans="1:2" x14ac:dyDescent="0.25">
      <c r="A25" t="s">
        <v>26</v>
      </c>
      <c r="B25" s="1"/>
    </row>
  </sheetData>
  <customSheetViews>
    <customSheetView guid="{34DF35F9-6415-4B80-BA74-609D160DC400}">
      <selection activeCell="G11" sqref="G11"/>
      <pageMargins left="0.7" right="0.7" top="0.75" bottom="0.75" header="0.3" footer="0.3"/>
      <pageSetup paperSize="9" orientation="portrait" r:id="rId1"/>
    </customSheetView>
    <customSheetView guid="{E9766A93-7658-4454-BCC7-E032574B5322}">
      <selection activeCell="G11" sqref="G11"/>
      <pageMargins left="0.7" right="0.7" top="0.75" bottom="0.75" header="0.3" footer="0.3"/>
      <pageSetup paperSize="9" orientation="portrait" r:id="rId2"/>
    </customSheetView>
    <customSheetView guid="{43CA4537-616E-49C1-97C3-79C85F72863C}">
      <selection activeCell="G11" sqref="G11"/>
      <pageMargins left="0.7" right="0.7" top="0.75" bottom="0.75" header="0.3" footer="0.3"/>
      <pageSetup paperSize="9" orientation="portrait" r:id="rId3"/>
    </customSheetView>
  </customSheetView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42"/>
  <sheetViews>
    <sheetView workbookViewId="0">
      <selection activeCell="A3" sqref="A3:A24"/>
    </sheetView>
  </sheetViews>
  <sheetFormatPr baseColWidth="10" defaultRowHeight="15" x14ac:dyDescent="0.25"/>
  <cols>
    <col min="1" max="1" width="37.85546875" customWidth="1"/>
    <col min="2" max="2" width="24.42578125" customWidth="1"/>
    <col min="4" max="4" width="14.140625" customWidth="1"/>
    <col min="7" max="7" width="14.140625" customWidth="1"/>
  </cols>
  <sheetData>
    <row r="1" spans="1:7" ht="15" customHeight="1" x14ac:dyDescent="0.25">
      <c r="A1" s="6" t="s">
        <v>36</v>
      </c>
      <c r="B1" s="22" t="s">
        <v>31</v>
      </c>
      <c r="C1" s="22" t="s">
        <v>0</v>
      </c>
      <c r="D1" s="27" t="s">
        <v>3</v>
      </c>
      <c r="E1" s="22" t="s">
        <v>1</v>
      </c>
      <c r="F1" s="22" t="s">
        <v>2</v>
      </c>
      <c r="G1" s="20" t="s">
        <v>6</v>
      </c>
    </row>
    <row r="2" spans="1:7" ht="15.75" thickBot="1" x14ac:dyDescent="0.3">
      <c r="A2" s="5" t="s">
        <v>43</v>
      </c>
      <c r="B2" s="23"/>
      <c r="C2" s="23"/>
      <c r="D2" s="28"/>
      <c r="E2" s="23"/>
      <c r="F2" s="23"/>
      <c r="G2" s="21"/>
    </row>
    <row r="3" spans="1:7" ht="15" customHeight="1" x14ac:dyDescent="0.25">
      <c r="A3" s="29" t="s">
        <v>30</v>
      </c>
      <c r="B3" s="24">
        <v>20</v>
      </c>
      <c r="C3" s="2">
        <v>1</v>
      </c>
      <c r="D3" s="2">
        <v>46</v>
      </c>
      <c r="E3" s="2">
        <v>805</v>
      </c>
      <c r="F3" s="2">
        <v>825</v>
      </c>
      <c r="G3" s="3"/>
    </row>
    <row r="4" spans="1:7" x14ac:dyDescent="0.25">
      <c r="A4" s="29"/>
      <c r="B4" s="24"/>
      <c r="C4" s="2">
        <v>2</v>
      </c>
      <c r="D4" s="2">
        <v>46</v>
      </c>
      <c r="E4" s="2">
        <v>805</v>
      </c>
      <c r="F4" s="2">
        <v>825</v>
      </c>
      <c r="G4" s="3"/>
    </row>
    <row r="5" spans="1:7" x14ac:dyDescent="0.25">
      <c r="A5" s="29"/>
      <c r="B5" s="24"/>
      <c r="C5" s="2">
        <v>3</v>
      </c>
      <c r="D5" s="2">
        <v>46</v>
      </c>
      <c r="E5" s="2">
        <v>805</v>
      </c>
      <c r="F5" s="2">
        <v>825</v>
      </c>
      <c r="G5" s="3"/>
    </row>
    <row r="6" spans="1:7" x14ac:dyDescent="0.25">
      <c r="A6" s="29"/>
      <c r="B6" s="24"/>
      <c r="C6" s="2">
        <v>4</v>
      </c>
      <c r="D6" s="2">
        <v>46</v>
      </c>
      <c r="E6" s="2">
        <v>805</v>
      </c>
      <c r="F6" s="2">
        <v>825</v>
      </c>
      <c r="G6" s="3"/>
    </row>
    <row r="7" spans="1:7" x14ac:dyDescent="0.25">
      <c r="A7" s="29"/>
      <c r="B7" s="24"/>
      <c r="C7" s="2">
        <v>5</v>
      </c>
      <c r="D7" s="2">
        <v>46</v>
      </c>
      <c r="E7" s="2">
        <v>806</v>
      </c>
      <c r="F7" s="2">
        <v>826</v>
      </c>
      <c r="G7" s="3"/>
    </row>
    <row r="8" spans="1:7" x14ac:dyDescent="0.25">
      <c r="A8" s="29"/>
      <c r="B8" s="24"/>
      <c r="C8" s="2">
        <v>6</v>
      </c>
      <c r="D8" s="2">
        <v>46</v>
      </c>
      <c r="E8" s="2">
        <v>805</v>
      </c>
      <c r="F8" s="2">
        <v>825</v>
      </c>
      <c r="G8" s="3"/>
    </row>
    <row r="9" spans="1:7" x14ac:dyDescent="0.25">
      <c r="A9" s="29"/>
      <c r="B9" s="7" t="s">
        <v>4</v>
      </c>
      <c r="C9" s="8">
        <f>COUNT(C3:C8)</f>
        <v>6</v>
      </c>
      <c r="D9" s="8">
        <f>SUM(D3:D8)</f>
        <v>276</v>
      </c>
      <c r="E9" s="8">
        <f>SUM(E3:E8)</f>
        <v>4831</v>
      </c>
      <c r="F9" s="8">
        <f>SUM(F3:F8)</f>
        <v>4951</v>
      </c>
      <c r="G9" s="9"/>
    </row>
    <row r="10" spans="1:7" x14ac:dyDescent="0.25">
      <c r="A10" s="29"/>
      <c r="B10" s="24">
        <v>18</v>
      </c>
      <c r="C10" s="2">
        <v>7</v>
      </c>
      <c r="D10" s="2">
        <v>46</v>
      </c>
      <c r="E10" s="2">
        <v>805</v>
      </c>
      <c r="F10" s="2">
        <v>825</v>
      </c>
      <c r="G10" s="3"/>
    </row>
    <row r="11" spans="1:7" x14ac:dyDescent="0.25">
      <c r="A11" s="29"/>
      <c r="B11" s="24"/>
      <c r="C11" s="2">
        <v>8</v>
      </c>
      <c r="D11" s="2">
        <v>46</v>
      </c>
      <c r="E11" s="2">
        <v>805</v>
      </c>
      <c r="F11" s="2">
        <v>825</v>
      </c>
      <c r="G11" s="3"/>
    </row>
    <row r="12" spans="1:7" x14ac:dyDescent="0.25">
      <c r="A12" s="29"/>
      <c r="B12" s="7" t="s">
        <v>4</v>
      </c>
      <c r="C12" s="8">
        <f>COUNT(C10:C11)</f>
        <v>2</v>
      </c>
      <c r="D12" s="8">
        <f>(D10+D11)</f>
        <v>92</v>
      </c>
      <c r="E12" s="8">
        <f>SUM(E10:E11)</f>
        <v>1610</v>
      </c>
      <c r="F12" s="8">
        <f>SUM(F10:F11)</f>
        <v>1650</v>
      </c>
      <c r="G12" s="9"/>
    </row>
    <row r="13" spans="1:7" x14ac:dyDescent="0.25">
      <c r="A13" s="29"/>
      <c r="B13" s="24">
        <v>40</v>
      </c>
      <c r="C13" s="4">
        <v>9</v>
      </c>
      <c r="D13" s="4">
        <v>46</v>
      </c>
      <c r="E13" s="4">
        <v>792</v>
      </c>
      <c r="F13" s="4">
        <v>812</v>
      </c>
      <c r="G13" s="3"/>
    </row>
    <row r="14" spans="1:7" x14ac:dyDescent="0.25">
      <c r="A14" s="29"/>
      <c r="B14" s="24"/>
      <c r="C14" s="4">
        <v>10</v>
      </c>
      <c r="D14" s="4">
        <v>46</v>
      </c>
      <c r="E14" s="4">
        <v>792</v>
      </c>
      <c r="F14" s="4">
        <v>812</v>
      </c>
      <c r="G14" s="3"/>
    </row>
    <row r="15" spans="1:7" x14ac:dyDescent="0.25">
      <c r="A15" s="29"/>
      <c r="B15" s="24"/>
      <c r="C15" s="4">
        <v>11</v>
      </c>
      <c r="D15" s="4">
        <v>46</v>
      </c>
      <c r="E15" s="4">
        <v>793</v>
      </c>
      <c r="F15" s="4">
        <v>813</v>
      </c>
      <c r="G15" s="3"/>
    </row>
    <row r="16" spans="1:7" x14ac:dyDescent="0.25">
      <c r="A16" s="29"/>
      <c r="B16" s="7" t="s">
        <v>4</v>
      </c>
      <c r="C16" s="8">
        <f>COUNT(C13:C15)</f>
        <v>3</v>
      </c>
      <c r="D16" s="8">
        <f>SUM(D13:D15)</f>
        <v>138</v>
      </c>
      <c r="E16" s="8">
        <f>SUM(E13:E15)</f>
        <v>2377</v>
      </c>
      <c r="F16" s="8">
        <f>SUM(F13:F15)</f>
        <v>2437</v>
      </c>
      <c r="G16" s="9"/>
    </row>
    <row r="17" spans="1:7" x14ac:dyDescent="0.25">
      <c r="A17" s="29"/>
      <c r="B17" s="24">
        <v>23</v>
      </c>
      <c r="C17" s="4">
        <v>20</v>
      </c>
      <c r="D17" s="4">
        <v>46</v>
      </c>
      <c r="E17" s="4">
        <v>805</v>
      </c>
      <c r="F17" s="4">
        <v>825</v>
      </c>
      <c r="G17" s="3"/>
    </row>
    <row r="18" spans="1:7" x14ac:dyDescent="0.25">
      <c r="A18" s="29"/>
      <c r="B18" s="24"/>
      <c r="C18" s="4">
        <v>21</v>
      </c>
      <c r="D18" s="4">
        <v>46</v>
      </c>
      <c r="E18" s="4">
        <v>804</v>
      </c>
      <c r="F18" s="4">
        <v>824</v>
      </c>
      <c r="G18" s="3"/>
    </row>
    <row r="19" spans="1:7" x14ac:dyDescent="0.25">
      <c r="A19" s="29"/>
      <c r="B19" s="24"/>
      <c r="C19" s="4">
        <v>22</v>
      </c>
      <c r="D19" s="4">
        <v>46</v>
      </c>
      <c r="E19" s="4">
        <v>804</v>
      </c>
      <c r="F19" s="4">
        <v>824</v>
      </c>
      <c r="G19" s="3"/>
    </row>
    <row r="20" spans="1:7" x14ac:dyDescent="0.25">
      <c r="A20" s="29"/>
      <c r="B20" s="24"/>
      <c r="C20" s="4">
        <v>23</v>
      </c>
      <c r="D20" s="4">
        <v>46</v>
      </c>
      <c r="E20" s="4">
        <v>806</v>
      </c>
      <c r="F20" s="4">
        <v>826</v>
      </c>
      <c r="G20" s="3"/>
    </row>
    <row r="21" spans="1:7" x14ac:dyDescent="0.25">
      <c r="A21" s="29"/>
      <c r="B21" s="24"/>
      <c r="C21" s="4">
        <v>24</v>
      </c>
      <c r="D21" s="4">
        <v>46</v>
      </c>
      <c r="E21" s="4">
        <v>805</v>
      </c>
      <c r="F21" s="4">
        <v>825</v>
      </c>
      <c r="G21" s="3"/>
    </row>
    <row r="22" spans="1:7" x14ac:dyDescent="0.25">
      <c r="A22" s="29"/>
      <c r="B22" s="24"/>
      <c r="C22" s="4">
        <v>25</v>
      </c>
      <c r="D22" s="4">
        <v>46</v>
      </c>
      <c r="E22" s="4">
        <v>806</v>
      </c>
      <c r="F22" s="4">
        <v>826</v>
      </c>
      <c r="G22" s="3"/>
    </row>
    <row r="23" spans="1:7" x14ac:dyDescent="0.25">
      <c r="A23" s="29"/>
      <c r="B23" s="7" t="s">
        <v>4</v>
      </c>
      <c r="C23" s="8">
        <f>COUNT(C17:C22)</f>
        <v>6</v>
      </c>
      <c r="D23" s="8">
        <f>SUM(D17:D22)</f>
        <v>276</v>
      </c>
      <c r="E23" s="8">
        <f>SUM(E17:E22)</f>
        <v>4830</v>
      </c>
      <c r="F23" s="8">
        <f>SUM(F17:F22)</f>
        <v>4950</v>
      </c>
      <c r="G23" s="9"/>
    </row>
    <row r="24" spans="1:7" x14ac:dyDescent="0.25">
      <c r="A24" s="29"/>
      <c r="B24" s="10" t="s">
        <v>33</v>
      </c>
      <c r="C24" s="11">
        <f>C9+C12+C16+C23</f>
        <v>17</v>
      </c>
      <c r="D24" s="11">
        <f>D9+D12+D16+D23</f>
        <v>782</v>
      </c>
      <c r="E24" s="11">
        <f t="shared" ref="E24:F24" si="0">E9+E12+E16+E23</f>
        <v>13648</v>
      </c>
      <c r="F24" s="11">
        <f t="shared" si="0"/>
        <v>13988</v>
      </c>
      <c r="G24" s="12"/>
    </row>
    <row r="25" spans="1:7" x14ac:dyDescent="0.25">
      <c r="A25" s="30"/>
      <c r="B25" s="31"/>
      <c r="C25" s="31"/>
      <c r="D25" s="31"/>
      <c r="E25" s="31"/>
      <c r="F25" s="31"/>
      <c r="G25" s="32"/>
    </row>
    <row r="26" spans="1:7" ht="15" customHeight="1" x14ac:dyDescent="0.25">
      <c r="A26" s="33" t="s">
        <v>32</v>
      </c>
      <c r="B26" s="24">
        <v>28</v>
      </c>
      <c r="C26" s="2">
        <v>12</v>
      </c>
      <c r="D26" s="2">
        <v>16</v>
      </c>
      <c r="E26" s="2">
        <v>962</v>
      </c>
      <c r="F26" s="2">
        <v>982</v>
      </c>
      <c r="G26" s="3"/>
    </row>
    <row r="27" spans="1:7" ht="15" customHeight="1" x14ac:dyDescent="0.25">
      <c r="A27" s="33"/>
      <c r="B27" s="24"/>
      <c r="C27" s="2">
        <v>13</v>
      </c>
      <c r="D27" s="2">
        <v>16</v>
      </c>
      <c r="E27" s="2">
        <v>961</v>
      </c>
      <c r="F27" s="2">
        <v>981</v>
      </c>
      <c r="G27" s="3"/>
    </row>
    <row r="28" spans="1:7" ht="15" customHeight="1" x14ac:dyDescent="0.25">
      <c r="A28" s="33"/>
      <c r="B28" s="24"/>
      <c r="C28" s="2">
        <v>14</v>
      </c>
      <c r="D28" s="2">
        <v>16</v>
      </c>
      <c r="E28" s="2">
        <v>961</v>
      </c>
      <c r="F28" s="2">
        <v>981</v>
      </c>
      <c r="G28" s="3"/>
    </row>
    <row r="29" spans="1:7" ht="15" customHeight="1" x14ac:dyDescent="0.25">
      <c r="A29" s="33"/>
      <c r="B29" s="24"/>
      <c r="C29" s="2">
        <v>15</v>
      </c>
      <c r="D29" s="2">
        <v>16</v>
      </c>
      <c r="E29" s="2">
        <v>962</v>
      </c>
      <c r="F29" s="2">
        <v>982</v>
      </c>
      <c r="G29" s="3"/>
    </row>
    <row r="30" spans="1:7" ht="15" customHeight="1" x14ac:dyDescent="0.25">
      <c r="A30" s="33"/>
      <c r="B30" s="24"/>
      <c r="C30" s="2">
        <v>16</v>
      </c>
      <c r="D30" s="2">
        <v>16</v>
      </c>
      <c r="E30" s="2">
        <v>989</v>
      </c>
      <c r="F30" s="2">
        <v>1009</v>
      </c>
      <c r="G30" s="3"/>
    </row>
    <row r="31" spans="1:7" x14ac:dyDescent="0.25">
      <c r="A31" s="33"/>
      <c r="B31" s="24"/>
      <c r="C31" s="2">
        <v>17</v>
      </c>
      <c r="D31" s="2">
        <v>16</v>
      </c>
      <c r="E31" s="2">
        <v>986</v>
      </c>
      <c r="F31" s="2">
        <v>1006</v>
      </c>
      <c r="G31" s="3"/>
    </row>
    <row r="32" spans="1:7" x14ac:dyDescent="0.25">
      <c r="A32" s="33"/>
      <c r="B32" s="24"/>
      <c r="C32" s="2">
        <v>18</v>
      </c>
      <c r="D32" s="2">
        <v>16</v>
      </c>
      <c r="E32" s="2">
        <v>969</v>
      </c>
      <c r="F32" s="2">
        <v>989</v>
      </c>
      <c r="G32" s="3"/>
    </row>
    <row r="33" spans="1:7" x14ac:dyDescent="0.25">
      <c r="A33" s="33"/>
      <c r="B33" s="24"/>
      <c r="C33" s="2">
        <v>19</v>
      </c>
      <c r="D33" s="2">
        <v>16</v>
      </c>
      <c r="E33" s="2">
        <v>961</v>
      </c>
      <c r="F33" s="2">
        <v>981</v>
      </c>
      <c r="G33" s="3"/>
    </row>
    <row r="34" spans="1:7" x14ac:dyDescent="0.25">
      <c r="A34" s="33"/>
      <c r="B34" s="7" t="s">
        <v>4</v>
      </c>
      <c r="C34" s="8">
        <f>COUNT(C26:C33)</f>
        <v>8</v>
      </c>
      <c r="D34" s="8">
        <f>SUM(D26:D33)</f>
        <v>128</v>
      </c>
      <c r="E34" s="8">
        <f>SUM(E26:E33)</f>
        <v>7751</v>
      </c>
      <c r="F34" s="8">
        <f>SUM(F26:F33)</f>
        <v>7911</v>
      </c>
      <c r="G34" s="9"/>
    </row>
    <row r="35" spans="1:7" x14ac:dyDescent="0.25">
      <c r="A35" s="33"/>
      <c r="B35" s="24">
        <v>23</v>
      </c>
      <c r="C35" s="4">
        <v>26</v>
      </c>
      <c r="D35" s="4">
        <v>16</v>
      </c>
      <c r="E35" s="4">
        <v>955</v>
      </c>
      <c r="F35" s="4">
        <v>975</v>
      </c>
      <c r="G35" s="3"/>
    </row>
    <row r="36" spans="1:7" x14ac:dyDescent="0.25">
      <c r="A36" s="33"/>
      <c r="B36" s="24"/>
      <c r="C36" s="4">
        <v>27</v>
      </c>
      <c r="D36" s="4">
        <v>16</v>
      </c>
      <c r="E36" s="4">
        <v>954</v>
      </c>
      <c r="F36" s="4">
        <v>974</v>
      </c>
      <c r="G36" s="3"/>
    </row>
    <row r="37" spans="1:7" x14ac:dyDescent="0.25">
      <c r="A37" s="33"/>
      <c r="B37" s="24"/>
      <c r="C37" s="4">
        <v>28</v>
      </c>
      <c r="D37" s="4">
        <v>16</v>
      </c>
      <c r="E37" s="4">
        <v>952</v>
      </c>
      <c r="F37" s="4">
        <v>972</v>
      </c>
      <c r="G37" s="3"/>
    </row>
    <row r="38" spans="1:7" x14ac:dyDescent="0.25">
      <c r="A38" s="33"/>
      <c r="B38" s="24"/>
      <c r="C38" s="4">
        <v>29</v>
      </c>
      <c r="D38" s="4">
        <v>16</v>
      </c>
      <c r="E38" s="4">
        <v>951</v>
      </c>
      <c r="F38" s="4">
        <v>971</v>
      </c>
      <c r="G38" s="3"/>
    </row>
    <row r="39" spans="1:7" x14ac:dyDescent="0.25">
      <c r="A39" s="33"/>
      <c r="B39" s="7" t="s">
        <v>4</v>
      </c>
      <c r="C39" s="8">
        <f>COUNT(C35:C38)</f>
        <v>4</v>
      </c>
      <c r="D39" s="8">
        <f>SUM(D35:D38)</f>
        <v>64</v>
      </c>
      <c r="E39" s="8">
        <f>SUM(E35:E38)</f>
        <v>3812</v>
      </c>
      <c r="F39" s="8">
        <f>SUM(F35:F38)</f>
        <v>3892</v>
      </c>
      <c r="G39" s="9"/>
    </row>
    <row r="40" spans="1:7" x14ac:dyDescent="0.25">
      <c r="A40" s="33"/>
      <c r="B40" s="10" t="s">
        <v>34</v>
      </c>
      <c r="C40" s="11">
        <f>C34+C39</f>
        <v>12</v>
      </c>
      <c r="D40" s="11">
        <f>D34+D39</f>
        <v>192</v>
      </c>
      <c r="E40" s="11">
        <f>E34+E39</f>
        <v>11563</v>
      </c>
      <c r="F40" s="11">
        <f>F34+F39</f>
        <v>11803</v>
      </c>
      <c r="G40" s="12"/>
    </row>
    <row r="41" spans="1:7" x14ac:dyDescent="0.25">
      <c r="A41" s="33"/>
      <c r="B41" s="25" t="s">
        <v>35</v>
      </c>
      <c r="C41" s="25">
        <f>C24+C40</f>
        <v>29</v>
      </c>
      <c r="D41" s="25">
        <f>D24+D40</f>
        <v>974</v>
      </c>
      <c r="E41" s="25">
        <f t="shared" ref="E41:F41" si="1">E24+E40</f>
        <v>25211</v>
      </c>
      <c r="F41" s="25">
        <f t="shared" si="1"/>
        <v>25791</v>
      </c>
      <c r="G41" s="25"/>
    </row>
    <row r="42" spans="1:7" ht="15.75" customHeight="1" thickBot="1" x14ac:dyDescent="0.3">
      <c r="A42" s="34"/>
      <c r="B42" s="26"/>
      <c r="C42" s="26"/>
      <c r="D42" s="26"/>
      <c r="E42" s="26"/>
      <c r="F42" s="26"/>
      <c r="G42" s="26"/>
    </row>
  </sheetData>
  <customSheetViews>
    <customSheetView guid="{34DF35F9-6415-4B80-BA74-609D160DC400}">
      <selection activeCell="A3" sqref="A3:A24"/>
      <pageMargins left="0.7" right="0.7" top="0.75" bottom="0.75" header="0.3" footer="0.3"/>
      <pageSetup paperSize="9" orientation="portrait" r:id="rId1"/>
    </customSheetView>
    <customSheetView guid="{E9766A93-7658-4454-BCC7-E032574B5322}">
      <selection activeCell="A3" sqref="A3:A24"/>
      <pageMargins left="0.7" right="0.7" top="0.75" bottom="0.75" header="0.3" footer="0.3"/>
      <pageSetup paperSize="9" orientation="portrait" r:id="rId2"/>
    </customSheetView>
    <customSheetView guid="{43CA4537-616E-49C1-97C3-79C85F72863C}">
      <selection activeCell="A3" sqref="A3:A24"/>
      <pageMargins left="0.7" right="0.7" top="0.75" bottom="0.75" header="0.3" footer="0.3"/>
      <pageSetup paperSize="9" orientation="portrait" r:id="rId3"/>
    </customSheetView>
  </customSheetViews>
  <mergeCells count="21">
    <mergeCell ref="A3:A24"/>
    <mergeCell ref="B3:B8"/>
    <mergeCell ref="B26:B33"/>
    <mergeCell ref="B17:B22"/>
    <mergeCell ref="A25:G25"/>
    <mergeCell ref="A26:A42"/>
    <mergeCell ref="B41:B42"/>
    <mergeCell ref="D41:D42"/>
    <mergeCell ref="E41:E42"/>
    <mergeCell ref="G41:G42"/>
    <mergeCell ref="G1:G2"/>
    <mergeCell ref="B1:B2"/>
    <mergeCell ref="B10:B11"/>
    <mergeCell ref="B13:B15"/>
    <mergeCell ref="C41:C42"/>
    <mergeCell ref="F41:F42"/>
    <mergeCell ref="C1:C2"/>
    <mergeCell ref="E1:E2"/>
    <mergeCell ref="F1:F2"/>
    <mergeCell ref="D1:D2"/>
    <mergeCell ref="B35:B38"/>
  </mergeCells>
  <pageMargins left="0.7" right="0.7" top="0.75" bottom="0.75" header="0.3" footer="0.3"/>
  <pageSetup paperSize="9" orientation="portrait"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4"/>
  <sheetViews>
    <sheetView workbookViewId="0">
      <selection activeCell="A8" sqref="A8:A31"/>
    </sheetView>
  </sheetViews>
  <sheetFormatPr baseColWidth="10" defaultRowHeight="15" x14ac:dyDescent="0.25"/>
  <cols>
    <col min="1" max="1" width="37.85546875" customWidth="1"/>
    <col min="2" max="2" width="24.42578125" customWidth="1"/>
    <col min="4" max="4" width="14.140625" customWidth="1"/>
    <col min="7" max="7" width="14.140625" customWidth="1"/>
  </cols>
  <sheetData>
    <row r="1" spans="1:7" ht="15" customHeight="1" x14ac:dyDescent="0.25">
      <c r="A1" s="6" t="s">
        <v>45</v>
      </c>
      <c r="B1" s="22" t="s">
        <v>31</v>
      </c>
      <c r="C1" s="22" t="s">
        <v>0</v>
      </c>
      <c r="D1" s="27" t="s">
        <v>3</v>
      </c>
      <c r="E1" s="22" t="s">
        <v>1</v>
      </c>
      <c r="F1" s="22" t="s">
        <v>2</v>
      </c>
      <c r="G1" s="20" t="s">
        <v>6</v>
      </c>
    </row>
    <row r="2" spans="1:7" ht="15.75" thickBot="1" x14ac:dyDescent="0.3">
      <c r="A2" s="5" t="s">
        <v>5</v>
      </c>
      <c r="B2" s="23"/>
      <c r="C2" s="23"/>
      <c r="D2" s="28"/>
      <c r="E2" s="23"/>
      <c r="F2" s="23"/>
      <c r="G2" s="21"/>
    </row>
    <row r="3" spans="1:7" ht="15" customHeight="1" x14ac:dyDescent="0.25">
      <c r="A3" s="39" t="s">
        <v>30</v>
      </c>
      <c r="B3" s="24">
        <v>23</v>
      </c>
      <c r="C3" s="4">
        <v>21</v>
      </c>
      <c r="D3" s="4">
        <v>46</v>
      </c>
      <c r="E3" s="4">
        <v>806</v>
      </c>
      <c r="F3" s="4">
        <v>826</v>
      </c>
      <c r="G3" s="3"/>
    </row>
    <row r="4" spans="1:7" x14ac:dyDescent="0.25">
      <c r="A4" s="40"/>
      <c r="B4" s="24"/>
      <c r="C4" s="4">
        <v>22</v>
      </c>
      <c r="D4" s="4">
        <v>46</v>
      </c>
      <c r="E4" s="4">
        <v>808</v>
      </c>
      <c r="F4" s="4">
        <v>828</v>
      </c>
      <c r="G4" s="3"/>
    </row>
    <row r="5" spans="1:7" x14ac:dyDescent="0.25">
      <c r="A5" s="40"/>
      <c r="B5" s="7" t="s">
        <v>4</v>
      </c>
      <c r="C5" s="8">
        <f>COUNT(C3:C4)</f>
        <v>2</v>
      </c>
      <c r="D5" s="8">
        <f>SUM(D3:D4)</f>
        <v>92</v>
      </c>
      <c r="E5" s="8">
        <f>SUM(E3:E4)</f>
        <v>1614</v>
      </c>
      <c r="F5" s="8">
        <f>SUM(F3:F4)</f>
        <v>1654</v>
      </c>
      <c r="G5" s="9"/>
    </row>
    <row r="6" spans="1:7" x14ac:dyDescent="0.25">
      <c r="A6" s="40"/>
      <c r="B6" s="10" t="s">
        <v>33</v>
      </c>
      <c r="C6" s="11">
        <f>+C5</f>
        <v>2</v>
      </c>
      <c r="D6" s="11">
        <f>+D5</f>
        <v>92</v>
      </c>
      <c r="E6" s="11">
        <f>+E5</f>
        <v>1614</v>
      </c>
      <c r="F6" s="11">
        <f>+F5</f>
        <v>1654</v>
      </c>
      <c r="G6" s="12"/>
    </row>
    <row r="7" spans="1:7" x14ac:dyDescent="0.25">
      <c r="A7" s="40"/>
      <c r="B7" s="14"/>
      <c r="C7" s="14"/>
      <c r="D7" s="14"/>
      <c r="E7" s="14"/>
      <c r="F7" s="14"/>
      <c r="G7" s="15"/>
    </row>
    <row r="8" spans="1:7" ht="15" customHeight="1" x14ac:dyDescent="0.25">
      <c r="A8" s="41" t="s">
        <v>32</v>
      </c>
      <c r="B8" s="24">
        <v>28</v>
      </c>
      <c r="C8" s="2">
        <v>1</v>
      </c>
      <c r="D8" s="2">
        <v>16</v>
      </c>
      <c r="E8" s="2">
        <v>965</v>
      </c>
      <c r="F8" s="2">
        <v>985</v>
      </c>
      <c r="G8" s="3"/>
    </row>
    <row r="9" spans="1:7" ht="15" customHeight="1" x14ac:dyDescent="0.25">
      <c r="A9" s="41"/>
      <c r="B9" s="24"/>
      <c r="C9" s="2">
        <v>2</v>
      </c>
      <c r="D9" s="2">
        <v>16</v>
      </c>
      <c r="E9" s="2">
        <v>964</v>
      </c>
      <c r="F9" s="2">
        <v>984</v>
      </c>
      <c r="G9" s="3"/>
    </row>
    <row r="10" spans="1:7" x14ac:dyDescent="0.25">
      <c r="A10" s="41"/>
      <c r="B10" s="7" t="s">
        <v>4</v>
      </c>
      <c r="C10" s="8">
        <f>COUNT(C8:C9)</f>
        <v>2</v>
      </c>
      <c r="D10" s="8">
        <f>SUM(D8:D9)</f>
        <v>32</v>
      </c>
      <c r="E10" s="8">
        <f>SUM(E8:E9)</f>
        <v>1929</v>
      </c>
      <c r="F10" s="8">
        <f>SUM(F8:F9)</f>
        <v>1969</v>
      </c>
      <c r="G10" s="9"/>
    </row>
    <row r="11" spans="1:7" x14ac:dyDescent="0.25">
      <c r="A11" s="41"/>
      <c r="B11" s="24">
        <v>15</v>
      </c>
      <c r="C11" s="4">
        <v>3</v>
      </c>
      <c r="D11" s="4">
        <v>16</v>
      </c>
      <c r="E11" s="4">
        <v>970</v>
      </c>
      <c r="F11" s="4">
        <v>990</v>
      </c>
      <c r="G11" s="3"/>
    </row>
    <row r="12" spans="1:7" x14ac:dyDescent="0.25">
      <c r="A12" s="41"/>
      <c r="B12" s="24"/>
      <c r="C12" s="4">
        <v>4</v>
      </c>
      <c r="D12" s="4">
        <v>16</v>
      </c>
      <c r="E12" s="4">
        <v>976</v>
      </c>
      <c r="F12" s="4">
        <v>996</v>
      </c>
      <c r="G12" s="3"/>
    </row>
    <row r="13" spans="1:7" x14ac:dyDescent="0.25">
      <c r="A13" s="41"/>
      <c r="B13" s="16" t="s">
        <v>4</v>
      </c>
      <c r="C13" s="17">
        <f>COUNT(C11:C12)</f>
        <v>2</v>
      </c>
      <c r="D13" s="17">
        <f>SUM(D11:D12)</f>
        <v>32</v>
      </c>
      <c r="E13" s="17">
        <f>SUM(E11:E12)</f>
        <v>1946</v>
      </c>
      <c r="F13" s="17">
        <f>SUM(F11:F12)</f>
        <v>1986</v>
      </c>
      <c r="G13" s="18"/>
    </row>
    <row r="14" spans="1:7" x14ac:dyDescent="0.25">
      <c r="A14" s="41"/>
      <c r="B14" s="37">
        <v>17</v>
      </c>
      <c r="C14" s="4">
        <v>5</v>
      </c>
      <c r="D14" s="4">
        <v>16</v>
      </c>
      <c r="E14" s="4">
        <v>961</v>
      </c>
      <c r="F14" s="4">
        <v>981</v>
      </c>
      <c r="G14" s="3"/>
    </row>
    <row r="15" spans="1:7" x14ac:dyDescent="0.25">
      <c r="A15" s="41"/>
      <c r="B15" s="37"/>
      <c r="C15" s="4">
        <v>6</v>
      </c>
      <c r="D15" s="4">
        <v>16</v>
      </c>
      <c r="E15" s="4">
        <v>962</v>
      </c>
      <c r="F15" s="4">
        <v>982</v>
      </c>
      <c r="G15" s="3"/>
    </row>
    <row r="16" spans="1:7" x14ac:dyDescent="0.25">
      <c r="A16" s="41"/>
      <c r="B16" s="37"/>
      <c r="C16" s="4">
        <v>7</v>
      </c>
      <c r="D16" s="4">
        <v>16</v>
      </c>
      <c r="E16" s="4">
        <v>960</v>
      </c>
      <c r="F16" s="4">
        <v>980</v>
      </c>
      <c r="G16" s="3"/>
    </row>
    <row r="17" spans="1:7" x14ac:dyDescent="0.25">
      <c r="A17" s="41"/>
      <c r="B17" s="37"/>
      <c r="C17" s="4">
        <v>8</v>
      </c>
      <c r="D17" s="4">
        <v>16</v>
      </c>
      <c r="E17" s="4">
        <v>961</v>
      </c>
      <c r="F17" s="4">
        <v>981</v>
      </c>
      <c r="G17" s="3"/>
    </row>
    <row r="18" spans="1:7" x14ac:dyDescent="0.25">
      <c r="A18" s="41"/>
      <c r="B18" s="37"/>
      <c r="C18" s="4">
        <v>9</v>
      </c>
      <c r="D18" s="4">
        <v>16</v>
      </c>
      <c r="E18" s="4">
        <v>964</v>
      </c>
      <c r="F18" s="4">
        <v>984</v>
      </c>
      <c r="G18" s="3"/>
    </row>
    <row r="19" spans="1:7" x14ac:dyDescent="0.25">
      <c r="A19" s="41"/>
      <c r="B19" s="37"/>
      <c r="C19" s="4">
        <v>10</v>
      </c>
      <c r="D19" s="4">
        <v>16</v>
      </c>
      <c r="E19" s="4">
        <v>962</v>
      </c>
      <c r="F19" s="4">
        <v>982</v>
      </c>
      <c r="G19" s="3"/>
    </row>
    <row r="20" spans="1:7" x14ac:dyDescent="0.25">
      <c r="A20" s="41"/>
      <c r="B20" s="37"/>
      <c r="C20" s="4">
        <v>11</v>
      </c>
      <c r="D20" s="4">
        <v>16</v>
      </c>
      <c r="E20" s="4">
        <v>964</v>
      </c>
      <c r="F20" s="4">
        <v>984</v>
      </c>
      <c r="G20" s="3"/>
    </row>
    <row r="21" spans="1:7" x14ac:dyDescent="0.25">
      <c r="A21" s="41"/>
      <c r="B21" s="37"/>
      <c r="C21" s="4">
        <v>12</v>
      </c>
      <c r="D21" s="4">
        <v>16</v>
      </c>
      <c r="E21" s="4">
        <v>973</v>
      </c>
      <c r="F21" s="4">
        <v>993</v>
      </c>
      <c r="G21" s="3"/>
    </row>
    <row r="22" spans="1:7" x14ac:dyDescent="0.25">
      <c r="A22" s="41"/>
      <c r="B22" s="37"/>
      <c r="C22" s="4">
        <v>13</v>
      </c>
      <c r="D22" s="4">
        <v>16</v>
      </c>
      <c r="E22" s="4">
        <v>969</v>
      </c>
      <c r="F22" s="4">
        <v>989</v>
      </c>
      <c r="G22" s="3"/>
    </row>
    <row r="23" spans="1:7" x14ac:dyDescent="0.25">
      <c r="A23" s="41"/>
      <c r="B23" s="37"/>
      <c r="C23" s="4">
        <v>14</v>
      </c>
      <c r="D23" s="4">
        <v>16</v>
      </c>
      <c r="E23" s="4">
        <v>970</v>
      </c>
      <c r="F23" s="4">
        <v>990</v>
      </c>
      <c r="G23" s="3"/>
    </row>
    <row r="24" spans="1:7" x14ac:dyDescent="0.25">
      <c r="A24" s="41"/>
      <c r="B24" s="37"/>
      <c r="C24" s="4">
        <v>15</v>
      </c>
      <c r="D24" s="4">
        <v>16</v>
      </c>
      <c r="E24" s="4">
        <v>973</v>
      </c>
      <c r="F24" s="4">
        <v>993</v>
      </c>
      <c r="G24" s="3"/>
    </row>
    <row r="25" spans="1:7" x14ac:dyDescent="0.25">
      <c r="A25" s="41"/>
      <c r="B25" s="37"/>
      <c r="C25" s="4">
        <v>16</v>
      </c>
      <c r="D25" s="4">
        <v>16</v>
      </c>
      <c r="E25" s="4">
        <v>979</v>
      </c>
      <c r="F25" s="4">
        <v>999</v>
      </c>
      <c r="G25" s="3"/>
    </row>
    <row r="26" spans="1:7" x14ac:dyDescent="0.25">
      <c r="A26" s="41"/>
      <c r="B26" s="37"/>
      <c r="C26" s="4">
        <v>17</v>
      </c>
      <c r="D26" s="4">
        <v>16</v>
      </c>
      <c r="E26" s="4">
        <v>978</v>
      </c>
      <c r="F26" s="4">
        <v>998</v>
      </c>
      <c r="G26" s="3"/>
    </row>
    <row r="27" spans="1:7" x14ac:dyDescent="0.25">
      <c r="A27" s="41"/>
      <c r="B27" s="37"/>
      <c r="C27" s="4">
        <v>18</v>
      </c>
      <c r="D27" s="4">
        <v>16</v>
      </c>
      <c r="E27" s="4">
        <v>966</v>
      </c>
      <c r="F27" s="4">
        <v>986</v>
      </c>
      <c r="G27" s="3"/>
    </row>
    <row r="28" spans="1:7" x14ac:dyDescent="0.25">
      <c r="A28" s="41"/>
      <c r="B28" s="37"/>
      <c r="C28" s="4">
        <v>19</v>
      </c>
      <c r="D28" s="4">
        <v>16</v>
      </c>
      <c r="E28" s="4">
        <v>962</v>
      </c>
      <c r="F28" s="4">
        <v>982</v>
      </c>
      <c r="G28" s="3"/>
    </row>
    <row r="29" spans="1:7" x14ac:dyDescent="0.25">
      <c r="A29" s="41"/>
      <c r="B29" s="38"/>
      <c r="C29" s="4">
        <v>20</v>
      </c>
      <c r="D29" s="4">
        <v>16</v>
      </c>
      <c r="E29" s="4">
        <v>965</v>
      </c>
      <c r="F29" s="4">
        <v>985</v>
      </c>
      <c r="G29" s="3"/>
    </row>
    <row r="30" spans="1:7" x14ac:dyDescent="0.25">
      <c r="A30" s="41"/>
      <c r="B30" s="16" t="s">
        <v>4</v>
      </c>
      <c r="C30" s="17">
        <f>COUNT(C14:C29)</f>
        <v>16</v>
      </c>
      <c r="D30" s="17">
        <f>SUM(D14:D29)</f>
        <v>256</v>
      </c>
      <c r="E30" s="17">
        <f>SUM(E14:E29)</f>
        <v>15469</v>
      </c>
      <c r="F30" s="17">
        <f>SUM(F14:F29)</f>
        <v>15789</v>
      </c>
      <c r="G30" s="18"/>
    </row>
    <row r="31" spans="1:7" x14ac:dyDescent="0.25">
      <c r="A31" s="41"/>
      <c r="B31" s="10" t="s">
        <v>34</v>
      </c>
      <c r="C31" s="11">
        <f>C10+C13+C30</f>
        <v>20</v>
      </c>
      <c r="D31" s="11">
        <f>D10+D13+D30</f>
        <v>320</v>
      </c>
      <c r="E31" s="11">
        <f>E10+E13+E30</f>
        <v>19344</v>
      </c>
      <c r="F31" s="11">
        <f>F10+F13+F30</f>
        <v>19744</v>
      </c>
      <c r="G31" s="12"/>
    </row>
    <row r="32" spans="1:7" x14ac:dyDescent="0.25">
      <c r="A32" s="13"/>
      <c r="B32" s="14"/>
      <c r="C32" s="14"/>
      <c r="D32" s="14"/>
      <c r="E32" s="14"/>
      <c r="F32" s="14"/>
      <c r="G32" s="15"/>
    </row>
    <row r="33" spans="1:7" ht="15" customHeight="1" x14ac:dyDescent="0.25">
      <c r="A33" s="42" t="s">
        <v>38</v>
      </c>
      <c r="B33" s="10" t="s">
        <v>41</v>
      </c>
      <c r="C33" s="4"/>
      <c r="D33" s="4">
        <v>9</v>
      </c>
      <c r="E33" s="4">
        <v>3152.5</v>
      </c>
      <c r="F33" s="4">
        <v>3152.5</v>
      </c>
      <c r="G33" s="3"/>
    </row>
    <row r="34" spans="1:7" x14ac:dyDescent="0.25">
      <c r="A34" s="42"/>
      <c r="B34" s="10" t="s">
        <v>42</v>
      </c>
      <c r="C34" s="4"/>
      <c r="D34" s="4">
        <v>20</v>
      </c>
      <c r="E34" s="4">
        <v>1456.5</v>
      </c>
      <c r="F34" s="4">
        <v>1456.5</v>
      </c>
      <c r="G34" s="3"/>
    </row>
    <row r="35" spans="1:7" x14ac:dyDescent="0.25">
      <c r="A35" s="42"/>
      <c r="B35" s="16" t="s">
        <v>4</v>
      </c>
      <c r="C35" s="17">
        <f>COUNT(C32:C34)</f>
        <v>0</v>
      </c>
      <c r="D35" s="17">
        <f>SUM(D33:D34)</f>
        <v>29</v>
      </c>
      <c r="E35" s="17">
        <f>SUM(E33:E34)</f>
        <v>4609</v>
      </c>
      <c r="F35" s="17">
        <f>SUM(F33:F34)</f>
        <v>4609</v>
      </c>
      <c r="G35" s="18"/>
    </row>
    <row r="36" spans="1:7" x14ac:dyDescent="0.25">
      <c r="A36" s="42"/>
      <c r="B36" s="10" t="s">
        <v>37</v>
      </c>
      <c r="C36" s="11">
        <f>C35</f>
        <v>0</v>
      </c>
      <c r="D36" s="11">
        <f>D35</f>
        <v>29</v>
      </c>
      <c r="E36" s="11">
        <f>E35</f>
        <v>4609</v>
      </c>
      <c r="F36" s="11">
        <f t="shared" ref="F36" si="0">F35</f>
        <v>4609</v>
      </c>
      <c r="G36" s="12"/>
    </row>
    <row r="37" spans="1:7" x14ac:dyDescent="0.25">
      <c r="A37" s="42"/>
      <c r="B37" s="14"/>
      <c r="C37" s="14"/>
      <c r="D37" s="14"/>
      <c r="E37" s="14"/>
      <c r="F37" s="14"/>
      <c r="G37" s="15"/>
    </row>
    <row r="38" spans="1:7" x14ac:dyDescent="0.25">
      <c r="A38" s="43" t="s">
        <v>39</v>
      </c>
      <c r="B38" s="10"/>
      <c r="C38" s="11"/>
      <c r="D38" s="11"/>
      <c r="E38" s="11"/>
      <c r="F38" s="11"/>
      <c r="G38" s="12"/>
    </row>
    <row r="39" spans="1:7" x14ac:dyDescent="0.25">
      <c r="A39" s="43"/>
      <c r="B39" s="10"/>
      <c r="C39" s="11"/>
      <c r="D39" s="11"/>
      <c r="E39" s="11"/>
      <c r="F39" s="11"/>
      <c r="G39" s="12"/>
    </row>
    <row r="40" spans="1:7" x14ac:dyDescent="0.25">
      <c r="A40" s="43"/>
      <c r="B40" s="10"/>
      <c r="C40" s="11"/>
      <c r="D40" s="11"/>
      <c r="E40" s="11"/>
      <c r="F40" s="11"/>
      <c r="G40" s="12"/>
    </row>
    <row r="41" spans="1:7" x14ac:dyDescent="0.25">
      <c r="A41" s="43"/>
      <c r="B41" s="16" t="s">
        <v>4</v>
      </c>
      <c r="C41" s="17">
        <f>COUNT(C37:C40)</f>
        <v>0</v>
      </c>
      <c r="D41" s="17">
        <f>SUM(D37:D40)</f>
        <v>0</v>
      </c>
      <c r="E41" s="17">
        <f>SUM(E37:E40)</f>
        <v>0</v>
      </c>
      <c r="F41" s="17">
        <f>SUM(F37:F40)</f>
        <v>0</v>
      </c>
      <c r="G41" s="18"/>
    </row>
    <row r="42" spans="1:7" x14ac:dyDescent="0.25">
      <c r="A42" s="43"/>
      <c r="B42" s="10" t="s">
        <v>40</v>
      </c>
      <c r="C42" s="11">
        <f>C41</f>
        <v>0</v>
      </c>
      <c r="D42" s="11">
        <f t="shared" ref="D42" si="1">D41</f>
        <v>0</v>
      </c>
      <c r="E42" s="11">
        <f>E41</f>
        <v>0</v>
      </c>
      <c r="F42" s="11">
        <f>F41</f>
        <v>0</v>
      </c>
      <c r="G42" s="12"/>
    </row>
    <row r="43" spans="1:7" ht="18.75" customHeight="1" x14ac:dyDescent="0.25">
      <c r="A43" s="13"/>
      <c r="B43" s="25" t="s">
        <v>35</v>
      </c>
      <c r="C43" s="25">
        <f>C6+C31</f>
        <v>22</v>
      </c>
      <c r="D43" s="25">
        <f>D6+D31+D36</f>
        <v>441</v>
      </c>
      <c r="E43" s="25">
        <f>E6+E31+E36</f>
        <v>25567</v>
      </c>
      <c r="F43" s="25">
        <f>F6+F31+F36</f>
        <v>26007</v>
      </c>
      <c r="G43" s="35"/>
    </row>
    <row r="44" spans="1:7" ht="15.75" customHeight="1" thickBot="1" x14ac:dyDescent="0.3">
      <c r="A44" s="19"/>
      <c r="B44" s="26"/>
      <c r="C44" s="26"/>
      <c r="D44" s="26"/>
      <c r="E44" s="26"/>
      <c r="F44" s="26"/>
      <c r="G44" s="36"/>
    </row>
  </sheetData>
  <customSheetViews>
    <customSheetView guid="{34DF35F9-6415-4B80-BA74-609D160DC400}">
      <selection activeCell="A8" sqref="A8:A31"/>
      <pageMargins left="0.7" right="0.7" top="0.75" bottom="0.75" header="0.3" footer="0.3"/>
      <pageSetup paperSize="9" orientation="portrait" r:id="rId1"/>
    </customSheetView>
    <customSheetView guid="{E9766A93-7658-4454-BCC7-E032574B5322}">
      <selection activeCell="C22" sqref="C22"/>
      <pageMargins left="0.7" right="0.7" top="0.75" bottom="0.75" header="0.3" footer="0.3"/>
      <pageSetup paperSize="9" orientation="portrait" r:id="rId2"/>
    </customSheetView>
    <customSheetView guid="{43CA4537-616E-49C1-97C3-79C85F72863C}">
      <selection activeCell="A8" sqref="A8:A31"/>
      <pageMargins left="0.7" right="0.7" top="0.75" bottom="0.75" header="0.3" footer="0.3"/>
      <pageSetup paperSize="9" orientation="portrait" r:id="rId3"/>
    </customSheetView>
  </customSheetViews>
  <mergeCells count="20">
    <mergeCell ref="A3:A7"/>
    <mergeCell ref="A8:A31"/>
    <mergeCell ref="A33:A37"/>
    <mergeCell ref="A38:A42"/>
    <mergeCell ref="B3:B4"/>
    <mergeCell ref="E43:E44"/>
    <mergeCell ref="F43:F44"/>
    <mergeCell ref="G43:G44"/>
    <mergeCell ref="B8:B9"/>
    <mergeCell ref="B11:B12"/>
    <mergeCell ref="B43:B44"/>
    <mergeCell ref="C43:C44"/>
    <mergeCell ref="D43:D44"/>
    <mergeCell ref="B14:B29"/>
    <mergeCell ref="G1:G2"/>
    <mergeCell ref="B1:B2"/>
    <mergeCell ref="C1:C2"/>
    <mergeCell ref="D1:D2"/>
    <mergeCell ref="E1:E2"/>
    <mergeCell ref="F1:F2"/>
  </mergeCells>
  <pageMargins left="0.7" right="0.7" top="0.75" bottom="0.75" header="0.3" footer="0.3"/>
  <pageSetup paperSize="9" orientation="portrait"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51"/>
  <sheetViews>
    <sheetView tabSelected="1" workbookViewId="0">
      <selection activeCell="B32" sqref="B32:B36"/>
    </sheetView>
  </sheetViews>
  <sheetFormatPr baseColWidth="10" defaultRowHeight="15" x14ac:dyDescent="0.25"/>
  <cols>
    <col min="1" max="1" width="37.85546875" customWidth="1"/>
    <col min="2" max="2" width="24.42578125" customWidth="1"/>
    <col min="4" max="4" width="14.140625" customWidth="1"/>
    <col min="7" max="7" width="14.140625" customWidth="1"/>
  </cols>
  <sheetData>
    <row r="1" spans="1:7" ht="15" customHeight="1" x14ac:dyDescent="0.25">
      <c r="A1" s="6" t="s">
        <v>44</v>
      </c>
      <c r="B1" s="22" t="s">
        <v>31</v>
      </c>
      <c r="C1" s="22" t="s">
        <v>0</v>
      </c>
      <c r="D1" s="27" t="s">
        <v>3</v>
      </c>
      <c r="E1" s="22" t="s">
        <v>1</v>
      </c>
      <c r="F1" s="22" t="s">
        <v>2</v>
      </c>
      <c r="G1" s="20" t="s">
        <v>6</v>
      </c>
    </row>
    <row r="2" spans="1:7" ht="15.75" thickBot="1" x14ac:dyDescent="0.3">
      <c r="A2" s="5" t="s">
        <v>7</v>
      </c>
      <c r="B2" s="23"/>
      <c r="C2" s="23"/>
      <c r="D2" s="28"/>
      <c r="E2" s="23"/>
      <c r="F2" s="23"/>
      <c r="G2" s="21"/>
    </row>
    <row r="3" spans="1:7" ht="15" customHeight="1" x14ac:dyDescent="0.25">
      <c r="A3" s="39" t="s">
        <v>30</v>
      </c>
      <c r="B3" s="4">
        <v>20</v>
      </c>
      <c r="C3" s="4">
        <v>1</v>
      </c>
      <c r="D3" s="4">
        <v>46</v>
      </c>
      <c r="E3" s="4">
        <v>806</v>
      </c>
      <c r="F3" s="4">
        <v>826</v>
      </c>
      <c r="G3" s="3"/>
    </row>
    <row r="4" spans="1:7" ht="15" customHeight="1" x14ac:dyDescent="0.25">
      <c r="A4" s="40"/>
      <c r="B4" s="4">
        <v>20</v>
      </c>
      <c r="C4" s="4">
        <v>2</v>
      </c>
      <c r="D4" s="4">
        <v>46</v>
      </c>
      <c r="E4" s="4">
        <v>805</v>
      </c>
      <c r="F4" s="4">
        <v>825</v>
      </c>
      <c r="G4" s="3"/>
    </row>
    <row r="5" spans="1:7" ht="15" customHeight="1" x14ac:dyDescent="0.25">
      <c r="A5" s="40"/>
      <c r="B5" s="4">
        <v>20</v>
      </c>
      <c r="C5" s="4">
        <v>3</v>
      </c>
      <c r="D5" s="4">
        <v>46</v>
      </c>
      <c r="E5" s="4">
        <v>739</v>
      </c>
      <c r="F5" s="4">
        <v>759</v>
      </c>
      <c r="G5" s="3"/>
    </row>
    <row r="6" spans="1:7" ht="15" customHeight="1" x14ac:dyDescent="0.25">
      <c r="A6" s="40"/>
      <c r="B6" s="4">
        <v>20</v>
      </c>
      <c r="C6" s="4">
        <v>4</v>
      </c>
      <c r="D6" s="4">
        <v>46</v>
      </c>
      <c r="E6" s="4">
        <v>805</v>
      </c>
      <c r="F6" s="4">
        <v>825</v>
      </c>
      <c r="G6" s="3"/>
    </row>
    <row r="7" spans="1:7" ht="15" customHeight="1" x14ac:dyDescent="0.25">
      <c r="A7" s="40"/>
      <c r="B7" s="4">
        <v>20</v>
      </c>
      <c r="C7" s="4">
        <v>5</v>
      </c>
      <c r="D7" s="4">
        <v>46</v>
      </c>
      <c r="E7" s="4">
        <v>805</v>
      </c>
      <c r="F7" s="4">
        <v>825</v>
      </c>
      <c r="G7" s="3"/>
    </row>
    <row r="8" spans="1:7" ht="15" customHeight="1" x14ac:dyDescent="0.25">
      <c r="A8" s="40"/>
      <c r="B8" s="4">
        <v>20</v>
      </c>
      <c r="C8" s="4">
        <v>6</v>
      </c>
      <c r="D8" s="4">
        <v>46</v>
      </c>
      <c r="E8" s="4">
        <v>806</v>
      </c>
      <c r="F8" s="4">
        <v>826</v>
      </c>
      <c r="G8" s="3"/>
    </row>
    <row r="9" spans="1:7" ht="15" customHeight="1" x14ac:dyDescent="0.25">
      <c r="A9" s="40"/>
      <c r="B9" s="4">
        <v>20</v>
      </c>
      <c r="C9" s="4">
        <v>7</v>
      </c>
      <c r="D9" s="4">
        <v>46</v>
      </c>
      <c r="E9" s="4">
        <v>805</v>
      </c>
      <c r="F9" s="4">
        <v>825</v>
      </c>
      <c r="G9" s="3"/>
    </row>
    <row r="10" spans="1:7" x14ac:dyDescent="0.25">
      <c r="A10" s="40"/>
      <c r="B10" s="4">
        <v>20</v>
      </c>
      <c r="C10" s="4">
        <v>8</v>
      </c>
      <c r="D10" s="4">
        <v>46</v>
      </c>
      <c r="E10" s="4">
        <v>805</v>
      </c>
      <c r="F10" s="4">
        <v>825</v>
      </c>
      <c r="G10" s="3"/>
    </row>
    <row r="11" spans="1:7" x14ac:dyDescent="0.25">
      <c r="A11" s="40"/>
      <c r="B11" s="7" t="s">
        <v>4</v>
      </c>
      <c r="C11" s="8">
        <f>COUNT(C3:C10)</f>
        <v>8</v>
      </c>
      <c r="D11" s="8">
        <f>SUM(D3:D10)</f>
        <v>368</v>
      </c>
      <c r="E11" s="8">
        <f>SUM(E3:E10)</f>
        <v>6376</v>
      </c>
      <c r="F11" s="8">
        <f>SUM(F3:F10)</f>
        <v>6536</v>
      </c>
      <c r="G11" s="9"/>
    </row>
    <row r="12" spans="1:7" x14ac:dyDescent="0.25">
      <c r="A12" s="40"/>
      <c r="B12" s="24">
        <v>40</v>
      </c>
      <c r="C12" s="4">
        <v>9</v>
      </c>
      <c r="D12" s="4">
        <v>46</v>
      </c>
      <c r="E12" s="4">
        <v>791</v>
      </c>
      <c r="F12" s="4">
        <v>811</v>
      </c>
      <c r="G12" s="3"/>
    </row>
    <row r="13" spans="1:7" x14ac:dyDescent="0.25">
      <c r="A13" s="40"/>
      <c r="B13" s="24"/>
      <c r="C13" s="4">
        <v>10</v>
      </c>
      <c r="D13" s="4">
        <v>46</v>
      </c>
      <c r="E13" s="4">
        <v>791</v>
      </c>
      <c r="F13" s="4">
        <v>811</v>
      </c>
      <c r="G13" s="3"/>
    </row>
    <row r="14" spans="1:7" x14ac:dyDescent="0.25">
      <c r="A14" s="40"/>
      <c r="B14" s="44"/>
      <c r="C14" s="4">
        <v>11</v>
      </c>
      <c r="D14" s="4">
        <v>46</v>
      </c>
      <c r="E14" s="4">
        <v>791</v>
      </c>
      <c r="F14" s="4">
        <v>811</v>
      </c>
      <c r="G14" s="3"/>
    </row>
    <row r="15" spans="1:7" x14ac:dyDescent="0.25">
      <c r="A15" s="40"/>
      <c r="B15" s="7" t="s">
        <v>4</v>
      </c>
      <c r="C15" s="8">
        <f>COUNT(C12:C14)</f>
        <v>3</v>
      </c>
      <c r="D15" s="8">
        <f>SUM(D12:D14)</f>
        <v>138</v>
      </c>
      <c r="E15" s="8">
        <f>SUM(E12:E14)</f>
        <v>2373</v>
      </c>
      <c r="F15" s="8">
        <f>SUM(F12:F14)</f>
        <v>2433</v>
      </c>
      <c r="G15" s="9"/>
    </row>
    <row r="16" spans="1:7" x14ac:dyDescent="0.25">
      <c r="A16" s="40"/>
      <c r="B16" s="10" t="s">
        <v>33</v>
      </c>
      <c r="C16" s="11">
        <f>C15+C11</f>
        <v>11</v>
      </c>
      <c r="D16" s="11">
        <f>D11+D15</f>
        <v>506</v>
      </c>
      <c r="E16" s="11">
        <f>E11+E15</f>
        <v>8749</v>
      </c>
      <c r="F16" s="11">
        <f>F11+F15</f>
        <v>8969</v>
      </c>
      <c r="G16" s="12"/>
    </row>
    <row r="17" spans="1:7" x14ac:dyDescent="0.25">
      <c r="A17" s="40"/>
      <c r="B17" s="14"/>
      <c r="C17" s="14"/>
      <c r="D17" s="14"/>
      <c r="E17" s="14"/>
      <c r="F17" s="14"/>
      <c r="G17" s="15"/>
    </row>
    <row r="18" spans="1:7" ht="15" customHeight="1" x14ac:dyDescent="0.25">
      <c r="A18" s="41" t="s">
        <v>32</v>
      </c>
      <c r="B18" s="2">
        <v>15</v>
      </c>
      <c r="C18" s="2">
        <v>26</v>
      </c>
      <c r="D18" s="2">
        <v>16</v>
      </c>
      <c r="E18" s="2">
        <v>950</v>
      </c>
      <c r="F18" s="2">
        <v>970</v>
      </c>
      <c r="G18" s="3"/>
    </row>
    <row r="19" spans="1:7" ht="15" customHeight="1" x14ac:dyDescent="0.25">
      <c r="A19" s="41"/>
      <c r="B19" s="2">
        <v>15</v>
      </c>
      <c r="C19" s="2">
        <v>27</v>
      </c>
      <c r="D19" s="2">
        <v>16</v>
      </c>
      <c r="E19" s="2">
        <v>955</v>
      </c>
      <c r="F19" s="2">
        <v>975</v>
      </c>
      <c r="G19" s="3"/>
    </row>
    <row r="20" spans="1:7" ht="15" customHeight="1" x14ac:dyDescent="0.25">
      <c r="A20" s="41"/>
      <c r="B20" s="2">
        <v>15</v>
      </c>
      <c r="C20" s="2">
        <v>28</v>
      </c>
      <c r="D20" s="2">
        <v>16</v>
      </c>
      <c r="E20" s="2">
        <v>959</v>
      </c>
      <c r="F20" s="2">
        <v>979</v>
      </c>
      <c r="G20" s="3"/>
    </row>
    <row r="21" spans="1:7" x14ac:dyDescent="0.25">
      <c r="A21" s="41"/>
      <c r="B21" s="7" t="s">
        <v>4</v>
      </c>
      <c r="C21" s="8">
        <f>COUNT(C18:C20)</f>
        <v>3</v>
      </c>
      <c r="D21" s="8">
        <f>SUM(D18:D20)</f>
        <v>48</v>
      </c>
      <c r="E21" s="8">
        <f>SUM(E18:E20)</f>
        <v>2864</v>
      </c>
      <c r="F21" s="8">
        <f>SUM(F18:F20)</f>
        <v>2924</v>
      </c>
      <c r="G21" s="9"/>
    </row>
    <row r="22" spans="1:7" x14ac:dyDescent="0.25">
      <c r="A22" s="41"/>
      <c r="B22" s="4">
        <v>28</v>
      </c>
      <c r="C22" s="4">
        <v>12</v>
      </c>
      <c r="D22" s="4">
        <v>16</v>
      </c>
      <c r="E22" s="4">
        <v>956</v>
      </c>
      <c r="F22" s="4">
        <v>976</v>
      </c>
      <c r="G22" s="3"/>
    </row>
    <row r="23" spans="1:7" x14ac:dyDescent="0.25">
      <c r="A23" s="41"/>
      <c r="B23" s="4">
        <v>28</v>
      </c>
      <c r="C23" s="4">
        <v>13</v>
      </c>
      <c r="D23" s="4">
        <v>16</v>
      </c>
      <c r="E23" s="4">
        <v>963</v>
      </c>
      <c r="F23" s="4">
        <v>983</v>
      </c>
      <c r="G23" s="3"/>
    </row>
    <row r="24" spans="1:7" x14ac:dyDescent="0.25">
      <c r="A24" s="41"/>
      <c r="B24" s="4">
        <v>28</v>
      </c>
      <c r="C24" s="4">
        <v>14</v>
      </c>
      <c r="D24" s="4">
        <v>16</v>
      </c>
      <c r="E24" s="4">
        <v>946</v>
      </c>
      <c r="F24" s="4">
        <v>966</v>
      </c>
      <c r="G24" s="3"/>
    </row>
    <row r="25" spans="1:7" x14ac:dyDescent="0.25">
      <c r="A25" s="41"/>
      <c r="B25" s="4">
        <v>28</v>
      </c>
      <c r="C25" s="4">
        <v>15</v>
      </c>
      <c r="D25" s="4">
        <v>16</v>
      </c>
      <c r="E25" s="4">
        <v>956</v>
      </c>
      <c r="F25" s="4">
        <v>976</v>
      </c>
      <c r="G25" s="3"/>
    </row>
    <row r="26" spans="1:7" x14ac:dyDescent="0.25">
      <c r="A26" s="41"/>
      <c r="B26" s="4">
        <v>28</v>
      </c>
      <c r="C26" s="4">
        <v>16</v>
      </c>
      <c r="D26" s="4">
        <v>16</v>
      </c>
      <c r="E26" s="4">
        <v>959</v>
      </c>
      <c r="F26" s="4">
        <v>979</v>
      </c>
      <c r="G26" s="3"/>
    </row>
    <row r="27" spans="1:7" x14ac:dyDescent="0.25">
      <c r="A27" s="41"/>
      <c r="B27" s="4">
        <v>28</v>
      </c>
      <c r="C27" s="4">
        <v>17</v>
      </c>
      <c r="D27" s="4">
        <v>16</v>
      </c>
      <c r="E27" s="4">
        <v>962</v>
      </c>
      <c r="F27" s="4">
        <v>982</v>
      </c>
      <c r="G27" s="3"/>
    </row>
    <row r="28" spans="1:7" x14ac:dyDescent="0.25">
      <c r="A28" s="41"/>
      <c r="B28" s="4">
        <v>28</v>
      </c>
      <c r="C28" s="4">
        <v>18</v>
      </c>
      <c r="D28" s="4">
        <v>16</v>
      </c>
      <c r="E28" s="4">
        <v>961</v>
      </c>
      <c r="F28" s="4">
        <v>981</v>
      </c>
      <c r="G28" s="3"/>
    </row>
    <row r="29" spans="1:7" x14ac:dyDescent="0.25">
      <c r="A29" s="41"/>
      <c r="B29" s="4">
        <v>28</v>
      </c>
      <c r="C29" s="4">
        <v>19</v>
      </c>
      <c r="D29" s="4">
        <v>16</v>
      </c>
      <c r="E29" s="4">
        <v>946</v>
      </c>
      <c r="F29" s="4">
        <v>966</v>
      </c>
      <c r="G29" s="3"/>
    </row>
    <row r="30" spans="1:7" x14ac:dyDescent="0.25">
      <c r="A30" s="41"/>
      <c r="B30" s="4">
        <v>28</v>
      </c>
      <c r="C30" s="4">
        <v>20</v>
      </c>
      <c r="D30" s="4">
        <v>16</v>
      </c>
      <c r="E30" s="4">
        <v>958</v>
      </c>
      <c r="F30" s="4">
        <v>978</v>
      </c>
      <c r="G30" s="3"/>
    </row>
    <row r="31" spans="1:7" x14ac:dyDescent="0.25">
      <c r="A31" s="41"/>
      <c r="B31" s="16" t="s">
        <v>4</v>
      </c>
      <c r="C31" s="17">
        <f>COUNT(C22:C30)</f>
        <v>9</v>
      </c>
      <c r="D31" s="17">
        <f>SUM(D22:D30)</f>
        <v>144</v>
      </c>
      <c r="E31" s="17">
        <f>SUM(E22:E30)</f>
        <v>8607</v>
      </c>
      <c r="F31" s="17">
        <f>SUM(F22:F30)</f>
        <v>8787</v>
      </c>
      <c r="G31" s="18"/>
    </row>
    <row r="32" spans="1:7" x14ac:dyDescent="0.25">
      <c r="A32" s="41"/>
      <c r="B32" s="4">
        <v>23</v>
      </c>
      <c r="C32" s="4">
        <v>21</v>
      </c>
      <c r="D32" s="4">
        <v>16</v>
      </c>
      <c r="E32" s="4">
        <v>963</v>
      </c>
      <c r="F32" s="4">
        <v>983</v>
      </c>
      <c r="G32" s="3"/>
    </row>
    <row r="33" spans="1:7" x14ac:dyDescent="0.25">
      <c r="A33" s="41"/>
      <c r="B33" s="4">
        <v>23</v>
      </c>
      <c r="C33" s="4">
        <v>22</v>
      </c>
      <c r="D33" s="4">
        <v>16</v>
      </c>
      <c r="E33" s="4">
        <v>963</v>
      </c>
      <c r="F33" s="4">
        <v>983</v>
      </c>
      <c r="G33" s="3"/>
    </row>
    <row r="34" spans="1:7" x14ac:dyDescent="0.25">
      <c r="A34" s="41"/>
      <c r="B34" s="4">
        <v>23</v>
      </c>
      <c r="C34" s="4">
        <v>23</v>
      </c>
      <c r="D34" s="4">
        <v>16</v>
      </c>
      <c r="E34" s="4">
        <v>962</v>
      </c>
      <c r="F34" s="4">
        <v>982</v>
      </c>
      <c r="G34" s="3"/>
    </row>
    <row r="35" spans="1:7" x14ac:dyDescent="0.25">
      <c r="A35" s="41"/>
      <c r="B35" s="4">
        <v>23</v>
      </c>
      <c r="C35" s="4">
        <v>24</v>
      </c>
      <c r="D35" s="4">
        <v>16</v>
      </c>
      <c r="E35" s="4">
        <v>961</v>
      </c>
      <c r="F35" s="4">
        <v>981</v>
      </c>
      <c r="G35" s="3"/>
    </row>
    <row r="36" spans="1:7" x14ac:dyDescent="0.25">
      <c r="A36" s="41"/>
      <c r="B36" s="4">
        <v>23</v>
      </c>
      <c r="C36" s="4">
        <v>25</v>
      </c>
      <c r="D36" s="4">
        <v>16</v>
      </c>
      <c r="E36" s="4">
        <v>962</v>
      </c>
      <c r="F36" s="4">
        <v>982</v>
      </c>
      <c r="G36" s="3"/>
    </row>
    <row r="37" spans="1:7" x14ac:dyDescent="0.25">
      <c r="A37" s="41"/>
      <c r="B37" s="16" t="s">
        <v>4</v>
      </c>
      <c r="C37" s="17">
        <f>COUNT(C32:C36)</f>
        <v>5</v>
      </c>
      <c r="D37" s="17">
        <f>SUM(D32:D36)</f>
        <v>80</v>
      </c>
      <c r="E37" s="17">
        <f>SUM(E32:E36)</f>
        <v>4811</v>
      </c>
      <c r="F37" s="17">
        <f>SUM(F32:F36)</f>
        <v>4911</v>
      </c>
      <c r="G37" s="18"/>
    </row>
    <row r="38" spans="1:7" x14ac:dyDescent="0.25">
      <c r="A38" s="41"/>
      <c r="B38" s="10" t="s">
        <v>34</v>
      </c>
      <c r="C38" s="11">
        <f>C21+C31+C37</f>
        <v>17</v>
      </c>
      <c r="D38" s="11">
        <f>D21+D31+D37</f>
        <v>272</v>
      </c>
      <c r="E38" s="11">
        <f>E21+E31+E37</f>
        <v>16282</v>
      </c>
      <c r="F38" s="11">
        <f>F21+F31+F37</f>
        <v>16622</v>
      </c>
      <c r="G38" s="12"/>
    </row>
    <row r="39" spans="1:7" x14ac:dyDescent="0.25">
      <c r="A39" s="13"/>
      <c r="B39" s="14"/>
      <c r="C39" s="14"/>
      <c r="D39" s="14"/>
      <c r="E39" s="14"/>
      <c r="F39" s="14"/>
      <c r="G39" s="15"/>
    </row>
    <row r="40" spans="1:7" ht="15" customHeight="1" x14ac:dyDescent="0.25">
      <c r="A40" s="42" t="s">
        <v>38</v>
      </c>
      <c r="B40" s="10" t="s">
        <v>41</v>
      </c>
      <c r="C40" s="4"/>
      <c r="D40" s="4"/>
      <c r="E40" s="4"/>
      <c r="F40" s="4"/>
      <c r="G40" s="3"/>
    </row>
    <row r="41" spans="1:7" x14ac:dyDescent="0.25">
      <c r="A41" s="42"/>
      <c r="B41" s="10" t="s">
        <v>42</v>
      </c>
      <c r="C41" s="4"/>
      <c r="D41" s="4"/>
      <c r="E41" s="4"/>
      <c r="F41" s="4"/>
      <c r="G41" s="3"/>
    </row>
    <row r="42" spans="1:7" x14ac:dyDescent="0.25">
      <c r="A42" s="42"/>
      <c r="B42" s="16" t="s">
        <v>4</v>
      </c>
      <c r="C42" s="17">
        <f>COUNT(C39:C41)</f>
        <v>0</v>
      </c>
      <c r="D42" s="17">
        <f>SUM(D40:D41)</f>
        <v>0</v>
      </c>
      <c r="E42" s="17">
        <f>SUM(E40:E41)</f>
        <v>0</v>
      </c>
      <c r="F42" s="17">
        <f>SUM(F40:F41)</f>
        <v>0</v>
      </c>
      <c r="G42" s="18"/>
    </row>
    <row r="43" spans="1:7" x14ac:dyDescent="0.25">
      <c r="A43" s="42"/>
      <c r="B43" s="10" t="s">
        <v>37</v>
      </c>
      <c r="C43" s="11">
        <f>C42</f>
        <v>0</v>
      </c>
      <c r="D43" s="11">
        <f>D42</f>
        <v>0</v>
      </c>
      <c r="E43" s="11">
        <f>E42</f>
        <v>0</v>
      </c>
      <c r="F43" s="11">
        <f t="shared" ref="F43" si="0">F42</f>
        <v>0</v>
      </c>
      <c r="G43" s="12"/>
    </row>
    <row r="44" spans="1:7" x14ac:dyDescent="0.25">
      <c r="A44" s="42"/>
      <c r="B44" s="14"/>
      <c r="C44" s="14"/>
      <c r="D44" s="14"/>
      <c r="E44" s="14"/>
      <c r="F44" s="14"/>
      <c r="G44" s="15"/>
    </row>
    <row r="45" spans="1:7" x14ac:dyDescent="0.25">
      <c r="A45" s="43" t="s">
        <v>39</v>
      </c>
      <c r="B45" s="10"/>
      <c r="C45" s="11"/>
      <c r="D45" s="11"/>
      <c r="E45" s="11"/>
      <c r="F45" s="11"/>
      <c r="G45" s="12"/>
    </row>
    <row r="46" spans="1:7" x14ac:dyDescent="0.25">
      <c r="A46" s="43"/>
      <c r="B46" s="10"/>
      <c r="C46" s="11"/>
      <c r="D46" s="11"/>
      <c r="E46" s="11"/>
      <c r="F46" s="11"/>
      <c r="G46" s="12"/>
    </row>
    <row r="47" spans="1:7" x14ac:dyDescent="0.25">
      <c r="A47" s="43"/>
      <c r="B47" s="10"/>
      <c r="C47" s="11"/>
      <c r="D47" s="11"/>
      <c r="E47" s="11"/>
      <c r="F47" s="11"/>
      <c r="G47" s="12"/>
    </row>
    <row r="48" spans="1:7" x14ac:dyDescent="0.25">
      <c r="A48" s="43"/>
      <c r="B48" s="16" t="s">
        <v>4</v>
      </c>
      <c r="C48" s="17">
        <f>COUNT(C44:C47)</f>
        <v>0</v>
      </c>
      <c r="D48" s="17">
        <f>SUM(D44:D47)</f>
        <v>0</v>
      </c>
      <c r="E48" s="17">
        <f>SUM(E44:E47)</f>
        <v>0</v>
      </c>
      <c r="F48" s="17">
        <f>SUM(F44:F47)</f>
        <v>0</v>
      </c>
      <c r="G48" s="18"/>
    </row>
    <row r="49" spans="1:7" x14ac:dyDescent="0.25">
      <c r="A49" s="43"/>
      <c r="B49" s="10" t="s">
        <v>40</v>
      </c>
      <c r="C49" s="11">
        <f>C48</f>
        <v>0</v>
      </c>
      <c r="D49" s="11">
        <f t="shared" ref="D49" si="1">D48</f>
        <v>0</v>
      </c>
      <c r="E49" s="11">
        <f>E48</f>
        <v>0</v>
      </c>
      <c r="F49" s="11">
        <f>F48</f>
        <v>0</v>
      </c>
      <c r="G49" s="12"/>
    </row>
    <row r="50" spans="1:7" ht="18.75" customHeight="1" x14ac:dyDescent="0.25">
      <c r="A50" s="13"/>
      <c r="B50" s="25" t="s">
        <v>35</v>
      </c>
      <c r="C50" s="25">
        <f>C16+C38</f>
        <v>28</v>
      </c>
      <c r="D50" s="25">
        <f>D16+D38+D43</f>
        <v>778</v>
      </c>
      <c r="E50" s="25">
        <f>E16+E38+E43</f>
        <v>25031</v>
      </c>
      <c r="F50" s="25">
        <f>F16+F38+F43</f>
        <v>25591</v>
      </c>
      <c r="G50" s="35"/>
    </row>
    <row r="51" spans="1:7" ht="15.75" customHeight="1" thickBot="1" x14ac:dyDescent="0.3">
      <c r="A51" s="19"/>
      <c r="B51" s="26"/>
      <c r="C51" s="26"/>
      <c r="D51" s="26"/>
      <c r="E51" s="26"/>
      <c r="F51" s="26"/>
      <c r="G51" s="36"/>
    </row>
  </sheetData>
  <customSheetViews>
    <customSheetView guid="{34DF35F9-6415-4B80-BA74-609D160DC400}">
      <selection activeCell="B32" sqref="B32:B36"/>
      <pageMargins left="0.7" right="0.7" top="0.75" bottom="0.75" header="0.3" footer="0.3"/>
      <pageSetup paperSize="9" orientation="portrait" horizontalDpi="0" verticalDpi="0" r:id="rId1"/>
    </customSheetView>
    <customSheetView guid="{E9766A93-7658-4454-BCC7-E032574B5322}" topLeftCell="A19">
      <selection activeCell="F12" sqref="F12"/>
      <pageMargins left="0.7" right="0.7" top="0.75" bottom="0.75" header="0.3" footer="0.3"/>
    </customSheetView>
    <customSheetView guid="{43CA4537-616E-49C1-97C3-79C85F72863C}" topLeftCell="A16">
      <selection activeCell="C41" sqref="C41"/>
      <pageMargins left="0.7" right="0.7" top="0.75" bottom="0.75" header="0.3" footer="0.3"/>
    </customSheetView>
  </customSheetViews>
  <mergeCells count="17">
    <mergeCell ref="F50:F51"/>
    <mergeCell ref="G50:G51"/>
    <mergeCell ref="B12:B14"/>
    <mergeCell ref="A40:A44"/>
    <mergeCell ref="A45:A49"/>
    <mergeCell ref="B50:B51"/>
    <mergeCell ref="C50:C51"/>
    <mergeCell ref="D50:D51"/>
    <mergeCell ref="E50:E51"/>
    <mergeCell ref="A3:A17"/>
    <mergeCell ref="A18:A38"/>
    <mergeCell ref="G1:G2"/>
    <mergeCell ref="B1:B2"/>
    <mergeCell ref="C1:C2"/>
    <mergeCell ref="D1:D2"/>
    <mergeCell ref="E1:E2"/>
    <mergeCell ref="F1:F2"/>
  </mergeCell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STOCK ACTUEL</vt:lpstr>
      <vt:lpstr>CF203</vt:lpstr>
      <vt:lpstr>CF205</vt:lpstr>
      <vt:lpstr>Commande en cours CF207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Maison</cp:lastModifiedBy>
  <dcterms:created xsi:type="dcterms:W3CDTF">2017-12-29T05:29:46Z</dcterms:created>
  <dcterms:modified xsi:type="dcterms:W3CDTF">2018-01-13T17:16:17Z</dcterms:modified>
</cp:coreProperties>
</file>