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codeName="ThisWorkbook"/>
  <mc:AlternateContent xmlns:mc="http://schemas.openxmlformats.org/markup-compatibility/2006">
    <mc:Choice Requires="x15">
      <x15ac:absPath xmlns:x15ac="http://schemas.microsoft.com/office/spreadsheetml/2010/11/ac" url="https://hermesintl-my.sharepoint.com/personal/didier_jobe_hermes_com/Documents/Bureau/"/>
    </mc:Choice>
  </mc:AlternateContent>
  <xr:revisionPtr revIDLastSave="0" documentId="8_{20DB1873-D41B-4EF0-A1D9-D8843EAA3E2C}" xr6:coauthVersionLast="47" xr6:coauthVersionMax="47" xr10:uidLastSave="{00000000-0000-0000-0000-000000000000}"/>
  <bookViews>
    <workbookView xWindow="1008" yWindow="-108" windowWidth="29820" windowHeight="17496" activeTab="1" xr2:uid="{00000000-000D-0000-FFFF-FFFF00000000}"/>
  </bookViews>
  <sheets>
    <sheet name="Planning_Day" sheetId="11" r:id="rId1"/>
    <sheet name="Planning_Week" sheetId="16" r:id="rId2"/>
  </sheets>
  <definedNames>
    <definedName name="Display_Week">Planning_Day!$S$2</definedName>
    <definedName name="Données">Planning_Day!$B$5:$H$31</definedName>
    <definedName name="_xlnm.Print_Titles" localSheetId="0">Planning_Day!$4:$6</definedName>
    <definedName name="NewYear">Planning_Week!$B$1</definedName>
    <definedName name="Project_Start">Planning_Day!$S$1</definedName>
    <definedName name="task_end" localSheetId="0">Planning_Day!$F1</definedName>
    <definedName name="task_progress" localSheetId="0">Planning_Day!$D1</definedName>
    <definedName name="task_start" localSheetId="0">Planning_Day!$E1</definedName>
    <definedName name="today" localSheetId="0">TODAY()</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9" i="11" l="1"/>
  <c r="F9" i="11"/>
  <c r="E10" i="11" s="1"/>
  <c r="F10" i="11" s="1"/>
  <c r="F15" i="11"/>
  <c r="F24" i="11"/>
  <c r="J4" i="16"/>
  <c r="K4" i="16"/>
  <c r="L4" i="16"/>
  <c r="M4" i="16"/>
  <c r="N4" i="16"/>
  <c r="O4" i="16"/>
  <c r="P4" i="16"/>
  <c r="Q4" i="16"/>
  <c r="R4" i="16"/>
  <c r="S4" i="16"/>
  <c r="T4" i="16"/>
  <c r="U4" i="16"/>
  <c r="V4" i="16"/>
  <c r="W4" i="16"/>
  <c r="X4" i="16"/>
  <c r="Y4" i="16"/>
  <c r="Z4" i="16"/>
  <c r="AA4" i="16"/>
  <c r="AB4" i="16"/>
  <c r="AC4" i="16"/>
  <c r="AD4" i="16"/>
  <c r="AE4" i="16"/>
  <c r="AF4" i="16"/>
  <c r="AG4" i="16"/>
  <c r="AH4" i="16"/>
  <c r="AI4" i="16"/>
  <c r="AJ4" i="16"/>
  <c r="AK4" i="16"/>
  <c r="AL4" i="16"/>
  <c r="AM4" i="16"/>
  <c r="AN4" i="16"/>
  <c r="AO4" i="16"/>
  <c r="AP4" i="16"/>
  <c r="AQ4" i="16"/>
  <c r="AR4" i="16"/>
  <c r="AS4" i="16"/>
  <c r="AT4" i="16"/>
  <c r="AU4" i="16"/>
  <c r="AV4" i="16"/>
  <c r="AW4" i="16"/>
  <c r="AX4" i="16"/>
  <c r="AY4" i="16"/>
  <c r="AZ4" i="16"/>
  <c r="BA4" i="16"/>
  <c r="BB4" i="16"/>
  <c r="BC4" i="16"/>
  <c r="BD4" i="16"/>
  <c r="BE4" i="16"/>
  <c r="BF4" i="16"/>
  <c r="BG4" i="16"/>
  <c r="BH4" i="16"/>
  <c r="I4" i="16"/>
  <c r="F18" i="11"/>
  <c r="B2" i="16"/>
  <c r="B3" i="16" s="1"/>
  <c r="F13" i="11"/>
  <c r="F28" i="11"/>
  <c r="F30" i="11"/>
  <c r="H30" i="11" s="1"/>
  <c r="F31" i="11"/>
  <c r="F27" i="11"/>
  <c r="F22" i="11"/>
  <c r="F23" i="11"/>
  <c r="F25" i="11"/>
  <c r="F21" i="11"/>
  <c r="F16" i="11"/>
  <c r="H16" i="11" s="1"/>
  <c r="H15" i="11"/>
  <c r="H21" i="11"/>
  <c r="H31" i="11"/>
  <c r="H27" i="11"/>
  <c r="J7" i="11"/>
  <c r="G9" i="11" l="1"/>
  <c r="E21" i="11" l="1"/>
  <c r="G21" i="11" s="1"/>
  <c r="K5" i="11"/>
  <c r="K6" i="11" s="1"/>
  <c r="J33" i="11"/>
  <c r="J32" i="11"/>
  <c r="J26" i="11"/>
  <c r="J20" i="11"/>
  <c r="J14" i="11"/>
  <c r="J8" i="11"/>
  <c r="G10" i="11" l="1"/>
  <c r="H9" i="11"/>
  <c r="E22" i="11"/>
  <c r="G22" i="11" s="1"/>
  <c r="E27" i="11"/>
  <c r="E28" i="11"/>
  <c r="E30" i="11"/>
  <c r="J9" i="11"/>
  <c r="J21" i="11" l="1"/>
  <c r="E13" i="11"/>
  <c r="G13" i="11" s="1"/>
  <c r="G30" i="11"/>
  <c r="E11" i="11"/>
  <c r="G11" i="11" s="1"/>
  <c r="H10" i="11"/>
  <c r="G28" i="11"/>
  <c r="G27" i="11"/>
  <c r="E31" i="11"/>
  <c r="E23" i="11"/>
  <c r="G23" i="11" s="1"/>
  <c r="E15" i="11"/>
  <c r="J30" i="11"/>
  <c r="J27" i="11"/>
  <c r="J10" i="11"/>
  <c r="L5" i="11"/>
  <c r="K4" i="11"/>
  <c r="E29" i="11" l="1"/>
  <c r="F29" i="11" s="1"/>
  <c r="H28" i="11"/>
  <c r="J22" i="11"/>
  <c r="H22" i="11"/>
  <c r="F11" i="11"/>
  <c r="H11" i="11" s="1"/>
  <c r="G31" i="11"/>
  <c r="J13" i="11"/>
  <c r="H13" i="11"/>
  <c r="G29" i="11"/>
  <c r="G15" i="11"/>
  <c r="E12" i="11"/>
  <c r="G12" i="11" s="1"/>
  <c r="J31" i="11"/>
  <c r="E25" i="11"/>
  <c r="G25" i="11" s="1"/>
  <c r="H23" i="11"/>
  <c r="M5" i="11"/>
  <c r="L6" i="11"/>
  <c r="E16" i="11"/>
  <c r="G16" i="11" s="1"/>
  <c r="J15" i="11"/>
  <c r="J28" i="11"/>
  <c r="J11" i="11"/>
  <c r="J29" i="11" l="1"/>
  <c r="H29" i="11"/>
  <c r="E17" i="11"/>
  <c r="J23" i="11"/>
  <c r="E24" i="11"/>
  <c r="F12" i="11"/>
  <c r="J16" i="11"/>
  <c r="N5" i="11"/>
  <c r="M6" i="11"/>
  <c r="G24" i="11" l="1"/>
  <c r="J25" i="11"/>
  <c r="H25" i="11"/>
  <c r="G17" i="11"/>
  <c r="F17" i="11"/>
  <c r="J12" i="11"/>
  <c r="H12" i="11"/>
  <c r="E18" i="11"/>
  <c r="O5" i="11"/>
  <c r="N6" i="11"/>
  <c r="J24" i="11" l="1"/>
  <c r="H24" i="11"/>
  <c r="B5" i="16" s="1" a="1"/>
  <c r="N16" i="16" s="1" a="1"/>
  <c r="N16" i="16" s="1"/>
  <c r="G18" i="11"/>
  <c r="H18" i="11"/>
  <c r="H17" i="11"/>
  <c r="J17" i="11"/>
  <c r="E19" i="11"/>
  <c r="J18" i="11"/>
  <c r="P5" i="11"/>
  <c r="O6" i="11"/>
  <c r="B5" i="16" l="1"/>
  <c r="AY31" i="16" a="1"/>
  <c r="AY31" i="16" s="1"/>
  <c r="AM31" i="16" a="1"/>
  <c r="AM31" i="16" s="1"/>
  <c r="AA31" i="16" a="1"/>
  <c r="AA31" i="16" s="1"/>
  <c r="O31" i="16" a="1"/>
  <c r="O31" i="16" s="1"/>
  <c r="BC30" i="16" a="1"/>
  <c r="BC30" i="16" s="1"/>
  <c r="AQ30" i="16" a="1"/>
  <c r="AQ30" i="16" s="1"/>
  <c r="AE30" i="16" a="1"/>
  <c r="AE30" i="16" s="1"/>
  <c r="S30" i="16" a="1"/>
  <c r="S30" i="16" s="1"/>
  <c r="BG29" i="16" a="1"/>
  <c r="BG29" i="16" s="1"/>
  <c r="AU29" i="16" a="1"/>
  <c r="AU29" i="16" s="1"/>
  <c r="AI29" i="16" a="1"/>
  <c r="AI29" i="16" s="1"/>
  <c r="W29" i="16" a="1"/>
  <c r="W29" i="16" s="1"/>
  <c r="K29" i="16" a="1"/>
  <c r="K29" i="16" s="1"/>
  <c r="AY28" i="16" a="1"/>
  <c r="AY28" i="16" s="1"/>
  <c r="AM28" i="16" a="1"/>
  <c r="AM28" i="16" s="1"/>
  <c r="AA28" i="16" a="1"/>
  <c r="AA28" i="16" s="1"/>
  <c r="O28" i="16" a="1"/>
  <c r="O28" i="16" s="1"/>
  <c r="BC27" i="16" a="1"/>
  <c r="BC27" i="16" s="1"/>
  <c r="AQ27" i="16" a="1"/>
  <c r="AQ27" i="16" s="1"/>
  <c r="AE27" i="16" a="1"/>
  <c r="AE27" i="16" s="1"/>
  <c r="S27" i="16" a="1"/>
  <c r="S27" i="16" s="1"/>
  <c r="BG25" i="16" a="1"/>
  <c r="BG25" i="16" s="1"/>
  <c r="AY25" i="16" a="1"/>
  <c r="AY25" i="16" s="1"/>
  <c r="AO25" i="16" a="1"/>
  <c r="AO25" i="16" s="1"/>
  <c r="AG25" i="16" a="1"/>
  <c r="AG25" i="16" s="1"/>
  <c r="W25" i="16" a="1"/>
  <c r="W25" i="16" s="1"/>
  <c r="O25" i="16" a="1"/>
  <c r="O25" i="16" s="1"/>
  <c r="BE24" i="16" a="1"/>
  <c r="BE24" i="16" s="1"/>
  <c r="AW24" i="16" a="1"/>
  <c r="AW24" i="16" s="1"/>
  <c r="AM24" i="16" a="1"/>
  <c r="AM24" i="16" s="1"/>
  <c r="AE24" i="16" a="1"/>
  <c r="AE24" i="16" s="1"/>
  <c r="U24" i="16" a="1"/>
  <c r="U24" i="16" s="1"/>
  <c r="M24" i="16" a="1"/>
  <c r="M24" i="16" s="1"/>
  <c r="BC23" i="16" a="1"/>
  <c r="BC23" i="16" s="1"/>
  <c r="AU23" i="16" a="1"/>
  <c r="AU23" i="16" s="1"/>
  <c r="AK23" i="16" a="1"/>
  <c r="AK23" i="16" s="1"/>
  <c r="AB23" i="16" a="1"/>
  <c r="AB23" i="16" s="1"/>
  <c r="BF22" i="16" a="1"/>
  <c r="BF22" i="16" s="1"/>
  <c r="AT22" i="16" a="1"/>
  <c r="AT22" i="16" s="1"/>
  <c r="AH22" i="16" a="1"/>
  <c r="AH22" i="16" s="1"/>
  <c r="V22" i="16" a="1"/>
  <c r="V22" i="16" s="1"/>
  <c r="J22" i="16" a="1"/>
  <c r="J22" i="16" s="1"/>
  <c r="AX21" i="16" a="1"/>
  <c r="AX21" i="16" s="1"/>
  <c r="AL21" i="16" a="1"/>
  <c r="AL21" i="16" s="1"/>
  <c r="Z21" i="16" a="1"/>
  <c r="Z21" i="16" s="1"/>
  <c r="N21" i="16" a="1"/>
  <c r="N21" i="16" s="1"/>
  <c r="AT19" i="16" a="1"/>
  <c r="AT19" i="16" s="1"/>
  <c r="AB19" i="16" a="1"/>
  <c r="AB19" i="16" s="1"/>
  <c r="J19" i="16" a="1"/>
  <c r="J19" i="16" s="1"/>
  <c r="AR18" i="16" a="1"/>
  <c r="AR18" i="16" s="1"/>
  <c r="Z18" i="16" a="1"/>
  <c r="Z18" i="16" s="1"/>
  <c r="BH17" i="16" a="1"/>
  <c r="BH17" i="16" s="1"/>
  <c r="AP17" i="16" a="1"/>
  <c r="AP17" i="16" s="1"/>
  <c r="W17" i="16" a="1"/>
  <c r="W17" i="16" s="1"/>
  <c r="M17" i="16" a="1"/>
  <c r="M17" i="16" s="1"/>
  <c r="BC16" i="16" a="1"/>
  <c r="BC16" i="16" s="1"/>
  <c r="AR16" i="16" a="1"/>
  <c r="AR16" i="16" s="1"/>
  <c r="AH16" i="16" a="1"/>
  <c r="AH16" i="16" s="1"/>
  <c r="X16" i="16" a="1"/>
  <c r="X16" i="16" s="1"/>
  <c r="BC15" i="16" a="1"/>
  <c r="BC15" i="16" s="1"/>
  <c r="AS15" i="16" a="1"/>
  <c r="AS15" i="16" s="1"/>
  <c r="AH15" i="16" a="1"/>
  <c r="AH15" i="16" s="1"/>
  <c r="V15" i="16" a="1"/>
  <c r="V15" i="16" s="1"/>
  <c r="J15" i="16" a="1"/>
  <c r="J15" i="16" s="1"/>
  <c r="AX13" i="16" a="1"/>
  <c r="AX13" i="16" s="1"/>
  <c r="AL13" i="16" a="1"/>
  <c r="AL13" i="16" s="1"/>
  <c r="Z13" i="16" a="1"/>
  <c r="Z13" i="16" s="1"/>
  <c r="N13" i="16" a="1"/>
  <c r="N13" i="16" s="1"/>
  <c r="BB12" i="16" a="1"/>
  <c r="BB12" i="16" s="1"/>
  <c r="AP12" i="16" a="1"/>
  <c r="AP12" i="16" s="1"/>
  <c r="AD12" i="16" a="1"/>
  <c r="AD12" i="16" s="1"/>
  <c r="R12" i="16" a="1"/>
  <c r="R12" i="16" s="1"/>
  <c r="BF11" i="16" a="1"/>
  <c r="BF11" i="16" s="1"/>
  <c r="AT11" i="16" a="1"/>
  <c r="AT11" i="16" s="1"/>
  <c r="BH31" i="16" a="1"/>
  <c r="BH31" i="16" s="1"/>
  <c r="AX31" i="16" a="1"/>
  <c r="AX31" i="16" s="1"/>
  <c r="AL31" i="16" a="1"/>
  <c r="AL31" i="16" s="1"/>
  <c r="Z31" i="16" a="1"/>
  <c r="Z31" i="16" s="1"/>
  <c r="N31" i="16" a="1"/>
  <c r="N31" i="16" s="1"/>
  <c r="BB30" i="16" a="1"/>
  <c r="BB30" i="16" s="1"/>
  <c r="AP30" i="16" a="1"/>
  <c r="AP30" i="16" s="1"/>
  <c r="AD30" i="16" a="1"/>
  <c r="AD30" i="16" s="1"/>
  <c r="R30" i="16" a="1"/>
  <c r="R30" i="16" s="1"/>
  <c r="BF29" i="16" a="1"/>
  <c r="BF29" i="16" s="1"/>
  <c r="AT29" i="16" a="1"/>
  <c r="AT29" i="16" s="1"/>
  <c r="AH29" i="16" a="1"/>
  <c r="AH29" i="16" s="1"/>
  <c r="V29" i="16" a="1"/>
  <c r="V29" i="16" s="1"/>
  <c r="J29" i="16" a="1"/>
  <c r="J29" i="16" s="1"/>
  <c r="AX28" i="16" a="1"/>
  <c r="AX28" i="16" s="1"/>
  <c r="AL28" i="16" a="1"/>
  <c r="AL28" i="16" s="1"/>
  <c r="Z28" i="16" a="1"/>
  <c r="Z28" i="16" s="1"/>
  <c r="N28" i="16" a="1"/>
  <c r="N28" i="16" s="1"/>
  <c r="BB27" i="16" a="1"/>
  <c r="BB27" i="16" s="1"/>
  <c r="AP27" i="16" a="1"/>
  <c r="AP27" i="16" s="1"/>
  <c r="AD27" i="16" a="1"/>
  <c r="AD27" i="16" s="1"/>
  <c r="R27" i="16" a="1"/>
  <c r="R27" i="16" s="1"/>
  <c r="AX25" i="16" a="1"/>
  <c r="AX25" i="16" s="1"/>
  <c r="AF25" i="16" a="1"/>
  <c r="AF25" i="16" s="1"/>
  <c r="N25" i="16" a="1"/>
  <c r="N25" i="16" s="1"/>
  <c r="AV24" i="16" a="1"/>
  <c r="AV24" i="16" s="1"/>
  <c r="AD24" i="16" a="1"/>
  <c r="AD24" i="16" s="1"/>
  <c r="L24" i="16" a="1"/>
  <c r="L24" i="16" s="1"/>
  <c r="AT23" i="16" a="1"/>
  <c r="AT23" i="16" s="1"/>
  <c r="AA23" i="16" a="1"/>
  <c r="AA23" i="16" s="1"/>
  <c r="Q23" i="16" a="1"/>
  <c r="Q23" i="16" s="1"/>
  <c r="BE22" i="16" a="1"/>
  <c r="BE22" i="16" s="1"/>
  <c r="AS22" i="16" a="1"/>
  <c r="AS22" i="16" s="1"/>
  <c r="AG22" i="16" a="1"/>
  <c r="AG22" i="16" s="1"/>
  <c r="U22" i="16" a="1"/>
  <c r="U22" i="16" s="1"/>
  <c r="I22" i="16" a="1"/>
  <c r="I22" i="16" s="1"/>
  <c r="AW21" i="16" a="1"/>
  <c r="AW21" i="16" s="1"/>
  <c r="AK21" i="16" a="1"/>
  <c r="AK21" i="16" s="1"/>
  <c r="Y21" i="16" a="1"/>
  <c r="Y21" i="16" s="1"/>
  <c r="M21" i="16" a="1"/>
  <c r="M21" i="16" s="1"/>
  <c r="BC19" i="16" a="1"/>
  <c r="BC19" i="16" s="1"/>
  <c r="AK19" i="16" a="1"/>
  <c r="AK19" i="16" s="1"/>
  <c r="S19" i="16" a="1"/>
  <c r="S19" i="16" s="1"/>
  <c r="BA18" i="16" a="1"/>
  <c r="BA18" i="16" s="1"/>
  <c r="AI18" i="16" a="1"/>
  <c r="AI18" i="16" s="1"/>
  <c r="Q18" i="16" a="1"/>
  <c r="Q18" i="16" s="1"/>
  <c r="AY17" i="16" a="1"/>
  <c r="AY17" i="16" s="1"/>
  <c r="AG17" i="16" a="1"/>
  <c r="AG17" i="16" s="1"/>
  <c r="V17" i="16" a="1"/>
  <c r="V17" i="16" s="1"/>
  <c r="L17" i="16" a="1"/>
  <c r="L17" i="16" s="1"/>
  <c r="BB16" i="16" a="1"/>
  <c r="BB16" i="16" s="1"/>
  <c r="AG16" i="16" a="1"/>
  <c r="AG16" i="16" s="1"/>
  <c r="W16" i="16" a="1"/>
  <c r="W16" i="16" s="1"/>
  <c r="M16" i="16" a="1"/>
  <c r="M16" i="16" s="1"/>
  <c r="BB15" i="16" a="1"/>
  <c r="BB15" i="16" s="1"/>
  <c r="AR15" i="16" a="1"/>
  <c r="AR15" i="16" s="1"/>
  <c r="AG15" i="16" a="1"/>
  <c r="AG15" i="16" s="1"/>
  <c r="U15" i="16" a="1"/>
  <c r="U15" i="16" s="1"/>
  <c r="I15" i="16" a="1"/>
  <c r="I15" i="16" s="1"/>
  <c r="AW13" i="16" a="1"/>
  <c r="AW13" i="16" s="1"/>
  <c r="AK13" i="16" a="1"/>
  <c r="AK13" i="16" s="1"/>
  <c r="Y13" i="16" a="1"/>
  <c r="Y13" i="16" s="1"/>
  <c r="M13" i="16" a="1"/>
  <c r="M13" i="16" s="1"/>
  <c r="BA12" i="16" a="1"/>
  <c r="BA12" i="16" s="1"/>
  <c r="AO12" i="16" a="1"/>
  <c r="AO12" i="16" s="1"/>
  <c r="AC12" i="16" a="1"/>
  <c r="AC12" i="16" s="1"/>
  <c r="Q12" i="16" a="1"/>
  <c r="Q12" i="16" s="1"/>
  <c r="BE11" i="16" a="1"/>
  <c r="BE11" i="16" s="1"/>
  <c r="AS11" i="16" a="1"/>
  <c r="AS11" i="16" s="1"/>
  <c r="AW31" i="16" a="1"/>
  <c r="AW31" i="16" s="1"/>
  <c r="AK31" i="16" a="1"/>
  <c r="AK31" i="16" s="1"/>
  <c r="Y31" i="16" a="1"/>
  <c r="Y31" i="16" s="1"/>
  <c r="M31" i="16" a="1"/>
  <c r="M31" i="16" s="1"/>
  <c r="BA30" i="16" a="1"/>
  <c r="BA30" i="16" s="1"/>
  <c r="AO30" i="16" a="1"/>
  <c r="AO30" i="16" s="1"/>
  <c r="AC30" i="16" a="1"/>
  <c r="AC30" i="16" s="1"/>
  <c r="Q30" i="16" a="1"/>
  <c r="Q30" i="16" s="1"/>
  <c r="BE29" i="16" a="1"/>
  <c r="BE29" i="16" s="1"/>
  <c r="AS29" i="16" a="1"/>
  <c r="AS29" i="16" s="1"/>
  <c r="AG29" i="16" a="1"/>
  <c r="AG29" i="16" s="1"/>
  <c r="U29" i="16" a="1"/>
  <c r="U29" i="16" s="1"/>
  <c r="I29" i="16" a="1"/>
  <c r="I29" i="16" s="1"/>
  <c r="AW28" i="16" a="1"/>
  <c r="AW28" i="16" s="1"/>
  <c r="AK28" i="16" a="1"/>
  <c r="AK28" i="16" s="1"/>
  <c r="Y28" i="16" a="1"/>
  <c r="Y28" i="16" s="1"/>
  <c r="M28" i="16" a="1"/>
  <c r="M28" i="16" s="1"/>
  <c r="BA27" i="16" a="1"/>
  <c r="BA27" i="16" s="1"/>
  <c r="AO27" i="16" a="1"/>
  <c r="AO27" i="16" s="1"/>
  <c r="AC27" i="16" a="1"/>
  <c r="AC27" i="16" s="1"/>
  <c r="Q27" i="16" a="1"/>
  <c r="Q27" i="16" s="1"/>
  <c r="BF25" i="16" a="1"/>
  <c r="BF25" i="16" s="1"/>
  <c r="AW25" i="16" a="1"/>
  <c r="AW25" i="16" s="1"/>
  <c r="AN25" i="16" a="1"/>
  <c r="AN25" i="16" s="1"/>
  <c r="AE25" i="16" a="1"/>
  <c r="AE25" i="16" s="1"/>
  <c r="V25" i="16" a="1"/>
  <c r="V25" i="16" s="1"/>
  <c r="M25" i="16" a="1"/>
  <c r="M25" i="16" s="1"/>
  <c r="BD24" i="16" a="1"/>
  <c r="BD24" i="16" s="1"/>
  <c r="AU24" i="16" a="1"/>
  <c r="AU24" i="16" s="1"/>
  <c r="AL24" i="16" a="1"/>
  <c r="AL24" i="16" s="1"/>
  <c r="AC24" i="16" a="1"/>
  <c r="AC24" i="16" s="1"/>
  <c r="T24" i="16" a="1"/>
  <c r="T24" i="16" s="1"/>
  <c r="K24" i="16" a="1"/>
  <c r="K24" i="16" s="1"/>
  <c r="BB23" i="16" a="1"/>
  <c r="BB23" i="16" s="1"/>
  <c r="AS23" i="16" a="1"/>
  <c r="AS23" i="16" s="1"/>
  <c r="AJ23" i="16" a="1"/>
  <c r="AJ23" i="16" s="1"/>
  <c r="Z23" i="16" a="1"/>
  <c r="Z23" i="16" s="1"/>
  <c r="P23" i="16" a="1"/>
  <c r="P23" i="16" s="1"/>
  <c r="BD22" i="16" a="1"/>
  <c r="BD22" i="16" s="1"/>
  <c r="AR22" i="16" a="1"/>
  <c r="AR22" i="16" s="1"/>
  <c r="AF22" i="16" a="1"/>
  <c r="AF22" i="16" s="1"/>
  <c r="T22" i="16" a="1"/>
  <c r="T22" i="16" s="1"/>
  <c r="BH21" i="16" a="1"/>
  <c r="BH21" i="16" s="1"/>
  <c r="AV21" i="16" a="1"/>
  <c r="AV21" i="16" s="1"/>
  <c r="AJ21" i="16" a="1"/>
  <c r="AJ21" i="16" s="1"/>
  <c r="X21" i="16" a="1"/>
  <c r="X21" i="16" s="1"/>
  <c r="L21" i="16" a="1"/>
  <c r="L21" i="16" s="1"/>
  <c r="BB19" i="16" a="1"/>
  <c r="BB19" i="16" s="1"/>
  <c r="AS19" i="16" a="1"/>
  <c r="AS19" i="16" s="1"/>
  <c r="AJ19" i="16" a="1"/>
  <c r="AJ19" i="16" s="1"/>
  <c r="AA19" i="16" a="1"/>
  <c r="AA19" i="16" s="1"/>
  <c r="R19" i="16" a="1"/>
  <c r="R19" i="16" s="1"/>
  <c r="I19" i="16" a="1"/>
  <c r="I19" i="16" s="1"/>
  <c r="AZ18" i="16" a="1"/>
  <c r="AZ18" i="16" s="1"/>
  <c r="AQ18" i="16" a="1"/>
  <c r="AQ18" i="16" s="1"/>
  <c r="AH18" i="16" a="1"/>
  <c r="AH18" i="16" s="1"/>
  <c r="Y18" i="16" a="1"/>
  <c r="Y18" i="16" s="1"/>
  <c r="P18" i="16" a="1"/>
  <c r="P18" i="16" s="1"/>
  <c r="BG17" i="16" a="1"/>
  <c r="BG17" i="16" s="1"/>
  <c r="AX17" i="16" a="1"/>
  <c r="AX17" i="16" s="1"/>
  <c r="AO17" i="16" a="1"/>
  <c r="AO17" i="16" s="1"/>
  <c r="AF17" i="16" a="1"/>
  <c r="AF17" i="16" s="1"/>
  <c r="K17" i="16" a="1"/>
  <c r="K17" i="16" s="1"/>
  <c r="BA16" i="16" a="1"/>
  <c r="BA16" i="16" s="1"/>
  <c r="AQ16" i="16" a="1"/>
  <c r="AQ16" i="16" s="1"/>
  <c r="AF16" i="16" a="1"/>
  <c r="AF16" i="16" s="1"/>
  <c r="V16" i="16" a="1"/>
  <c r="V16" i="16" s="1"/>
  <c r="L16" i="16" a="1"/>
  <c r="L16" i="16" s="1"/>
  <c r="AQ15" i="16" a="1"/>
  <c r="AQ15" i="16" s="1"/>
  <c r="AF15" i="16" a="1"/>
  <c r="AF15" i="16" s="1"/>
  <c r="T15" i="16" a="1"/>
  <c r="T15" i="16" s="1"/>
  <c r="BH13" i="16" a="1"/>
  <c r="BH13" i="16" s="1"/>
  <c r="AV13" i="16" a="1"/>
  <c r="AV13" i="16" s="1"/>
  <c r="AJ13" i="16" a="1"/>
  <c r="AJ13" i="16" s="1"/>
  <c r="X13" i="16" a="1"/>
  <c r="X13" i="16" s="1"/>
  <c r="L13" i="16" a="1"/>
  <c r="L13" i="16" s="1"/>
  <c r="AZ12" i="16" a="1"/>
  <c r="AZ12" i="16" s="1"/>
  <c r="AN12" i="16" a="1"/>
  <c r="AN12" i="16" s="1"/>
  <c r="AB12" i="16" a="1"/>
  <c r="AB12" i="16" s="1"/>
  <c r="P12" i="16" a="1"/>
  <c r="P12" i="16" s="1"/>
  <c r="BD11" i="16" a="1"/>
  <c r="BD11" i="16" s="1"/>
  <c r="AR11" i="16" a="1"/>
  <c r="AR11" i="16" s="1"/>
  <c r="BG31" i="16" a="1"/>
  <c r="BG31" i="16" s="1"/>
  <c r="AV31" i="16" a="1"/>
  <c r="AV31" i="16" s="1"/>
  <c r="AJ31" i="16" a="1"/>
  <c r="AJ31" i="16" s="1"/>
  <c r="X31" i="16" a="1"/>
  <c r="X31" i="16" s="1"/>
  <c r="L31" i="16" a="1"/>
  <c r="L31" i="16" s="1"/>
  <c r="AZ30" i="16" a="1"/>
  <c r="AZ30" i="16" s="1"/>
  <c r="AN30" i="16" a="1"/>
  <c r="AN30" i="16" s="1"/>
  <c r="AB30" i="16" a="1"/>
  <c r="AB30" i="16" s="1"/>
  <c r="P30" i="16" a="1"/>
  <c r="P30" i="16" s="1"/>
  <c r="BD29" i="16" a="1"/>
  <c r="BD29" i="16" s="1"/>
  <c r="AR29" i="16" a="1"/>
  <c r="AR29" i="16" s="1"/>
  <c r="AF29" i="16" a="1"/>
  <c r="AF29" i="16" s="1"/>
  <c r="T29" i="16" a="1"/>
  <c r="T29" i="16" s="1"/>
  <c r="BH28" i="16" a="1"/>
  <c r="BH28" i="16" s="1"/>
  <c r="AV28" i="16" a="1"/>
  <c r="AV28" i="16" s="1"/>
  <c r="AJ28" i="16" a="1"/>
  <c r="AJ28" i="16" s="1"/>
  <c r="X28" i="16" a="1"/>
  <c r="X28" i="16" s="1"/>
  <c r="L28" i="16" a="1"/>
  <c r="L28" i="16" s="1"/>
  <c r="AZ27" i="16" a="1"/>
  <c r="AZ27" i="16" s="1"/>
  <c r="AN27" i="16" a="1"/>
  <c r="AN27" i="16" s="1"/>
  <c r="AB27" i="16" a="1"/>
  <c r="AB27" i="16" s="1"/>
  <c r="P27" i="16" a="1"/>
  <c r="P27" i="16" s="1"/>
  <c r="AV25" i="16" a="1"/>
  <c r="AV25" i="16" s="1"/>
  <c r="AD25" i="16" a="1"/>
  <c r="AD25" i="16" s="1"/>
  <c r="L25" i="16" a="1"/>
  <c r="L25" i="16" s="1"/>
  <c r="AT24" i="16" a="1"/>
  <c r="AT24" i="16" s="1"/>
  <c r="AB24" i="16" a="1"/>
  <c r="AB24" i="16" s="1"/>
  <c r="J24" i="16" a="1"/>
  <c r="J24" i="16" s="1"/>
  <c r="AR23" i="16" a="1"/>
  <c r="AR23" i="16" s="1"/>
  <c r="Y23" i="16" a="1"/>
  <c r="Y23" i="16" s="1"/>
  <c r="O23" i="16" a="1"/>
  <c r="O23" i="16" s="1"/>
  <c r="BC22" i="16" a="1"/>
  <c r="BC22" i="16" s="1"/>
  <c r="AQ22" i="16" a="1"/>
  <c r="AQ22" i="16" s="1"/>
  <c r="AE22" i="16" a="1"/>
  <c r="AE22" i="16" s="1"/>
  <c r="S22" i="16" a="1"/>
  <c r="S22" i="16" s="1"/>
  <c r="BG21" i="16" a="1"/>
  <c r="BG21" i="16" s="1"/>
  <c r="AU21" i="16" a="1"/>
  <c r="AU21" i="16" s="1"/>
  <c r="AI21" i="16" a="1"/>
  <c r="AI21" i="16" s="1"/>
  <c r="W21" i="16" a="1"/>
  <c r="W21" i="16" s="1"/>
  <c r="K21" i="16" a="1"/>
  <c r="K21" i="16" s="1"/>
  <c r="BA19" i="16" a="1"/>
  <c r="BA19" i="16" s="1"/>
  <c r="AR19" i="16" a="1"/>
  <c r="AR19" i="16" s="1"/>
  <c r="AI19" i="16" a="1"/>
  <c r="AI19" i="16" s="1"/>
  <c r="Z19" i="16" a="1"/>
  <c r="Z19" i="16" s="1"/>
  <c r="Q19" i="16" a="1"/>
  <c r="Q19" i="16" s="1"/>
  <c r="BH18" i="16" a="1"/>
  <c r="BH18" i="16" s="1"/>
  <c r="AY18" i="16" a="1"/>
  <c r="AY18" i="16" s="1"/>
  <c r="AP18" i="16" a="1"/>
  <c r="AP18" i="16" s="1"/>
  <c r="AG18" i="16" a="1"/>
  <c r="AG18" i="16" s="1"/>
  <c r="X18" i="16" a="1"/>
  <c r="X18" i="16" s="1"/>
  <c r="O18" i="16" a="1"/>
  <c r="O18" i="16" s="1"/>
  <c r="BF17" i="16" a="1"/>
  <c r="BF17" i="16" s="1"/>
  <c r="AW17" i="16" a="1"/>
  <c r="AW17" i="16" s="1"/>
  <c r="AN17" i="16" a="1"/>
  <c r="AN17" i="16" s="1"/>
  <c r="AE17" i="16" a="1"/>
  <c r="AE17" i="16" s="1"/>
  <c r="U17" i="16" a="1"/>
  <c r="U17" i="16" s="1"/>
  <c r="J17" i="16" a="1"/>
  <c r="J17" i="16" s="1"/>
  <c r="AZ16" i="16" a="1"/>
  <c r="AZ16" i="16" s="1"/>
  <c r="AP16" i="16" a="1"/>
  <c r="AP16" i="16" s="1"/>
  <c r="U16" i="16" a="1"/>
  <c r="U16" i="16" s="1"/>
  <c r="K16" i="16" a="1"/>
  <c r="K16" i="16" s="1"/>
  <c r="BA15" i="16" a="1"/>
  <c r="BA15" i="16" s="1"/>
  <c r="AP15" i="16" a="1"/>
  <c r="AP15" i="16" s="1"/>
  <c r="AE15" i="16" a="1"/>
  <c r="AE15" i="16" s="1"/>
  <c r="S15" i="16" a="1"/>
  <c r="S15" i="16" s="1"/>
  <c r="BG13" i="16" a="1"/>
  <c r="BG13" i="16" s="1"/>
  <c r="AU13" i="16" a="1"/>
  <c r="AU13" i="16" s="1"/>
  <c r="AI13" i="16" a="1"/>
  <c r="AI13" i="16" s="1"/>
  <c r="W13" i="16" a="1"/>
  <c r="W13" i="16" s="1"/>
  <c r="K13" i="16" a="1"/>
  <c r="K13" i="16" s="1"/>
  <c r="AY12" i="16" a="1"/>
  <c r="AY12" i="16" s="1"/>
  <c r="AM12" i="16" a="1"/>
  <c r="AM12" i="16" s="1"/>
  <c r="AA12" i="16" a="1"/>
  <c r="AA12" i="16" s="1"/>
  <c r="O12" i="16" a="1"/>
  <c r="O12" i="16" s="1"/>
  <c r="BC11" i="16" a="1"/>
  <c r="BC11" i="16" s="1"/>
  <c r="AQ11" i="16" a="1"/>
  <c r="AQ11" i="16" s="1"/>
  <c r="BF31" i="16" a="1"/>
  <c r="BF31" i="16" s="1"/>
  <c r="AU31" i="16" a="1"/>
  <c r="AU31" i="16" s="1"/>
  <c r="AI31" i="16" a="1"/>
  <c r="AI31" i="16" s="1"/>
  <c r="W31" i="16" a="1"/>
  <c r="W31" i="16" s="1"/>
  <c r="K31" i="16" a="1"/>
  <c r="K31" i="16" s="1"/>
  <c r="AY30" i="16" a="1"/>
  <c r="AY30" i="16" s="1"/>
  <c r="AM30" i="16" a="1"/>
  <c r="AM30" i="16" s="1"/>
  <c r="AA30" i="16" a="1"/>
  <c r="AA30" i="16" s="1"/>
  <c r="O30" i="16" a="1"/>
  <c r="O30" i="16" s="1"/>
  <c r="BC29" i="16" a="1"/>
  <c r="BC29" i="16" s="1"/>
  <c r="AQ29" i="16" a="1"/>
  <c r="AQ29" i="16" s="1"/>
  <c r="AE29" i="16" a="1"/>
  <c r="AE29" i="16" s="1"/>
  <c r="S29" i="16" a="1"/>
  <c r="S29" i="16" s="1"/>
  <c r="BG28" i="16" a="1"/>
  <c r="BG28" i="16" s="1"/>
  <c r="AU28" i="16" a="1"/>
  <c r="AU28" i="16" s="1"/>
  <c r="AI28" i="16" a="1"/>
  <c r="AI28" i="16" s="1"/>
  <c r="W28" i="16" a="1"/>
  <c r="W28" i="16" s="1"/>
  <c r="K28" i="16" a="1"/>
  <c r="K28" i="16" s="1"/>
  <c r="AY27" i="16" a="1"/>
  <c r="AY27" i="16" s="1"/>
  <c r="AM27" i="16" a="1"/>
  <c r="AM27" i="16" s="1"/>
  <c r="AA27" i="16" a="1"/>
  <c r="AA27" i="16" s="1"/>
  <c r="O27" i="16" a="1"/>
  <c r="O27" i="16" s="1"/>
  <c r="BE25" i="16" a="1"/>
  <c r="BE25" i="16" s="1"/>
  <c r="AU25" i="16" a="1"/>
  <c r="AU25" i="16" s="1"/>
  <c r="AM25" i="16" a="1"/>
  <c r="AM25" i="16" s="1"/>
  <c r="AC25" i="16" a="1"/>
  <c r="AC25" i="16" s="1"/>
  <c r="U25" i="16" a="1"/>
  <c r="U25" i="16" s="1"/>
  <c r="K25" i="16" a="1"/>
  <c r="K25" i="16" s="1"/>
  <c r="BC24" i="16" a="1"/>
  <c r="BC24" i="16" s="1"/>
  <c r="AS24" i="16" a="1"/>
  <c r="AS24" i="16" s="1"/>
  <c r="AK24" i="16" a="1"/>
  <c r="AK24" i="16" s="1"/>
  <c r="AA24" i="16" a="1"/>
  <c r="AA24" i="16" s="1"/>
  <c r="S24" i="16" a="1"/>
  <c r="S24" i="16" s="1"/>
  <c r="I24" i="16" a="1"/>
  <c r="I24" i="16" s="1"/>
  <c r="BA23" i="16" a="1"/>
  <c r="BA23" i="16" s="1"/>
  <c r="AQ23" i="16" a="1"/>
  <c r="AQ23" i="16" s="1"/>
  <c r="AI23" i="16" a="1"/>
  <c r="AI23" i="16" s="1"/>
  <c r="X23" i="16" a="1"/>
  <c r="X23" i="16" s="1"/>
  <c r="N23" i="16" a="1"/>
  <c r="N23" i="16" s="1"/>
  <c r="BB22" i="16" a="1"/>
  <c r="BB22" i="16" s="1"/>
  <c r="AP22" i="16" a="1"/>
  <c r="AP22" i="16" s="1"/>
  <c r="AD22" i="16" a="1"/>
  <c r="AD22" i="16" s="1"/>
  <c r="R22" i="16" a="1"/>
  <c r="R22" i="16" s="1"/>
  <c r="BF21" i="16" a="1"/>
  <c r="BF21" i="16" s="1"/>
  <c r="AT21" i="16" a="1"/>
  <c r="AT21" i="16" s="1"/>
  <c r="AH21" i="16" a="1"/>
  <c r="AH21" i="16" s="1"/>
  <c r="V21" i="16" a="1"/>
  <c r="V21" i="16" s="1"/>
  <c r="J21" i="16" a="1"/>
  <c r="J21" i="16" s="1"/>
  <c r="AZ19" i="16" a="1"/>
  <c r="AZ19" i="16" s="1"/>
  <c r="AH19" i="16" a="1"/>
  <c r="AH19" i="16" s="1"/>
  <c r="P19" i="16" a="1"/>
  <c r="P19" i="16" s="1"/>
  <c r="AX18" i="16" a="1"/>
  <c r="AX18" i="16" s="1"/>
  <c r="AF18" i="16" a="1"/>
  <c r="AF18" i="16" s="1"/>
  <c r="N18" i="16" a="1"/>
  <c r="N18" i="16" s="1"/>
  <c r="AV17" i="16" a="1"/>
  <c r="AV17" i="16" s="1"/>
  <c r="AD17" i="16" a="1"/>
  <c r="AD17" i="16" s="1"/>
  <c r="T17" i="16" a="1"/>
  <c r="T17" i="16" s="1"/>
  <c r="AY16" i="16" a="1"/>
  <c r="AY16" i="16" s="1"/>
  <c r="AO16" i="16" a="1"/>
  <c r="AO16" i="16" s="1"/>
  <c r="AE16" i="16" a="1"/>
  <c r="AE16" i="16" s="1"/>
  <c r="T16" i="16" a="1"/>
  <c r="T16" i="16" s="1"/>
  <c r="J16" i="16" a="1"/>
  <c r="J16" i="16" s="1"/>
  <c r="AZ15" i="16" a="1"/>
  <c r="AZ15" i="16" s="1"/>
  <c r="AD15" i="16" a="1"/>
  <c r="AD15" i="16" s="1"/>
  <c r="R15" i="16" a="1"/>
  <c r="R15" i="16" s="1"/>
  <c r="BF13" i="16" a="1"/>
  <c r="BF13" i="16" s="1"/>
  <c r="AT13" i="16" a="1"/>
  <c r="AT13" i="16" s="1"/>
  <c r="AH13" i="16" a="1"/>
  <c r="AH13" i="16" s="1"/>
  <c r="V13" i="16" a="1"/>
  <c r="V13" i="16" s="1"/>
  <c r="J13" i="16" a="1"/>
  <c r="J13" i="16" s="1"/>
  <c r="AX12" i="16" a="1"/>
  <c r="AX12" i="16" s="1"/>
  <c r="AL12" i="16" a="1"/>
  <c r="AL12" i="16" s="1"/>
  <c r="Z12" i="16" a="1"/>
  <c r="Z12" i="16" s="1"/>
  <c r="N12" i="16" a="1"/>
  <c r="N12" i="16" s="1"/>
  <c r="BB11" i="16" a="1"/>
  <c r="BB11" i="16" s="1"/>
  <c r="AP11" i="16" a="1"/>
  <c r="AP11" i="16" s="1"/>
  <c r="BE31" i="16" a="1"/>
  <c r="BE31" i="16" s="1"/>
  <c r="AT31" i="16" a="1"/>
  <c r="AT31" i="16" s="1"/>
  <c r="AH31" i="16" a="1"/>
  <c r="AH31" i="16" s="1"/>
  <c r="V31" i="16" a="1"/>
  <c r="V31" i="16" s="1"/>
  <c r="J31" i="16" a="1"/>
  <c r="J31" i="16" s="1"/>
  <c r="AX30" i="16" a="1"/>
  <c r="AX30" i="16" s="1"/>
  <c r="AL30" i="16" a="1"/>
  <c r="AL30" i="16" s="1"/>
  <c r="Z30" i="16" a="1"/>
  <c r="Z30" i="16" s="1"/>
  <c r="N30" i="16" a="1"/>
  <c r="N30" i="16" s="1"/>
  <c r="BB29" i="16" a="1"/>
  <c r="BB29" i="16" s="1"/>
  <c r="AP29" i="16" a="1"/>
  <c r="AP29" i="16" s="1"/>
  <c r="AD29" i="16" a="1"/>
  <c r="AD29" i="16" s="1"/>
  <c r="R29" i="16" a="1"/>
  <c r="R29" i="16" s="1"/>
  <c r="BF28" i="16" a="1"/>
  <c r="BF28" i="16" s="1"/>
  <c r="AT28" i="16" a="1"/>
  <c r="AT28" i="16" s="1"/>
  <c r="AH28" i="16" a="1"/>
  <c r="AH28" i="16" s="1"/>
  <c r="V28" i="16" a="1"/>
  <c r="V28" i="16" s="1"/>
  <c r="J28" i="16" a="1"/>
  <c r="J28" i="16" s="1"/>
  <c r="AX27" i="16" a="1"/>
  <c r="AX27" i="16" s="1"/>
  <c r="AL27" i="16" a="1"/>
  <c r="AL27" i="16" s="1"/>
  <c r="Z27" i="16" a="1"/>
  <c r="Z27" i="16" s="1"/>
  <c r="N27" i="16" a="1"/>
  <c r="N27" i="16" s="1"/>
  <c r="BD25" i="16" a="1"/>
  <c r="BD25" i="16" s="1"/>
  <c r="AL25" i="16" a="1"/>
  <c r="AL25" i="16" s="1"/>
  <c r="T25" i="16" a="1"/>
  <c r="T25" i="16" s="1"/>
  <c r="BB24" i="16" a="1"/>
  <c r="BB24" i="16" s="1"/>
  <c r="AJ24" i="16" a="1"/>
  <c r="AJ24" i="16" s="1"/>
  <c r="R24" i="16" a="1"/>
  <c r="R24" i="16" s="1"/>
  <c r="AZ23" i="16" a="1"/>
  <c r="AZ23" i="16" s="1"/>
  <c r="AH23" i="16" a="1"/>
  <c r="AH23" i="16" s="1"/>
  <c r="M23" i="16" a="1"/>
  <c r="M23" i="16" s="1"/>
  <c r="BA22" i="16" a="1"/>
  <c r="BA22" i="16" s="1"/>
  <c r="AO22" i="16" a="1"/>
  <c r="AO22" i="16" s="1"/>
  <c r="AC22" i="16" a="1"/>
  <c r="AC22" i="16" s="1"/>
  <c r="Q22" i="16" a="1"/>
  <c r="Q22" i="16" s="1"/>
  <c r="BE21" i="16" a="1"/>
  <c r="BE21" i="16" s="1"/>
  <c r="AS21" i="16" a="1"/>
  <c r="AS21" i="16" s="1"/>
  <c r="AG21" i="16" a="1"/>
  <c r="AG21" i="16" s="1"/>
  <c r="U21" i="16" a="1"/>
  <c r="U21" i="16" s="1"/>
  <c r="I21" i="16" a="1"/>
  <c r="I21" i="16" s="1"/>
  <c r="AQ19" i="16" a="1"/>
  <c r="AQ19" i="16" s="1"/>
  <c r="Y19" i="16" a="1"/>
  <c r="Y19" i="16" s="1"/>
  <c r="BG18" i="16" a="1"/>
  <c r="BG18" i="16" s="1"/>
  <c r="AO18" i="16" a="1"/>
  <c r="AO18" i="16" s="1"/>
  <c r="W18" i="16" a="1"/>
  <c r="W18" i="16" s="1"/>
  <c r="BE17" i="16" a="1"/>
  <c r="BE17" i="16" s="1"/>
  <c r="AM17" i="16" a="1"/>
  <c r="AM17" i="16" s="1"/>
  <c r="AC17" i="16" a="1"/>
  <c r="AC17" i="16" s="1"/>
  <c r="S17" i="16" a="1"/>
  <c r="S17" i="16" s="1"/>
  <c r="I17" i="16" a="1"/>
  <c r="I17" i="16" s="1"/>
  <c r="AX16" i="16" a="1"/>
  <c r="AX16" i="16" s="1"/>
  <c r="AN16" i="16" a="1"/>
  <c r="AN16" i="16" s="1"/>
  <c r="AD16" i="16" a="1"/>
  <c r="AD16" i="16" s="1"/>
  <c r="I16" i="16" a="1"/>
  <c r="I16" i="16" s="1"/>
  <c r="AY15" i="16" a="1"/>
  <c r="AY15" i="16" s="1"/>
  <c r="AO15" i="16" a="1"/>
  <c r="AO15" i="16" s="1"/>
  <c r="AC15" i="16" a="1"/>
  <c r="AC15" i="16" s="1"/>
  <c r="Q15" i="16" a="1"/>
  <c r="Q15" i="16" s="1"/>
  <c r="BE13" i="16" a="1"/>
  <c r="BE13" i="16" s="1"/>
  <c r="AS13" i="16" a="1"/>
  <c r="AS13" i="16" s="1"/>
  <c r="AG13" i="16" a="1"/>
  <c r="AG13" i="16" s="1"/>
  <c r="U13" i="16" a="1"/>
  <c r="U13" i="16" s="1"/>
  <c r="I13" i="16" a="1"/>
  <c r="I13" i="16" s="1"/>
  <c r="AW12" i="16" a="1"/>
  <c r="AW12" i="16" s="1"/>
  <c r="AK12" i="16" a="1"/>
  <c r="AK12" i="16" s="1"/>
  <c r="Y12" i="16" a="1"/>
  <c r="Y12" i="16" s="1"/>
  <c r="M12" i="16" a="1"/>
  <c r="M12" i="16" s="1"/>
  <c r="BA11" i="16" a="1"/>
  <c r="BA11" i="16" s="1"/>
  <c r="AO11" i="16" a="1"/>
  <c r="AO11" i="16" s="1"/>
  <c r="BD31" i="16" a="1"/>
  <c r="BD31" i="16" s="1"/>
  <c r="AS31" i="16" a="1"/>
  <c r="AS31" i="16" s="1"/>
  <c r="AG31" i="16" a="1"/>
  <c r="AG31" i="16" s="1"/>
  <c r="U31" i="16" a="1"/>
  <c r="U31" i="16" s="1"/>
  <c r="I31" i="16" a="1"/>
  <c r="I31" i="16" s="1"/>
  <c r="AW30" i="16" a="1"/>
  <c r="AW30" i="16" s="1"/>
  <c r="AK30" i="16" a="1"/>
  <c r="AK30" i="16" s="1"/>
  <c r="Y30" i="16" a="1"/>
  <c r="Y30" i="16" s="1"/>
  <c r="M30" i="16" a="1"/>
  <c r="M30" i="16" s="1"/>
  <c r="BA29" i="16" a="1"/>
  <c r="BA29" i="16" s="1"/>
  <c r="AO29" i="16" a="1"/>
  <c r="AO29" i="16" s="1"/>
  <c r="AC29" i="16" a="1"/>
  <c r="AC29" i="16" s="1"/>
  <c r="Q29" i="16" a="1"/>
  <c r="Q29" i="16" s="1"/>
  <c r="BE28" i="16" a="1"/>
  <c r="BE28" i="16" s="1"/>
  <c r="AS28" i="16" a="1"/>
  <c r="AS28" i="16" s="1"/>
  <c r="AG28" i="16" a="1"/>
  <c r="AG28" i="16" s="1"/>
  <c r="U28" i="16" a="1"/>
  <c r="U28" i="16" s="1"/>
  <c r="I28" i="16" a="1"/>
  <c r="I28" i="16" s="1"/>
  <c r="AW27" i="16" a="1"/>
  <c r="AW27" i="16" s="1"/>
  <c r="AK27" i="16" a="1"/>
  <c r="AK27" i="16" s="1"/>
  <c r="Y27" i="16" a="1"/>
  <c r="Y27" i="16" s="1"/>
  <c r="M27" i="16" a="1"/>
  <c r="M27" i="16" s="1"/>
  <c r="BC25" i="16" a="1"/>
  <c r="BC25" i="16" s="1"/>
  <c r="AT25" i="16" a="1"/>
  <c r="AT25" i="16" s="1"/>
  <c r="AK25" i="16" a="1"/>
  <c r="AK25" i="16" s="1"/>
  <c r="AB25" i="16" a="1"/>
  <c r="AB25" i="16" s="1"/>
  <c r="S25" i="16" a="1"/>
  <c r="S25" i="16" s="1"/>
  <c r="J25" i="16" a="1"/>
  <c r="J25" i="16" s="1"/>
  <c r="BA24" i="16" a="1"/>
  <c r="BA24" i="16" s="1"/>
  <c r="AR24" i="16" a="1"/>
  <c r="AR24" i="16" s="1"/>
  <c r="AI24" i="16" a="1"/>
  <c r="AI24" i="16" s="1"/>
  <c r="Z24" i="16" a="1"/>
  <c r="Z24" i="16" s="1"/>
  <c r="Q24" i="16" a="1"/>
  <c r="Q24" i="16" s="1"/>
  <c r="BH23" i="16" a="1"/>
  <c r="BH23" i="16" s="1"/>
  <c r="AY23" i="16" a="1"/>
  <c r="AY23" i="16" s="1"/>
  <c r="AP23" i="16" a="1"/>
  <c r="AP23" i="16" s="1"/>
  <c r="AG23" i="16" a="1"/>
  <c r="AG23" i="16" s="1"/>
  <c r="W23" i="16" a="1"/>
  <c r="W23" i="16" s="1"/>
  <c r="L23" i="16" a="1"/>
  <c r="L23" i="16" s="1"/>
  <c r="AZ22" i="16" a="1"/>
  <c r="AZ22" i="16" s="1"/>
  <c r="AN22" i="16" a="1"/>
  <c r="AN22" i="16" s="1"/>
  <c r="AB22" i="16" a="1"/>
  <c r="AB22" i="16" s="1"/>
  <c r="P22" i="16" a="1"/>
  <c r="P22" i="16" s="1"/>
  <c r="BD21" i="16" a="1"/>
  <c r="BD21" i="16" s="1"/>
  <c r="AR21" i="16" a="1"/>
  <c r="AR21" i="16" s="1"/>
  <c r="AF21" i="16" a="1"/>
  <c r="AF21" i="16" s="1"/>
  <c r="T21" i="16" a="1"/>
  <c r="T21" i="16" s="1"/>
  <c r="BH19" i="16" a="1"/>
  <c r="BH19" i="16" s="1"/>
  <c r="AY19" i="16" a="1"/>
  <c r="AY19" i="16" s="1"/>
  <c r="AP19" i="16" a="1"/>
  <c r="AP19" i="16" s="1"/>
  <c r="AG19" i="16" a="1"/>
  <c r="AG19" i="16" s="1"/>
  <c r="X19" i="16" a="1"/>
  <c r="X19" i="16" s="1"/>
  <c r="O19" i="16" a="1"/>
  <c r="O19" i="16" s="1"/>
  <c r="BF18" i="16" a="1"/>
  <c r="BF18" i="16" s="1"/>
  <c r="AW18" i="16" a="1"/>
  <c r="AW18" i="16" s="1"/>
  <c r="AN18" i="16" a="1"/>
  <c r="AN18" i="16" s="1"/>
  <c r="AE18" i="16" a="1"/>
  <c r="AE18" i="16" s="1"/>
  <c r="V18" i="16" a="1"/>
  <c r="V18" i="16" s="1"/>
  <c r="M18" i="16" a="1"/>
  <c r="M18" i="16" s="1"/>
  <c r="BD17" i="16" a="1"/>
  <c r="BD17" i="16" s="1"/>
  <c r="AU17" i="16" a="1"/>
  <c r="AU17" i="16" s="1"/>
  <c r="AL17" i="16" a="1"/>
  <c r="AL17" i="16" s="1"/>
  <c r="AB17" i="16" a="1"/>
  <c r="AB17" i="16" s="1"/>
  <c r="R17" i="16" a="1"/>
  <c r="R17" i="16" s="1"/>
  <c r="BH16" i="16" a="1"/>
  <c r="BH16" i="16" s="1"/>
  <c r="AM16" i="16" a="1"/>
  <c r="AM16" i="16" s="1"/>
  <c r="AC16" i="16" a="1"/>
  <c r="AC16" i="16" s="1"/>
  <c r="S16" i="16" a="1"/>
  <c r="S16" i="16" s="1"/>
  <c r="BH15" i="16" a="1"/>
  <c r="BH15" i="16" s="1"/>
  <c r="AX15" i="16" a="1"/>
  <c r="AX15" i="16" s="1"/>
  <c r="AN15" i="16" a="1"/>
  <c r="AN15" i="16" s="1"/>
  <c r="AB15" i="16" a="1"/>
  <c r="AB15" i="16" s="1"/>
  <c r="P15" i="16" a="1"/>
  <c r="P15" i="16" s="1"/>
  <c r="BD13" i="16" a="1"/>
  <c r="BD13" i="16" s="1"/>
  <c r="AR13" i="16" a="1"/>
  <c r="AR13" i="16" s="1"/>
  <c r="AF13" i="16" a="1"/>
  <c r="AF13" i="16" s="1"/>
  <c r="T13" i="16" a="1"/>
  <c r="T13" i="16" s="1"/>
  <c r="BH12" i="16" a="1"/>
  <c r="BH12" i="16" s="1"/>
  <c r="AV12" i="16" a="1"/>
  <c r="AV12" i="16" s="1"/>
  <c r="AJ12" i="16" a="1"/>
  <c r="AJ12" i="16" s="1"/>
  <c r="X12" i="16" a="1"/>
  <c r="X12" i="16" s="1"/>
  <c r="L12" i="16" a="1"/>
  <c r="L12" i="16" s="1"/>
  <c r="AZ11" i="16" a="1"/>
  <c r="AZ11" i="16" s="1"/>
  <c r="AN11" i="16" a="1"/>
  <c r="AN11" i="16" s="1"/>
  <c r="BA31" i="16" a="1"/>
  <c r="BA31" i="16" s="1"/>
  <c r="AO31" i="16" a="1"/>
  <c r="AO31" i="16" s="1"/>
  <c r="AC31" i="16" a="1"/>
  <c r="AC31" i="16" s="1"/>
  <c r="Q31" i="16" a="1"/>
  <c r="Q31" i="16" s="1"/>
  <c r="BE30" i="16" a="1"/>
  <c r="BE30" i="16" s="1"/>
  <c r="AS30" i="16" a="1"/>
  <c r="AS30" i="16" s="1"/>
  <c r="AG30" i="16" a="1"/>
  <c r="AG30" i="16" s="1"/>
  <c r="U30" i="16" a="1"/>
  <c r="U30" i="16" s="1"/>
  <c r="I30" i="16" a="1"/>
  <c r="I30" i="16" s="1"/>
  <c r="AW29" i="16" a="1"/>
  <c r="AW29" i="16" s="1"/>
  <c r="AK29" i="16" a="1"/>
  <c r="AK29" i="16" s="1"/>
  <c r="Y29" i="16" a="1"/>
  <c r="Y29" i="16" s="1"/>
  <c r="M29" i="16" a="1"/>
  <c r="M29" i="16" s="1"/>
  <c r="BA28" i="16" a="1"/>
  <c r="BA28" i="16" s="1"/>
  <c r="AO28" i="16" a="1"/>
  <c r="AO28" i="16" s="1"/>
  <c r="AC28" i="16" a="1"/>
  <c r="AC28" i="16" s="1"/>
  <c r="Q28" i="16" a="1"/>
  <c r="Q28" i="16" s="1"/>
  <c r="BE27" i="16" a="1"/>
  <c r="BE27" i="16" s="1"/>
  <c r="AS27" i="16" a="1"/>
  <c r="AS27" i="16" s="1"/>
  <c r="AG27" i="16" a="1"/>
  <c r="AG27" i="16" s="1"/>
  <c r="U27" i="16" a="1"/>
  <c r="U27" i="16" s="1"/>
  <c r="I27" i="16" a="1"/>
  <c r="I27" i="16" s="1"/>
  <c r="AZ25" i="16" a="1"/>
  <c r="AZ25" i="16" s="1"/>
  <c r="AQ25" i="16" a="1"/>
  <c r="AQ25" i="16" s="1"/>
  <c r="AH25" i="16" a="1"/>
  <c r="AH25" i="16" s="1"/>
  <c r="Y25" i="16" a="1"/>
  <c r="Y25" i="16" s="1"/>
  <c r="P25" i="16" a="1"/>
  <c r="P25" i="16" s="1"/>
  <c r="BG24" i="16" a="1"/>
  <c r="BG24" i="16" s="1"/>
  <c r="AX24" i="16" a="1"/>
  <c r="AX24" i="16" s="1"/>
  <c r="AO24" i="16" a="1"/>
  <c r="AO24" i="16" s="1"/>
  <c r="AF24" i="16" a="1"/>
  <c r="AF24" i="16" s="1"/>
  <c r="W24" i="16" a="1"/>
  <c r="W24" i="16" s="1"/>
  <c r="N24" i="16" a="1"/>
  <c r="N24" i="16" s="1"/>
  <c r="BE23" i="16" a="1"/>
  <c r="BE23" i="16" s="1"/>
  <c r="AV23" i="16" a="1"/>
  <c r="AV23" i="16" s="1"/>
  <c r="AM23" i="16" a="1"/>
  <c r="AM23" i="16" s="1"/>
  <c r="S23" i="16" a="1"/>
  <c r="S23" i="16" s="1"/>
  <c r="BH22" i="16" a="1"/>
  <c r="BH22" i="16" s="1"/>
  <c r="AV22" i="16" a="1"/>
  <c r="AV22" i="16" s="1"/>
  <c r="AJ22" i="16" a="1"/>
  <c r="AJ22" i="16" s="1"/>
  <c r="X22" i="16" a="1"/>
  <c r="X22" i="16" s="1"/>
  <c r="L22" i="16" a="1"/>
  <c r="L22" i="16" s="1"/>
  <c r="AZ21" i="16" a="1"/>
  <c r="AZ21" i="16" s="1"/>
  <c r="AN21" i="16" a="1"/>
  <c r="AN21" i="16" s="1"/>
  <c r="AB21" i="16" a="1"/>
  <c r="AB21" i="16" s="1"/>
  <c r="P21" i="16" a="1"/>
  <c r="P21" i="16" s="1"/>
  <c r="BE19" i="16" a="1"/>
  <c r="BE19" i="16" s="1"/>
  <c r="AV19" i="16" a="1"/>
  <c r="AV19" i="16" s="1"/>
  <c r="AM19" i="16" a="1"/>
  <c r="AM19" i="16" s="1"/>
  <c r="AD19" i="16" a="1"/>
  <c r="AD19" i="16" s="1"/>
  <c r="U19" i="16" a="1"/>
  <c r="U19" i="16" s="1"/>
  <c r="L19" i="16" a="1"/>
  <c r="L19" i="16" s="1"/>
  <c r="BC18" i="16" a="1"/>
  <c r="BC18" i="16" s="1"/>
  <c r="AT18" i="16" a="1"/>
  <c r="AT18" i="16" s="1"/>
  <c r="AK18" i="16" a="1"/>
  <c r="AK18" i="16" s="1"/>
  <c r="AB18" i="16" a="1"/>
  <c r="AB18" i="16" s="1"/>
  <c r="S18" i="16" a="1"/>
  <c r="S18" i="16" s="1"/>
  <c r="J18" i="16" a="1"/>
  <c r="J18" i="16" s="1"/>
  <c r="BA17" i="16" a="1"/>
  <c r="BA17" i="16" s="1"/>
  <c r="AR17" i="16" a="1"/>
  <c r="AR17" i="16" s="1"/>
  <c r="AI17" i="16" a="1"/>
  <c r="AI17" i="16" s="1"/>
  <c r="Y17" i="16" a="1"/>
  <c r="Y17" i="16" s="1"/>
  <c r="O17" i="16" a="1"/>
  <c r="O17" i="16" s="1"/>
  <c r="BD16" i="16" a="1"/>
  <c r="BD16" i="16" s="1"/>
  <c r="AT16" i="16" a="1"/>
  <c r="AT16" i="16" s="1"/>
  <c r="AJ16" i="16" a="1"/>
  <c r="AJ16" i="16" s="1"/>
  <c r="O16" i="16" a="1"/>
  <c r="O16" i="16" s="1"/>
  <c r="BE15" i="16" a="1"/>
  <c r="BE15" i="16" s="1"/>
  <c r="AU15" i="16" a="1"/>
  <c r="AU15" i="16" s="1"/>
  <c r="AJ15" i="16" a="1"/>
  <c r="AJ15" i="16" s="1"/>
  <c r="X15" i="16" a="1"/>
  <c r="X15" i="16" s="1"/>
  <c r="L15" i="16" a="1"/>
  <c r="L15" i="16" s="1"/>
  <c r="AZ13" i="16" a="1"/>
  <c r="AZ13" i="16" s="1"/>
  <c r="AN13" i="16" a="1"/>
  <c r="AN13" i="16" s="1"/>
  <c r="AB13" i="16" a="1"/>
  <c r="AB13" i="16" s="1"/>
  <c r="P13" i="16" a="1"/>
  <c r="P13" i="16" s="1"/>
  <c r="BD12" i="16" a="1"/>
  <c r="BD12" i="16" s="1"/>
  <c r="AR12" i="16" a="1"/>
  <c r="AR12" i="16" s="1"/>
  <c r="AF12" i="16" a="1"/>
  <c r="AF12" i="16" s="1"/>
  <c r="T12" i="16" a="1"/>
  <c r="T12" i="16" s="1"/>
  <c r="BH11" i="16" a="1"/>
  <c r="BH11" i="16" s="1"/>
  <c r="AV11" i="16" a="1"/>
  <c r="AV11" i="16" s="1"/>
  <c r="AJ11" i="16" a="1"/>
  <c r="AJ11" i="16" s="1"/>
  <c r="AN28" i="16" a="1"/>
  <c r="AN28" i="16" s="1"/>
  <c r="AS16" i="16" a="1"/>
  <c r="AS16" i="16" s="1"/>
  <c r="BF9" i="16" a="1"/>
  <c r="BF9" i="16" s="1"/>
  <c r="AF11" i="16" a="1"/>
  <c r="AF11" i="16" s="1"/>
  <c r="K10" i="16" a="1"/>
  <c r="K10" i="16" s="1"/>
  <c r="AN31" i="16" a="1"/>
  <c r="AN31" i="16" s="1"/>
  <c r="AI22" i="16" a="1"/>
  <c r="AI22" i="16" s="1"/>
  <c r="AT15" i="16" a="1"/>
  <c r="AT15" i="16" s="1"/>
  <c r="W10" i="16" a="1"/>
  <c r="W10" i="16" s="1"/>
  <c r="X27" i="16" a="1"/>
  <c r="X27" i="16" s="1"/>
  <c r="R25" i="16" a="1"/>
  <c r="R25" i="16" s="1"/>
  <c r="BG19" i="16" a="1"/>
  <c r="BG19" i="16" s="1"/>
  <c r="AM15" i="16" a="1"/>
  <c r="AM15" i="16" s="1"/>
  <c r="R11" i="16" a="1"/>
  <c r="R11" i="16" s="1"/>
  <c r="Y9" i="16" a="1"/>
  <c r="Y9" i="16" s="1"/>
  <c r="BC31" i="16" a="1"/>
  <c r="BC31" i="16" s="1"/>
  <c r="T31" i="16" a="1"/>
  <c r="T31" i="16" s="1"/>
  <c r="AJ30" i="16" a="1"/>
  <c r="AJ30" i="16" s="1"/>
  <c r="AZ29" i="16" a="1"/>
  <c r="AZ29" i="16" s="1"/>
  <c r="P29" i="16" a="1"/>
  <c r="P29" i="16" s="1"/>
  <c r="AF28" i="16" a="1"/>
  <c r="AF28" i="16" s="1"/>
  <c r="AV27" i="16" a="1"/>
  <c r="AV27" i="16" s="1"/>
  <c r="L27" i="16" a="1"/>
  <c r="L27" i="16" s="1"/>
  <c r="AJ25" i="16" a="1"/>
  <c r="AJ25" i="16" s="1"/>
  <c r="AH24" i="16" a="1"/>
  <c r="AH24" i="16" s="1"/>
  <c r="AF23" i="16" a="1"/>
  <c r="AF23" i="16" s="1"/>
  <c r="AY22" i="16" a="1"/>
  <c r="AY22" i="16" s="1"/>
  <c r="O22" i="16" a="1"/>
  <c r="O22" i="16" s="1"/>
  <c r="AE21" i="16" a="1"/>
  <c r="AE21" i="16" s="1"/>
  <c r="AX19" i="16" a="1"/>
  <c r="AX19" i="16" s="1"/>
  <c r="W19" i="16" a="1"/>
  <c r="W19" i="16" s="1"/>
  <c r="AV18" i="16" a="1"/>
  <c r="AV18" i="16" s="1"/>
  <c r="U18" i="16" a="1"/>
  <c r="U18" i="16" s="1"/>
  <c r="AT17" i="16" a="1"/>
  <c r="AT17" i="16" s="1"/>
  <c r="Q17" i="16" a="1"/>
  <c r="Q17" i="16" s="1"/>
  <c r="AL16" i="16" a="1"/>
  <c r="AL16" i="16" s="1"/>
  <c r="AA15" i="16" a="1"/>
  <c r="AA15" i="16" s="1"/>
  <c r="AQ13" i="16" a="1"/>
  <c r="AQ13" i="16" s="1"/>
  <c r="BG12" i="16" a="1"/>
  <c r="BG12" i="16" s="1"/>
  <c r="W12" i="16" a="1"/>
  <c r="W12" i="16" s="1"/>
  <c r="AM11" i="16" a="1"/>
  <c r="AM11" i="16" s="1"/>
  <c r="Z11" i="16" a="1"/>
  <c r="Z11" i="16" s="1"/>
  <c r="N11" i="16" a="1"/>
  <c r="N11" i="16" s="1"/>
  <c r="BB10" i="16" a="1"/>
  <c r="BB10" i="16" s="1"/>
  <c r="AP10" i="16" a="1"/>
  <c r="AP10" i="16" s="1"/>
  <c r="AD10" i="16" a="1"/>
  <c r="AD10" i="16" s="1"/>
  <c r="R10" i="16" a="1"/>
  <c r="R10" i="16" s="1"/>
  <c r="BE9" i="16" a="1"/>
  <c r="BE9" i="16" s="1"/>
  <c r="AS9" i="16" a="1"/>
  <c r="AS9" i="16" s="1"/>
  <c r="AG9" i="16" a="1"/>
  <c r="AG9" i="16" s="1"/>
  <c r="U9" i="16" a="1"/>
  <c r="U9" i="16" s="1"/>
  <c r="I9" i="16" a="1"/>
  <c r="I9" i="16" s="1"/>
  <c r="BG30" i="16" a="1"/>
  <c r="BG30" i="16" s="1"/>
  <c r="BC28" i="16" a="1"/>
  <c r="BC28" i="16" s="1"/>
  <c r="AI27" i="16" a="1"/>
  <c r="AI27" i="16" s="1"/>
  <c r="AA25" i="16" a="1"/>
  <c r="AA25" i="16" s="1"/>
  <c r="Y24" i="16" a="1"/>
  <c r="Y24" i="16" s="1"/>
  <c r="U23" i="16" a="1"/>
  <c r="U23" i="16" s="1"/>
  <c r="BB21" i="16" a="1"/>
  <c r="BB21" i="16" s="1"/>
  <c r="AN19" i="16" a="1"/>
  <c r="AN19" i="16" s="1"/>
  <c r="BF16" i="16" a="1"/>
  <c r="BF16" i="16" s="1"/>
  <c r="AD13" i="16" a="1"/>
  <c r="AD13" i="16" s="1"/>
  <c r="J12" i="16" a="1"/>
  <c r="J12" i="16" s="1"/>
  <c r="U11" i="16" a="1"/>
  <c r="U11" i="16" s="1"/>
  <c r="AW10" i="16" a="1"/>
  <c r="AW10" i="16" s="1"/>
  <c r="AZ9" i="16" a="1"/>
  <c r="AZ9" i="16" s="1"/>
  <c r="P9" i="16" a="1"/>
  <c r="P9" i="16" s="1"/>
  <c r="AP31" i="16" a="1"/>
  <c r="AP31" i="16" s="1"/>
  <c r="T23" i="16" a="1"/>
  <c r="T23" i="16" s="1"/>
  <c r="Z16" i="16" a="1"/>
  <c r="Z16" i="16" s="1"/>
  <c r="T11" i="16" a="1"/>
  <c r="T11" i="16" s="1"/>
  <c r="AY9" i="16" a="1"/>
  <c r="AY9" i="16" s="1"/>
  <c r="AF27" i="16" a="1"/>
  <c r="AF27" i="16" s="1"/>
  <c r="X25" i="16" a="1"/>
  <c r="X25" i="16" s="1"/>
  <c r="O21" i="16" a="1"/>
  <c r="O21" i="16" s="1"/>
  <c r="BG11" i="16" a="1"/>
  <c r="BG11" i="16" s="1"/>
  <c r="AX9" i="16" a="1"/>
  <c r="AX9" i="16" s="1"/>
  <c r="AR28" i="16" a="1"/>
  <c r="AR28" i="16" s="1"/>
  <c r="AA22" i="16" a="1"/>
  <c r="AA22" i="16" s="1"/>
  <c r="BC17" i="16" a="1"/>
  <c r="BC17" i="16" s="1"/>
  <c r="AD11" i="16" a="1"/>
  <c r="AD11" i="16" s="1"/>
  <c r="AK9" i="16" a="1"/>
  <c r="AK9" i="16" s="1"/>
  <c r="BB31" i="16" a="1"/>
  <c r="BB31" i="16" s="1"/>
  <c r="S31" i="16" a="1"/>
  <c r="S31" i="16" s="1"/>
  <c r="AI30" i="16" a="1"/>
  <c r="AI30" i="16" s="1"/>
  <c r="AY29" i="16" a="1"/>
  <c r="AY29" i="16" s="1"/>
  <c r="O29" i="16" a="1"/>
  <c r="O29" i="16" s="1"/>
  <c r="AE28" i="16" a="1"/>
  <c r="AE28" i="16" s="1"/>
  <c r="AU27" i="16" a="1"/>
  <c r="AU27" i="16" s="1"/>
  <c r="K27" i="16" a="1"/>
  <c r="K27" i="16" s="1"/>
  <c r="AI25" i="16" a="1"/>
  <c r="AI25" i="16" s="1"/>
  <c r="I25" i="16" a="1"/>
  <c r="I25" i="16" s="1"/>
  <c r="AG24" i="16" a="1"/>
  <c r="AG24" i="16" s="1"/>
  <c r="BG23" i="16" a="1"/>
  <c r="BG23" i="16" s="1"/>
  <c r="AE23" i="16" a="1"/>
  <c r="AE23" i="16" s="1"/>
  <c r="AX22" i="16" a="1"/>
  <c r="AX22" i="16" s="1"/>
  <c r="N22" i="16" a="1"/>
  <c r="N22" i="16" s="1"/>
  <c r="AD21" i="16" a="1"/>
  <c r="AD21" i="16" s="1"/>
  <c r="V19" i="16" a="1"/>
  <c r="V19" i="16" s="1"/>
  <c r="T18" i="16" a="1"/>
  <c r="T18" i="16" s="1"/>
  <c r="P17" i="16" a="1"/>
  <c r="P17" i="16" s="1"/>
  <c r="BG15" i="16" a="1"/>
  <c r="BG15" i="16" s="1"/>
  <c r="Z15" i="16" a="1"/>
  <c r="Z15" i="16" s="1"/>
  <c r="AP13" i="16" a="1"/>
  <c r="AP13" i="16" s="1"/>
  <c r="BF12" i="16" a="1"/>
  <c r="BF12" i="16" s="1"/>
  <c r="V12" i="16" a="1"/>
  <c r="V12" i="16" s="1"/>
  <c r="AL11" i="16" a="1"/>
  <c r="AL11" i="16" s="1"/>
  <c r="Y11" i="16" a="1"/>
  <c r="Y11" i="16" s="1"/>
  <c r="M11" i="16" a="1"/>
  <c r="M11" i="16" s="1"/>
  <c r="BA10" i="16" a="1"/>
  <c r="BA10" i="16" s="1"/>
  <c r="AO10" i="16" a="1"/>
  <c r="AO10" i="16" s="1"/>
  <c r="AC10" i="16" a="1"/>
  <c r="AC10" i="16" s="1"/>
  <c r="Q10" i="16" a="1"/>
  <c r="Q10" i="16" s="1"/>
  <c r="BD9" i="16" a="1"/>
  <c r="BD9" i="16" s="1"/>
  <c r="AR9" i="16" a="1"/>
  <c r="AR9" i="16" s="1"/>
  <c r="AF9" i="16" a="1"/>
  <c r="AF9" i="16" s="1"/>
  <c r="T9" i="16" a="1"/>
  <c r="T9" i="16" s="1"/>
  <c r="O10" i="16" a="1"/>
  <c r="O10" i="16" s="1"/>
  <c r="S9" i="16" a="1"/>
  <c r="S9" i="16" s="1"/>
  <c r="AQ31" i="16" a="1"/>
  <c r="AQ31" i="16" s="1"/>
  <c r="S28" i="16" a="1"/>
  <c r="S28" i="16" s="1"/>
  <c r="BA25" i="16" a="1"/>
  <c r="BA25" i="16" s="1"/>
  <c r="AY24" i="16" a="1"/>
  <c r="AY24" i="16" s="1"/>
  <c r="AW23" i="16" a="1"/>
  <c r="AW23" i="16" s="1"/>
  <c r="AL22" i="16" a="1"/>
  <c r="AL22" i="16" s="1"/>
  <c r="R21" i="16" a="1"/>
  <c r="R21" i="16" s="1"/>
  <c r="AL18" i="16" a="1"/>
  <c r="AL18" i="16" s="1"/>
  <c r="AJ17" i="16" a="1"/>
  <c r="AJ17" i="16" s="1"/>
  <c r="AA16" i="16" a="1"/>
  <c r="AA16" i="16" s="1"/>
  <c r="AT12" i="16" a="1"/>
  <c r="AT12" i="16" s="1"/>
  <c r="AG11" i="16" a="1"/>
  <c r="AG11" i="16" s="1"/>
  <c r="I11" i="16" a="1"/>
  <c r="I11" i="16" s="1"/>
  <c r="Y10" i="16" a="1"/>
  <c r="Y10" i="16" s="1"/>
  <c r="AN9" i="16" a="1"/>
  <c r="AN9" i="16" s="1"/>
  <c r="BF30" i="16" a="1"/>
  <c r="BF30" i="16" s="1"/>
  <c r="R28" i="16" a="1"/>
  <c r="R28" i="16" s="1"/>
  <c r="X24" i="16" a="1"/>
  <c r="X24" i="16" s="1"/>
  <c r="BA21" i="16" a="1"/>
  <c r="BA21" i="16" s="1"/>
  <c r="K18" i="16" a="1"/>
  <c r="K18" i="16" s="1"/>
  <c r="M15" i="16" a="1"/>
  <c r="M15" i="16" s="1"/>
  <c r="AV10" i="16" a="1"/>
  <c r="AV10" i="16" s="1"/>
  <c r="O9" i="16" a="1"/>
  <c r="O9" i="16" s="1"/>
  <c r="AJ29" i="16" a="1"/>
  <c r="AJ29" i="16" s="1"/>
  <c r="AY21" i="16" a="1"/>
  <c r="AY21" i="16" s="1"/>
  <c r="Y16" i="16" a="1"/>
  <c r="Y16" i="16" s="1"/>
  <c r="BG10" i="16" a="1"/>
  <c r="BG10" i="16" s="1"/>
  <c r="AL9" i="16" a="1"/>
  <c r="AL9" i="16" s="1"/>
  <c r="AV30" i="16" a="1"/>
  <c r="AV30" i="16" s="1"/>
  <c r="K23" i="16" a="1"/>
  <c r="K23" i="16" s="1"/>
  <c r="AW16" i="16" a="1"/>
  <c r="AW16" i="16" s="1"/>
  <c r="BF10" i="16" a="1"/>
  <c r="BF10" i="16" s="1"/>
  <c r="R31" i="16" a="1"/>
  <c r="R31" i="16" s="1"/>
  <c r="AH30" i="16" a="1"/>
  <c r="AH30" i="16" s="1"/>
  <c r="AX29" i="16" a="1"/>
  <c r="AX29" i="16" s="1"/>
  <c r="N29" i="16" a="1"/>
  <c r="N29" i="16" s="1"/>
  <c r="AD28" i="16" a="1"/>
  <c r="AD28" i="16" s="1"/>
  <c r="AT27" i="16" a="1"/>
  <c r="AT27" i="16" s="1"/>
  <c r="J27" i="16" a="1"/>
  <c r="J27" i="16" s="1"/>
  <c r="BH24" i="16" a="1"/>
  <c r="BH24" i="16" s="1"/>
  <c r="BF23" i="16" a="1"/>
  <c r="BF23" i="16" s="1"/>
  <c r="AD23" i="16" a="1"/>
  <c r="AD23" i="16" s="1"/>
  <c r="AW22" i="16" a="1"/>
  <c r="AW22" i="16" s="1"/>
  <c r="M22" i="16" a="1"/>
  <c r="M22" i="16" s="1"/>
  <c r="AC21" i="16" a="1"/>
  <c r="AC21" i="16" s="1"/>
  <c r="AW19" i="16" a="1"/>
  <c r="AW19" i="16" s="1"/>
  <c r="AU18" i="16" a="1"/>
  <c r="AU18" i="16" s="1"/>
  <c r="AS17" i="16" a="1"/>
  <c r="AS17" i="16" s="1"/>
  <c r="AK16" i="16" a="1"/>
  <c r="AK16" i="16" s="1"/>
  <c r="BF15" i="16" a="1"/>
  <c r="BF15" i="16" s="1"/>
  <c r="Y15" i="16" a="1"/>
  <c r="Y15" i="16" s="1"/>
  <c r="AO13" i="16" a="1"/>
  <c r="AO13" i="16" s="1"/>
  <c r="BE12" i="16" a="1"/>
  <c r="BE12" i="16" s="1"/>
  <c r="U12" i="16" a="1"/>
  <c r="U12" i="16" s="1"/>
  <c r="AK11" i="16" a="1"/>
  <c r="AK11" i="16" s="1"/>
  <c r="X11" i="16" a="1"/>
  <c r="X11" i="16" s="1"/>
  <c r="L11" i="16" a="1"/>
  <c r="L11" i="16" s="1"/>
  <c r="AZ10" i="16" a="1"/>
  <c r="AZ10" i="16" s="1"/>
  <c r="AN10" i="16" a="1"/>
  <c r="AN10" i="16" s="1"/>
  <c r="AB10" i="16" a="1"/>
  <c r="AB10" i="16" s="1"/>
  <c r="P10" i="16" a="1"/>
  <c r="P10" i="16" s="1"/>
  <c r="BC9" i="16" a="1"/>
  <c r="BC9" i="16" s="1"/>
  <c r="AQ9" i="16" a="1"/>
  <c r="AQ9" i="16" s="1"/>
  <c r="AE9" i="16" a="1"/>
  <c r="AE9" i="16" s="1"/>
  <c r="AE11" i="16" a="1"/>
  <c r="AE11" i="16" s="1"/>
  <c r="R16" i="16" a="1"/>
  <c r="R16" i="16" s="1"/>
  <c r="AT10" i="16" a="1"/>
  <c r="AT10" i="16" s="1"/>
  <c r="M9" i="16" a="1"/>
  <c r="M9" i="16" s="1"/>
  <c r="AZ31" i="16" a="1"/>
  <c r="AZ31" i="16" s="1"/>
  <c r="P31" i="16" a="1"/>
  <c r="P31" i="16" s="1"/>
  <c r="AF30" i="16" a="1"/>
  <c r="AF30" i="16" s="1"/>
  <c r="AV29" i="16" a="1"/>
  <c r="AV29" i="16" s="1"/>
  <c r="L29" i="16" a="1"/>
  <c r="L29" i="16" s="1"/>
  <c r="AB28" i="16" a="1"/>
  <c r="AB28" i="16" s="1"/>
  <c r="AR27" i="16" a="1"/>
  <c r="AR27" i="16" s="1"/>
  <c r="BH25" i="16" a="1"/>
  <c r="BH25" i="16" s="1"/>
  <c r="BF24" i="16" a="1"/>
  <c r="BF24" i="16" s="1"/>
  <c r="BD23" i="16" a="1"/>
  <c r="BD23" i="16" s="1"/>
  <c r="AC23" i="16" a="1"/>
  <c r="AC23" i="16" s="1"/>
  <c r="AU22" i="16" a="1"/>
  <c r="AU22" i="16" s="1"/>
  <c r="K22" i="16" a="1"/>
  <c r="K22" i="16" s="1"/>
  <c r="AA21" i="16" a="1"/>
  <c r="AA21" i="16" s="1"/>
  <c r="AU19" i="16" a="1"/>
  <c r="AU19" i="16" s="1"/>
  <c r="T19" i="16" a="1"/>
  <c r="T19" i="16" s="1"/>
  <c r="AS18" i="16" a="1"/>
  <c r="AS18" i="16" s="1"/>
  <c r="R18" i="16" a="1"/>
  <c r="R18" i="16" s="1"/>
  <c r="AQ17" i="16" a="1"/>
  <c r="AQ17" i="16" s="1"/>
  <c r="N17" i="16" a="1"/>
  <c r="N17" i="16" s="1"/>
  <c r="AI16" i="16" a="1"/>
  <c r="AI16" i="16" s="1"/>
  <c r="BD15" i="16" a="1"/>
  <c r="BD15" i="16" s="1"/>
  <c r="W15" i="16" a="1"/>
  <c r="W15" i="16" s="1"/>
  <c r="AM13" i="16" a="1"/>
  <c r="AM13" i="16" s="1"/>
  <c r="BC12" i="16" a="1"/>
  <c r="BC12" i="16" s="1"/>
  <c r="S12" i="16" a="1"/>
  <c r="S12" i="16" s="1"/>
  <c r="AI11" i="16" a="1"/>
  <c r="AI11" i="16" s="1"/>
  <c r="W11" i="16" a="1"/>
  <c r="W11" i="16" s="1"/>
  <c r="K11" i="16" a="1"/>
  <c r="K11" i="16" s="1"/>
  <c r="AY10" i="16" a="1"/>
  <c r="AY10" i="16" s="1"/>
  <c r="AM10" i="16" a="1"/>
  <c r="AM10" i="16" s="1"/>
  <c r="AA10" i="16" a="1"/>
  <c r="AA10" i="16" s="1"/>
  <c r="N10" i="16" a="1"/>
  <c r="N10" i="16" s="1"/>
  <c r="BB9" i="16" a="1"/>
  <c r="BB9" i="16" s="1"/>
  <c r="AP9" i="16" a="1"/>
  <c r="AP9" i="16" s="1"/>
  <c r="AD9" i="16" a="1"/>
  <c r="AD9" i="16" s="1"/>
  <c r="R9" i="16" a="1"/>
  <c r="R9" i="16" s="1"/>
  <c r="AM29" i="16" a="1"/>
  <c r="AM29" i="16" s="1"/>
  <c r="AV15" i="16" a="1"/>
  <c r="AV15" i="16" s="1"/>
  <c r="AK10" i="16" a="1"/>
  <c r="AK10" i="16" s="1"/>
  <c r="AB9" i="16" a="1"/>
  <c r="AB9" i="16" s="1"/>
  <c r="AL29" i="16" a="1"/>
  <c r="AL29" i="16" s="1"/>
  <c r="Z25" i="16" a="1"/>
  <c r="Z25" i="16" s="1"/>
  <c r="AK22" i="16" a="1"/>
  <c r="AK22" i="16" s="1"/>
  <c r="M19" i="16" a="1"/>
  <c r="M19" i="16" s="1"/>
  <c r="BE16" i="16" a="1"/>
  <c r="BE16" i="16" s="1"/>
  <c r="AC13" i="16" a="1"/>
  <c r="AC13" i="16" s="1"/>
  <c r="AJ10" i="16" a="1"/>
  <c r="AJ10" i="16" s="1"/>
  <c r="AA9" i="16" a="1"/>
  <c r="AA9" i="16" s="1"/>
  <c r="AZ28" i="16" a="1"/>
  <c r="AZ28" i="16" s="1"/>
  <c r="R23" i="16" a="1"/>
  <c r="R23" i="16" s="1"/>
  <c r="I18" i="16" a="1"/>
  <c r="I18" i="16" s="1"/>
  <c r="S11" i="16" a="1"/>
  <c r="S11" i="16" s="1"/>
  <c r="Z9" i="16" a="1"/>
  <c r="Z9" i="16" s="1"/>
  <c r="AB29" i="16" a="1"/>
  <c r="AB29" i="16" s="1"/>
  <c r="AQ21" i="16" a="1"/>
  <c r="AQ21" i="16" s="1"/>
  <c r="AI12" i="16" a="1"/>
  <c r="AI12" i="16" s="1"/>
  <c r="V10" i="16" a="1"/>
  <c r="V10" i="16" s="1"/>
  <c r="AR31" i="16" a="1"/>
  <c r="AR31" i="16" s="1"/>
  <c r="BH30" i="16" a="1"/>
  <c r="BH30" i="16" s="1"/>
  <c r="X30" i="16" a="1"/>
  <c r="X30" i="16" s="1"/>
  <c r="AN29" i="16" a="1"/>
  <c r="AN29" i="16" s="1"/>
  <c r="BD28" i="16" a="1"/>
  <c r="BD28" i="16" s="1"/>
  <c r="T28" i="16" a="1"/>
  <c r="T28" i="16" s="1"/>
  <c r="AJ27" i="16" a="1"/>
  <c r="AJ27" i="16" s="1"/>
  <c r="BB25" i="16" a="1"/>
  <c r="BB25" i="16" s="1"/>
  <c r="AZ24" i="16" a="1"/>
  <c r="AZ24" i="16" s="1"/>
  <c r="AX23" i="16" a="1"/>
  <c r="AX23" i="16" s="1"/>
  <c r="V23" i="16" a="1"/>
  <c r="V23" i="16" s="1"/>
  <c r="AM22" i="16" a="1"/>
  <c r="AM22" i="16" s="1"/>
  <c r="BC21" i="16" a="1"/>
  <c r="BC21" i="16" s="1"/>
  <c r="S21" i="16" a="1"/>
  <c r="S21" i="16" s="1"/>
  <c r="AO19" i="16" a="1"/>
  <c r="AO19" i="16" s="1"/>
  <c r="N19" i="16" a="1"/>
  <c r="N19" i="16" s="1"/>
  <c r="AM18" i="16" a="1"/>
  <c r="AM18" i="16" s="1"/>
  <c r="L18" i="16" a="1"/>
  <c r="L18" i="16" s="1"/>
  <c r="AK17" i="16" a="1"/>
  <c r="AK17" i="16" s="1"/>
  <c r="BG16" i="16" a="1"/>
  <c r="BG16" i="16" s="1"/>
  <c r="AB16" i="16" a="1"/>
  <c r="AB16" i="16" s="1"/>
  <c r="AW15" i="16" a="1"/>
  <c r="AW15" i="16" s="1"/>
  <c r="O15" i="16" a="1"/>
  <c r="O15" i="16" s="1"/>
  <c r="AE13" i="16" a="1"/>
  <c r="AE13" i="16" s="1"/>
  <c r="AU12" i="16" a="1"/>
  <c r="AU12" i="16" s="1"/>
  <c r="K12" i="16" a="1"/>
  <c r="K12" i="16" s="1"/>
  <c r="AH11" i="16" a="1"/>
  <c r="AH11" i="16" s="1"/>
  <c r="V11" i="16" a="1"/>
  <c r="V11" i="16" s="1"/>
  <c r="J11" i="16" a="1"/>
  <c r="J11" i="16" s="1"/>
  <c r="AX10" i="16" a="1"/>
  <c r="AX10" i="16" s="1"/>
  <c r="AL10" i="16" a="1"/>
  <c r="AL10" i="16" s="1"/>
  <c r="Z10" i="16" a="1"/>
  <c r="Z10" i="16" s="1"/>
  <c r="M10" i="16" a="1"/>
  <c r="M10" i="16" s="1"/>
  <c r="BA9" i="16" a="1"/>
  <c r="BA9" i="16" s="1"/>
  <c r="AO9" i="16" a="1"/>
  <c r="AO9" i="16" s="1"/>
  <c r="AC9" i="16" a="1"/>
  <c r="AC9" i="16" s="1"/>
  <c r="Q9" i="16" a="1"/>
  <c r="Q9" i="16" s="1"/>
  <c r="W30" i="16" a="1"/>
  <c r="W30" i="16" s="1"/>
  <c r="N15" i="16" a="1"/>
  <c r="N15" i="16" s="1"/>
  <c r="L10" i="16" a="1"/>
  <c r="L10" i="16" s="1"/>
  <c r="V30" i="16" a="1"/>
  <c r="V30" i="16" s="1"/>
  <c r="AH27" i="16" a="1"/>
  <c r="AH27" i="16" s="1"/>
  <c r="Q21" i="16" a="1"/>
  <c r="Q21" i="16" s="1"/>
  <c r="AS12" i="16" a="1"/>
  <c r="AS12" i="16" s="1"/>
  <c r="X10" i="16" a="1"/>
  <c r="X10" i="16" s="1"/>
  <c r="T30" i="16" a="1"/>
  <c r="T30" i="16" s="1"/>
  <c r="V24" i="16" a="1"/>
  <c r="V24" i="16" s="1"/>
  <c r="AJ18" i="16" a="1"/>
  <c r="AJ18" i="16" s="1"/>
  <c r="AQ12" i="16" a="1"/>
  <c r="AQ12" i="16" s="1"/>
  <c r="J10" i="16" a="1"/>
  <c r="J10" i="16" s="1"/>
  <c r="BH27" i="16" a="1"/>
  <c r="BH27" i="16" s="1"/>
  <c r="P24" i="16" a="1"/>
  <c r="P24" i="16" s="1"/>
  <c r="AF19" i="16" a="1"/>
  <c r="AF19" i="16" s="1"/>
  <c r="BC13" i="16" a="1"/>
  <c r="BC13" i="16" s="1"/>
  <c r="AH10" i="16" a="1"/>
  <c r="AH10" i="16" s="1"/>
  <c r="AE31" i="16" a="1"/>
  <c r="AE31" i="16" s="1"/>
  <c r="AU30" i="16" a="1"/>
  <c r="AU30" i="16" s="1"/>
  <c r="K30" i="16" a="1"/>
  <c r="K30" i="16" s="1"/>
  <c r="AA29" i="16" a="1"/>
  <c r="AA29" i="16" s="1"/>
  <c r="AQ28" i="16" a="1"/>
  <c r="AQ28" i="16" s="1"/>
  <c r="BG27" i="16" a="1"/>
  <c r="BG27" i="16" s="1"/>
  <c r="W27" i="16" a="1"/>
  <c r="W27" i="16" s="1"/>
  <c r="AS25" i="16" a="1"/>
  <c r="AS25" i="16" s="1"/>
  <c r="Q25" i="16" a="1"/>
  <c r="Q25" i="16" s="1"/>
  <c r="AQ24" i="16" a="1"/>
  <c r="AQ24" i="16" s="1"/>
  <c r="O24" i="16" a="1"/>
  <c r="O24" i="16" s="1"/>
  <c r="AO23" i="16" a="1"/>
  <c r="AO23" i="16" s="1"/>
  <c r="J23" i="16" a="1"/>
  <c r="J23" i="16" s="1"/>
  <c r="Z22" i="16" a="1"/>
  <c r="Z22" i="16" s="1"/>
  <c r="AP21" i="16" a="1"/>
  <c r="AP21" i="16" s="1"/>
  <c r="BF19" i="16" a="1"/>
  <c r="BF19" i="16" s="1"/>
  <c r="BD18" i="16" a="1"/>
  <c r="BD18" i="16" s="1"/>
  <c r="BB17" i="16" a="1"/>
  <c r="BB17" i="16" s="1"/>
  <c r="AA17" i="16" a="1"/>
  <c r="AA17" i="16" s="1"/>
  <c r="AV16" i="16" a="1"/>
  <c r="AV16" i="16" s="1"/>
  <c r="Q16" i="16" a="1"/>
  <c r="Q16" i="16" s="1"/>
  <c r="AL15" i="16" a="1"/>
  <c r="AL15" i="16" s="1"/>
  <c r="BB13" i="16" a="1"/>
  <c r="BB13" i="16" s="1"/>
  <c r="R13" i="16" a="1"/>
  <c r="R13" i="16" s="1"/>
  <c r="AH12" i="16" a="1"/>
  <c r="AH12" i="16" s="1"/>
  <c r="AX11" i="16" a="1"/>
  <c r="AX11" i="16" s="1"/>
  <c r="AC11" i="16" a="1"/>
  <c r="AC11" i="16" s="1"/>
  <c r="Q11" i="16" a="1"/>
  <c r="Q11" i="16" s="1"/>
  <c r="BE10" i="16" a="1"/>
  <c r="BE10" i="16" s="1"/>
  <c r="AS10" i="16" a="1"/>
  <c r="AS10" i="16" s="1"/>
  <c r="AG10" i="16" a="1"/>
  <c r="AG10" i="16" s="1"/>
  <c r="U10" i="16" a="1"/>
  <c r="U10" i="16" s="1"/>
  <c r="BH9" i="16" a="1"/>
  <c r="BH9" i="16" s="1"/>
  <c r="AV9" i="16" a="1"/>
  <c r="AV9" i="16" s="1"/>
  <c r="AJ9" i="16" a="1"/>
  <c r="AJ9" i="16" s="1"/>
  <c r="X9" i="16" a="1"/>
  <c r="X9" i="16" s="1"/>
  <c r="L9" i="16" a="1"/>
  <c r="L9" i="16" s="1"/>
  <c r="BD10" i="16" a="1"/>
  <c r="BD10" i="16" s="1"/>
  <c r="T10" i="16" a="1"/>
  <c r="T10" i="16" s="1"/>
  <c r="AU9" i="16" a="1"/>
  <c r="AU9" i="16" s="1"/>
  <c r="W9" i="16" a="1"/>
  <c r="W9" i="16" s="1"/>
  <c r="AR30" i="16" a="1"/>
  <c r="AR30" i="16" s="1"/>
  <c r="BH29" i="16" a="1"/>
  <c r="BH29" i="16" s="1"/>
  <c r="X29" i="16" a="1"/>
  <c r="X29" i="16" s="1"/>
  <c r="T27" i="16" a="1"/>
  <c r="T27" i="16" s="1"/>
  <c r="AN24" i="16" a="1"/>
  <c r="AN24" i="16" s="1"/>
  <c r="AL23" i="16" a="1"/>
  <c r="AL23" i="16" s="1"/>
  <c r="W22" i="16" a="1"/>
  <c r="W22" i="16" s="1"/>
  <c r="AM21" i="16" a="1"/>
  <c r="AM21" i="16" s="1"/>
  <c r="AC19" i="16" a="1"/>
  <c r="AC19" i="16" s="1"/>
  <c r="BB18" i="16" a="1"/>
  <c r="BB18" i="16" s="1"/>
  <c r="AZ17" i="16" a="1"/>
  <c r="AZ17" i="16" s="1"/>
  <c r="AY13" i="16" a="1"/>
  <c r="AY13" i="16" s="1"/>
  <c r="O13" i="16" a="1"/>
  <c r="O13" i="16" s="1"/>
  <c r="AU11" i="16" a="1"/>
  <c r="AU11" i="16" s="1"/>
  <c r="O11" i="16" a="1"/>
  <c r="O11" i="16" s="1"/>
  <c r="AQ10" i="16" a="1"/>
  <c r="AQ10" i="16" s="1"/>
  <c r="S10" i="16" a="1"/>
  <c r="S10" i="16" s="1"/>
  <c r="AH9" i="16" a="1"/>
  <c r="AH9" i="16" s="1"/>
  <c r="J9" i="16" a="1"/>
  <c r="J9" i="16" s="1"/>
  <c r="I12" i="16" a="1"/>
  <c r="I12" i="16" s="1"/>
  <c r="AM9" i="16" a="1"/>
  <c r="AM9" i="16" s="1"/>
  <c r="BD30" i="16" a="1"/>
  <c r="BD30" i="16" s="1"/>
  <c r="K19" i="16" a="1"/>
  <c r="K19" i="16" s="1"/>
  <c r="K15" i="16" a="1"/>
  <c r="K15" i="16" s="1"/>
  <c r="AU10" i="16" a="1"/>
  <c r="AU10" i="16" s="1"/>
  <c r="N9" i="16" a="1"/>
  <c r="N9" i="16" s="1"/>
  <c r="L30" i="16" a="1"/>
  <c r="L30" i="16" s="1"/>
  <c r="BE18" i="16" a="1"/>
  <c r="BE18" i="16" s="1"/>
  <c r="AY11" i="16" a="1"/>
  <c r="AY11" i="16" s="1"/>
  <c r="AW9" i="16" a="1"/>
  <c r="AW9" i="16" s="1"/>
  <c r="AD31" i="16" a="1"/>
  <c r="AD31" i="16" s="1"/>
  <c r="AT30" i="16" a="1"/>
  <c r="AT30" i="16" s="1"/>
  <c r="J30" i="16" a="1"/>
  <c r="J30" i="16" s="1"/>
  <c r="Z29" i="16" a="1"/>
  <c r="Z29" i="16" s="1"/>
  <c r="AP28" i="16" a="1"/>
  <c r="AP28" i="16" s="1"/>
  <c r="BF27" i="16" a="1"/>
  <c r="BF27" i="16" s="1"/>
  <c r="V27" i="16" a="1"/>
  <c r="V27" i="16" s="1"/>
  <c r="AR25" i="16" a="1"/>
  <c r="AR25" i="16" s="1"/>
  <c r="AP24" i="16" a="1"/>
  <c r="AP24" i="16" s="1"/>
  <c r="AN23" i="16" a="1"/>
  <c r="AN23" i="16" s="1"/>
  <c r="I23" i="16" a="1"/>
  <c r="I23" i="16" s="1"/>
  <c r="Y22" i="16" a="1"/>
  <c r="Y22" i="16" s="1"/>
  <c r="AO21" i="16" a="1"/>
  <c r="AO21" i="16" s="1"/>
  <c r="AE19" i="16" a="1"/>
  <c r="AE19" i="16" s="1"/>
  <c r="AC18" i="16" a="1"/>
  <c r="AC18" i="16" s="1"/>
  <c r="Z17" i="16" a="1"/>
  <c r="Z17" i="16" s="1"/>
  <c r="AU16" i="16" a="1"/>
  <c r="AU16" i="16" s="1"/>
  <c r="P16" i="16" a="1"/>
  <c r="P16" i="16" s="1"/>
  <c r="AK15" i="16" a="1"/>
  <c r="AK15" i="16" s="1"/>
  <c r="BA13" i="16" a="1"/>
  <c r="BA13" i="16" s="1"/>
  <c r="Q13" i="16" a="1"/>
  <c r="Q13" i="16" s="1"/>
  <c r="AG12" i="16" a="1"/>
  <c r="AG12" i="16" s="1"/>
  <c r="AW11" i="16" a="1"/>
  <c r="AW11" i="16" s="1"/>
  <c r="AB11" i="16" a="1"/>
  <c r="AB11" i="16" s="1"/>
  <c r="P11" i="16" a="1"/>
  <c r="P11" i="16" s="1"/>
  <c r="AR10" i="16" a="1"/>
  <c r="AR10" i="16" s="1"/>
  <c r="AF10" i="16" a="1"/>
  <c r="AF10" i="16" s="1"/>
  <c r="BG9" i="16" a="1"/>
  <c r="BG9" i="16" s="1"/>
  <c r="AI9" i="16" a="1"/>
  <c r="AI9" i="16" s="1"/>
  <c r="K9" i="16" a="1"/>
  <c r="K9" i="16" s="1"/>
  <c r="AB31" i="16" a="1"/>
  <c r="AB31" i="16" s="1"/>
  <c r="BD27" i="16" a="1"/>
  <c r="BD27" i="16" s="1"/>
  <c r="AP25" i="16" a="1"/>
  <c r="AP25" i="16" s="1"/>
  <c r="BG22" i="16" a="1"/>
  <c r="BG22" i="16" s="1"/>
  <c r="BD19" i="16" a="1"/>
  <c r="BD19" i="16" s="1"/>
  <c r="AA18" i="16" a="1"/>
  <c r="AA18" i="16" s="1"/>
  <c r="X17" i="16" a="1"/>
  <c r="X17" i="16" s="1"/>
  <c r="AI15" i="16" a="1"/>
  <c r="AI15" i="16" s="1"/>
  <c r="AE12" i="16" a="1"/>
  <c r="AE12" i="16" s="1"/>
  <c r="AA11" i="16" a="1"/>
  <c r="AA11" i="16" s="1"/>
  <c r="BC10" i="16" a="1"/>
  <c r="BC10" i="16" s="1"/>
  <c r="AE10" i="16" a="1"/>
  <c r="AE10" i="16" s="1"/>
  <c r="AT9" i="16" a="1"/>
  <c r="AT9" i="16" s="1"/>
  <c r="V9" i="16" a="1"/>
  <c r="V9" i="16" s="1"/>
  <c r="BB28" i="16" a="1"/>
  <c r="BB28" i="16" s="1"/>
  <c r="BH10" i="16" a="1"/>
  <c r="BH10" i="16" s="1"/>
  <c r="P28" i="16" a="1"/>
  <c r="P28" i="16" s="1"/>
  <c r="AL19" i="16" a="1"/>
  <c r="AL19" i="16" s="1"/>
  <c r="AH17" i="16" a="1"/>
  <c r="AH17" i="16" s="1"/>
  <c r="AA13" i="16" a="1"/>
  <c r="AA13" i="16" s="1"/>
  <c r="AI10" i="16" a="1"/>
  <c r="AI10" i="16" s="1"/>
  <c r="AF31" i="16" a="1"/>
  <c r="AF31" i="16" s="1"/>
  <c r="AD18" i="16" a="1"/>
  <c r="AD18" i="16" s="1"/>
  <c r="S13" i="16" a="1"/>
  <c r="S13" i="16" s="1"/>
  <c r="I10" i="16" a="1"/>
  <c r="I10" i="16" s="1"/>
  <c r="G19" i="11"/>
  <c r="F19" i="11"/>
  <c r="H19" i="11" s="1"/>
  <c r="Q5" i="11"/>
  <c r="P6" i="11"/>
  <c r="AP32" i="16" l="1"/>
  <c r="BD32" i="16"/>
  <c r="AZ32" i="16"/>
  <c r="AX32" i="16"/>
  <c r="AO32" i="16"/>
  <c r="I32" i="16"/>
  <c r="AT32" i="16"/>
  <c r="Q32" i="16"/>
  <c r="AI32" i="16"/>
  <c r="L32" i="16"/>
  <c r="K32" i="16"/>
  <c r="AV32" i="16"/>
  <c r="O32" i="16"/>
  <c r="AK32" i="16"/>
  <c r="BH32" i="16"/>
  <c r="T32" i="16"/>
  <c r="AU32" i="16"/>
  <c r="AA32" i="16"/>
  <c r="R32" i="16"/>
  <c r="AF32" i="16"/>
  <c r="V32" i="16"/>
  <c r="N32" i="16"/>
  <c r="AD32" i="16"/>
  <c r="M32" i="16"/>
  <c r="AR32" i="16"/>
  <c r="P32" i="16"/>
  <c r="BA32" i="16"/>
  <c r="AE32" i="16"/>
  <c r="AL32" i="16"/>
  <c r="U32" i="16"/>
  <c r="Y32" i="16"/>
  <c r="BF32" i="16"/>
  <c r="AM32" i="16"/>
  <c r="AQ32" i="16"/>
  <c r="AN32" i="16"/>
  <c r="AG32" i="16"/>
  <c r="AC32" i="16"/>
  <c r="BG32" i="16"/>
  <c r="Z32" i="16"/>
  <c r="BC32" i="16"/>
  <c r="AS32" i="16"/>
  <c r="BB32" i="16"/>
  <c r="X32" i="16"/>
  <c r="AB32" i="16"/>
  <c r="AY32" i="16"/>
  <c r="BE32" i="16"/>
  <c r="W32" i="16"/>
  <c r="J32" i="16"/>
  <c r="AW32" i="16"/>
  <c r="AH32" i="16"/>
  <c r="AJ32" i="16"/>
  <c r="S32" i="16"/>
  <c r="J19" i="11"/>
  <c r="R5" i="11"/>
  <c r="Q6" i="11"/>
  <c r="R6" i="11" l="1"/>
  <c r="S5" i="11"/>
  <c r="R4" i="11"/>
  <c r="T5" i="11" l="1"/>
  <c r="S6" i="11"/>
  <c r="U5" i="11" l="1"/>
  <c r="T6" i="11"/>
  <c r="V5" i="11" l="1"/>
  <c r="U6" i="11"/>
  <c r="W5" i="11" l="1"/>
  <c r="V6" i="11"/>
  <c r="X5" i="11" l="1"/>
  <c r="W6" i="11"/>
  <c r="Y5" i="11" l="1"/>
  <c r="X6" i="11"/>
  <c r="Y6" i="11" l="1"/>
  <c r="Y4" i="11"/>
  <c r="Z5" i="11"/>
  <c r="AA5" i="11" l="1"/>
  <c r="Z6" i="11"/>
  <c r="AB5" i="11" l="1"/>
  <c r="AA6" i="11"/>
  <c r="AC5" i="11" l="1"/>
  <c r="AB6" i="11"/>
  <c r="AD5" i="11" l="1"/>
  <c r="AC6" i="11"/>
  <c r="AE5" i="11" l="1"/>
  <c r="AD6" i="11"/>
  <c r="AF5" i="11" l="1"/>
  <c r="AE6" i="11"/>
  <c r="AF6" i="11" l="1"/>
  <c r="AG5" i="11"/>
  <c r="AF4" i="11"/>
  <c r="AH5" i="11" l="1"/>
  <c r="AG6" i="11"/>
  <c r="AI5" i="11" l="1"/>
  <c r="AH6" i="11"/>
  <c r="AJ5" i="11" l="1"/>
  <c r="AI6" i="11"/>
  <c r="AK5" i="11" l="1"/>
  <c r="AJ6" i="11"/>
  <c r="AL5" i="11" l="1"/>
  <c r="AK6" i="11"/>
  <c r="AL6" i="11" l="1"/>
  <c r="AM5" i="11"/>
  <c r="AN5" i="11" l="1"/>
  <c r="AM6" i="11"/>
  <c r="AM4" i="11"/>
  <c r="AO5" i="11" l="1"/>
  <c r="AN6" i="11"/>
  <c r="AP5" i="11" l="1"/>
  <c r="AO6" i="11"/>
  <c r="AQ5" i="11" l="1"/>
  <c r="AP6" i="11"/>
  <c r="AR5" i="11" l="1"/>
  <c r="AQ6" i="11"/>
  <c r="AS5" i="11" l="1"/>
  <c r="AR6" i="11"/>
  <c r="AS6" i="11" l="1"/>
  <c r="AT5" i="11"/>
  <c r="AU5" i="11" l="1"/>
  <c r="AT6" i="11"/>
  <c r="AT4" i="11"/>
  <c r="AU6" i="11" l="1"/>
  <c r="AV5" i="11"/>
  <c r="AV6" i="11" l="1"/>
  <c r="AW5" i="11"/>
  <c r="AW6" i="11" l="1"/>
  <c r="AX5" i="11"/>
  <c r="AX6" i="11" l="1"/>
  <c r="AY5" i="11"/>
  <c r="AY6" i="11" l="1"/>
  <c r="AZ5" i="11"/>
  <c r="BA5" i="11" l="1"/>
  <c r="AZ6" i="11"/>
  <c r="BA6" i="11" l="1"/>
  <c r="BA4" i="11"/>
  <c r="BB5" i="11"/>
  <c r="BB6" i="11" l="1"/>
  <c r="BC5" i="11"/>
  <c r="BC6" i="11" l="1"/>
  <c r="BD5" i="11"/>
  <c r="BD6" i="11" l="1"/>
  <c r="BE5" i="11"/>
  <c r="BE6" i="11" l="1"/>
  <c r="BF5" i="11"/>
  <c r="BF6" i="11" l="1"/>
  <c r="BG5" i="11"/>
  <c r="BG6" i="11" l="1"/>
  <c r="BH5" i="11"/>
  <c r="BH6" i="11" l="1"/>
  <c r="BI5" i="11"/>
  <c r="BH4" i="11"/>
  <c r="BI6" i="11" l="1"/>
  <c r="BJ5" i="11"/>
  <c r="BJ6" i="11" l="1"/>
  <c r="BK5" i="11"/>
  <c r="BK6" i="11" l="1"/>
  <c r="BL5" i="11"/>
  <c r="BL6" i="11" l="1"/>
  <c r="BM5" i="11"/>
  <c r="BM6" i="11" l="1"/>
  <c r="BN5" i="11"/>
  <c r="BO5" i="11" l="1"/>
  <c r="BN6" i="11"/>
  <c r="BO6" i="11" l="1"/>
  <c r="BP5" i="11"/>
  <c r="BO4" i="11"/>
  <c r="BP6" i="11" l="1"/>
  <c r="BQ5" i="11"/>
  <c r="BQ6" i="11" l="1"/>
  <c r="BR5" i="11"/>
  <c r="BR6" i="11" l="1"/>
  <c r="BS5" i="11"/>
  <c r="BS6" i="11" l="1"/>
  <c r="BT5" i="11"/>
  <c r="BT6" i="11" l="1"/>
  <c r="BU5" i="11"/>
  <c r="BU6" i="11" l="1"/>
  <c r="BV5" i="11"/>
  <c r="BV6" i="11" l="1"/>
  <c r="BW5" i="11"/>
  <c r="BV4" i="11"/>
  <c r="BW6" i="11" l="1"/>
  <c r="BX5" i="11"/>
  <c r="BX6" i="11" l="1"/>
  <c r="BY5" i="11"/>
  <c r="BY6" i="11" l="1"/>
  <c r="BZ5" i="11"/>
  <c r="BZ6" i="11" l="1"/>
  <c r="CA5" i="11"/>
  <c r="CA6" i="11" l="1"/>
  <c r="CB5" i="11"/>
  <c r="CB6" i="11" l="1"/>
  <c r="CC5" i="11"/>
  <c r="CC6" i="11" l="1"/>
  <c r="CC4" i="11"/>
  <c r="CD5" i="11"/>
  <c r="CD6" i="11" l="1"/>
  <c r="CE5" i="11"/>
  <c r="CE6" i="11" l="1"/>
  <c r="CF5" i="11"/>
  <c r="CF6" i="11" l="1"/>
  <c r="CG5" i="11"/>
  <c r="CG6" i="11" l="1"/>
  <c r="CH5" i="11"/>
  <c r="CH6" i="11" l="1"/>
  <c r="CI5" i="11"/>
  <c r="CI6" i="11" l="1"/>
  <c r="CJ5" i="11"/>
  <c r="CJ6" i="11" l="1"/>
  <c r="CK5" i="11"/>
  <c r="CJ4" i="11"/>
  <c r="CK6" i="11" l="1"/>
  <c r="CL5" i="11"/>
  <c r="CL6" i="11" l="1"/>
  <c r="CM5" i="11"/>
  <c r="CM6" i="11" l="1"/>
  <c r="CN5" i="11"/>
  <c r="CN6" i="11" l="1"/>
  <c r="CO5" i="11"/>
  <c r="CO6" i="11" l="1"/>
  <c r="CP5" i="11"/>
  <c r="CP6" i="11" l="1"/>
  <c r="CQ5" i="11"/>
  <c r="CQ6" i="11" l="1"/>
  <c r="CR5" i="11"/>
  <c r="CQ4" i="11"/>
  <c r="CR6" i="11" l="1"/>
  <c r="CS5" i="11"/>
  <c r="CS6" i="11" l="1"/>
  <c r="CT5" i="11"/>
  <c r="CT6" i="11" l="1"/>
  <c r="CU5" i="11"/>
  <c r="CU6" i="11" l="1"/>
  <c r="CV5" i="11"/>
  <c r="CV6" i="11" l="1"/>
  <c r="CW5" i="11"/>
  <c r="CW6" i="11" l="1"/>
  <c r="CX5" i="11"/>
  <c r="CX6" i="11" l="1"/>
  <c r="CX4" i="11"/>
  <c r="CY5" i="11"/>
  <c r="CY6" i="11" l="1"/>
  <c r="CZ5" i="11"/>
  <c r="CZ6" i="11" l="1"/>
  <c r="DA5" i="11"/>
  <c r="DA6" i="11" l="1"/>
  <c r="DB5" i="11"/>
  <c r="DB6" i="11" l="1"/>
  <c r="DC5" i="11"/>
  <c r="DC6" i="11" l="1"/>
  <c r="DD5" i="11"/>
  <c r="DD6" i="11" l="1"/>
  <c r="DE5" i="11"/>
  <c r="DE6" i="11" l="1"/>
  <c r="DF5" i="11"/>
  <c r="DE4" i="11"/>
  <c r="DF6" i="11" l="1"/>
  <c r="DG5" i="11"/>
  <c r="DG6" i="11" l="1"/>
  <c r="DH5" i="11"/>
  <c r="DH6" i="11" l="1"/>
  <c r="DI5" i="11"/>
  <c r="DI6" i="11" l="1"/>
  <c r="DJ5" i="11"/>
  <c r="DJ6" i="11" l="1"/>
  <c r="DK5" i="11"/>
  <c r="DK6" i="11" l="1"/>
  <c r="DL5" i="11"/>
  <c r="DL6" i="11" l="1"/>
  <c r="DL4" i="11"/>
  <c r="DM5" i="11"/>
  <c r="DM6" i="11" l="1"/>
  <c r="DN5" i="11"/>
  <c r="DN6" i="11" l="1"/>
  <c r="DO5" i="11"/>
  <c r="DO6" i="11" l="1"/>
  <c r="DP5" i="11"/>
  <c r="DP6" i="11" l="1"/>
  <c r="DQ5" i="11"/>
  <c r="DQ6" i="11" l="1"/>
  <c r="DR5" i="11"/>
  <c r="DR6" i="11" l="1"/>
  <c r="DS5" i="11"/>
  <c r="DS6" i="11" l="1"/>
  <c r="DT5" i="11"/>
  <c r="DS4" i="11"/>
  <c r="DT6" i="11" l="1"/>
  <c r="DU5" i="11"/>
  <c r="DU6" i="11" l="1"/>
  <c r="DV5" i="11"/>
  <c r="DV6" i="11" l="1"/>
  <c r="DW5" i="11"/>
  <c r="DW6" i="11" l="1"/>
  <c r="DX5" i="11"/>
  <c r="DX6" i="11" l="1"/>
  <c r="DY5" i="11"/>
  <c r="DY6" i="11" l="1"/>
  <c r="DZ5" i="11"/>
  <c r="DZ6" i="11" l="1"/>
  <c r="EA5" i="11"/>
  <c r="DZ4" i="11"/>
  <c r="EA6" i="11" l="1"/>
  <c r="EB5" i="11"/>
  <c r="EB6" i="11" l="1"/>
  <c r="EC5" i="11"/>
  <c r="EC6" i="11" l="1"/>
  <c r="ED5" i="11"/>
  <c r="ED6" i="11" l="1"/>
  <c r="EE5" i="11"/>
  <c r="EE6" i="11" l="1"/>
  <c r="EF5" i="11"/>
  <c r="EF6" i="11" l="1"/>
  <c r="EG5" i="11"/>
  <c r="EG6" i="11" l="1"/>
  <c r="EH5" i="11"/>
  <c r="EG4" i="11"/>
  <c r="EH6" i="11" l="1"/>
  <c r="EI5" i="11"/>
  <c r="EI6" i="11" l="1"/>
  <c r="EJ5" i="11"/>
  <c r="EJ6" i="11" l="1"/>
  <c r="EK5" i="11"/>
  <c r="EK6" i="11" l="1"/>
  <c r="EL5" i="11"/>
  <c r="EL6" i="11" l="1"/>
  <c r="EM5" i="11"/>
  <c r="EM6" i="11" l="1"/>
  <c r="EN5" i="11"/>
  <c r="EN6" i="11" l="1"/>
  <c r="EN4" i="11"/>
  <c r="EO5" i="11"/>
  <c r="EO6" i="11" l="1"/>
  <c r="EP5" i="11"/>
  <c r="EP6" i="11" l="1"/>
  <c r="EQ5" i="11"/>
  <c r="EQ6" i="11" l="1"/>
  <c r="ER5" i="11"/>
  <c r="ER6" i="11" l="1"/>
  <c r="ES5" i="11"/>
  <c r="ES6" i="11" l="1"/>
  <c r="ET5" i="11"/>
  <c r="ET6" i="11" l="1"/>
  <c r="EU5" i="11"/>
  <c r="EU6" i="11" l="1"/>
  <c r="EV5" i="11"/>
  <c r="EU4" i="11"/>
  <c r="EV6" i="11" l="1"/>
  <c r="EW5" i="11"/>
  <c r="EW6" i="11" l="1"/>
  <c r="EX5" i="11"/>
  <c r="EX6" i="11" l="1"/>
  <c r="EY5" i="11"/>
  <c r="EY6" i="11" l="1"/>
  <c r="EZ5" i="11"/>
  <c r="EZ6" i="11" l="1"/>
  <c r="FA5" i="11"/>
  <c r="FA6" i="11" l="1"/>
  <c r="FB5" i="11"/>
  <c r="FB6" i="11" l="1"/>
  <c r="FC5" i="11"/>
  <c r="FB4" i="11"/>
  <c r="FC6" i="11" l="1"/>
  <c r="FD5" i="11"/>
  <c r="FD6" i="11" l="1"/>
  <c r="FE5" i="11"/>
  <c r="FE6" i="11" l="1"/>
  <c r="FF5" i="11"/>
  <c r="FF6" i="11" l="1"/>
  <c r="FG5" i="11"/>
  <c r="FG6" i="11" l="1"/>
  <c r="FH5" i="11"/>
  <c r="FH6" i="11" l="1"/>
  <c r="FI5" i="11"/>
  <c r="FI6" i="11" l="1"/>
  <c r="FI4" i="11"/>
  <c r="FJ5" i="11"/>
  <c r="FJ6" i="11" l="1"/>
  <c r="FK5" i="11"/>
  <c r="FK6" i="11" l="1"/>
  <c r="FL5" i="11"/>
  <c r="FL6" i="11" l="1"/>
  <c r="FM5" i="11"/>
  <c r="FM6" i="11" l="1"/>
  <c r="FN5" i="11"/>
  <c r="FN6" i="11" l="1"/>
  <c r="FO5" i="11"/>
  <c r="FO6" i="11" l="1"/>
  <c r="FP5" i="11"/>
  <c r="FP6" i="11" l="1"/>
  <c r="FP4" i="11"/>
  <c r="FQ5" i="11"/>
  <c r="FQ6" i="11" l="1"/>
  <c r="FR5" i="11"/>
  <c r="FR6" i="11" l="1"/>
  <c r="FS5" i="11"/>
  <c r="FS6" i="11" l="1"/>
  <c r="FT5" i="11"/>
  <c r="FT6" i="11" l="1"/>
  <c r="FU5" i="11"/>
  <c r="FU6" i="11" l="1"/>
  <c r="FV5" i="11"/>
  <c r="FV6" i="11" l="1"/>
  <c r="FW5" i="11"/>
  <c r="FW6" i="11" l="1"/>
  <c r="FX5" i="11"/>
  <c r="FW4" i="11"/>
  <c r="FX6" i="11" l="1"/>
  <c r="FY5" i="11"/>
  <c r="FY6" i="11" l="1"/>
  <c r="FZ5" i="11"/>
  <c r="FZ6" i="11" l="1"/>
  <c r="GA5" i="11"/>
  <c r="GA6" i="11" l="1"/>
  <c r="GB5" i="11"/>
  <c r="GB6" i="11" l="1"/>
  <c r="GC5" i="11"/>
  <c r="GC6" i="11" l="1"/>
  <c r="GD5" i="11"/>
  <c r="GD6" i="11" l="1"/>
  <c r="GD4" i="11"/>
  <c r="GE5" i="11"/>
  <c r="GE6" i="11" l="1"/>
  <c r="GF5" i="11"/>
  <c r="GF6" i="11" l="1"/>
  <c r="GG5" i="11"/>
  <c r="GG6" i="11" l="1"/>
  <c r="GH5" i="11"/>
  <c r="GH6" i="11" l="1"/>
  <c r="GI5" i="11"/>
  <c r="GI6" i="11" l="1"/>
  <c r="GJ5" i="11"/>
  <c r="GJ6" i="11" l="1"/>
  <c r="GK5" i="11"/>
  <c r="GK6" i="11" l="1"/>
  <c r="GK4" i="11"/>
  <c r="GL5" i="11"/>
  <c r="GL6" i="11" l="1"/>
  <c r="GM5" i="11"/>
  <c r="GM6" i="11" l="1"/>
  <c r="GN5" i="11"/>
  <c r="GN6" i="11" l="1"/>
  <c r="GO5" i="11"/>
  <c r="GO6" i="11" l="1"/>
  <c r="GP5" i="11"/>
  <c r="GP6" i="11" l="1"/>
  <c r="GQ5" i="11"/>
  <c r="GQ6" i="11" l="1"/>
  <c r="GR5" i="11"/>
  <c r="GR6" i="11" l="1"/>
  <c r="GR4" i="11"/>
  <c r="GS5" i="11"/>
  <c r="GS6" i="11" l="1"/>
  <c r="GT5" i="11"/>
  <c r="GT6" i="11" l="1"/>
  <c r="GU5" i="11"/>
  <c r="GU6" i="11" l="1"/>
  <c r="GV5" i="11"/>
  <c r="GV6" i="11" l="1"/>
  <c r="GW5" i="11"/>
  <c r="GW6" i="11" l="1"/>
  <c r="GX5" i="11"/>
  <c r="GX6" i="1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<sst xmlns="http://schemas.openxmlformats.org/spreadsheetml/2006/main" count="56" uniqueCount="40">
  <si>
    <t>Insert new rows ABOVE this one</t>
  </si>
  <si>
    <t>PROGRESS</t>
  </si>
  <si>
    <t>START</t>
  </si>
  <si>
    <t>END</t>
  </si>
  <si>
    <t>TASK</t>
  </si>
  <si>
    <t xml:space="preserve">Do not delete this row. This row is hidden to preserve a formula that is used to highlight the current day within the project schedule. </t>
  </si>
  <si>
    <t>Gokce Aslan</t>
  </si>
  <si>
    <t>Hayden Cook</t>
  </si>
  <si>
    <t>Jens Martensson</t>
  </si>
  <si>
    <t>Nuria Acevedo</t>
  </si>
  <si>
    <t>Olivia Wilson</t>
  </si>
  <si>
    <t>Create schedule</t>
  </si>
  <si>
    <t>Identify deliverables</t>
  </si>
  <si>
    <t>Develop budget</t>
  </si>
  <si>
    <t>Define scope</t>
  </si>
  <si>
    <t>Identify risks</t>
  </si>
  <si>
    <t>Execution</t>
  </si>
  <si>
    <t>Execute tasks</t>
  </si>
  <si>
    <t>Monitor progress</t>
  </si>
  <si>
    <t>Manage resources</t>
  </si>
  <si>
    <t>Provide updates</t>
  </si>
  <si>
    <t>Testing and validation</t>
  </si>
  <si>
    <t>Track expenses</t>
  </si>
  <si>
    <t>Evaluate progress</t>
  </si>
  <si>
    <t>Address risks</t>
  </si>
  <si>
    <t>Gather feedback</t>
  </si>
  <si>
    <t>Project start:</t>
  </si>
  <si>
    <t>Display week:</t>
  </si>
  <si>
    <t>Evaluation</t>
  </si>
  <si>
    <t>§</t>
  </si>
  <si>
    <t>WEEK
START</t>
  </si>
  <si>
    <t>WEEK
END</t>
  </si>
  <si>
    <t>COMMENT</t>
  </si>
  <si>
    <t>Initiation</t>
  </si>
  <si>
    <t>Define goals</t>
  </si>
  <si>
    <t>Conduct studies</t>
  </si>
  <si>
    <t>Establish comms</t>
  </si>
  <si>
    <t>Develop charter</t>
  </si>
  <si>
    <t>Set up team</t>
  </si>
  <si>
    <t>Planning and design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</si>
</sst>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164" formatCode="_(* #,##0.00_);_(* \(#,##0.00\);_(* &quot;-&quot;??_);_(@_)"/>
    <numFmt numFmtId="165" formatCode="m/d/yy;@"/>
    <numFmt numFmtId="166" formatCode="ddd\,\ m/d/yyyy"/>
    <numFmt numFmtId="167" formatCode="mmm\ d\,\ yyyy"/>
    <numFmt numFmtId="168" formatCode="d"/>
    <numFmt numFmtId="169" formatCode="dd/mm/yy"/>
    <numFmt numFmtId="170" formatCode="dd/mm"/>
  </numFmts>
  <fonts count="31" x14ac:knownFonts="1">
    <font>
      <sz val="11"/>
      <color theme="1"/>
      <name val="Arial"/>
      <family val="2"/>
      <scheme val="minor"/>
    </font>
    <font>
      <sz val="10"/>
      <name val="Arial"/>
      <family val="2"/>
      <scheme val="minor"/>
    </font>
    <font>
      <u/>
      <sz val="11"/>
      <color indexed="12"/>
      <name val="Arial"/>
      <family val="2"/>
    </font>
    <font>
      <sz val="11"/>
      <name val="Arial"/>
      <family val="2"/>
      <scheme val="minor"/>
    </font>
    <font>
      <sz val="11"/>
      <color theme="1"/>
      <name val="Arial"/>
      <family val="2"/>
      <scheme val="minor"/>
    </font>
    <font>
      <sz val="14"/>
      <color theme="1"/>
      <name val="Arial"/>
      <family val="2"/>
      <scheme val="minor"/>
    </font>
    <font>
      <b/>
      <sz val="22"/>
      <color theme="1" tint="0.34998626667073579"/>
      <name val="Arial Black"/>
      <family val="2"/>
      <scheme val="major"/>
    </font>
    <font>
      <b/>
      <sz val="11"/>
      <color theme="1" tint="0.499984740745262"/>
      <name val="Arial"/>
      <family val="2"/>
      <scheme val="minor"/>
    </font>
    <font>
      <sz val="10"/>
      <color theme="1" tint="0.499984740745262"/>
      <name val="Arial"/>
      <family val="2"/>
    </font>
    <font>
      <sz val="11"/>
      <color theme="0"/>
      <name val="Arial"/>
      <family val="2"/>
      <scheme val="minor"/>
    </font>
    <font>
      <sz val="10"/>
      <color theme="1"/>
      <name val="Arial"/>
      <family val="2"/>
      <scheme val="minor"/>
    </font>
    <font>
      <b/>
      <sz val="10"/>
      <color theme="1"/>
      <name val="Arial"/>
      <family val="2"/>
      <scheme val="minor"/>
    </font>
    <font>
      <b/>
      <sz val="8"/>
      <name val="Arial"/>
      <family val="2"/>
      <scheme val="minor"/>
    </font>
    <font>
      <b/>
      <sz val="8"/>
      <color theme="1"/>
      <name val="Arial"/>
      <family val="2"/>
      <scheme val="minor"/>
    </font>
    <font>
      <b/>
      <sz val="12"/>
      <color theme="1"/>
      <name val="Arial"/>
      <family val="2"/>
      <scheme val="minor"/>
    </font>
    <font>
      <i/>
      <sz val="10"/>
      <color theme="1"/>
      <name val="Arial"/>
      <family val="2"/>
      <scheme val="minor"/>
    </font>
    <font>
      <sz val="10"/>
      <color theme="1" tint="0.499984740745262"/>
      <name val="Arial"/>
      <family val="2"/>
      <scheme val="minor"/>
    </font>
    <font>
      <sz val="10"/>
      <color theme="4" tint="0.59999389629810485"/>
      <name val="Arial"/>
      <family val="2"/>
      <scheme val="minor"/>
    </font>
    <font>
      <sz val="10"/>
      <color theme="5" tint="0.59999389629810485"/>
      <name val="Arial"/>
      <family val="2"/>
      <scheme val="minor"/>
    </font>
    <font>
      <sz val="10"/>
      <color theme="6" tint="0.59999389629810485"/>
      <name val="Arial"/>
      <family val="2"/>
      <scheme val="minor"/>
    </font>
    <font>
      <sz val="10"/>
      <color theme="8" tint="0.59999389629810485"/>
      <name val="Arial"/>
      <family val="2"/>
      <scheme val="minor"/>
    </font>
    <font>
      <sz val="14"/>
      <color theme="0"/>
      <name val="Arial"/>
      <family val="2"/>
      <scheme val="minor"/>
    </font>
    <font>
      <sz val="14"/>
      <color theme="1"/>
      <name val="Arial Black"/>
      <family val="2"/>
      <scheme val="major"/>
    </font>
    <font>
      <sz val="14"/>
      <color theme="1"/>
      <name val="Arial"/>
      <family val="2"/>
    </font>
    <font>
      <b/>
      <sz val="36"/>
      <color theme="1"/>
      <name val="Arial Black"/>
      <family val="2"/>
      <scheme val="major"/>
    </font>
    <font>
      <b/>
      <sz val="14"/>
      <color theme="1"/>
      <name val="Arial"/>
      <family val="2"/>
      <scheme val="minor"/>
    </font>
    <font>
      <b/>
      <sz val="14"/>
      <color theme="1"/>
      <name val="Arial Black"/>
      <family val="2"/>
      <scheme val="major"/>
    </font>
    <font>
      <b/>
      <sz val="12"/>
      <color theme="4" tint="0.59999389629810485"/>
      <name val="Arial"/>
      <family val="2"/>
      <scheme val="minor"/>
    </font>
    <font>
      <b/>
      <sz val="12"/>
      <color theme="5" tint="0.59999389629810485"/>
      <name val="Arial"/>
      <family val="2"/>
      <scheme val="minor"/>
    </font>
    <font>
      <b/>
      <sz val="12"/>
      <color theme="6" tint="0.59999389629810485"/>
      <name val="Arial"/>
      <family val="2"/>
      <scheme val="minor"/>
    </font>
    <font>
      <b/>
      <sz val="12"/>
      <color theme="8" tint="0.59999389629810485"/>
      <name val="Arial"/>
      <family val="2"/>
      <scheme val="minor"/>
    </font>
  </fonts>
  <fills count="13">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4" tint="0.59996337778862885"/>
        <bgColor indexed="64"/>
      </patternFill>
    </fill>
    <fill>
      <patternFill patternType="solid">
        <fgColor theme="5" tint="0.59996337778862885"/>
        <bgColor indexed="64"/>
      </patternFill>
    </fill>
    <fill>
      <patternFill patternType="solid">
        <fgColor theme="6" tint="0.59996337778862885"/>
        <bgColor indexed="64"/>
      </patternFill>
    </fill>
    <fill>
      <patternFill patternType="solid">
        <fgColor theme="8" tint="0.59996337778862885"/>
        <bgColor indexed="64"/>
      </patternFill>
    </fill>
    <fill>
      <patternFill patternType="solid">
        <fgColor theme="8" tint="0.79998168889431442"/>
        <bgColor indexed="64"/>
      </patternFill>
    </fill>
    <fill>
      <patternFill patternType="solid">
        <fgColor theme="0" tint="-4.9989318521683403E-2"/>
        <bgColor theme="4"/>
      </patternFill>
    </fill>
    <fill>
      <patternFill patternType="solid">
        <fgColor theme="0" tint="-0.14996795556505021"/>
        <bgColor indexed="64"/>
      </patternFill>
    </fill>
  </fills>
  <borders count="38">
    <border>
      <left/>
      <right/>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14993743705557422"/>
      </left>
      <right style="thin">
        <color theme="0" tint="-0.14993743705557422"/>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right/>
      <top style="thin">
        <color theme="5" tint="0.59996337778862885"/>
      </top>
      <bottom style="thin">
        <color theme="5" tint="0.59996337778862885"/>
      </bottom>
      <diagonal/>
    </border>
    <border>
      <left/>
      <right/>
      <top/>
      <bottom style="thin">
        <color theme="4" tint="0.59996337778862885"/>
      </bottom>
      <diagonal/>
    </border>
    <border>
      <left/>
      <right/>
      <top style="thin">
        <color theme="4" tint="0.59996337778862885"/>
      </top>
      <bottom style="thin">
        <color theme="4" tint="0.59996337778862885"/>
      </bottom>
      <diagonal/>
    </border>
    <border>
      <left/>
      <right/>
      <top style="thin">
        <color theme="6" tint="0.59996337778862885"/>
      </top>
      <bottom style="thin">
        <color theme="6" tint="0.59996337778862885"/>
      </bottom>
      <diagonal/>
    </border>
    <border>
      <left/>
      <right/>
      <top style="thin">
        <color theme="8" tint="0.59996337778862885"/>
      </top>
      <bottom style="thin">
        <color theme="8" tint="0.59996337778862885"/>
      </bottom>
      <diagonal/>
    </border>
    <border>
      <left/>
      <right/>
      <top style="thin">
        <color theme="0" tint="-4.9989318521683403E-2"/>
      </top>
      <bottom style="thin">
        <color theme="0" tint="-4.9989318521683403E-2"/>
      </bottom>
      <diagonal/>
    </border>
    <border>
      <left/>
      <right/>
      <top/>
      <bottom style="thin">
        <color theme="0" tint="-4.9989318521683403E-2"/>
      </bottom>
      <diagonal/>
    </border>
    <border>
      <left/>
      <right/>
      <top style="thin">
        <color theme="0" tint="-4.9989318521683403E-2"/>
      </top>
      <bottom/>
      <diagonal/>
    </border>
    <border>
      <left style="thin">
        <color theme="1" tint="0.499984740745262"/>
      </left>
      <right style="thin">
        <color theme="1" tint="0.499984740745262"/>
      </right>
      <top style="thin">
        <color theme="1" tint="0.499984740745262"/>
      </top>
      <bottom style="thin">
        <color theme="1" tint="0.499984740745262"/>
      </bottom>
      <diagonal/>
    </border>
    <border>
      <left/>
      <right/>
      <top style="thin">
        <color theme="1" tint="0.499984740745262"/>
      </top>
      <bottom/>
      <diagonal/>
    </border>
    <border>
      <left/>
      <right style="thin">
        <color theme="1" tint="0.499984740745262"/>
      </right>
      <top style="thin">
        <color theme="1" tint="0.499984740745262"/>
      </top>
      <bottom/>
      <diagonal/>
    </border>
    <border>
      <left/>
      <right style="thin">
        <color theme="1" tint="0.499984740745262"/>
      </right>
      <top style="thin">
        <color theme="1" tint="0.499984740745262"/>
      </top>
      <bottom style="thin">
        <color theme="1" tint="0.499984740745262"/>
      </bottom>
      <diagonal/>
    </border>
    <border>
      <left style="thin">
        <color theme="1" tint="0.499984740745262"/>
      </left>
      <right/>
      <top style="thin">
        <color theme="1" tint="0.499984740745262"/>
      </top>
      <bottom style="thin">
        <color theme="1" tint="0.499984740745262"/>
      </bottom>
      <diagonal/>
    </border>
    <border>
      <left/>
      <right/>
      <top style="thin">
        <color theme="1" tint="0.499984740745262"/>
      </top>
      <bottom style="thin">
        <color theme="1" tint="0.499984740745262"/>
      </bottom>
      <diagonal/>
    </border>
    <border>
      <left/>
      <right/>
      <top/>
      <bottom style="thin">
        <color theme="1" tint="0.499984740745262"/>
      </bottom>
      <diagonal/>
    </border>
    <border>
      <left/>
      <right style="hair">
        <color auto="1"/>
      </right>
      <top/>
      <bottom/>
      <diagonal/>
    </border>
    <border>
      <left style="hair">
        <color auto="1"/>
      </left>
      <right style="hair">
        <color auto="1"/>
      </right>
      <top/>
      <bottom/>
      <diagonal/>
    </border>
    <border>
      <left style="hair">
        <color auto="1"/>
      </left>
      <right/>
      <top/>
      <bottom/>
      <diagonal/>
    </border>
    <border>
      <left/>
      <right style="hair">
        <color auto="1"/>
      </right>
      <top style="thin">
        <color theme="1" tint="0.499984740745262"/>
      </top>
      <bottom/>
      <diagonal/>
    </border>
    <border>
      <left style="hair">
        <color auto="1"/>
      </left>
      <right style="hair">
        <color auto="1"/>
      </right>
      <top style="thin">
        <color theme="1" tint="0.499984740745262"/>
      </top>
      <bottom/>
      <diagonal/>
    </border>
    <border>
      <left style="hair">
        <color auto="1"/>
      </left>
      <right/>
      <top style="thin">
        <color theme="1" tint="0.499984740745262"/>
      </top>
      <bottom/>
      <diagonal/>
    </border>
    <border>
      <left/>
      <right style="hair">
        <color auto="1"/>
      </right>
      <top/>
      <bottom style="thin">
        <color theme="1" tint="0.499984740745262"/>
      </bottom>
      <diagonal/>
    </border>
    <border>
      <left style="hair">
        <color auto="1"/>
      </left>
      <right style="hair">
        <color auto="1"/>
      </right>
      <top/>
      <bottom style="thin">
        <color theme="1" tint="0.499984740745262"/>
      </bottom>
      <diagonal/>
    </border>
    <border>
      <left style="hair">
        <color auto="1"/>
      </left>
      <right/>
      <top/>
      <bottom style="thin">
        <color theme="1" tint="0.499984740745262"/>
      </bottom>
      <diagonal/>
    </border>
    <border>
      <left/>
      <right style="hair">
        <color auto="1"/>
      </right>
      <top style="thin">
        <color theme="1" tint="0.499984740745262"/>
      </top>
      <bottom style="thin">
        <color theme="1" tint="0.499984740745262"/>
      </bottom>
      <diagonal/>
    </border>
    <border>
      <left style="hair">
        <color auto="1"/>
      </left>
      <right style="hair">
        <color auto="1"/>
      </right>
      <top style="thin">
        <color theme="1" tint="0.499984740745262"/>
      </top>
      <bottom style="thin">
        <color theme="1" tint="0.499984740745262"/>
      </bottom>
      <diagonal/>
    </border>
    <border>
      <left style="hair">
        <color auto="1"/>
      </left>
      <right/>
      <top style="thin">
        <color theme="1" tint="0.499984740745262"/>
      </top>
      <bottom style="thin">
        <color theme="1" tint="0.499984740745262"/>
      </bottom>
      <diagonal/>
    </border>
    <border>
      <left style="hair">
        <color auto="1"/>
      </left>
      <right style="medium">
        <color auto="1"/>
      </right>
      <top style="thin">
        <color theme="1" tint="0.499984740745262"/>
      </top>
      <bottom/>
      <diagonal/>
    </border>
    <border>
      <left style="hair">
        <color auto="1"/>
      </left>
      <right style="medium">
        <color auto="1"/>
      </right>
      <top style="thin">
        <color theme="1" tint="0.499984740745262"/>
      </top>
      <bottom style="thin">
        <color theme="1" tint="0.499984740745262"/>
      </bottom>
      <diagonal/>
    </border>
    <border>
      <left style="hair">
        <color auto="1"/>
      </left>
      <right style="medium">
        <color auto="1"/>
      </right>
      <top/>
      <bottom style="thin">
        <color theme="1" tint="0.499984740745262"/>
      </bottom>
      <diagonal/>
    </border>
    <border>
      <left style="hair">
        <color auto="1"/>
      </left>
      <right style="medium">
        <color auto="1"/>
      </right>
      <top/>
      <bottom/>
      <diagonal/>
    </border>
    <border>
      <left/>
      <right style="hair">
        <color auto="1"/>
      </right>
      <top style="thin">
        <color theme="4" tint="0.59996337778862885"/>
      </top>
      <bottom style="thin">
        <color theme="4" tint="0.59996337778862885"/>
      </bottom>
      <diagonal/>
    </border>
    <border>
      <left/>
      <right style="medium">
        <color auto="1"/>
      </right>
      <top style="thin">
        <color theme="4" tint="0.59996337778862885"/>
      </top>
      <bottom style="thin">
        <color theme="4" tint="0.59996337778862885"/>
      </bottom>
      <diagonal/>
    </border>
  </borders>
  <cellStyleXfs count="13">
    <xf numFmtId="0" fontId="0" fillId="0" borderId="0"/>
    <xf numFmtId="0" fontId="2" fillId="0" borderId="0" applyNumberFormat="0" applyFill="0" applyBorder="0" applyAlignment="0" applyProtection="0">
      <alignment vertical="top"/>
      <protection locked="0"/>
    </xf>
    <xf numFmtId="9" fontId="4" fillId="0" borderId="0" applyFont="0" applyFill="0" applyBorder="0" applyAlignment="0" applyProtection="0"/>
    <xf numFmtId="0" fontId="9" fillId="0" borderId="0"/>
    <xf numFmtId="164" fontId="4" fillId="0" borderId="2" applyFont="0" applyFill="0" applyAlignment="0" applyProtection="0"/>
    <xf numFmtId="0" fontId="6" fillId="0" borderId="0" applyNumberFormat="0" applyFill="0" applyBorder="0" applyAlignment="0" applyProtection="0"/>
    <xf numFmtId="0" fontId="5" fillId="0" borderId="0" applyNumberFormat="0" applyFill="0" applyAlignment="0" applyProtection="0"/>
    <xf numFmtId="0" fontId="5" fillId="0" borderId="0" applyNumberFormat="0" applyFill="0" applyProtection="0">
      <alignment vertical="top"/>
    </xf>
    <xf numFmtId="0" fontId="4" fillId="0" borderId="0" applyNumberFormat="0" applyFill="0" applyProtection="0">
      <alignment horizontal="right" indent="1"/>
    </xf>
    <xf numFmtId="166" fontId="4" fillId="0" borderId="2">
      <alignment horizontal="center" vertical="center"/>
    </xf>
    <xf numFmtId="165" fontId="4" fillId="0" borderId="1" applyFill="0">
      <alignment horizontal="center" vertical="center"/>
    </xf>
    <xf numFmtId="0" fontId="4" fillId="0" borderId="1" applyFill="0">
      <alignment horizontal="center" vertical="center"/>
    </xf>
    <xf numFmtId="0" fontId="4" fillId="0" borderId="1" applyFill="0">
      <alignment horizontal="left" vertical="center" indent="2"/>
    </xf>
  </cellStyleXfs>
  <cellXfs count="195">
    <xf numFmtId="0" fontId="0" fillId="0" borderId="0" xfId="0"/>
    <xf numFmtId="0" fontId="0" fillId="0" borderId="0" xfId="0" applyAlignment="1">
      <alignment horizontal="center"/>
    </xf>
    <xf numFmtId="0" fontId="0" fillId="0" borderId="0" xfId="0" applyAlignment="1">
      <alignment horizontal="right" vertical="center"/>
    </xf>
    <xf numFmtId="0" fontId="8" fillId="0" borderId="0" xfId="1" applyFont="1" applyAlignment="1" applyProtection="1"/>
    <xf numFmtId="0" fontId="3" fillId="0" borderId="1" xfId="0" applyFont="1" applyBorder="1" applyAlignment="1">
      <alignment horizontal="center" vertical="center"/>
    </xf>
    <xf numFmtId="0" fontId="3" fillId="2" borderId="1" xfId="0" applyFont="1" applyFill="1" applyBorder="1" applyAlignment="1">
      <alignment horizontal="center" vertical="center"/>
    </xf>
    <xf numFmtId="0" fontId="9" fillId="0" borderId="0" xfId="3"/>
    <xf numFmtId="0" fontId="9" fillId="0" borderId="0" xfId="3" applyAlignment="1">
      <alignment wrapText="1"/>
    </xf>
    <xf numFmtId="0" fontId="9" fillId="0" borderId="0" xfId="0" applyFont="1" applyAlignment="1">
      <alignment horizontal="center"/>
    </xf>
    <xf numFmtId="0" fontId="7" fillId="0" borderId="0" xfId="0" applyFont="1"/>
    <xf numFmtId="0" fontId="3" fillId="0" borderId="0" xfId="0" applyFont="1" applyAlignment="1">
      <alignment horizontal="center" vertical="center"/>
    </xf>
    <xf numFmtId="0" fontId="4" fillId="0" borderId="0" xfId="0" applyFont="1"/>
    <xf numFmtId="0" fontId="1" fillId="0" borderId="0" xfId="1" applyFont="1" applyAlignment="1" applyProtection="1">
      <alignment horizontal="left" vertical="top" indent="1"/>
    </xf>
    <xf numFmtId="0" fontId="4" fillId="0" borderId="0" xfId="0" applyFont="1" applyAlignment="1">
      <alignment horizontal="left" indent="1"/>
    </xf>
    <xf numFmtId="168" fontId="12" fillId="12" borderId="18" xfId="0" applyNumberFormat="1" applyFont="1" applyFill="1" applyBorder="1" applyAlignment="1">
      <alignment horizontal="center" vertical="center"/>
    </xf>
    <xf numFmtId="168" fontId="12" fillId="12" borderId="17" xfId="0" applyNumberFormat="1" applyFont="1" applyFill="1" applyBorder="1" applyAlignment="1">
      <alignment horizontal="center" vertical="center"/>
    </xf>
    <xf numFmtId="0" fontId="13" fillId="2" borderId="15" xfId="0" applyFont="1" applyFill="1" applyBorder="1" applyAlignment="1">
      <alignment horizontal="center" vertical="center" shrinkToFit="1"/>
    </xf>
    <xf numFmtId="0" fontId="10" fillId="0" borderId="0" xfId="0" applyFont="1"/>
    <xf numFmtId="0" fontId="10" fillId="0" borderId="0" xfId="0" applyFont="1" applyAlignment="1">
      <alignment wrapText="1"/>
    </xf>
    <xf numFmtId="0" fontId="4" fillId="0" borderId="3" xfId="0" applyFont="1" applyBorder="1" applyAlignment="1">
      <alignment vertical="center"/>
    </xf>
    <xf numFmtId="0" fontId="14" fillId="6" borderId="0" xfId="0" applyFont="1" applyFill="1" applyAlignment="1">
      <alignment horizontal="left" vertical="center" indent="1"/>
    </xf>
    <xf numFmtId="0" fontId="10" fillId="6" borderId="0" xfId="11" applyFont="1" applyFill="1" applyBorder="1" applyAlignment="1">
      <alignment vertical="center"/>
    </xf>
    <xf numFmtId="9" fontId="1" fillId="6" borderId="0" xfId="2" applyFont="1" applyFill="1" applyBorder="1" applyAlignment="1">
      <alignment horizontal="center" vertical="center"/>
    </xf>
    <xf numFmtId="165" fontId="10" fillId="6" borderId="0" xfId="0" applyNumberFormat="1" applyFont="1" applyFill="1" applyAlignment="1">
      <alignment horizontal="center" vertical="center"/>
    </xf>
    <xf numFmtId="165" fontId="1" fillId="6" borderId="0" xfId="0" applyNumberFormat="1" applyFont="1" applyFill="1" applyAlignment="1">
      <alignment horizontal="center" vertical="center"/>
    </xf>
    <xf numFmtId="0" fontId="4" fillId="0" borderId="12" xfId="0" applyFont="1" applyBorder="1" applyAlignment="1">
      <alignment vertical="center"/>
    </xf>
    <xf numFmtId="0" fontId="4" fillId="0" borderId="0" xfId="0" applyFont="1" applyAlignment="1">
      <alignment vertical="center"/>
    </xf>
    <xf numFmtId="0" fontId="10" fillId="3" borderId="6" xfId="12" applyFont="1" applyFill="1" applyBorder="1">
      <alignment horizontal="left" vertical="center" indent="2"/>
    </xf>
    <xf numFmtId="0" fontId="10" fillId="3" borderId="6" xfId="11" applyFont="1" applyFill="1" applyBorder="1" applyAlignment="1">
      <alignment vertical="center"/>
    </xf>
    <xf numFmtId="9" fontId="1" fillId="3" borderId="6" xfId="2" applyFont="1" applyFill="1" applyBorder="1" applyAlignment="1">
      <alignment horizontal="center" vertical="center"/>
    </xf>
    <xf numFmtId="0" fontId="4" fillId="0" borderId="4" xfId="0" applyFont="1" applyBorder="1" applyAlignment="1">
      <alignment vertical="center"/>
    </xf>
    <xf numFmtId="0" fontId="10" fillId="3" borderId="7" xfId="12" applyFont="1" applyFill="1" applyBorder="1">
      <alignment horizontal="left" vertical="center" indent="2"/>
    </xf>
    <xf numFmtId="0" fontId="10" fillId="3" borderId="7" xfId="11" applyFont="1" applyFill="1" applyBorder="1" applyAlignment="1">
      <alignment vertical="center"/>
    </xf>
    <xf numFmtId="9" fontId="1" fillId="3" borderId="7" xfId="2" applyFont="1" applyFill="1" applyBorder="1" applyAlignment="1">
      <alignment horizontal="center" vertical="center"/>
    </xf>
    <xf numFmtId="0" fontId="4" fillId="0" borderId="4" xfId="0" applyFont="1" applyBorder="1" applyAlignment="1">
      <alignment horizontal="right" vertical="center"/>
    </xf>
    <xf numFmtId="0" fontId="14" fillId="7" borderId="0" xfId="0" applyFont="1" applyFill="1" applyAlignment="1">
      <alignment horizontal="left" vertical="center" indent="1"/>
    </xf>
    <xf numFmtId="0" fontId="10" fillId="7" borderId="0" xfId="11" applyFont="1" applyFill="1" applyBorder="1" applyAlignment="1">
      <alignment vertical="center"/>
    </xf>
    <xf numFmtId="9" fontId="1" fillId="7" borderId="0" xfId="2" applyFont="1" applyFill="1" applyBorder="1" applyAlignment="1">
      <alignment horizontal="center" vertical="center"/>
    </xf>
    <xf numFmtId="0" fontId="10" fillId="4" borderId="5" xfId="12" applyFont="1" applyFill="1" applyBorder="1">
      <alignment horizontal="left" vertical="center" indent="2"/>
    </xf>
    <xf numFmtId="0" fontId="10" fillId="4" borderId="5" xfId="11" applyFont="1" applyFill="1" applyBorder="1" applyAlignment="1">
      <alignment vertical="center"/>
    </xf>
    <xf numFmtId="9" fontId="1" fillId="4" borderId="5" xfId="2" applyFont="1" applyFill="1" applyBorder="1" applyAlignment="1">
      <alignment horizontal="center" vertical="center"/>
    </xf>
    <xf numFmtId="0" fontId="14" fillId="8" borderId="0" xfId="0" applyFont="1" applyFill="1" applyAlignment="1">
      <alignment horizontal="left" vertical="center" indent="1"/>
    </xf>
    <xf numFmtId="0" fontId="10" fillId="8" borderId="0" xfId="11" applyFont="1" applyFill="1" applyBorder="1" applyAlignment="1">
      <alignment vertical="center"/>
    </xf>
    <xf numFmtId="9" fontId="1" fillId="8" borderId="0" xfId="2" applyFont="1" applyFill="1" applyBorder="1" applyAlignment="1">
      <alignment horizontal="center" vertical="center"/>
    </xf>
    <xf numFmtId="0" fontId="4" fillId="0" borderId="11" xfId="0" applyFont="1" applyBorder="1" applyAlignment="1">
      <alignment vertical="center"/>
    </xf>
    <xf numFmtId="0" fontId="10" fillId="5" borderId="8" xfId="12" applyFont="1" applyFill="1" applyBorder="1">
      <alignment horizontal="left" vertical="center" indent="2"/>
    </xf>
    <xf numFmtId="0" fontId="10" fillId="5" borderId="8" xfId="11" applyFont="1" applyFill="1" applyBorder="1" applyAlignment="1">
      <alignment vertical="center"/>
    </xf>
    <xf numFmtId="9" fontId="1" fillId="5" borderId="8" xfId="2" applyFont="1" applyFill="1" applyBorder="1" applyAlignment="1">
      <alignment horizontal="center" vertical="center"/>
    </xf>
    <xf numFmtId="0" fontId="14" fillId="9" borderId="0" xfId="0" applyFont="1" applyFill="1" applyAlignment="1">
      <alignment horizontal="left" vertical="center" indent="1"/>
    </xf>
    <xf numFmtId="0" fontId="10" fillId="9" borderId="0" xfId="11" applyFont="1" applyFill="1" applyBorder="1" applyAlignment="1">
      <alignment vertical="center"/>
    </xf>
    <xf numFmtId="9" fontId="1" fillId="9" borderId="0" xfId="2" applyFont="1" applyFill="1" applyBorder="1" applyAlignment="1">
      <alignment horizontal="center" vertical="center"/>
    </xf>
    <xf numFmtId="0" fontId="4" fillId="0" borderId="10" xfId="0" applyFont="1" applyBorder="1" applyAlignment="1">
      <alignment vertical="center"/>
    </xf>
    <xf numFmtId="0" fontId="10" fillId="10" borderId="9" xfId="12" applyFont="1" applyFill="1" applyBorder="1">
      <alignment horizontal="left" vertical="center" indent="2"/>
    </xf>
    <xf numFmtId="0" fontId="10" fillId="10" borderId="9" xfId="11" applyFont="1" applyFill="1" applyBorder="1" applyAlignment="1">
      <alignment vertical="center"/>
    </xf>
    <xf numFmtId="9" fontId="1" fillId="10" borderId="9" xfId="2" applyFont="1" applyFill="1" applyBorder="1" applyAlignment="1">
      <alignment horizontal="center" vertical="center"/>
    </xf>
    <xf numFmtId="0" fontId="10" fillId="0" borderId="0" xfId="12" applyFont="1" applyBorder="1">
      <alignment horizontal="left" vertical="center" indent="2"/>
    </xf>
    <xf numFmtId="0" fontId="10" fillId="0" borderId="0" xfId="11" applyFont="1" applyBorder="1" applyAlignment="1">
      <alignment vertical="center"/>
    </xf>
    <xf numFmtId="9" fontId="1" fillId="0" borderId="0" xfId="2" applyFont="1" applyBorder="1" applyAlignment="1">
      <alignment horizontal="center" vertical="center"/>
    </xf>
    <xf numFmtId="165" fontId="10" fillId="0" borderId="0" xfId="10" applyFont="1" applyBorder="1">
      <alignment horizontal="center" vertical="center"/>
    </xf>
    <xf numFmtId="0" fontId="15" fillId="2" borderId="0" xfId="0" applyFont="1" applyFill="1" applyAlignment="1">
      <alignment horizontal="left" vertical="center" indent="1"/>
    </xf>
    <xf numFmtId="0" fontId="15" fillId="2" borderId="0" xfId="0" applyFont="1" applyFill="1" applyAlignment="1">
      <alignment vertical="center"/>
    </xf>
    <xf numFmtId="9" fontId="1" fillId="2" borderId="0" xfId="2" applyFont="1" applyFill="1" applyBorder="1" applyAlignment="1">
      <alignment horizontal="center" vertical="center"/>
    </xf>
    <xf numFmtId="165" fontId="16" fillId="2" borderId="0" xfId="0" applyNumberFormat="1" applyFont="1" applyFill="1" applyAlignment="1">
      <alignment horizontal="left" vertical="center"/>
    </xf>
    <xf numFmtId="165" fontId="1" fillId="2" borderId="0" xfId="0" applyNumberFormat="1" applyFont="1" applyFill="1" applyAlignment="1">
      <alignment horizontal="center" vertical="center"/>
    </xf>
    <xf numFmtId="0" fontId="4" fillId="2" borderId="0" xfId="0" applyFont="1" applyFill="1" applyAlignment="1">
      <alignment vertical="center"/>
    </xf>
    <xf numFmtId="0" fontId="4" fillId="0" borderId="0" xfId="0" applyFont="1"/>
    <xf numFmtId="0" fontId="4" fillId="0" borderId="0" xfId="0" applyFont="1"/>
    <xf numFmtId="169" fontId="10" fillId="3" borderId="6" xfId="10" applyNumberFormat="1" applyFont="1" applyFill="1" applyBorder="1">
      <alignment horizontal="center" vertical="center"/>
    </xf>
    <xf numFmtId="169" fontId="10" fillId="3" borderId="7" xfId="10" applyNumberFormat="1" applyFont="1" applyFill="1" applyBorder="1">
      <alignment horizontal="center" vertical="center"/>
    </xf>
    <xf numFmtId="169" fontId="10" fillId="7" borderId="0" xfId="0" applyNumberFormat="1" applyFont="1" applyFill="1" applyAlignment="1">
      <alignment horizontal="center" vertical="center"/>
    </xf>
    <xf numFmtId="169" fontId="1" fillId="7" borderId="0" xfId="0" applyNumberFormat="1" applyFont="1" applyFill="1" applyAlignment="1">
      <alignment horizontal="center" vertical="center"/>
    </xf>
    <xf numFmtId="169" fontId="10" fillId="4" borderId="5" xfId="10" applyNumberFormat="1" applyFont="1" applyFill="1" applyBorder="1">
      <alignment horizontal="center" vertical="center"/>
    </xf>
    <xf numFmtId="169" fontId="10" fillId="8" borderId="0" xfId="0" applyNumberFormat="1" applyFont="1" applyFill="1" applyAlignment="1">
      <alignment horizontal="center" vertical="center"/>
    </xf>
    <xf numFmtId="169" fontId="1" fillId="8" borderId="0" xfId="0" applyNumberFormat="1" applyFont="1" applyFill="1" applyAlignment="1">
      <alignment horizontal="center" vertical="center"/>
    </xf>
    <xf numFmtId="169" fontId="10" fillId="5" borderId="8" xfId="10" applyNumberFormat="1" applyFont="1" applyFill="1" applyBorder="1">
      <alignment horizontal="center" vertical="center"/>
    </xf>
    <xf numFmtId="169" fontId="10" fillId="9" borderId="0" xfId="0" applyNumberFormat="1" applyFont="1" applyFill="1" applyAlignment="1">
      <alignment horizontal="center" vertical="center"/>
    </xf>
    <xf numFmtId="169" fontId="1" fillId="9" borderId="0" xfId="0" applyNumberFormat="1" applyFont="1" applyFill="1" applyAlignment="1">
      <alignment horizontal="center" vertical="center"/>
    </xf>
    <xf numFmtId="169" fontId="10" fillId="10" borderId="9" xfId="10" applyNumberFormat="1" applyFont="1" applyFill="1" applyBorder="1">
      <alignment horizontal="center" vertical="center"/>
    </xf>
    <xf numFmtId="168" fontId="12" fillId="0" borderId="18" xfId="0" applyNumberFormat="1" applyFont="1" applyFill="1" applyBorder="1" applyAlignment="1">
      <alignment horizontal="center" vertical="center"/>
    </xf>
    <xf numFmtId="168" fontId="12" fillId="0" borderId="16" xfId="0" applyNumberFormat="1" applyFont="1" applyFill="1" applyBorder="1" applyAlignment="1">
      <alignment horizontal="center" vertical="center"/>
    </xf>
    <xf numFmtId="168" fontId="12" fillId="0" borderId="17" xfId="0" applyNumberFormat="1" applyFont="1" applyFill="1" applyBorder="1" applyAlignment="1">
      <alignment horizontal="center" vertical="center"/>
    </xf>
    <xf numFmtId="0" fontId="10" fillId="3" borderId="6" xfId="12" applyFont="1" applyFill="1" applyBorder="1" applyAlignment="1">
      <alignment horizontal="center" vertical="center"/>
    </xf>
    <xf numFmtId="0" fontId="10" fillId="4" borderId="5" xfId="12" applyFont="1" applyFill="1" applyBorder="1" applyAlignment="1">
      <alignment horizontal="center" vertical="center"/>
    </xf>
    <xf numFmtId="0" fontId="10" fillId="5" borderId="8" xfId="12" applyFont="1" applyFill="1" applyBorder="1" applyAlignment="1">
      <alignment horizontal="center" vertical="center"/>
    </xf>
    <xf numFmtId="0" fontId="10" fillId="10" borderId="9" xfId="12" applyFont="1" applyFill="1" applyBorder="1" applyAlignment="1">
      <alignment horizontal="center" vertical="center"/>
    </xf>
    <xf numFmtId="0" fontId="4" fillId="0" borderId="0" xfId="0" applyFont="1"/>
    <xf numFmtId="0" fontId="10" fillId="0" borderId="0" xfId="10" applyNumberFormat="1" applyFont="1" applyFill="1" applyBorder="1">
      <alignment horizontal="center" vertical="center"/>
    </xf>
    <xf numFmtId="169" fontId="10" fillId="0" borderId="0" xfId="10" applyNumberFormat="1" applyFont="1" applyFill="1" applyBorder="1">
      <alignment horizontal="center" vertical="center"/>
    </xf>
    <xf numFmtId="0" fontId="21" fillId="0" borderId="0" xfId="3" applyFont="1" applyAlignment="1">
      <alignment wrapText="1"/>
    </xf>
    <xf numFmtId="0" fontId="5" fillId="0" borderId="0" xfId="0" applyFont="1"/>
    <xf numFmtId="0" fontId="21" fillId="0" borderId="0" xfId="3" applyFont="1"/>
    <xf numFmtId="0" fontId="23" fillId="0" borderId="0" xfId="0" applyFont="1"/>
    <xf numFmtId="0" fontId="23" fillId="0" borderId="0" xfId="0" applyFont="1" applyAlignment="1">
      <alignment horizontal="center" vertical="center"/>
    </xf>
    <xf numFmtId="14" fontId="0" fillId="0" borderId="0" xfId="0" applyNumberFormat="1" applyProtection="1">
      <protection locked="0"/>
    </xf>
    <xf numFmtId="14" fontId="0" fillId="0" borderId="0" xfId="0" applyNumberFormat="1" applyProtection="1"/>
    <xf numFmtId="0" fontId="0" fillId="0" borderId="0" xfId="0" applyProtection="1"/>
    <xf numFmtId="0" fontId="0" fillId="0" borderId="0" xfId="0" applyAlignment="1" applyProtection="1">
      <alignment horizontal="center" vertical="center"/>
    </xf>
    <xf numFmtId="170" fontId="0" fillId="2" borderId="29" xfId="0" applyNumberFormat="1" applyFill="1" applyBorder="1" applyAlignment="1" applyProtection="1">
      <alignment horizontal="center" vertical="center" textRotation="90"/>
    </xf>
    <xf numFmtId="170" fontId="0" fillId="2" borderId="30" xfId="0" applyNumberFormat="1" applyFill="1" applyBorder="1" applyAlignment="1" applyProtection="1">
      <alignment horizontal="center" vertical="center" textRotation="90"/>
    </xf>
    <xf numFmtId="170" fontId="0" fillId="2" borderId="33" xfId="0" applyNumberFormat="1" applyFill="1" applyBorder="1" applyAlignment="1" applyProtection="1">
      <alignment horizontal="center" vertical="center" textRotation="90"/>
    </xf>
    <xf numFmtId="170" fontId="0" fillId="2" borderId="31" xfId="0" applyNumberFormat="1" applyFill="1" applyBorder="1" applyAlignment="1" applyProtection="1">
      <alignment horizontal="center" vertical="center" textRotation="90"/>
    </xf>
    <xf numFmtId="0" fontId="10" fillId="0" borderId="0" xfId="0" applyFont="1" applyProtection="1"/>
    <xf numFmtId="0" fontId="10" fillId="0" borderId="0" xfId="0" applyFont="1" applyAlignment="1" applyProtection="1">
      <alignment wrapText="1"/>
    </xf>
    <xf numFmtId="0" fontId="0" fillId="0" borderId="20" xfId="0" applyBorder="1" applyAlignment="1" applyProtection="1">
      <alignment horizontal="center" vertical="center"/>
    </xf>
    <xf numFmtId="0" fontId="0" fillId="0" borderId="21" xfId="0" applyBorder="1" applyAlignment="1" applyProtection="1">
      <alignment horizontal="center" vertical="center"/>
    </xf>
    <xf numFmtId="0" fontId="0" fillId="0" borderId="35" xfId="0" applyBorder="1" applyAlignment="1" applyProtection="1">
      <alignment horizontal="center" vertical="center"/>
    </xf>
    <xf numFmtId="0" fontId="0" fillId="0" borderId="22" xfId="0" applyBorder="1" applyAlignment="1" applyProtection="1">
      <alignment horizontal="center" vertical="center"/>
    </xf>
    <xf numFmtId="0" fontId="14" fillId="6" borderId="0" xfId="0" applyFont="1" applyFill="1" applyAlignment="1" applyProtection="1">
      <alignment horizontal="left" vertical="center" indent="1"/>
    </xf>
    <xf numFmtId="165" fontId="17" fillId="6" borderId="20" xfId="0" applyNumberFormat="1" applyFont="1" applyFill="1" applyBorder="1" applyAlignment="1" applyProtection="1">
      <alignment horizontal="center" vertical="center"/>
    </xf>
    <xf numFmtId="165" fontId="17" fillId="6" borderId="21" xfId="0" applyNumberFormat="1" applyFont="1" applyFill="1" applyBorder="1" applyAlignment="1" applyProtection="1">
      <alignment horizontal="center" vertical="center"/>
    </xf>
    <xf numFmtId="165" fontId="17" fillId="6" borderId="35" xfId="0" applyNumberFormat="1" applyFont="1" applyFill="1" applyBorder="1" applyAlignment="1" applyProtection="1">
      <alignment horizontal="center" vertical="center"/>
    </xf>
    <xf numFmtId="165" fontId="17" fillId="6" borderId="22" xfId="0" applyNumberFormat="1" applyFont="1" applyFill="1" applyBorder="1" applyAlignment="1" applyProtection="1">
      <alignment horizontal="center" vertical="center"/>
    </xf>
    <xf numFmtId="0" fontId="10" fillId="3" borderId="6" xfId="12" applyFont="1" applyFill="1" applyBorder="1" applyProtection="1">
      <alignment horizontal="left" vertical="center" indent="2"/>
    </xf>
    <xf numFmtId="0" fontId="10" fillId="3" borderId="6" xfId="11" applyFont="1" applyFill="1" applyBorder="1" applyAlignment="1" applyProtection="1">
      <alignment vertical="center"/>
    </xf>
    <xf numFmtId="9" fontId="1" fillId="3" borderId="6" xfId="2" applyFont="1" applyFill="1" applyBorder="1" applyAlignment="1" applyProtection="1">
      <alignment horizontal="center" vertical="center"/>
    </xf>
    <xf numFmtId="169" fontId="10" fillId="3" borderId="6" xfId="10" applyNumberFormat="1" applyFont="1" applyFill="1" applyBorder="1" applyProtection="1">
      <alignment horizontal="center" vertical="center"/>
    </xf>
    <xf numFmtId="0" fontId="10" fillId="3" borderId="7" xfId="12" applyFont="1" applyFill="1" applyBorder="1" applyProtection="1">
      <alignment horizontal="left" vertical="center" indent="2"/>
    </xf>
    <xf numFmtId="0" fontId="10" fillId="3" borderId="7" xfId="11" applyFont="1" applyFill="1" applyBorder="1" applyAlignment="1" applyProtection="1">
      <alignment vertical="center"/>
    </xf>
    <xf numFmtId="9" fontId="1" fillId="3" borderId="7" xfId="2" applyFont="1" applyFill="1" applyBorder="1" applyAlignment="1" applyProtection="1">
      <alignment horizontal="center" vertical="center"/>
    </xf>
    <xf numFmtId="169" fontId="10" fillId="3" borderId="7" xfId="10" applyNumberFormat="1" applyFont="1" applyFill="1" applyBorder="1" applyProtection="1">
      <alignment horizontal="center" vertical="center"/>
    </xf>
    <xf numFmtId="0" fontId="14" fillId="7" borderId="0" xfId="0" applyFont="1" applyFill="1" applyAlignment="1" applyProtection="1">
      <alignment horizontal="left" vertical="center" indent="1"/>
    </xf>
    <xf numFmtId="169" fontId="18" fillId="7" borderId="20" xfId="0" applyNumberFormat="1" applyFont="1" applyFill="1" applyBorder="1" applyAlignment="1" applyProtection="1">
      <alignment horizontal="center" vertical="center"/>
    </xf>
    <xf numFmtId="169" fontId="18" fillId="7" borderId="21" xfId="0" applyNumberFormat="1" applyFont="1" applyFill="1" applyBorder="1" applyAlignment="1" applyProtection="1">
      <alignment horizontal="center" vertical="center"/>
    </xf>
    <xf numFmtId="169" fontId="18" fillId="7" borderId="35" xfId="0" applyNumberFormat="1" applyFont="1" applyFill="1" applyBorder="1" applyAlignment="1" applyProtection="1">
      <alignment horizontal="center" vertical="center"/>
    </xf>
    <xf numFmtId="169" fontId="18" fillId="7" borderId="22" xfId="0" applyNumberFormat="1" applyFont="1" applyFill="1" applyBorder="1" applyAlignment="1" applyProtection="1">
      <alignment horizontal="center" vertical="center"/>
    </xf>
    <xf numFmtId="0" fontId="10" fillId="4" borderId="5" xfId="12" applyFont="1" applyFill="1" applyBorder="1" applyProtection="1">
      <alignment horizontal="left" vertical="center" indent="2"/>
    </xf>
    <xf numFmtId="0" fontId="10" fillId="4" borderId="5" xfId="11" applyFont="1" applyFill="1" applyBorder="1" applyAlignment="1" applyProtection="1">
      <alignment vertical="center"/>
    </xf>
    <xf numFmtId="9" fontId="1" fillId="4" borderId="5" xfId="2" applyFont="1" applyFill="1" applyBorder="1" applyAlignment="1" applyProtection="1">
      <alignment horizontal="center" vertical="center"/>
    </xf>
    <xf numFmtId="169" fontId="10" fillId="4" borderId="5" xfId="10" applyNumberFormat="1" applyFont="1" applyFill="1" applyBorder="1" applyProtection="1">
      <alignment horizontal="center" vertical="center"/>
    </xf>
    <xf numFmtId="0" fontId="14" fillId="8" borderId="0" xfId="0" applyFont="1" applyFill="1" applyAlignment="1" applyProtection="1">
      <alignment horizontal="left" vertical="center" indent="1"/>
    </xf>
    <xf numFmtId="169" fontId="19" fillId="8" borderId="20" xfId="0" applyNumberFormat="1" applyFont="1" applyFill="1" applyBorder="1" applyAlignment="1" applyProtection="1">
      <alignment horizontal="center" vertical="center"/>
    </xf>
    <xf numFmtId="169" fontId="19" fillId="8" borderId="21" xfId="0" applyNumberFormat="1" applyFont="1" applyFill="1" applyBorder="1" applyAlignment="1" applyProtection="1">
      <alignment horizontal="center" vertical="center"/>
    </xf>
    <xf numFmtId="169" fontId="19" fillId="8" borderId="35" xfId="0" applyNumberFormat="1" applyFont="1" applyFill="1" applyBorder="1" applyAlignment="1" applyProtection="1">
      <alignment horizontal="center" vertical="center"/>
    </xf>
    <xf numFmtId="169" fontId="19" fillId="8" borderId="22" xfId="0" applyNumberFormat="1" applyFont="1" applyFill="1" applyBorder="1" applyAlignment="1" applyProtection="1">
      <alignment horizontal="center" vertical="center"/>
    </xf>
    <xf numFmtId="0" fontId="10" fillId="5" borderId="8" xfId="12" applyFont="1" applyFill="1" applyBorder="1" applyProtection="1">
      <alignment horizontal="left" vertical="center" indent="2"/>
    </xf>
    <xf numFmtId="0" fontId="10" fillId="5" borderId="8" xfId="11" applyFont="1" applyFill="1" applyBorder="1" applyAlignment="1" applyProtection="1">
      <alignment vertical="center"/>
    </xf>
    <xf numFmtId="9" fontId="1" fillId="5" borderId="8" xfId="2" applyFont="1" applyFill="1" applyBorder="1" applyAlignment="1" applyProtection="1">
      <alignment horizontal="center" vertical="center"/>
    </xf>
    <xf numFmtId="169" fontId="10" fillId="5" borderId="8" xfId="10" applyNumberFormat="1" applyFont="1" applyFill="1" applyBorder="1" applyProtection="1">
      <alignment horizontal="center" vertical="center"/>
    </xf>
    <xf numFmtId="0" fontId="14" fillId="9" borderId="0" xfId="0" applyFont="1" applyFill="1" applyAlignment="1" applyProtection="1">
      <alignment horizontal="left" vertical="center" indent="1"/>
    </xf>
    <xf numFmtId="169" fontId="20" fillId="9" borderId="20" xfId="0" applyNumberFormat="1" applyFont="1" applyFill="1" applyBorder="1" applyAlignment="1" applyProtection="1">
      <alignment horizontal="center" vertical="center"/>
    </xf>
    <xf numFmtId="169" fontId="20" fillId="9" borderId="21" xfId="0" applyNumberFormat="1" applyFont="1" applyFill="1" applyBorder="1" applyAlignment="1" applyProtection="1">
      <alignment horizontal="center" vertical="center"/>
    </xf>
    <xf numFmtId="169" fontId="20" fillId="9" borderId="35" xfId="0" applyNumberFormat="1" applyFont="1" applyFill="1" applyBorder="1" applyAlignment="1" applyProtection="1">
      <alignment horizontal="center" vertical="center"/>
    </xf>
    <xf numFmtId="169" fontId="20" fillId="9" borderId="22" xfId="0" applyNumberFormat="1" applyFont="1" applyFill="1" applyBorder="1" applyAlignment="1" applyProtection="1">
      <alignment horizontal="center" vertical="center"/>
    </xf>
    <xf numFmtId="0" fontId="10" fillId="10" borderId="9" xfId="12" applyFont="1" applyFill="1" applyBorder="1" applyProtection="1">
      <alignment horizontal="left" vertical="center" indent="2"/>
    </xf>
    <xf numFmtId="0" fontId="10" fillId="10" borderId="9" xfId="11" applyFont="1" applyFill="1" applyBorder="1" applyAlignment="1" applyProtection="1">
      <alignment vertical="center"/>
    </xf>
    <xf numFmtId="9" fontId="1" fillId="10" borderId="9" xfId="2" applyFont="1" applyFill="1" applyBorder="1" applyAlignment="1" applyProtection="1">
      <alignment horizontal="center" vertical="center"/>
    </xf>
    <xf numFmtId="169" fontId="10" fillId="10" borderId="9" xfId="10" applyNumberFormat="1" applyFont="1" applyFill="1" applyBorder="1" applyProtection="1">
      <alignment horizontal="center" vertical="center"/>
    </xf>
    <xf numFmtId="0" fontId="17" fillId="6" borderId="0" xfId="11" applyFont="1" applyFill="1" applyBorder="1" applyAlignment="1" applyProtection="1">
      <alignment vertical="center"/>
    </xf>
    <xf numFmtId="9" fontId="17" fillId="6" borderId="0" xfId="2" applyFont="1" applyFill="1" applyBorder="1" applyAlignment="1" applyProtection="1">
      <alignment horizontal="center" vertical="center"/>
    </xf>
    <xf numFmtId="165" fontId="17" fillId="6" borderId="0" xfId="0" applyNumberFormat="1" applyFont="1" applyFill="1" applyAlignment="1" applyProtection="1">
      <alignment horizontal="center" vertical="center"/>
    </xf>
    <xf numFmtId="0" fontId="27" fillId="6" borderId="0" xfId="0" applyFont="1" applyFill="1" applyAlignment="1" applyProtection="1">
      <alignment horizontal="left" vertical="center" indent="1"/>
    </xf>
    <xf numFmtId="0" fontId="18" fillId="7" borderId="0" xfId="11" applyFont="1" applyFill="1" applyBorder="1" applyAlignment="1" applyProtection="1">
      <alignment vertical="center"/>
    </xf>
    <xf numFmtId="9" fontId="18" fillId="7" borderId="0" xfId="2" applyFont="1" applyFill="1" applyBorder="1" applyAlignment="1" applyProtection="1">
      <alignment horizontal="center" vertical="center"/>
    </xf>
    <xf numFmtId="169" fontId="18" fillId="7" borderId="0" xfId="0" applyNumberFormat="1" applyFont="1" applyFill="1" applyAlignment="1" applyProtection="1">
      <alignment horizontal="center" vertical="center"/>
    </xf>
    <xf numFmtId="0" fontId="28" fillId="7" borderId="0" xfId="0" applyFont="1" applyFill="1" applyAlignment="1" applyProtection="1">
      <alignment horizontal="left" vertical="center" indent="1"/>
    </xf>
    <xf numFmtId="0" fontId="19" fillId="8" borderId="0" xfId="11" applyFont="1" applyFill="1" applyBorder="1" applyAlignment="1" applyProtection="1">
      <alignment vertical="center"/>
    </xf>
    <xf numFmtId="9" fontId="19" fillId="8" borderId="0" xfId="2" applyFont="1" applyFill="1" applyBorder="1" applyAlignment="1" applyProtection="1">
      <alignment horizontal="center" vertical="center"/>
    </xf>
    <xf numFmtId="169" fontId="19" fillId="8" borderId="0" xfId="0" applyNumberFormat="1" applyFont="1" applyFill="1" applyAlignment="1" applyProtection="1">
      <alignment horizontal="center" vertical="center"/>
    </xf>
    <xf numFmtId="0" fontId="29" fillId="8" borderId="0" xfId="0" applyFont="1" applyFill="1" applyAlignment="1" applyProtection="1">
      <alignment horizontal="left" vertical="center" indent="1"/>
    </xf>
    <xf numFmtId="0" fontId="20" fillId="9" borderId="0" xfId="11" applyFont="1" applyFill="1" applyBorder="1" applyAlignment="1" applyProtection="1">
      <alignment vertical="center"/>
    </xf>
    <xf numFmtId="9" fontId="20" fillId="9" borderId="0" xfId="2" applyFont="1" applyFill="1" applyBorder="1" applyAlignment="1" applyProtection="1">
      <alignment horizontal="center" vertical="center"/>
    </xf>
    <xf numFmtId="169" fontId="20" fillId="9" borderId="0" xfId="0" applyNumberFormat="1" applyFont="1" applyFill="1" applyAlignment="1" applyProtection="1">
      <alignment horizontal="center" vertical="center"/>
    </xf>
    <xf numFmtId="0" fontId="30" fillId="9" borderId="0" xfId="0" applyFont="1" applyFill="1" applyAlignment="1" applyProtection="1">
      <alignment horizontal="left" vertical="center" indent="1"/>
    </xf>
    <xf numFmtId="0" fontId="0" fillId="0" borderId="36" xfId="0" applyBorder="1" applyAlignment="1" applyProtection="1">
      <alignment horizontal="center" vertical="center"/>
    </xf>
    <xf numFmtId="0" fontId="0" fillId="0" borderId="37" xfId="0" applyBorder="1" applyAlignment="1" applyProtection="1">
      <alignment horizontal="center" vertical="center"/>
    </xf>
    <xf numFmtId="0" fontId="9" fillId="0" borderId="0" xfId="3" applyAlignment="1">
      <alignment wrapText="1"/>
    </xf>
    <xf numFmtId="0" fontId="11" fillId="11" borderId="14" xfId="0" applyFont="1" applyFill="1" applyBorder="1" applyAlignment="1">
      <alignment horizontal="left" vertical="center" indent="1"/>
    </xf>
    <xf numFmtId="0" fontId="4" fillId="2" borderId="19" xfId="0" applyFont="1" applyFill="1" applyBorder="1" applyAlignment="1">
      <alignment horizontal="left" indent="1"/>
    </xf>
    <xf numFmtId="0" fontId="11" fillId="11" borderId="14" xfId="0" applyFont="1" applyFill="1" applyBorder="1" applyAlignment="1">
      <alignment vertical="center"/>
    </xf>
    <xf numFmtId="0" fontId="4" fillId="2" borderId="19" xfId="0" applyFont="1" applyFill="1" applyBorder="1"/>
    <xf numFmtId="0" fontId="11" fillId="11" borderId="14" xfId="0" applyFont="1" applyFill="1" applyBorder="1" applyAlignment="1">
      <alignment horizontal="center" vertical="center"/>
    </xf>
    <xf numFmtId="167" fontId="10" fillId="2" borderId="13" xfId="0" applyNumberFormat="1" applyFont="1" applyFill="1" applyBorder="1" applyAlignment="1">
      <alignment horizontal="center" vertical="center" wrapText="1"/>
    </xf>
    <xf numFmtId="0" fontId="26" fillId="0" borderId="0" xfId="0" applyFont="1" applyAlignment="1">
      <alignment horizontal="left"/>
    </xf>
    <xf numFmtId="166" fontId="26" fillId="0" borderId="0" xfId="9" applyFont="1" applyBorder="1" applyAlignment="1">
      <alignment horizontal="left"/>
    </xf>
    <xf numFmtId="0" fontId="22" fillId="0" borderId="0" xfId="0" applyFont="1"/>
    <xf numFmtId="0" fontId="25" fillId="0" borderId="0" xfId="8" applyFont="1" applyAlignment="1">
      <alignment horizontal="left"/>
    </xf>
    <xf numFmtId="0" fontId="5" fillId="0" borderId="0" xfId="0" applyFont="1"/>
    <xf numFmtId="0" fontId="11" fillId="11" borderId="14" xfId="0" applyFont="1" applyFill="1" applyBorder="1" applyAlignment="1">
      <alignment horizontal="center" vertical="center" wrapText="1"/>
    </xf>
    <xf numFmtId="167" fontId="10" fillId="2" borderId="16" xfId="0" applyNumberFormat="1" applyFont="1" applyFill="1" applyBorder="1" applyAlignment="1">
      <alignment horizontal="center" vertical="center" wrapText="1"/>
    </xf>
    <xf numFmtId="0" fontId="24" fillId="0" borderId="0" xfId="5" applyFont="1" applyAlignment="1">
      <alignment horizontal="left" vertical="top"/>
    </xf>
    <xf numFmtId="167" fontId="10" fillId="2" borderId="17" xfId="0" applyNumberFormat="1" applyFont="1" applyFill="1" applyBorder="1" applyAlignment="1">
      <alignment horizontal="center" vertical="center" wrapText="1"/>
    </xf>
    <xf numFmtId="0" fontId="11" fillId="11" borderId="14" xfId="0" applyFont="1" applyFill="1" applyBorder="1" applyAlignment="1" applyProtection="1">
      <alignment horizontal="center" vertical="center" wrapText="1"/>
    </xf>
    <xf numFmtId="0" fontId="4" fillId="2" borderId="19" xfId="0" applyFont="1" applyFill="1" applyBorder="1" applyProtection="1"/>
    <xf numFmtId="0" fontId="11" fillId="11" borderId="14" xfId="0" applyFont="1" applyFill="1" applyBorder="1" applyAlignment="1" applyProtection="1">
      <alignment horizontal="left" vertical="center" indent="1"/>
    </xf>
    <xf numFmtId="0" fontId="4" fillId="2" borderId="19" xfId="0" applyFont="1" applyFill="1" applyBorder="1" applyAlignment="1" applyProtection="1">
      <alignment horizontal="left" indent="1"/>
    </xf>
    <xf numFmtId="0" fontId="11" fillId="11" borderId="14" xfId="0" applyFont="1" applyFill="1" applyBorder="1" applyAlignment="1" applyProtection="1">
      <alignment vertical="center"/>
    </xf>
    <xf numFmtId="0" fontId="11" fillId="11" borderId="14" xfId="0" applyFont="1" applyFill="1" applyBorder="1" applyAlignment="1" applyProtection="1">
      <alignment horizontal="center" vertical="center"/>
    </xf>
    <xf numFmtId="0" fontId="11" fillId="11" borderId="24" xfId="0" applyFont="1" applyFill="1" applyBorder="1" applyAlignment="1" applyProtection="1">
      <alignment horizontal="center" vertical="center" wrapText="1"/>
    </xf>
    <xf numFmtId="0" fontId="11" fillId="11" borderId="27" xfId="0" applyFont="1" applyFill="1" applyBorder="1" applyAlignment="1" applyProtection="1">
      <alignment horizontal="center" vertical="center" wrapText="1"/>
    </xf>
    <xf numFmtId="0" fontId="11" fillId="11" borderId="23" xfId="0" applyFont="1" applyFill="1" applyBorder="1" applyAlignment="1" applyProtection="1">
      <alignment horizontal="center" vertical="center" wrapText="1"/>
    </xf>
    <xf numFmtId="0" fontId="11" fillId="11" borderId="26" xfId="0" applyFont="1" applyFill="1" applyBorder="1" applyAlignment="1" applyProtection="1">
      <alignment horizontal="center" vertical="center" wrapText="1"/>
    </xf>
    <xf numFmtId="0" fontId="11" fillId="11" borderId="25" xfId="0" applyFont="1" applyFill="1" applyBorder="1" applyAlignment="1" applyProtection="1">
      <alignment horizontal="center" vertical="center" wrapText="1"/>
    </xf>
    <xf numFmtId="0" fontId="11" fillId="11" borderId="28" xfId="0" applyFont="1" applyFill="1" applyBorder="1" applyAlignment="1" applyProtection="1">
      <alignment horizontal="center" vertical="center" wrapText="1"/>
    </xf>
    <xf numFmtId="0" fontId="11" fillId="11" borderId="32" xfId="0" applyFont="1" applyFill="1" applyBorder="1" applyAlignment="1" applyProtection="1">
      <alignment horizontal="center" vertical="center" wrapText="1"/>
    </xf>
    <xf numFmtId="0" fontId="11" fillId="11" borderId="34" xfId="0" applyFont="1" applyFill="1" applyBorder="1" applyAlignment="1" applyProtection="1">
      <alignment horizontal="center" vertical="center" wrapText="1"/>
    </xf>
  </cellXfs>
  <cellStyles count="13">
    <cellStyle name="Date" xfId="10" xr:uid="{229918B6-DD13-4F5A-97B9-305F7E002AA3}"/>
    <cellStyle name="Lien hypertexte" xfId="1" builtinId="8" customBuiltin="1"/>
    <cellStyle name="Milliers" xfId="4" builtinId="3" customBuiltin="1"/>
    <cellStyle name="Name" xfId="11" xr:uid="{B2D3C1EE-6B41-4801-AAFC-C2274E49E503}"/>
    <cellStyle name="Normal" xfId="0" builtinId="0"/>
    <cellStyle name="Pourcentage" xfId="2" builtinId="5"/>
    <cellStyle name="Project Start" xfId="9" xr:uid="{8EB8A09A-C31C-40A3-B2C1-9449520178B8}"/>
    <cellStyle name="Task" xfId="12" xr:uid="{6391D789-272B-4DD2-9BF3-2CDCF610FA41}"/>
    <cellStyle name="Titre" xfId="5" builtinId="15" customBuiltin="1"/>
    <cellStyle name="Titre 1" xfId="6" builtinId="16" customBuiltin="1"/>
    <cellStyle name="Titre 2" xfId="7" builtinId="17" customBuiltin="1"/>
    <cellStyle name="Titre 3" xfId="8" builtinId="18" customBuiltin="1"/>
    <cellStyle name="zHiddenText" xfId="3" xr:uid="{26E66EE6-E33F-4D77-BAE4-0FB4F5BBF673}"/>
  </cellStyles>
  <dxfs count="31">
    <dxf>
      <fill>
        <patternFill>
          <bgColor theme="2" tint="-0.24994659260841701"/>
        </patternFill>
      </fill>
    </dxf>
    <dxf>
      <fill>
        <patternFill>
          <bgColor theme="2" tint="-0.24994659260841701"/>
        </patternFill>
      </fill>
    </dxf>
    <dxf>
      <fill>
        <patternFill>
          <bgColor theme="2" tint="-0.24994659260841701"/>
        </patternFill>
      </fill>
    </dxf>
    <dxf>
      <border>
        <left style="thin">
          <color auto="1"/>
        </left>
        <right style="thin">
          <color auto="1"/>
        </right>
        <vertical/>
        <horizontal/>
      </border>
    </dxf>
    <dxf>
      <fill>
        <patternFill>
          <bgColor rgb="FF66FF33"/>
        </patternFill>
      </fill>
    </dxf>
    <dxf>
      <fill>
        <patternFill>
          <bgColor theme="8"/>
        </patternFill>
      </fill>
      <border>
        <left/>
        <right/>
      </border>
    </dxf>
    <dxf>
      <fill>
        <patternFill>
          <bgColor theme="8" tint="0.59996337778862885"/>
        </patternFill>
      </fill>
      <border>
        <left/>
        <right/>
      </border>
    </dxf>
    <dxf>
      <fill>
        <patternFill>
          <bgColor theme="6" tint="0.39994506668294322"/>
        </patternFill>
      </fill>
      <border>
        <left/>
        <right/>
        <top style="thin">
          <color theme="0" tint="-4.9989318521683403E-2"/>
        </top>
        <bottom style="thin">
          <color theme="0" tint="-4.9989318521683403E-2"/>
        </bottom>
      </border>
    </dxf>
    <dxf>
      <fill>
        <patternFill>
          <bgColor theme="6" tint="0.79998168889431442"/>
        </patternFill>
      </fill>
      <border>
        <top style="thin">
          <color theme="0" tint="-4.9989318521683403E-2"/>
        </top>
        <bottom style="thin">
          <color theme="0" tint="-4.9989318521683403E-2"/>
        </bottom>
      </border>
    </dxf>
    <dxf>
      <fill>
        <patternFill>
          <bgColor theme="5" tint="0.39994506668294322"/>
        </patternFill>
      </fill>
      <border>
        <left/>
        <right/>
        <top style="thin">
          <color theme="0" tint="-4.9989318521683403E-2"/>
        </top>
        <bottom style="thin">
          <color theme="0" tint="-4.9989318521683403E-2"/>
        </bottom>
      </border>
    </dxf>
    <dxf>
      <fill>
        <patternFill>
          <bgColor theme="5" tint="0.79998168889431442"/>
        </patternFill>
      </fill>
    </dxf>
    <dxf>
      <fill>
        <patternFill>
          <bgColor theme="4" tint="0.39994506668294322"/>
        </patternFill>
      </fill>
      <border>
        <left/>
        <right/>
        <top style="thin">
          <color theme="0" tint="-4.9989318521683403E-2"/>
        </top>
        <bottom style="thin">
          <color theme="0" tint="-4.9989318521683403E-2"/>
        </bottom>
      </border>
    </dxf>
    <dxf>
      <fill>
        <patternFill>
          <bgColor theme="4" tint="0.79998168889431442"/>
        </patternFill>
      </fill>
      <border>
        <top style="thin">
          <color theme="0" tint="-4.9989318521683403E-2"/>
        </top>
        <bottom style="thin">
          <color theme="0" tint="-4.9989318521683403E-2"/>
        </bottom>
      </border>
    </dxf>
    <dxf>
      <border>
        <left style="thin">
          <color theme="5"/>
        </left>
        <right style="thin">
          <color theme="5"/>
        </right>
        <vertical/>
        <horizontal/>
      </border>
    </dxf>
    <dxf>
      <fill>
        <patternFill>
          <bgColor theme="8"/>
        </patternFill>
      </fill>
      <border>
        <left/>
        <right/>
      </border>
    </dxf>
    <dxf>
      <fill>
        <patternFill>
          <bgColor theme="8" tint="0.59996337778862885"/>
        </patternFill>
      </fill>
      <border>
        <left/>
        <right/>
      </border>
    </dxf>
    <dxf>
      <fill>
        <patternFill>
          <bgColor theme="5" tint="0.39994506668294322"/>
        </patternFill>
      </fill>
      <border>
        <left/>
        <right/>
        <top style="thin">
          <color theme="0" tint="-4.9989318521683403E-2"/>
        </top>
        <bottom style="thin">
          <color theme="0" tint="-4.9989318521683403E-2"/>
        </bottom>
      </border>
    </dxf>
    <dxf>
      <fill>
        <patternFill>
          <bgColor theme="5" tint="0.79998168889431442"/>
        </patternFill>
      </fill>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6" tint="0.39994506668294322"/>
        </patternFill>
      </fill>
      <border>
        <left/>
        <right/>
        <top style="thin">
          <color theme="0" tint="-4.9989318521683403E-2"/>
        </top>
        <bottom style="thin">
          <color theme="0" tint="-4.9989318521683403E-2"/>
        </bottom>
      </border>
    </dxf>
    <dxf>
      <fill>
        <patternFill>
          <bgColor theme="6" tint="0.79998168889431442"/>
        </patternFill>
      </fill>
      <border>
        <top style="thin">
          <color theme="0" tint="-4.9989318521683403E-2"/>
        </top>
        <bottom style="thin">
          <color theme="0" tint="-4.9989318521683403E-2"/>
        </bottom>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ToDoList" pivot="0" count="9" xr9:uid="{00000000-0011-0000-FFFF-FFFF00000000}">
      <tableStyleElement type="wholeTable" dxfId="30"/>
      <tableStyleElement type="headerRow" dxfId="29"/>
      <tableStyleElement type="totalRow" dxfId="28"/>
      <tableStyleElement type="firstColumn" dxfId="27"/>
      <tableStyleElement type="lastColumn" dxfId="26"/>
      <tableStyleElement type="firstRowStripe" dxfId="25"/>
      <tableStyleElement type="secondRowStripe" dxfId="24"/>
      <tableStyleElement type="firstColumnStripe" dxfId="23"/>
      <tableStyleElement type="secondColumnStripe" dxfId="2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66FF33"/>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10" Type="http://schemas.openxmlformats.org/officeDocument/2006/relationships/customXml" Target="../customXml/item3.xml"/><Relationship Id="rId4" Type="http://schemas.openxmlformats.org/officeDocument/2006/relationships/styles" Target="styles.xml"/><Relationship Id="rId9" Type="http://schemas.openxmlformats.org/officeDocument/2006/relationships/customXml" Target="../customXml/item2.xml"/></Relationships>
</file>

<file path=xl/theme/theme1.xml><?xml version="1.0" encoding="utf-8"?>
<a:theme xmlns:a="http://schemas.openxmlformats.org/drawingml/2006/main" name="Office Theme">
  <a:themeElements>
    <a:clrScheme name="TM16400962">
      <a:dk1>
        <a:srgbClr val="000000"/>
      </a:dk1>
      <a:lt1>
        <a:srgbClr val="FFFFFF"/>
      </a:lt1>
      <a:dk2>
        <a:srgbClr val="0E2841"/>
      </a:dk2>
      <a:lt2>
        <a:srgbClr val="E8E8E8"/>
      </a:lt2>
      <a:accent1>
        <a:srgbClr val="6528F7"/>
      </a:accent1>
      <a:accent2>
        <a:srgbClr val="D800A6"/>
      </a:accent2>
      <a:accent3>
        <a:srgbClr val="7ECA9C"/>
      </a:accent3>
      <a:accent4>
        <a:srgbClr val="00ABB3"/>
      </a:accent4>
      <a:accent5>
        <a:srgbClr val="FFE227"/>
      </a:accent5>
      <a:accent6>
        <a:srgbClr val="1363DF"/>
      </a:accent6>
      <a:hlink>
        <a:srgbClr val="467886"/>
      </a:hlink>
      <a:folHlink>
        <a:srgbClr val="96607D"/>
      </a:folHlink>
    </a:clrScheme>
    <a:fontScheme name="Custom 32">
      <a:majorFont>
        <a:latin typeface="Arial Black"/>
        <a:ea typeface=""/>
        <a:cs typeface=""/>
      </a:majorFont>
      <a:minorFont>
        <a:latin typeface="Arial"/>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GX38"/>
  <sheetViews>
    <sheetView showGridLines="0" showRuler="0" zoomScaleNormal="100" zoomScalePageLayoutView="70" workbookViewId="0">
      <selection activeCell="C36" sqref="C36"/>
    </sheetView>
  </sheetViews>
  <sheetFormatPr baseColWidth="10" defaultColWidth="8.69921875" defaultRowHeight="30" customHeight="1" x14ac:dyDescent="0.25"/>
  <cols>
    <col min="1" max="1" width="2.69921875" style="6" customWidth="1"/>
    <col min="2" max="2" width="22.69921875" customWidth="1"/>
    <col min="3" max="3" width="16.69921875" customWidth="1"/>
    <col min="4" max="4" width="10.69921875" customWidth="1"/>
    <col min="5" max="5" width="10.69921875" style="1" customWidth="1"/>
    <col min="6" max="8" width="10.69921875" customWidth="1"/>
    <col min="9" max="9" width="2.69921875" customWidth="1"/>
    <col min="10" max="10" width="6" hidden="1" customWidth="1"/>
    <col min="11" max="217" width="2.69921875" customWidth="1"/>
  </cols>
  <sheetData>
    <row r="1" spans="1:206" s="89" customFormat="1" ht="21" x14ac:dyDescent="0.5">
      <c r="A1" s="88"/>
      <c r="B1" s="179">
        <v>2026</v>
      </c>
      <c r="C1" s="179"/>
      <c r="D1" s="179"/>
      <c r="E1" s="179"/>
      <c r="F1" s="179"/>
      <c r="G1" s="92"/>
      <c r="H1" s="92"/>
      <c r="K1" s="175" t="s">
        <v>26</v>
      </c>
      <c r="L1" s="176"/>
      <c r="M1" s="176"/>
      <c r="N1" s="176"/>
      <c r="O1" s="176"/>
      <c r="P1" s="176"/>
      <c r="Q1" s="176"/>
      <c r="S1" s="173">
        <v>46042</v>
      </c>
      <c r="T1" s="174"/>
      <c r="U1" s="174"/>
      <c r="V1" s="174"/>
      <c r="W1" s="174"/>
      <c r="X1" s="174"/>
      <c r="Y1" s="174"/>
      <c r="Z1" s="174"/>
      <c r="AA1" s="174"/>
      <c r="AB1" s="174"/>
    </row>
    <row r="2" spans="1:206" s="89" customFormat="1" ht="21" x14ac:dyDescent="0.5">
      <c r="A2" s="90"/>
      <c r="B2" s="179"/>
      <c r="C2" s="179"/>
      <c r="D2" s="179"/>
      <c r="E2" s="179"/>
      <c r="F2" s="179"/>
      <c r="G2" s="91"/>
      <c r="H2" s="91"/>
      <c r="K2" s="175" t="s">
        <v>27</v>
      </c>
      <c r="L2" s="176"/>
      <c r="M2" s="176"/>
      <c r="N2" s="176"/>
      <c r="O2" s="176"/>
      <c r="P2" s="176"/>
      <c r="Q2" s="176"/>
      <c r="S2" s="172">
        <v>1</v>
      </c>
      <c r="T2" s="172"/>
      <c r="U2" s="172"/>
      <c r="V2" s="172"/>
      <c r="W2" s="172"/>
      <c r="X2" s="172"/>
      <c r="Y2" s="172"/>
      <c r="Z2" s="172"/>
      <c r="AA2" s="172"/>
      <c r="AB2" s="172"/>
    </row>
    <row r="3" spans="1:206" s="11" customFormat="1" ht="13.8" x14ac:dyDescent="0.25">
      <c r="A3" s="6"/>
      <c r="B3" s="179"/>
      <c r="C3" s="179"/>
      <c r="D3" s="179"/>
      <c r="E3" s="179"/>
      <c r="F3" s="179"/>
      <c r="G3" s="85"/>
      <c r="H3" s="85"/>
      <c r="I3" s="85"/>
      <c r="J3" s="85"/>
      <c r="K3" s="85"/>
      <c r="L3" s="85"/>
      <c r="M3" s="85"/>
      <c r="N3" s="85"/>
      <c r="O3" s="85"/>
      <c r="P3" s="85"/>
      <c r="Q3" s="85"/>
      <c r="R3" s="85"/>
      <c r="S3" s="85"/>
      <c r="T3" s="85"/>
      <c r="U3" s="85"/>
      <c r="V3" s="85"/>
      <c r="W3" s="85"/>
      <c r="X3" s="85"/>
      <c r="Y3" s="85"/>
      <c r="Z3" s="85"/>
      <c r="AA3" s="85"/>
      <c r="AB3" s="85"/>
    </row>
    <row r="4" spans="1:206" s="11" customFormat="1" ht="13.8" x14ac:dyDescent="0.25">
      <c r="A4" s="7"/>
      <c r="B4" s="12"/>
      <c r="E4" s="13"/>
      <c r="G4" s="66"/>
      <c r="H4" s="65"/>
      <c r="K4" s="178">
        <f>K5</f>
        <v>46041</v>
      </c>
      <c r="L4" s="171"/>
      <c r="M4" s="171"/>
      <c r="N4" s="171"/>
      <c r="O4" s="171"/>
      <c r="P4" s="171"/>
      <c r="Q4" s="171"/>
      <c r="R4" s="171">
        <f>R5</f>
        <v>46048</v>
      </c>
      <c r="S4" s="171"/>
      <c r="T4" s="171"/>
      <c r="U4" s="171"/>
      <c r="V4" s="171"/>
      <c r="W4" s="171"/>
      <c r="X4" s="171"/>
      <c r="Y4" s="171">
        <f>Y5</f>
        <v>46055</v>
      </c>
      <c r="Z4" s="171"/>
      <c r="AA4" s="171"/>
      <c r="AB4" s="171"/>
      <c r="AC4" s="171"/>
      <c r="AD4" s="171"/>
      <c r="AE4" s="171"/>
      <c r="AF4" s="171">
        <f>AF5</f>
        <v>46062</v>
      </c>
      <c r="AG4" s="171"/>
      <c r="AH4" s="171"/>
      <c r="AI4" s="171"/>
      <c r="AJ4" s="171"/>
      <c r="AK4" s="171"/>
      <c r="AL4" s="171"/>
      <c r="AM4" s="171">
        <f>AM5</f>
        <v>46069</v>
      </c>
      <c r="AN4" s="171"/>
      <c r="AO4" s="171"/>
      <c r="AP4" s="171"/>
      <c r="AQ4" s="171"/>
      <c r="AR4" s="171"/>
      <c r="AS4" s="171"/>
      <c r="AT4" s="171">
        <f>AT5</f>
        <v>46076</v>
      </c>
      <c r="AU4" s="171"/>
      <c r="AV4" s="171"/>
      <c r="AW4" s="171"/>
      <c r="AX4" s="171"/>
      <c r="AY4" s="171"/>
      <c r="AZ4" s="171"/>
      <c r="BA4" s="171">
        <f>BA5</f>
        <v>46083</v>
      </c>
      <c r="BB4" s="171"/>
      <c r="BC4" s="171"/>
      <c r="BD4" s="171"/>
      <c r="BE4" s="171"/>
      <c r="BF4" s="171"/>
      <c r="BG4" s="171"/>
      <c r="BH4" s="171">
        <f>BH5</f>
        <v>46090</v>
      </c>
      <c r="BI4" s="171"/>
      <c r="BJ4" s="171"/>
      <c r="BK4" s="171"/>
      <c r="BL4" s="171"/>
      <c r="BM4" s="171"/>
      <c r="BN4" s="180"/>
      <c r="BO4" s="171">
        <f>BO5</f>
        <v>46097</v>
      </c>
      <c r="BP4" s="171"/>
      <c r="BQ4" s="171"/>
      <c r="BR4" s="171"/>
      <c r="BS4" s="171"/>
      <c r="BT4" s="171"/>
      <c r="BU4" s="180"/>
      <c r="BV4" s="171">
        <f>BV5</f>
        <v>46104</v>
      </c>
      <c r="BW4" s="171"/>
      <c r="BX4" s="171"/>
      <c r="BY4" s="171"/>
      <c r="BZ4" s="171"/>
      <c r="CA4" s="171"/>
      <c r="CB4" s="180"/>
      <c r="CC4" s="171">
        <f>CC5</f>
        <v>46111</v>
      </c>
      <c r="CD4" s="171"/>
      <c r="CE4" s="171"/>
      <c r="CF4" s="171"/>
      <c r="CG4" s="171"/>
      <c r="CH4" s="171"/>
      <c r="CI4" s="180"/>
      <c r="CJ4" s="171">
        <f>CJ5</f>
        <v>46118</v>
      </c>
      <c r="CK4" s="171"/>
      <c r="CL4" s="171"/>
      <c r="CM4" s="171"/>
      <c r="CN4" s="171"/>
      <c r="CO4" s="171"/>
      <c r="CP4" s="180"/>
      <c r="CQ4" s="171">
        <f>CQ5</f>
        <v>46125</v>
      </c>
      <c r="CR4" s="171"/>
      <c r="CS4" s="171"/>
      <c r="CT4" s="171"/>
      <c r="CU4" s="171"/>
      <c r="CV4" s="171"/>
      <c r="CW4" s="180"/>
      <c r="CX4" s="171">
        <f>CX5</f>
        <v>46132</v>
      </c>
      <c r="CY4" s="171"/>
      <c r="CZ4" s="171"/>
      <c r="DA4" s="171"/>
      <c r="DB4" s="171"/>
      <c r="DC4" s="171"/>
      <c r="DD4" s="180"/>
      <c r="DE4" s="171">
        <f>DE5</f>
        <v>46139</v>
      </c>
      <c r="DF4" s="171"/>
      <c r="DG4" s="171"/>
      <c r="DH4" s="171"/>
      <c r="DI4" s="171"/>
      <c r="DJ4" s="171"/>
      <c r="DK4" s="180"/>
      <c r="DL4" s="171">
        <f>DL5</f>
        <v>46146</v>
      </c>
      <c r="DM4" s="171"/>
      <c r="DN4" s="171"/>
      <c r="DO4" s="171"/>
      <c r="DP4" s="171"/>
      <c r="DQ4" s="171"/>
      <c r="DR4" s="180"/>
      <c r="DS4" s="171">
        <f>DS5</f>
        <v>46153</v>
      </c>
      <c r="DT4" s="171"/>
      <c r="DU4" s="171"/>
      <c r="DV4" s="171"/>
      <c r="DW4" s="171"/>
      <c r="DX4" s="171"/>
      <c r="DY4" s="180"/>
      <c r="DZ4" s="171">
        <f>DZ5</f>
        <v>46160</v>
      </c>
      <c r="EA4" s="171"/>
      <c r="EB4" s="171"/>
      <c r="EC4" s="171"/>
      <c r="ED4" s="171"/>
      <c r="EE4" s="171"/>
      <c r="EF4" s="180"/>
      <c r="EG4" s="171">
        <f>EG5</f>
        <v>46167</v>
      </c>
      <c r="EH4" s="171"/>
      <c r="EI4" s="171"/>
      <c r="EJ4" s="171"/>
      <c r="EK4" s="171"/>
      <c r="EL4" s="171"/>
      <c r="EM4" s="180"/>
      <c r="EN4" s="171">
        <f>EN5</f>
        <v>46174</v>
      </c>
      <c r="EO4" s="171"/>
      <c r="EP4" s="171"/>
      <c r="EQ4" s="171"/>
      <c r="ER4" s="171"/>
      <c r="ES4" s="171"/>
      <c r="ET4" s="180"/>
      <c r="EU4" s="171">
        <f>EU5</f>
        <v>46181</v>
      </c>
      <c r="EV4" s="171"/>
      <c r="EW4" s="171"/>
      <c r="EX4" s="171"/>
      <c r="EY4" s="171"/>
      <c r="EZ4" s="171"/>
      <c r="FA4" s="180"/>
      <c r="FB4" s="171">
        <f>FB5</f>
        <v>46188</v>
      </c>
      <c r="FC4" s="171"/>
      <c r="FD4" s="171"/>
      <c r="FE4" s="171"/>
      <c r="FF4" s="171"/>
      <c r="FG4" s="171"/>
      <c r="FH4" s="180"/>
      <c r="FI4" s="171">
        <f>FI5</f>
        <v>46195</v>
      </c>
      <c r="FJ4" s="171"/>
      <c r="FK4" s="171"/>
      <c r="FL4" s="171"/>
      <c r="FM4" s="171"/>
      <c r="FN4" s="171"/>
      <c r="FO4" s="180"/>
      <c r="FP4" s="171">
        <f>FP5</f>
        <v>46202</v>
      </c>
      <c r="FQ4" s="171"/>
      <c r="FR4" s="171"/>
      <c r="FS4" s="171"/>
      <c r="FT4" s="171"/>
      <c r="FU4" s="171"/>
      <c r="FV4" s="180"/>
      <c r="FW4" s="171">
        <f>FW5</f>
        <v>46209</v>
      </c>
      <c r="FX4" s="171"/>
      <c r="FY4" s="171"/>
      <c r="FZ4" s="171"/>
      <c r="GA4" s="171"/>
      <c r="GB4" s="171"/>
      <c r="GC4" s="180"/>
      <c r="GD4" s="171">
        <f>GD5</f>
        <v>46216</v>
      </c>
      <c r="GE4" s="171"/>
      <c r="GF4" s="171"/>
      <c r="GG4" s="171"/>
      <c r="GH4" s="171"/>
      <c r="GI4" s="171"/>
      <c r="GJ4" s="180"/>
      <c r="GK4" s="171">
        <f>GK5</f>
        <v>46223</v>
      </c>
      <c r="GL4" s="171"/>
      <c r="GM4" s="171"/>
      <c r="GN4" s="171"/>
      <c r="GO4" s="171"/>
      <c r="GP4" s="171"/>
      <c r="GQ4" s="180"/>
      <c r="GR4" s="171">
        <f>GR5</f>
        <v>46230</v>
      </c>
      <c r="GS4" s="171"/>
      <c r="GT4" s="171"/>
      <c r="GU4" s="171"/>
      <c r="GV4" s="171"/>
      <c r="GW4" s="171"/>
      <c r="GX4" s="180"/>
    </row>
    <row r="5" spans="1:206" s="11" customFormat="1" ht="15" customHeight="1" x14ac:dyDescent="0.25">
      <c r="A5" s="165"/>
      <c r="B5" s="166" t="s">
        <v>4</v>
      </c>
      <c r="C5" s="168" t="s">
        <v>32</v>
      </c>
      <c r="D5" s="170" t="s">
        <v>1</v>
      </c>
      <c r="E5" s="170" t="s">
        <v>2</v>
      </c>
      <c r="F5" s="170" t="s">
        <v>3</v>
      </c>
      <c r="G5" s="177" t="s">
        <v>30</v>
      </c>
      <c r="H5" s="177" t="s">
        <v>31</v>
      </c>
      <c r="K5" s="14">
        <f>Project_Start-WEEKDAY(Project_Start,1)+2+7*(Display_Week-1)</f>
        <v>46041</v>
      </c>
      <c r="L5" s="14">
        <f>K5+1</f>
        <v>46042</v>
      </c>
      <c r="M5" s="14">
        <f t="shared" ref="M5:AZ5" si="0">L5+1</f>
        <v>46043</v>
      </c>
      <c r="N5" s="78">
        <f t="shared" si="0"/>
        <v>46044</v>
      </c>
      <c r="O5" s="78">
        <f t="shared" si="0"/>
        <v>46045</v>
      </c>
      <c r="P5" s="78">
        <f t="shared" si="0"/>
        <v>46046</v>
      </c>
      <c r="Q5" s="79">
        <f t="shared" si="0"/>
        <v>46047</v>
      </c>
      <c r="R5" s="80">
        <f>Q5+1</f>
        <v>46048</v>
      </c>
      <c r="S5" s="78">
        <f>R5+1</f>
        <v>46049</v>
      </c>
      <c r="T5" s="78">
        <f t="shared" si="0"/>
        <v>46050</v>
      </c>
      <c r="U5" s="78">
        <f t="shared" si="0"/>
        <v>46051</v>
      </c>
      <c r="V5" s="78">
        <f t="shared" si="0"/>
        <v>46052</v>
      </c>
      <c r="W5" s="78">
        <f t="shared" si="0"/>
        <v>46053</v>
      </c>
      <c r="X5" s="79">
        <f t="shared" si="0"/>
        <v>46054</v>
      </c>
      <c r="Y5" s="80">
        <f>X5+1</f>
        <v>46055</v>
      </c>
      <c r="Z5" s="78">
        <f>Y5+1</f>
        <v>46056</v>
      </c>
      <c r="AA5" s="78">
        <f t="shared" si="0"/>
        <v>46057</v>
      </c>
      <c r="AB5" s="78">
        <f t="shared" si="0"/>
        <v>46058</v>
      </c>
      <c r="AC5" s="78">
        <f t="shared" si="0"/>
        <v>46059</v>
      </c>
      <c r="AD5" s="78">
        <f t="shared" si="0"/>
        <v>46060</v>
      </c>
      <c r="AE5" s="79">
        <f t="shared" si="0"/>
        <v>46061</v>
      </c>
      <c r="AF5" s="80">
        <f>AE5+1</f>
        <v>46062</v>
      </c>
      <c r="AG5" s="78">
        <f>AF5+1</f>
        <v>46063</v>
      </c>
      <c r="AH5" s="78">
        <f t="shared" si="0"/>
        <v>46064</v>
      </c>
      <c r="AI5" s="78">
        <f t="shared" si="0"/>
        <v>46065</v>
      </c>
      <c r="AJ5" s="78">
        <f t="shared" si="0"/>
        <v>46066</v>
      </c>
      <c r="AK5" s="78">
        <f t="shared" si="0"/>
        <v>46067</v>
      </c>
      <c r="AL5" s="79">
        <f t="shared" si="0"/>
        <v>46068</v>
      </c>
      <c r="AM5" s="80">
        <f>AL5+1</f>
        <v>46069</v>
      </c>
      <c r="AN5" s="78">
        <f>AM5+1</f>
        <v>46070</v>
      </c>
      <c r="AO5" s="78">
        <f t="shared" si="0"/>
        <v>46071</v>
      </c>
      <c r="AP5" s="78">
        <f t="shared" si="0"/>
        <v>46072</v>
      </c>
      <c r="AQ5" s="78">
        <f t="shared" si="0"/>
        <v>46073</v>
      </c>
      <c r="AR5" s="78">
        <f t="shared" si="0"/>
        <v>46074</v>
      </c>
      <c r="AS5" s="79">
        <f t="shared" si="0"/>
        <v>46075</v>
      </c>
      <c r="AT5" s="80">
        <f>AS5+1</f>
        <v>46076</v>
      </c>
      <c r="AU5" s="78">
        <f>AT5+1</f>
        <v>46077</v>
      </c>
      <c r="AV5" s="78">
        <f t="shared" si="0"/>
        <v>46078</v>
      </c>
      <c r="AW5" s="78">
        <f t="shared" si="0"/>
        <v>46079</v>
      </c>
      <c r="AX5" s="78">
        <f t="shared" si="0"/>
        <v>46080</v>
      </c>
      <c r="AY5" s="78">
        <f t="shared" si="0"/>
        <v>46081</v>
      </c>
      <c r="AZ5" s="79">
        <f t="shared" si="0"/>
        <v>46082</v>
      </c>
      <c r="BA5" s="80">
        <f>AZ5+1</f>
        <v>46083</v>
      </c>
      <c r="BB5" s="78">
        <f>BA5+1</f>
        <v>46084</v>
      </c>
      <c r="BC5" s="78">
        <f t="shared" ref="BC5:BG5" si="1">BB5+1</f>
        <v>46085</v>
      </c>
      <c r="BD5" s="78">
        <f t="shared" si="1"/>
        <v>46086</v>
      </c>
      <c r="BE5" s="78">
        <f t="shared" si="1"/>
        <v>46087</v>
      </c>
      <c r="BF5" s="78">
        <f t="shared" si="1"/>
        <v>46088</v>
      </c>
      <c r="BG5" s="79">
        <f t="shared" si="1"/>
        <v>46089</v>
      </c>
      <c r="BH5" s="80">
        <f>BG5+1</f>
        <v>46090</v>
      </c>
      <c r="BI5" s="78">
        <f>BH5+1</f>
        <v>46091</v>
      </c>
      <c r="BJ5" s="78">
        <f t="shared" ref="BJ5:BN5" si="2">BI5+1</f>
        <v>46092</v>
      </c>
      <c r="BK5" s="78">
        <f t="shared" si="2"/>
        <v>46093</v>
      </c>
      <c r="BL5" s="78">
        <f t="shared" si="2"/>
        <v>46094</v>
      </c>
      <c r="BM5" s="78">
        <f t="shared" si="2"/>
        <v>46095</v>
      </c>
      <c r="BN5" s="78">
        <f t="shared" si="2"/>
        <v>46096</v>
      </c>
      <c r="BO5" s="80">
        <f>BN5+1</f>
        <v>46097</v>
      </c>
      <c r="BP5" s="78">
        <f>BO5+1</f>
        <v>46098</v>
      </c>
      <c r="BQ5" s="78">
        <f t="shared" ref="BQ5" si="3">BP5+1</f>
        <v>46099</v>
      </c>
      <c r="BR5" s="78">
        <f t="shared" ref="BR5" si="4">BQ5+1</f>
        <v>46100</v>
      </c>
      <c r="BS5" s="78">
        <f t="shared" ref="BS5" si="5">BR5+1</f>
        <v>46101</v>
      </c>
      <c r="BT5" s="78">
        <f t="shared" ref="BT5" si="6">BS5+1</f>
        <v>46102</v>
      </c>
      <c r="BU5" s="78">
        <f t="shared" ref="BU5" si="7">BT5+1</f>
        <v>46103</v>
      </c>
      <c r="BV5" s="15">
        <f>BU5+1</f>
        <v>46104</v>
      </c>
      <c r="BW5" s="14">
        <f>BV5+1</f>
        <v>46105</v>
      </c>
      <c r="BX5" s="14">
        <f t="shared" ref="BX5" si="8">BW5+1</f>
        <v>46106</v>
      </c>
      <c r="BY5" s="14">
        <f t="shared" ref="BY5" si="9">BX5+1</f>
        <v>46107</v>
      </c>
      <c r="BZ5" s="14">
        <f t="shared" ref="BZ5" si="10">BY5+1</f>
        <v>46108</v>
      </c>
      <c r="CA5" s="14">
        <f t="shared" ref="CA5" si="11">BZ5+1</f>
        <v>46109</v>
      </c>
      <c r="CB5" s="14">
        <f t="shared" ref="CB5" si="12">CA5+1</f>
        <v>46110</v>
      </c>
      <c r="CC5" s="15">
        <f>CB5+1</f>
        <v>46111</v>
      </c>
      <c r="CD5" s="14">
        <f>CC5+1</f>
        <v>46112</v>
      </c>
      <c r="CE5" s="14">
        <f t="shared" ref="CE5" si="13">CD5+1</f>
        <v>46113</v>
      </c>
      <c r="CF5" s="14">
        <f t="shared" ref="CF5" si="14">CE5+1</f>
        <v>46114</v>
      </c>
      <c r="CG5" s="14">
        <f t="shared" ref="CG5" si="15">CF5+1</f>
        <v>46115</v>
      </c>
      <c r="CH5" s="14">
        <f t="shared" ref="CH5" si="16">CG5+1</f>
        <v>46116</v>
      </c>
      <c r="CI5" s="14">
        <f t="shared" ref="CI5" si="17">CH5+1</f>
        <v>46117</v>
      </c>
      <c r="CJ5" s="15">
        <f>CI5+1</f>
        <v>46118</v>
      </c>
      <c r="CK5" s="14">
        <f>CJ5+1</f>
        <v>46119</v>
      </c>
      <c r="CL5" s="14">
        <f t="shared" ref="CL5" si="18">CK5+1</f>
        <v>46120</v>
      </c>
      <c r="CM5" s="14">
        <f t="shared" ref="CM5" si="19">CL5+1</f>
        <v>46121</v>
      </c>
      <c r="CN5" s="14">
        <f t="shared" ref="CN5" si="20">CM5+1</f>
        <v>46122</v>
      </c>
      <c r="CO5" s="14">
        <f t="shared" ref="CO5" si="21">CN5+1</f>
        <v>46123</v>
      </c>
      <c r="CP5" s="14">
        <f t="shared" ref="CP5" si="22">CO5+1</f>
        <v>46124</v>
      </c>
      <c r="CQ5" s="15">
        <f>CP5+1</f>
        <v>46125</v>
      </c>
      <c r="CR5" s="14">
        <f>CQ5+1</f>
        <v>46126</v>
      </c>
      <c r="CS5" s="14">
        <f t="shared" ref="CS5" si="23">CR5+1</f>
        <v>46127</v>
      </c>
      <c r="CT5" s="14">
        <f t="shared" ref="CT5" si="24">CS5+1</f>
        <v>46128</v>
      </c>
      <c r="CU5" s="14">
        <f t="shared" ref="CU5" si="25">CT5+1</f>
        <v>46129</v>
      </c>
      <c r="CV5" s="14">
        <f t="shared" ref="CV5" si="26">CU5+1</f>
        <v>46130</v>
      </c>
      <c r="CW5" s="14">
        <f t="shared" ref="CW5" si="27">CV5+1</f>
        <v>46131</v>
      </c>
      <c r="CX5" s="15">
        <f>CW5+1</f>
        <v>46132</v>
      </c>
      <c r="CY5" s="14">
        <f>CX5+1</f>
        <v>46133</v>
      </c>
      <c r="CZ5" s="14">
        <f t="shared" ref="CZ5" si="28">CY5+1</f>
        <v>46134</v>
      </c>
      <c r="DA5" s="14">
        <f t="shared" ref="DA5" si="29">CZ5+1</f>
        <v>46135</v>
      </c>
      <c r="DB5" s="14">
        <f t="shared" ref="DB5" si="30">DA5+1</f>
        <v>46136</v>
      </c>
      <c r="DC5" s="14">
        <f t="shared" ref="DC5" si="31">DB5+1</f>
        <v>46137</v>
      </c>
      <c r="DD5" s="14">
        <f t="shared" ref="DD5" si="32">DC5+1</f>
        <v>46138</v>
      </c>
      <c r="DE5" s="15">
        <f>DD5+1</f>
        <v>46139</v>
      </c>
      <c r="DF5" s="14">
        <f>DE5+1</f>
        <v>46140</v>
      </c>
      <c r="DG5" s="14">
        <f t="shared" ref="DG5" si="33">DF5+1</f>
        <v>46141</v>
      </c>
      <c r="DH5" s="14">
        <f t="shared" ref="DH5" si="34">DG5+1</f>
        <v>46142</v>
      </c>
      <c r="DI5" s="14">
        <f t="shared" ref="DI5" si="35">DH5+1</f>
        <v>46143</v>
      </c>
      <c r="DJ5" s="14">
        <f t="shared" ref="DJ5" si="36">DI5+1</f>
        <v>46144</v>
      </c>
      <c r="DK5" s="14">
        <f t="shared" ref="DK5" si="37">DJ5+1</f>
        <v>46145</v>
      </c>
      <c r="DL5" s="15">
        <f>DK5+1</f>
        <v>46146</v>
      </c>
      <c r="DM5" s="14">
        <f>DL5+1</f>
        <v>46147</v>
      </c>
      <c r="DN5" s="14">
        <f t="shared" ref="DN5" si="38">DM5+1</f>
        <v>46148</v>
      </c>
      <c r="DO5" s="14">
        <f t="shared" ref="DO5" si="39">DN5+1</f>
        <v>46149</v>
      </c>
      <c r="DP5" s="14">
        <f t="shared" ref="DP5" si="40">DO5+1</f>
        <v>46150</v>
      </c>
      <c r="DQ5" s="14">
        <f t="shared" ref="DQ5" si="41">DP5+1</f>
        <v>46151</v>
      </c>
      <c r="DR5" s="14">
        <f t="shared" ref="DR5" si="42">DQ5+1</f>
        <v>46152</v>
      </c>
      <c r="DS5" s="15">
        <f>DR5+1</f>
        <v>46153</v>
      </c>
      <c r="DT5" s="14">
        <f>DS5+1</f>
        <v>46154</v>
      </c>
      <c r="DU5" s="14">
        <f t="shared" ref="DU5" si="43">DT5+1</f>
        <v>46155</v>
      </c>
      <c r="DV5" s="14">
        <f t="shared" ref="DV5" si="44">DU5+1</f>
        <v>46156</v>
      </c>
      <c r="DW5" s="14">
        <f t="shared" ref="DW5" si="45">DV5+1</f>
        <v>46157</v>
      </c>
      <c r="DX5" s="14">
        <f t="shared" ref="DX5" si="46">DW5+1</f>
        <v>46158</v>
      </c>
      <c r="DY5" s="14">
        <f t="shared" ref="DY5" si="47">DX5+1</f>
        <v>46159</v>
      </c>
      <c r="DZ5" s="15">
        <f>DY5+1</f>
        <v>46160</v>
      </c>
      <c r="EA5" s="14">
        <f>DZ5+1</f>
        <v>46161</v>
      </c>
      <c r="EB5" s="14">
        <f t="shared" ref="EB5" si="48">EA5+1</f>
        <v>46162</v>
      </c>
      <c r="EC5" s="14">
        <f t="shared" ref="EC5" si="49">EB5+1</f>
        <v>46163</v>
      </c>
      <c r="ED5" s="14">
        <f t="shared" ref="ED5" si="50">EC5+1</f>
        <v>46164</v>
      </c>
      <c r="EE5" s="14">
        <f t="shared" ref="EE5" si="51">ED5+1</f>
        <v>46165</v>
      </c>
      <c r="EF5" s="14">
        <f t="shared" ref="EF5" si="52">EE5+1</f>
        <v>46166</v>
      </c>
      <c r="EG5" s="15">
        <f>EF5+1</f>
        <v>46167</v>
      </c>
      <c r="EH5" s="14">
        <f>EG5+1</f>
        <v>46168</v>
      </c>
      <c r="EI5" s="14">
        <f t="shared" ref="EI5" si="53">EH5+1</f>
        <v>46169</v>
      </c>
      <c r="EJ5" s="14">
        <f t="shared" ref="EJ5" si="54">EI5+1</f>
        <v>46170</v>
      </c>
      <c r="EK5" s="14">
        <f t="shared" ref="EK5" si="55">EJ5+1</f>
        <v>46171</v>
      </c>
      <c r="EL5" s="14">
        <f t="shared" ref="EL5" si="56">EK5+1</f>
        <v>46172</v>
      </c>
      <c r="EM5" s="14">
        <f t="shared" ref="EM5" si="57">EL5+1</f>
        <v>46173</v>
      </c>
      <c r="EN5" s="15">
        <f>EM5+1</f>
        <v>46174</v>
      </c>
      <c r="EO5" s="14">
        <f>EN5+1</f>
        <v>46175</v>
      </c>
      <c r="EP5" s="14">
        <f t="shared" ref="EP5" si="58">EO5+1</f>
        <v>46176</v>
      </c>
      <c r="EQ5" s="14">
        <f t="shared" ref="EQ5" si="59">EP5+1</f>
        <v>46177</v>
      </c>
      <c r="ER5" s="14">
        <f t="shared" ref="ER5" si="60">EQ5+1</f>
        <v>46178</v>
      </c>
      <c r="ES5" s="14">
        <f t="shared" ref="ES5" si="61">ER5+1</f>
        <v>46179</v>
      </c>
      <c r="ET5" s="14">
        <f t="shared" ref="ET5" si="62">ES5+1</f>
        <v>46180</v>
      </c>
      <c r="EU5" s="15">
        <f>ET5+1</f>
        <v>46181</v>
      </c>
      <c r="EV5" s="14">
        <f>EU5+1</f>
        <v>46182</v>
      </c>
      <c r="EW5" s="14">
        <f t="shared" ref="EW5" si="63">EV5+1</f>
        <v>46183</v>
      </c>
      <c r="EX5" s="14">
        <f t="shared" ref="EX5" si="64">EW5+1</f>
        <v>46184</v>
      </c>
      <c r="EY5" s="14">
        <f t="shared" ref="EY5" si="65">EX5+1</f>
        <v>46185</v>
      </c>
      <c r="EZ5" s="14">
        <f t="shared" ref="EZ5" si="66">EY5+1</f>
        <v>46186</v>
      </c>
      <c r="FA5" s="14">
        <f t="shared" ref="FA5" si="67">EZ5+1</f>
        <v>46187</v>
      </c>
      <c r="FB5" s="15">
        <f>FA5+1</f>
        <v>46188</v>
      </c>
      <c r="FC5" s="14">
        <f>FB5+1</f>
        <v>46189</v>
      </c>
      <c r="FD5" s="14">
        <f t="shared" ref="FD5" si="68">FC5+1</f>
        <v>46190</v>
      </c>
      <c r="FE5" s="14">
        <f t="shared" ref="FE5" si="69">FD5+1</f>
        <v>46191</v>
      </c>
      <c r="FF5" s="14">
        <f t="shared" ref="FF5" si="70">FE5+1</f>
        <v>46192</v>
      </c>
      <c r="FG5" s="14">
        <f t="shared" ref="FG5" si="71">FF5+1</f>
        <v>46193</v>
      </c>
      <c r="FH5" s="14">
        <f t="shared" ref="FH5" si="72">FG5+1</f>
        <v>46194</v>
      </c>
      <c r="FI5" s="15">
        <f>FH5+1</f>
        <v>46195</v>
      </c>
      <c r="FJ5" s="14">
        <f>FI5+1</f>
        <v>46196</v>
      </c>
      <c r="FK5" s="14">
        <f t="shared" ref="FK5" si="73">FJ5+1</f>
        <v>46197</v>
      </c>
      <c r="FL5" s="14">
        <f t="shared" ref="FL5" si="74">FK5+1</f>
        <v>46198</v>
      </c>
      <c r="FM5" s="14">
        <f t="shared" ref="FM5" si="75">FL5+1</f>
        <v>46199</v>
      </c>
      <c r="FN5" s="14">
        <f t="shared" ref="FN5" si="76">FM5+1</f>
        <v>46200</v>
      </c>
      <c r="FO5" s="14">
        <f t="shared" ref="FO5" si="77">FN5+1</f>
        <v>46201</v>
      </c>
      <c r="FP5" s="15">
        <f>FO5+1</f>
        <v>46202</v>
      </c>
      <c r="FQ5" s="14">
        <f>FP5+1</f>
        <v>46203</v>
      </c>
      <c r="FR5" s="14">
        <f t="shared" ref="FR5" si="78">FQ5+1</f>
        <v>46204</v>
      </c>
      <c r="FS5" s="14">
        <f t="shared" ref="FS5" si="79">FR5+1</f>
        <v>46205</v>
      </c>
      <c r="FT5" s="14">
        <f t="shared" ref="FT5" si="80">FS5+1</f>
        <v>46206</v>
      </c>
      <c r="FU5" s="14">
        <f t="shared" ref="FU5" si="81">FT5+1</f>
        <v>46207</v>
      </c>
      <c r="FV5" s="14">
        <f t="shared" ref="FV5" si="82">FU5+1</f>
        <v>46208</v>
      </c>
      <c r="FW5" s="15">
        <f>FV5+1</f>
        <v>46209</v>
      </c>
      <c r="FX5" s="14">
        <f>FW5+1</f>
        <v>46210</v>
      </c>
      <c r="FY5" s="14">
        <f t="shared" ref="FY5" si="83">FX5+1</f>
        <v>46211</v>
      </c>
      <c r="FZ5" s="14">
        <f t="shared" ref="FZ5" si="84">FY5+1</f>
        <v>46212</v>
      </c>
      <c r="GA5" s="14">
        <f t="shared" ref="GA5" si="85">FZ5+1</f>
        <v>46213</v>
      </c>
      <c r="GB5" s="14">
        <f t="shared" ref="GB5" si="86">GA5+1</f>
        <v>46214</v>
      </c>
      <c r="GC5" s="14">
        <f t="shared" ref="GC5" si="87">GB5+1</f>
        <v>46215</v>
      </c>
      <c r="GD5" s="15">
        <f>GC5+1</f>
        <v>46216</v>
      </c>
      <c r="GE5" s="14">
        <f>GD5+1</f>
        <v>46217</v>
      </c>
      <c r="GF5" s="14">
        <f t="shared" ref="GF5" si="88">GE5+1</f>
        <v>46218</v>
      </c>
      <c r="GG5" s="14">
        <f t="shared" ref="GG5" si="89">GF5+1</f>
        <v>46219</v>
      </c>
      <c r="GH5" s="14">
        <f t="shared" ref="GH5" si="90">GG5+1</f>
        <v>46220</v>
      </c>
      <c r="GI5" s="14">
        <f t="shared" ref="GI5" si="91">GH5+1</f>
        <v>46221</v>
      </c>
      <c r="GJ5" s="14">
        <f t="shared" ref="GJ5" si="92">GI5+1</f>
        <v>46222</v>
      </c>
      <c r="GK5" s="15">
        <f>GJ5+1</f>
        <v>46223</v>
      </c>
      <c r="GL5" s="14">
        <f>GK5+1</f>
        <v>46224</v>
      </c>
      <c r="GM5" s="14">
        <f t="shared" ref="GM5" si="93">GL5+1</f>
        <v>46225</v>
      </c>
      <c r="GN5" s="14">
        <f t="shared" ref="GN5" si="94">GM5+1</f>
        <v>46226</v>
      </c>
      <c r="GO5" s="14">
        <f t="shared" ref="GO5" si="95">GN5+1</f>
        <v>46227</v>
      </c>
      <c r="GP5" s="14">
        <f t="shared" ref="GP5" si="96">GO5+1</f>
        <v>46228</v>
      </c>
      <c r="GQ5" s="14">
        <f t="shared" ref="GQ5" si="97">GP5+1</f>
        <v>46229</v>
      </c>
      <c r="GR5" s="15">
        <f>GQ5+1</f>
        <v>46230</v>
      </c>
      <c r="GS5" s="14">
        <f>GR5+1</f>
        <v>46231</v>
      </c>
      <c r="GT5" s="14">
        <f t="shared" ref="GT5" si="98">GS5+1</f>
        <v>46232</v>
      </c>
      <c r="GU5" s="14">
        <f t="shared" ref="GU5" si="99">GT5+1</f>
        <v>46233</v>
      </c>
      <c r="GV5" s="14">
        <f t="shared" ref="GV5" si="100">GU5+1</f>
        <v>46234</v>
      </c>
      <c r="GW5" s="14">
        <f t="shared" ref="GW5" si="101">GV5+1</f>
        <v>46235</v>
      </c>
      <c r="GX5" s="14">
        <f t="shared" ref="GX5" si="102">GW5+1</f>
        <v>46236</v>
      </c>
    </row>
    <row r="6" spans="1:206" s="11" customFormat="1" ht="15" customHeight="1" thickBot="1" x14ac:dyDescent="0.3">
      <c r="A6" s="165"/>
      <c r="B6" s="167"/>
      <c r="C6" s="169"/>
      <c r="D6" s="169"/>
      <c r="E6" s="169"/>
      <c r="F6" s="169"/>
      <c r="G6" s="169"/>
      <c r="H6" s="169"/>
      <c r="K6" s="16" t="str">
        <f>PROPER(LEFT(TEXT(K5,"jjj"), 1))</f>
        <v>L</v>
      </c>
      <c r="L6" s="16" t="str">
        <f t="shared" ref="L6:S6" si="103">PROPER(LEFT(TEXT(L5,"jjj"), 1))</f>
        <v>M</v>
      </c>
      <c r="M6" s="16" t="str">
        <f t="shared" si="103"/>
        <v>M</v>
      </c>
      <c r="N6" s="16" t="str">
        <f t="shared" si="103"/>
        <v>J</v>
      </c>
      <c r="O6" s="16" t="str">
        <f t="shared" si="103"/>
        <v>V</v>
      </c>
      <c r="P6" s="16" t="str">
        <f t="shared" si="103"/>
        <v>S</v>
      </c>
      <c r="Q6" s="16" t="str">
        <f t="shared" si="103"/>
        <v>D</v>
      </c>
      <c r="R6" s="16" t="str">
        <f t="shared" si="103"/>
        <v>L</v>
      </c>
      <c r="S6" s="16" t="str">
        <f t="shared" si="103"/>
        <v>M</v>
      </c>
      <c r="T6" s="16" t="str">
        <f t="shared" ref="T6" si="104">PROPER(LEFT(TEXT(T5,"jjj"), 1))</f>
        <v>M</v>
      </c>
      <c r="U6" s="16" t="str">
        <f t="shared" ref="U6" si="105">PROPER(LEFT(TEXT(U5,"jjj"), 1))</f>
        <v>J</v>
      </c>
      <c r="V6" s="16" t="str">
        <f t="shared" ref="V6" si="106">PROPER(LEFT(TEXT(V5,"jjj"), 1))</f>
        <v>V</v>
      </c>
      <c r="W6" s="16" t="str">
        <f t="shared" ref="W6" si="107">PROPER(LEFT(TEXT(W5,"jjj"), 1))</f>
        <v>S</v>
      </c>
      <c r="X6" s="16" t="str">
        <f t="shared" ref="X6" si="108">PROPER(LEFT(TEXT(X5,"jjj"), 1))</f>
        <v>D</v>
      </c>
      <c r="Y6" s="16" t="str">
        <f t="shared" ref="Y6" si="109">PROPER(LEFT(TEXT(Y5,"jjj"), 1))</f>
        <v>L</v>
      </c>
      <c r="Z6" s="16" t="str">
        <f t="shared" ref="Z6:AA6" si="110">PROPER(LEFT(TEXT(Z5,"jjj"), 1))</f>
        <v>M</v>
      </c>
      <c r="AA6" s="16" t="str">
        <f t="shared" si="110"/>
        <v>M</v>
      </c>
      <c r="AB6" s="16" t="str">
        <f t="shared" ref="AB6" si="111">PROPER(LEFT(TEXT(AB5,"jjj"), 1))</f>
        <v>J</v>
      </c>
      <c r="AC6" s="16" t="str">
        <f t="shared" ref="AC6" si="112">PROPER(LEFT(TEXT(AC5,"jjj"), 1))</f>
        <v>V</v>
      </c>
      <c r="AD6" s="16" t="str">
        <f t="shared" ref="AD6" si="113">PROPER(LEFT(TEXT(AD5,"jjj"), 1))</f>
        <v>S</v>
      </c>
      <c r="AE6" s="16" t="str">
        <f t="shared" ref="AE6" si="114">PROPER(LEFT(TEXT(AE5,"jjj"), 1))</f>
        <v>D</v>
      </c>
      <c r="AF6" s="16" t="str">
        <f t="shared" ref="AF6" si="115">PROPER(LEFT(TEXT(AF5,"jjj"), 1))</f>
        <v>L</v>
      </c>
      <c r="AG6" s="16" t="str">
        <f t="shared" ref="AG6" si="116">PROPER(LEFT(TEXT(AG5,"jjj"), 1))</f>
        <v>M</v>
      </c>
      <c r="AH6" s="16" t="str">
        <f t="shared" ref="AH6:AI6" si="117">PROPER(LEFT(TEXT(AH5,"jjj"), 1))</f>
        <v>M</v>
      </c>
      <c r="AI6" s="16" t="str">
        <f t="shared" si="117"/>
        <v>J</v>
      </c>
      <c r="AJ6" s="16" t="str">
        <f t="shared" ref="AJ6" si="118">PROPER(LEFT(TEXT(AJ5,"jjj"), 1))</f>
        <v>V</v>
      </c>
      <c r="AK6" s="16" t="str">
        <f t="shared" ref="AK6" si="119">PROPER(LEFT(TEXT(AK5,"jjj"), 1))</f>
        <v>S</v>
      </c>
      <c r="AL6" s="16" t="str">
        <f t="shared" ref="AL6" si="120">PROPER(LEFT(TEXT(AL5,"jjj"), 1))</f>
        <v>D</v>
      </c>
      <c r="AM6" s="16" t="str">
        <f t="shared" ref="AM6" si="121">PROPER(LEFT(TEXT(AM5,"jjj"), 1))</f>
        <v>L</v>
      </c>
      <c r="AN6" s="16" t="str">
        <f t="shared" ref="AN6" si="122">PROPER(LEFT(TEXT(AN5,"jjj"), 1))</f>
        <v>M</v>
      </c>
      <c r="AO6" s="16" t="str">
        <f t="shared" ref="AO6" si="123">PROPER(LEFT(TEXT(AO5,"jjj"), 1))</f>
        <v>M</v>
      </c>
      <c r="AP6" s="16" t="str">
        <f t="shared" ref="AP6:AQ6" si="124">PROPER(LEFT(TEXT(AP5,"jjj"), 1))</f>
        <v>J</v>
      </c>
      <c r="AQ6" s="16" t="str">
        <f t="shared" si="124"/>
        <v>V</v>
      </c>
      <c r="AR6" s="16" t="str">
        <f t="shared" ref="AR6" si="125">PROPER(LEFT(TEXT(AR5,"jjj"), 1))</f>
        <v>S</v>
      </c>
      <c r="AS6" s="16" t="str">
        <f t="shared" ref="AS6" si="126">PROPER(LEFT(TEXT(AS5,"jjj"), 1))</f>
        <v>D</v>
      </c>
      <c r="AT6" s="16" t="str">
        <f t="shared" ref="AT6" si="127">PROPER(LEFT(TEXT(AT5,"jjj"), 1))</f>
        <v>L</v>
      </c>
      <c r="AU6" s="16" t="str">
        <f t="shared" ref="AU6" si="128">PROPER(LEFT(TEXT(AU5,"jjj"), 1))</f>
        <v>M</v>
      </c>
      <c r="AV6" s="16" t="str">
        <f t="shared" ref="AV6" si="129">PROPER(LEFT(TEXT(AV5,"jjj"), 1))</f>
        <v>M</v>
      </c>
      <c r="AW6" s="16" t="str">
        <f t="shared" ref="AW6" si="130">PROPER(LEFT(TEXT(AW5,"jjj"), 1))</f>
        <v>J</v>
      </c>
      <c r="AX6" s="16" t="str">
        <f t="shared" ref="AX6:AY6" si="131">PROPER(LEFT(TEXT(AX5,"jjj"), 1))</f>
        <v>V</v>
      </c>
      <c r="AY6" s="16" t="str">
        <f t="shared" si="131"/>
        <v>S</v>
      </c>
      <c r="AZ6" s="16" t="str">
        <f t="shared" ref="AZ6" si="132">PROPER(LEFT(TEXT(AZ5,"jjj"), 1))</f>
        <v>D</v>
      </c>
      <c r="BA6" s="16" t="str">
        <f t="shared" ref="BA6" si="133">PROPER(LEFT(TEXT(BA5,"jjj"), 1))</f>
        <v>L</v>
      </c>
      <c r="BB6" s="16" t="str">
        <f t="shared" ref="BB6" si="134">PROPER(LEFT(TEXT(BB5,"jjj"), 1))</f>
        <v>M</v>
      </c>
      <c r="BC6" s="16" t="str">
        <f t="shared" ref="BC6" si="135">PROPER(LEFT(TEXT(BC5,"jjj"), 1))</f>
        <v>M</v>
      </c>
      <c r="BD6" s="16" t="str">
        <f t="shared" ref="BD6" si="136">PROPER(LEFT(TEXT(BD5,"jjj"), 1))</f>
        <v>J</v>
      </c>
      <c r="BE6" s="16" t="str">
        <f t="shared" ref="BE6" si="137">PROPER(LEFT(TEXT(BE5,"jjj"), 1))</f>
        <v>V</v>
      </c>
      <c r="BF6" s="16" t="str">
        <f t="shared" ref="BF6" si="138">PROPER(LEFT(TEXT(BF5,"jjj"), 1))</f>
        <v>S</v>
      </c>
      <c r="BG6" s="16" t="str">
        <f t="shared" ref="BG6" si="139">PROPER(LEFT(TEXT(BG5,"jjj"), 1))</f>
        <v>D</v>
      </c>
      <c r="BH6" s="16" t="str">
        <f t="shared" ref="BH6" si="140">PROPER(LEFT(TEXT(BH5,"jjj"), 1))</f>
        <v>L</v>
      </c>
      <c r="BI6" s="16" t="str">
        <f t="shared" ref="BI6" si="141">PROPER(LEFT(TEXT(BI5,"jjj"), 1))</f>
        <v>M</v>
      </c>
      <c r="BJ6" s="16" t="str">
        <f t="shared" ref="BJ6" si="142">PROPER(LEFT(TEXT(BJ5,"jjj"), 1))</f>
        <v>M</v>
      </c>
      <c r="BK6" s="16" t="str">
        <f t="shared" ref="BK6" si="143">PROPER(LEFT(TEXT(BK5,"jjj"), 1))</f>
        <v>J</v>
      </c>
      <c r="BL6" s="16" t="str">
        <f t="shared" ref="BL6" si="144">PROPER(LEFT(TEXT(BL5,"jjj"), 1))</f>
        <v>V</v>
      </c>
      <c r="BM6" s="16" t="str">
        <f t="shared" ref="BM6" si="145">PROPER(LEFT(TEXT(BM5,"jjj"), 1))</f>
        <v>S</v>
      </c>
      <c r="BN6" s="16" t="str">
        <f t="shared" ref="BN6" si="146">PROPER(LEFT(TEXT(BN5,"jjj"), 1))</f>
        <v>D</v>
      </c>
      <c r="BO6" s="16" t="str">
        <f t="shared" ref="BO6" si="147">PROPER(LEFT(TEXT(BO5,"jjj"), 1))</f>
        <v>L</v>
      </c>
      <c r="BP6" s="16" t="str">
        <f t="shared" ref="BP6" si="148">PROPER(LEFT(TEXT(BP5,"jjj"), 1))</f>
        <v>M</v>
      </c>
      <c r="BQ6" s="16" t="str">
        <f t="shared" ref="BQ6" si="149">PROPER(LEFT(TEXT(BQ5,"jjj"), 1))</f>
        <v>M</v>
      </c>
      <c r="BR6" s="16" t="str">
        <f t="shared" ref="BR6" si="150">PROPER(LEFT(TEXT(BR5,"jjj"), 1))</f>
        <v>J</v>
      </c>
      <c r="BS6" s="16" t="str">
        <f t="shared" ref="BS6" si="151">PROPER(LEFT(TEXT(BS5,"jjj"), 1))</f>
        <v>V</v>
      </c>
      <c r="BT6" s="16" t="str">
        <f t="shared" ref="BT6" si="152">PROPER(LEFT(TEXT(BT5,"jjj"), 1))</f>
        <v>S</v>
      </c>
      <c r="BU6" s="16" t="str">
        <f t="shared" ref="BU6" si="153">PROPER(LEFT(TEXT(BU5,"jjj"), 1))</f>
        <v>D</v>
      </c>
      <c r="BV6" s="16" t="str">
        <f t="shared" ref="BV6" si="154">PROPER(LEFT(TEXT(BV5,"jjj"), 1))</f>
        <v>L</v>
      </c>
      <c r="BW6" s="16" t="str">
        <f t="shared" ref="BW6" si="155">PROPER(LEFT(TEXT(BW5,"jjj"), 1))</f>
        <v>M</v>
      </c>
      <c r="BX6" s="16" t="str">
        <f t="shared" ref="BX6" si="156">PROPER(LEFT(TEXT(BX5,"jjj"), 1))</f>
        <v>M</v>
      </c>
      <c r="BY6" s="16" t="str">
        <f t="shared" ref="BY6" si="157">PROPER(LEFT(TEXT(BY5,"jjj"), 1))</f>
        <v>J</v>
      </c>
      <c r="BZ6" s="16" t="str">
        <f t="shared" ref="BZ6" si="158">PROPER(LEFT(TEXT(BZ5,"jjj"), 1))</f>
        <v>V</v>
      </c>
      <c r="CA6" s="16" t="str">
        <f t="shared" ref="CA6" si="159">PROPER(LEFT(TEXT(CA5,"jjj"), 1))</f>
        <v>S</v>
      </c>
      <c r="CB6" s="16" t="str">
        <f t="shared" ref="CB6" si="160">PROPER(LEFT(TEXT(CB5,"jjj"), 1))</f>
        <v>D</v>
      </c>
      <c r="CC6" s="16" t="str">
        <f t="shared" ref="CC6" si="161">PROPER(LEFT(TEXT(CC5,"jjj"), 1))</f>
        <v>L</v>
      </c>
      <c r="CD6" s="16" t="str">
        <f t="shared" ref="CD6" si="162">PROPER(LEFT(TEXT(CD5,"jjj"), 1))</f>
        <v>M</v>
      </c>
      <c r="CE6" s="16" t="str">
        <f t="shared" ref="CE6" si="163">PROPER(LEFT(TEXT(CE5,"jjj"), 1))</f>
        <v>M</v>
      </c>
      <c r="CF6" s="16" t="str">
        <f t="shared" ref="CF6" si="164">PROPER(LEFT(TEXT(CF5,"jjj"), 1))</f>
        <v>J</v>
      </c>
      <c r="CG6" s="16" t="str">
        <f t="shared" ref="CG6" si="165">PROPER(LEFT(TEXT(CG5,"jjj"), 1))</f>
        <v>V</v>
      </c>
      <c r="CH6" s="16" t="str">
        <f t="shared" ref="CH6" si="166">PROPER(LEFT(TEXT(CH5,"jjj"), 1))</f>
        <v>S</v>
      </c>
      <c r="CI6" s="16" t="str">
        <f t="shared" ref="CI6" si="167">PROPER(LEFT(TEXT(CI5,"jjj"), 1))</f>
        <v>D</v>
      </c>
      <c r="CJ6" s="16" t="str">
        <f t="shared" ref="CJ6" si="168">PROPER(LEFT(TEXT(CJ5,"jjj"), 1))</f>
        <v>L</v>
      </c>
      <c r="CK6" s="16" t="str">
        <f t="shared" ref="CK6" si="169">PROPER(LEFT(TEXT(CK5,"jjj"), 1))</f>
        <v>M</v>
      </c>
      <c r="CL6" s="16" t="str">
        <f t="shared" ref="CL6" si="170">PROPER(LEFT(TEXT(CL5,"jjj"), 1))</f>
        <v>M</v>
      </c>
      <c r="CM6" s="16" t="str">
        <f t="shared" ref="CM6" si="171">PROPER(LEFT(TEXT(CM5,"jjj"), 1))</f>
        <v>J</v>
      </c>
      <c r="CN6" s="16" t="str">
        <f t="shared" ref="CN6" si="172">PROPER(LEFT(TEXT(CN5,"jjj"), 1))</f>
        <v>V</v>
      </c>
      <c r="CO6" s="16" t="str">
        <f t="shared" ref="CO6" si="173">PROPER(LEFT(TEXT(CO5,"jjj"), 1))</f>
        <v>S</v>
      </c>
      <c r="CP6" s="16" t="str">
        <f t="shared" ref="CP6" si="174">PROPER(LEFT(TEXT(CP5,"jjj"), 1))</f>
        <v>D</v>
      </c>
      <c r="CQ6" s="16" t="str">
        <f t="shared" ref="CQ6" si="175">PROPER(LEFT(TEXT(CQ5,"jjj"), 1))</f>
        <v>L</v>
      </c>
      <c r="CR6" s="16" t="str">
        <f t="shared" ref="CR6" si="176">PROPER(LEFT(TEXT(CR5,"jjj"), 1))</f>
        <v>M</v>
      </c>
      <c r="CS6" s="16" t="str">
        <f t="shared" ref="CS6" si="177">PROPER(LEFT(TEXT(CS5,"jjj"), 1))</f>
        <v>M</v>
      </c>
      <c r="CT6" s="16" t="str">
        <f t="shared" ref="CT6" si="178">PROPER(LEFT(TEXT(CT5,"jjj"), 1))</f>
        <v>J</v>
      </c>
      <c r="CU6" s="16" t="str">
        <f t="shared" ref="CU6" si="179">PROPER(LEFT(TEXT(CU5,"jjj"), 1))</f>
        <v>V</v>
      </c>
      <c r="CV6" s="16" t="str">
        <f t="shared" ref="CV6" si="180">PROPER(LEFT(TEXT(CV5,"jjj"), 1))</f>
        <v>S</v>
      </c>
      <c r="CW6" s="16" t="str">
        <f t="shared" ref="CW6" si="181">PROPER(LEFT(TEXT(CW5,"jjj"), 1))</f>
        <v>D</v>
      </c>
      <c r="CX6" s="16" t="str">
        <f t="shared" ref="CX6" si="182">PROPER(LEFT(TEXT(CX5,"jjj"), 1))</f>
        <v>L</v>
      </c>
      <c r="CY6" s="16" t="str">
        <f t="shared" ref="CY6" si="183">PROPER(LEFT(TEXT(CY5,"jjj"), 1))</f>
        <v>M</v>
      </c>
      <c r="CZ6" s="16" t="str">
        <f t="shared" ref="CZ6" si="184">PROPER(LEFT(TEXT(CZ5,"jjj"), 1))</f>
        <v>M</v>
      </c>
      <c r="DA6" s="16" t="str">
        <f t="shared" ref="DA6" si="185">PROPER(LEFT(TEXT(DA5,"jjj"), 1))</f>
        <v>J</v>
      </c>
      <c r="DB6" s="16" t="str">
        <f t="shared" ref="DB6" si="186">PROPER(LEFT(TEXT(DB5,"jjj"), 1))</f>
        <v>V</v>
      </c>
      <c r="DC6" s="16" t="str">
        <f t="shared" ref="DC6" si="187">PROPER(LEFT(TEXT(DC5,"jjj"), 1))</f>
        <v>S</v>
      </c>
      <c r="DD6" s="16" t="str">
        <f t="shared" ref="DD6" si="188">PROPER(LEFT(TEXT(DD5,"jjj"), 1))</f>
        <v>D</v>
      </c>
      <c r="DE6" s="16" t="str">
        <f t="shared" ref="DE6" si="189">PROPER(LEFT(TEXT(DE5,"jjj"), 1))</f>
        <v>L</v>
      </c>
      <c r="DF6" s="16" t="str">
        <f t="shared" ref="DF6" si="190">PROPER(LEFT(TEXT(DF5,"jjj"), 1))</f>
        <v>M</v>
      </c>
      <c r="DG6" s="16" t="str">
        <f t="shared" ref="DG6" si="191">PROPER(LEFT(TEXT(DG5,"jjj"), 1))</f>
        <v>M</v>
      </c>
      <c r="DH6" s="16" t="str">
        <f t="shared" ref="DH6" si="192">PROPER(LEFT(TEXT(DH5,"jjj"), 1))</f>
        <v>J</v>
      </c>
      <c r="DI6" s="16" t="str">
        <f t="shared" ref="DI6" si="193">PROPER(LEFT(TEXT(DI5,"jjj"), 1))</f>
        <v>V</v>
      </c>
      <c r="DJ6" s="16" t="str">
        <f t="shared" ref="DJ6" si="194">PROPER(LEFT(TEXT(DJ5,"jjj"), 1))</f>
        <v>S</v>
      </c>
      <c r="DK6" s="16" t="str">
        <f t="shared" ref="DK6" si="195">PROPER(LEFT(TEXT(DK5,"jjj"), 1))</f>
        <v>D</v>
      </c>
      <c r="DL6" s="16" t="str">
        <f t="shared" ref="DL6" si="196">PROPER(LEFT(TEXT(DL5,"jjj"), 1))</f>
        <v>L</v>
      </c>
      <c r="DM6" s="16" t="str">
        <f t="shared" ref="DM6" si="197">PROPER(LEFT(TEXT(DM5,"jjj"), 1))</f>
        <v>M</v>
      </c>
      <c r="DN6" s="16" t="str">
        <f t="shared" ref="DN6" si="198">PROPER(LEFT(TEXT(DN5,"jjj"), 1))</f>
        <v>M</v>
      </c>
      <c r="DO6" s="16" t="str">
        <f t="shared" ref="DO6" si="199">PROPER(LEFT(TEXT(DO5,"jjj"), 1))</f>
        <v>J</v>
      </c>
      <c r="DP6" s="16" t="str">
        <f t="shared" ref="DP6" si="200">PROPER(LEFT(TEXT(DP5,"jjj"), 1))</f>
        <v>V</v>
      </c>
      <c r="DQ6" s="16" t="str">
        <f t="shared" ref="DQ6" si="201">PROPER(LEFT(TEXT(DQ5,"jjj"), 1))</f>
        <v>S</v>
      </c>
      <c r="DR6" s="16" t="str">
        <f t="shared" ref="DR6" si="202">PROPER(LEFT(TEXT(DR5,"jjj"), 1))</f>
        <v>D</v>
      </c>
      <c r="DS6" s="16" t="str">
        <f t="shared" ref="DS6" si="203">PROPER(LEFT(TEXT(DS5,"jjj"), 1))</f>
        <v>L</v>
      </c>
      <c r="DT6" s="16" t="str">
        <f t="shared" ref="DT6" si="204">PROPER(LEFT(TEXT(DT5,"jjj"), 1))</f>
        <v>M</v>
      </c>
      <c r="DU6" s="16" t="str">
        <f t="shared" ref="DU6" si="205">PROPER(LEFT(TEXT(DU5,"jjj"), 1))</f>
        <v>M</v>
      </c>
      <c r="DV6" s="16" t="str">
        <f t="shared" ref="DV6" si="206">PROPER(LEFT(TEXT(DV5,"jjj"), 1))</f>
        <v>J</v>
      </c>
      <c r="DW6" s="16" t="str">
        <f t="shared" ref="DW6" si="207">PROPER(LEFT(TEXT(DW5,"jjj"), 1))</f>
        <v>V</v>
      </c>
      <c r="DX6" s="16" t="str">
        <f t="shared" ref="DX6" si="208">PROPER(LEFT(TEXT(DX5,"jjj"), 1))</f>
        <v>S</v>
      </c>
      <c r="DY6" s="16" t="str">
        <f t="shared" ref="DY6" si="209">PROPER(LEFT(TEXT(DY5,"jjj"), 1))</f>
        <v>D</v>
      </c>
      <c r="DZ6" s="16" t="str">
        <f t="shared" ref="DZ6" si="210">PROPER(LEFT(TEXT(DZ5,"jjj"), 1))</f>
        <v>L</v>
      </c>
      <c r="EA6" s="16" t="str">
        <f t="shared" ref="EA6" si="211">PROPER(LEFT(TEXT(EA5,"jjj"), 1))</f>
        <v>M</v>
      </c>
      <c r="EB6" s="16" t="str">
        <f t="shared" ref="EB6" si="212">PROPER(LEFT(TEXT(EB5,"jjj"), 1))</f>
        <v>M</v>
      </c>
      <c r="EC6" s="16" t="str">
        <f t="shared" ref="EC6" si="213">PROPER(LEFT(TEXT(EC5,"jjj"), 1))</f>
        <v>J</v>
      </c>
      <c r="ED6" s="16" t="str">
        <f t="shared" ref="ED6" si="214">PROPER(LEFT(TEXT(ED5,"jjj"), 1))</f>
        <v>V</v>
      </c>
      <c r="EE6" s="16" t="str">
        <f t="shared" ref="EE6" si="215">PROPER(LEFT(TEXT(EE5,"jjj"), 1))</f>
        <v>S</v>
      </c>
      <c r="EF6" s="16" t="str">
        <f t="shared" ref="EF6" si="216">PROPER(LEFT(TEXT(EF5,"jjj"), 1))</f>
        <v>D</v>
      </c>
      <c r="EG6" s="16" t="str">
        <f t="shared" ref="EG6" si="217">PROPER(LEFT(TEXT(EG5,"jjj"), 1))</f>
        <v>L</v>
      </c>
      <c r="EH6" s="16" t="str">
        <f t="shared" ref="EH6" si="218">PROPER(LEFT(TEXT(EH5,"jjj"), 1))</f>
        <v>M</v>
      </c>
      <c r="EI6" s="16" t="str">
        <f t="shared" ref="EI6" si="219">PROPER(LEFT(TEXT(EI5,"jjj"), 1))</f>
        <v>M</v>
      </c>
      <c r="EJ6" s="16" t="str">
        <f t="shared" ref="EJ6" si="220">PROPER(LEFT(TEXT(EJ5,"jjj"), 1))</f>
        <v>J</v>
      </c>
      <c r="EK6" s="16" t="str">
        <f t="shared" ref="EK6" si="221">PROPER(LEFT(TEXT(EK5,"jjj"), 1))</f>
        <v>V</v>
      </c>
      <c r="EL6" s="16" t="str">
        <f t="shared" ref="EL6" si="222">PROPER(LEFT(TEXT(EL5,"jjj"), 1))</f>
        <v>S</v>
      </c>
      <c r="EM6" s="16" t="str">
        <f t="shared" ref="EM6" si="223">PROPER(LEFT(TEXT(EM5,"jjj"), 1))</f>
        <v>D</v>
      </c>
      <c r="EN6" s="16" t="str">
        <f t="shared" ref="EN6" si="224">PROPER(LEFT(TEXT(EN5,"jjj"), 1))</f>
        <v>L</v>
      </c>
      <c r="EO6" s="16" t="str">
        <f t="shared" ref="EO6" si="225">PROPER(LEFT(TEXT(EO5,"jjj"), 1))</f>
        <v>M</v>
      </c>
      <c r="EP6" s="16" t="str">
        <f t="shared" ref="EP6" si="226">PROPER(LEFT(TEXT(EP5,"jjj"), 1))</f>
        <v>M</v>
      </c>
      <c r="EQ6" s="16" t="str">
        <f t="shared" ref="EQ6" si="227">PROPER(LEFT(TEXT(EQ5,"jjj"), 1))</f>
        <v>J</v>
      </c>
      <c r="ER6" s="16" t="str">
        <f t="shared" ref="ER6" si="228">PROPER(LEFT(TEXT(ER5,"jjj"), 1))</f>
        <v>V</v>
      </c>
      <c r="ES6" s="16" t="str">
        <f t="shared" ref="ES6" si="229">PROPER(LEFT(TEXT(ES5,"jjj"), 1))</f>
        <v>S</v>
      </c>
      <c r="ET6" s="16" t="str">
        <f t="shared" ref="ET6" si="230">PROPER(LEFT(TEXT(ET5,"jjj"), 1))</f>
        <v>D</v>
      </c>
      <c r="EU6" s="16" t="str">
        <f t="shared" ref="EU6" si="231">PROPER(LEFT(TEXT(EU5,"jjj"), 1))</f>
        <v>L</v>
      </c>
      <c r="EV6" s="16" t="str">
        <f t="shared" ref="EV6" si="232">PROPER(LEFT(TEXT(EV5,"jjj"), 1))</f>
        <v>M</v>
      </c>
      <c r="EW6" s="16" t="str">
        <f t="shared" ref="EW6" si="233">PROPER(LEFT(TEXT(EW5,"jjj"), 1))</f>
        <v>M</v>
      </c>
      <c r="EX6" s="16" t="str">
        <f t="shared" ref="EX6" si="234">PROPER(LEFT(TEXT(EX5,"jjj"), 1))</f>
        <v>J</v>
      </c>
      <c r="EY6" s="16" t="str">
        <f t="shared" ref="EY6" si="235">PROPER(LEFT(TEXT(EY5,"jjj"), 1))</f>
        <v>V</v>
      </c>
      <c r="EZ6" s="16" t="str">
        <f t="shared" ref="EZ6" si="236">PROPER(LEFT(TEXT(EZ5,"jjj"), 1))</f>
        <v>S</v>
      </c>
      <c r="FA6" s="16" t="str">
        <f t="shared" ref="FA6" si="237">PROPER(LEFT(TEXT(FA5,"jjj"), 1))</f>
        <v>D</v>
      </c>
      <c r="FB6" s="16" t="str">
        <f t="shared" ref="FB6" si="238">PROPER(LEFT(TEXT(FB5,"jjj"), 1))</f>
        <v>L</v>
      </c>
      <c r="FC6" s="16" t="str">
        <f t="shared" ref="FC6" si="239">PROPER(LEFT(TEXT(FC5,"jjj"), 1))</f>
        <v>M</v>
      </c>
      <c r="FD6" s="16" t="str">
        <f t="shared" ref="FD6" si="240">PROPER(LEFT(TEXT(FD5,"jjj"), 1))</f>
        <v>M</v>
      </c>
      <c r="FE6" s="16" t="str">
        <f t="shared" ref="FE6" si="241">PROPER(LEFT(TEXT(FE5,"jjj"), 1))</f>
        <v>J</v>
      </c>
      <c r="FF6" s="16" t="str">
        <f t="shared" ref="FF6" si="242">PROPER(LEFT(TEXT(FF5,"jjj"), 1))</f>
        <v>V</v>
      </c>
      <c r="FG6" s="16" t="str">
        <f t="shared" ref="FG6" si="243">PROPER(LEFT(TEXT(FG5,"jjj"), 1))</f>
        <v>S</v>
      </c>
      <c r="FH6" s="16" t="str">
        <f t="shared" ref="FH6" si="244">PROPER(LEFT(TEXT(FH5,"jjj"), 1))</f>
        <v>D</v>
      </c>
      <c r="FI6" s="16" t="str">
        <f t="shared" ref="FI6" si="245">PROPER(LEFT(TEXT(FI5,"jjj"), 1))</f>
        <v>L</v>
      </c>
      <c r="FJ6" s="16" t="str">
        <f t="shared" ref="FJ6" si="246">PROPER(LEFT(TEXT(FJ5,"jjj"), 1))</f>
        <v>M</v>
      </c>
      <c r="FK6" s="16" t="str">
        <f t="shared" ref="FK6" si="247">PROPER(LEFT(TEXT(FK5,"jjj"), 1))</f>
        <v>M</v>
      </c>
      <c r="FL6" s="16" t="str">
        <f t="shared" ref="FL6" si="248">PROPER(LEFT(TEXT(FL5,"jjj"), 1))</f>
        <v>J</v>
      </c>
      <c r="FM6" s="16" t="str">
        <f t="shared" ref="FM6" si="249">PROPER(LEFT(TEXT(FM5,"jjj"), 1))</f>
        <v>V</v>
      </c>
      <c r="FN6" s="16" t="str">
        <f t="shared" ref="FN6" si="250">PROPER(LEFT(TEXT(FN5,"jjj"), 1))</f>
        <v>S</v>
      </c>
      <c r="FO6" s="16" t="str">
        <f t="shared" ref="FO6" si="251">PROPER(LEFT(TEXT(FO5,"jjj"), 1))</f>
        <v>D</v>
      </c>
      <c r="FP6" s="16" t="str">
        <f t="shared" ref="FP6" si="252">PROPER(LEFT(TEXT(FP5,"jjj"), 1))</f>
        <v>L</v>
      </c>
      <c r="FQ6" s="16" t="str">
        <f t="shared" ref="FQ6" si="253">PROPER(LEFT(TEXT(FQ5,"jjj"), 1))</f>
        <v>M</v>
      </c>
      <c r="FR6" s="16" t="str">
        <f t="shared" ref="FR6" si="254">PROPER(LEFT(TEXT(FR5,"jjj"), 1))</f>
        <v>M</v>
      </c>
      <c r="FS6" s="16" t="str">
        <f t="shared" ref="FS6" si="255">PROPER(LEFT(TEXT(FS5,"jjj"), 1))</f>
        <v>J</v>
      </c>
      <c r="FT6" s="16" t="str">
        <f t="shared" ref="FT6" si="256">PROPER(LEFT(TEXT(FT5,"jjj"), 1))</f>
        <v>V</v>
      </c>
      <c r="FU6" s="16" t="str">
        <f t="shared" ref="FU6" si="257">PROPER(LEFT(TEXT(FU5,"jjj"), 1))</f>
        <v>S</v>
      </c>
      <c r="FV6" s="16" t="str">
        <f t="shared" ref="FV6" si="258">PROPER(LEFT(TEXT(FV5,"jjj"), 1))</f>
        <v>D</v>
      </c>
      <c r="FW6" s="16" t="str">
        <f t="shared" ref="FW6" si="259">PROPER(LEFT(TEXT(FW5,"jjj"), 1))</f>
        <v>L</v>
      </c>
      <c r="FX6" s="16" t="str">
        <f t="shared" ref="FX6" si="260">PROPER(LEFT(TEXT(FX5,"jjj"), 1))</f>
        <v>M</v>
      </c>
      <c r="FY6" s="16" t="str">
        <f t="shared" ref="FY6" si="261">PROPER(LEFT(TEXT(FY5,"jjj"), 1))</f>
        <v>M</v>
      </c>
      <c r="FZ6" s="16" t="str">
        <f t="shared" ref="FZ6" si="262">PROPER(LEFT(TEXT(FZ5,"jjj"), 1))</f>
        <v>J</v>
      </c>
      <c r="GA6" s="16" t="str">
        <f t="shared" ref="GA6" si="263">PROPER(LEFT(TEXT(GA5,"jjj"), 1))</f>
        <v>V</v>
      </c>
      <c r="GB6" s="16" t="str">
        <f t="shared" ref="GB6" si="264">PROPER(LEFT(TEXT(GB5,"jjj"), 1))</f>
        <v>S</v>
      </c>
      <c r="GC6" s="16" t="str">
        <f t="shared" ref="GC6" si="265">PROPER(LEFT(TEXT(GC5,"jjj"), 1))</f>
        <v>D</v>
      </c>
      <c r="GD6" s="16" t="str">
        <f t="shared" ref="GD6" si="266">PROPER(LEFT(TEXT(GD5,"jjj"), 1))</f>
        <v>L</v>
      </c>
      <c r="GE6" s="16" t="str">
        <f t="shared" ref="GE6" si="267">PROPER(LEFT(TEXT(GE5,"jjj"), 1))</f>
        <v>M</v>
      </c>
      <c r="GF6" s="16" t="str">
        <f t="shared" ref="GF6" si="268">PROPER(LEFT(TEXT(GF5,"jjj"), 1))</f>
        <v>M</v>
      </c>
      <c r="GG6" s="16" t="str">
        <f t="shared" ref="GG6" si="269">PROPER(LEFT(TEXT(GG5,"jjj"), 1))</f>
        <v>J</v>
      </c>
      <c r="GH6" s="16" t="str">
        <f t="shared" ref="GH6" si="270">PROPER(LEFT(TEXT(GH5,"jjj"), 1))</f>
        <v>V</v>
      </c>
      <c r="GI6" s="16" t="str">
        <f t="shared" ref="GI6" si="271">PROPER(LEFT(TEXT(GI5,"jjj"), 1))</f>
        <v>S</v>
      </c>
      <c r="GJ6" s="16" t="str">
        <f t="shared" ref="GJ6" si="272">PROPER(LEFT(TEXT(GJ5,"jjj"), 1))</f>
        <v>D</v>
      </c>
      <c r="GK6" s="16" t="str">
        <f t="shared" ref="GK6" si="273">PROPER(LEFT(TEXT(GK5,"jjj"), 1))</f>
        <v>L</v>
      </c>
      <c r="GL6" s="16" t="str">
        <f t="shared" ref="GL6" si="274">PROPER(LEFT(TEXT(GL5,"jjj"), 1))</f>
        <v>M</v>
      </c>
      <c r="GM6" s="16" t="str">
        <f t="shared" ref="GM6" si="275">PROPER(LEFT(TEXT(GM5,"jjj"), 1))</f>
        <v>M</v>
      </c>
      <c r="GN6" s="16" t="str">
        <f t="shared" ref="GN6" si="276">PROPER(LEFT(TEXT(GN5,"jjj"), 1))</f>
        <v>J</v>
      </c>
      <c r="GO6" s="16" t="str">
        <f t="shared" ref="GO6" si="277">PROPER(LEFT(TEXT(GO5,"jjj"), 1))</f>
        <v>V</v>
      </c>
      <c r="GP6" s="16" t="str">
        <f t="shared" ref="GP6" si="278">PROPER(LEFT(TEXT(GP5,"jjj"), 1))</f>
        <v>S</v>
      </c>
      <c r="GQ6" s="16" t="str">
        <f t="shared" ref="GQ6" si="279">PROPER(LEFT(TEXT(GQ5,"jjj"), 1))</f>
        <v>D</v>
      </c>
      <c r="GR6" s="16" t="str">
        <f t="shared" ref="GR6" si="280">PROPER(LEFT(TEXT(GR5,"jjj"), 1))</f>
        <v>L</v>
      </c>
      <c r="GS6" s="16" t="str">
        <f t="shared" ref="GS6" si="281">PROPER(LEFT(TEXT(GS5,"jjj"), 1))</f>
        <v>M</v>
      </c>
      <c r="GT6" s="16" t="str">
        <f t="shared" ref="GT6" si="282">PROPER(LEFT(TEXT(GT5,"jjj"), 1))</f>
        <v>M</v>
      </c>
      <c r="GU6" s="16" t="str">
        <f t="shared" ref="GU6" si="283">PROPER(LEFT(TEXT(GU5,"jjj"), 1))</f>
        <v>J</v>
      </c>
      <c r="GV6" s="16" t="str">
        <f t="shared" ref="GV6" si="284">PROPER(LEFT(TEXT(GV5,"jjj"), 1))</f>
        <v>V</v>
      </c>
      <c r="GW6" s="16" t="str">
        <f t="shared" ref="GW6" si="285">PROPER(LEFT(TEXT(GW5,"jjj"), 1))</f>
        <v>S</v>
      </c>
      <c r="GX6" s="16" t="str">
        <f t="shared" ref="GX6" si="286">PROPER(LEFT(TEXT(GX5,"jjj"), 1))</f>
        <v>D</v>
      </c>
    </row>
    <row r="7" spans="1:206" s="11" customFormat="1" ht="30" hidden="1" customHeight="1" thickBot="1" x14ac:dyDescent="0.3">
      <c r="A7" s="6" t="s">
        <v>5</v>
      </c>
      <c r="B7" s="17"/>
      <c r="C7" s="18"/>
      <c r="D7" s="17"/>
      <c r="E7" s="17"/>
      <c r="F7" s="17"/>
      <c r="G7" s="17"/>
      <c r="H7" s="17"/>
      <c r="J7" s="11" t="str">
        <f>IF(OR(ISBLANK(task_start),ISBLANK(task_end)),"",task_end-task_start+1)</f>
        <v/>
      </c>
      <c r="K7" s="19"/>
      <c r="L7" s="19"/>
      <c r="M7" s="19"/>
      <c r="N7" s="19"/>
      <c r="O7" s="19"/>
      <c r="P7" s="19"/>
      <c r="Q7" s="19"/>
      <c r="R7" s="19"/>
      <c r="S7" s="19"/>
      <c r="T7" s="19"/>
      <c r="U7" s="19"/>
      <c r="V7" s="19"/>
      <c r="W7" s="19"/>
      <c r="X7" s="19"/>
      <c r="Y7" s="19"/>
      <c r="Z7" s="19"/>
      <c r="AA7" s="19"/>
      <c r="AB7" s="19"/>
      <c r="AC7" s="19"/>
      <c r="AD7" s="19"/>
      <c r="AE7" s="19"/>
      <c r="AF7" s="19"/>
      <c r="AG7" s="19"/>
      <c r="AH7" s="19"/>
      <c r="AI7" s="19"/>
      <c r="AJ7" s="19"/>
      <c r="AK7" s="19"/>
      <c r="AL7" s="19"/>
      <c r="AM7" s="19"/>
      <c r="AN7" s="19"/>
      <c r="AO7" s="19"/>
      <c r="AP7" s="19"/>
      <c r="AQ7" s="19"/>
      <c r="AR7" s="19"/>
      <c r="AS7" s="19"/>
      <c r="AT7" s="19"/>
      <c r="AU7" s="19"/>
      <c r="AV7" s="19"/>
      <c r="AW7" s="19"/>
      <c r="AX7" s="19"/>
      <c r="AY7" s="19"/>
      <c r="AZ7" s="19"/>
      <c r="BA7" s="19"/>
      <c r="BB7" s="19"/>
      <c r="BC7" s="19"/>
      <c r="BD7" s="19"/>
      <c r="BE7" s="19"/>
      <c r="BF7" s="19"/>
      <c r="BG7" s="19"/>
      <c r="BH7" s="19"/>
      <c r="BI7" s="19"/>
      <c r="BJ7" s="19"/>
      <c r="BK7" s="19"/>
      <c r="BL7" s="19"/>
      <c r="BM7" s="19"/>
      <c r="BN7" s="19"/>
      <c r="BO7" s="19"/>
      <c r="BP7" s="19"/>
      <c r="BQ7" s="19"/>
      <c r="BR7" s="19"/>
      <c r="BS7" s="19"/>
      <c r="BT7" s="19"/>
      <c r="BU7" s="19"/>
      <c r="BV7" s="19"/>
      <c r="BW7" s="19"/>
      <c r="BX7" s="19"/>
      <c r="BY7" s="19"/>
      <c r="BZ7" s="19"/>
      <c r="CA7" s="19"/>
      <c r="CB7" s="19"/>
      <c r="CC7" s="19"/>
      <c r="CD7" s="19"/>
      <c r="CE7" s="19"/>
      <c r="CF7" s="19"/>
      <c r="CG7" s="19"/>
      <c r="CH7" s="19"/>
      <c r="CI7" s="19"/>
      <c r="CJ7" s="19"/>
      <c r="CK7" s="19"/>
      <c r="CL7" s="19"/>
      <c r="CM7" s="19"/>
      <c r="CN7" s="19"/>
      <c r="CO7" s="19"/>
      <c r="CP7" s="19"/>
      <c r="CQ7" s="19"/>
      <c r="CR7" s="19"/>
      <c r="CS7" s="19"/>
      <c r="CT7" s="19"/>
      <c r="CU7" s="19"/>
      <c r="CV7" s="19"/>
      <c r="CW7" s="19"/>
      <c r="CX7" s="19"/>
      <c r="CY7" s="19"/>
      <c r="CZ7" s="19"/>
      <c r="DA7" s="19"/>
      <c r="DB7" s="19"/>
      <c r="DC7" s="19"/>
      <c r="DD7" s="19"/>
      <c r="DE7" s="19"/>
      <c r="DF7" s="19"/>
      <c r="DG7" s="19"/>
      <c r="DH7" s="19"/>
      <c r="DI7" s="19"/>
      <c r="DJ7" s="19"/>
      <c r="DK7" s="19"/>
      <c r="DL7" s="19"/>
      <c r="DM7" s="19"/>
      <c r="DN7" s="19"/>
      <c r="DO7" s="19"/>
      <c r="DP7" s="19"/>
      <c r="DQ7" s="19"/>
      <c r="DR7" s="19"/>
      <c r="DS7" s="19"/>
      <c r="DT7" s="19"/>
      <c r="DU7" s="19"/>
      <c r="DV7" s="19"/>
      <c r="DW7" s="19"/>
      <c r="DX7" s="19"/>
      <c r="DY7" s="19"/>
      <c r="DZ7" s="19"/>
      <c r="EA7" s="19"/>
      <c r="EB7" s="19"/>
      <c r="EC7" s="19"/>
      <c r="ED7" s="19"/>
      <c r="EE7" s="19"/>
      <c r="EF7" s="19"/>
      <c r="EG7" s="19"/>
      <c r="EH7" s="19"/>
      <c r="EI7" s="19"/>
      <c r="EJ7" s="19"/>
      <c r="EK7" s="19"/>
      <c r="EL7" s="19"/>
      <c r="EM7" s="19"/>
      <c r="EN7" s="19"/>
      <c r="EO7" s="19"/>
      <c r="EP7" s="19"/>
      <c r="EQ7" s="19"/>
      <c r="ER7" s="19"/>
      <c r="ES7" s="19"/>
      <c r="ET7" s="19"/>
      <c r="EU7" s="19"/>
      <c r="EV7" s="19"/>
      <c r="EW7" s="19"/>
      <c r="EX7" s="19"/>
      <c r="EY7" s="19"/>
      <c r="EZ7" s="19"/>
      <c r="FA7" s="19"/>
      <c r="FB7" s="19"/>
      <c r="FC7" s="19"/>
      <c r="FD7" s="19"/>
      <c r="FE7" s="19"/>
      <c r="FF7" s="19"/>
      <c r="FG7" s="19"/>
      <c r="FH7" s="19"/>
      <c r="FI7" s="19"/>
      <c r="FJ7" s="19"/>
      <c r="FK7" s="19"/>
      <c r="FL7" s="19"/>
      <c r="FM7" s="19"/>
      <c r="FN7" s="19"/>
      <c r="FO7" s="19"/>
      <c r="FP7" s="19"/>
      <c r="FQ7" s="19"/>
      <c r="FR7" s="19"/>
      <c r="FS7" s="19"/>
      <c r="FT7" s="19"/>
      <c r="FU7" s="19"/>
      <c r="FV7" s="19"/>
      <c r="FW7" s="19"/>
      <c r="FX7" s="19"/>
      <c r="FY7" s="19"/>
      <c r="FZ7" s="19"/>
      <c r="GA7" s="19"/>
      <c r="GB7" s="19"/>
      <c r="GC7" s="19"/>
      <c r="GD7" s="19"/>
      <c r="GE7" s="19"/>
      <c r="GF7" s="19"/>
      <c r="GG7" s="19"/>
      <c r="GH7" s="19"/>
      <c r="GI7" s="19"/>
      <c r="GJ7" s="19"/>
      <c r="GK7" s="19"/>
      <c r="GL7" s="19"/>
      <c r="GM7" s="19"/>
      <c r="GN7" s="19"/>
      <c r="GO7" s="19"/>
      <c r="GP7" s="19"/>
      <c r="GQ7" s="19"/>
      <c r="GR7" s="19"/>
      <c r="GS7" s="19"/>
      <c r="GT7" s="19"/>
      <c r="GU7" s="19"/>
      <c r="GV7" s="19"/>
      <c r="GW7" s="19"/>
      <c r="GX7" s="19"/>
    </row>
    <row r="8" spans="1:206" s="26" customFormat="1" ht="30" customHeight="1" thickBot="1" x14ac:dyDescent="0.3">
      <c r="A8" s="7"/>
      <c r="B8" s="20" t="s">
        <v>33</v>
      </c>
      <c r="C8" s="21"/>
      <c r="D8" s="22"/>
      <c r="E8" s="23"/>
      <c r="F8" s="24"/>
      <c r="G8" s="24"/>
      <c r="H8" s="24"/>
      <c r="I8" s="10"/>
      <c r="J8" s="4" t="str">
        <f t="shared" ref="J8:J33" si="287">IF(OR(ISBLANK(task_start),ISBLANK(task_end)),"",task_end-task_start+1)</f>
        <v/>
      </c>
      <c r="K8" s="25"/>
      <c r="L8" s="25"/>
      <c r="M8" s="25"/>
      <c r="N8" s="25"/>
      <c r="O8" s="25"/>
      <c r="P8" s="25"/>
      <c r="Q8" s="25"/>
      <c r="R8" s="25"/>
      <c r="S8" s="25"/>
      <c r="T8" s="25"/>
      <c r="U8" s="25"/>
      <c r="V8" s="25"/>
      <c r="W8" s="25"/>
      <c r="X8" s="25"/>
      <c r="Y8" s="25"/>
      <c r="Z8" s="25"/>
      <c r="AA8" s="25"/>
      <c r="AB8" s="25"/>
      <c r="AC8" s="25"/>
      <c r="AD8" s="25"/>
      <c r="AE8" s="25"/>
      <c r="AF8" s="25"/>
      <c r="AG8" s="25"/>
      <c r="AH8" s="25"/>
      <c r="AI8" s="25"/>
      <c r="AJ8" s="25"/>
      <c r="AK8" s="25"/>
      <c r="AL8" s="25"/>
      <c r="AM8" s="25"/>
      <c r="AN8" s="25"/>
      <c r="AO8" s="25"/>
      <c r="AP8" s="25"/>
      <c r="AQ8" s="25"/>
      <c r="AR8" s="25"/>
      <c r="AS8" s="25"/>
      <c r="AT8" s="25"/>
      <c r="AU8" s="25"/>
      <c r="AV8" s="25"/>
      <c r="AW8" s="25"/>
      <c r="AX8" s="25"/>
      <c r="AY8" s="25"/>
      <c r="AZ8" s="25"/>
      <c r="BA8" s="25"/>
      <c r="BB8" s="25"/>
      <c r="BC8" s="25"/>
      <c r="BD8" s="25"/>
      <c r="BE8" s="25"/>
      <c r="BF8" s="25"/>
      <c r="BG8" s="25"/>
      <c r="BH8" s="25"/>
      <c r="BI8" s="25"/>
      <c r="BJ8" s="25"/>
      <c r="BK8" s="25"/>
      <c r="BL8" s="25"/>
      <c r="BM8" s="25"/>
      <c r="BN8" s="25"/>
      <c r="BO8" s="25"/>
      <c r="BP8" s="25"/>
      <c r="BQ8" s="25"/>
      <c r="BR8" s="25"/>
      <c r="BS8" s="25"/>
      <c r="BT8" s="25"/>
      <c r="BU8" s="25"/>
      <c r="BV8" s="25"/>
      <c r="BW8" s="25"/>
      <c r="BX8" s="25"/>
      <c r="BY8" s="25"/>
      <c r="BZ8" s="25"/>
      <c r="CA8" s="25"/>
      <c r="CB8" s="25"/>
      <c r="CC8" s="25"/>
      <c r="CD8" s="25"/>
      <c r="CE8" s="25"/>
      <c r="CF8" s="25"/>
      <c r="CG8" s="25"/>
      <c r="CH8" s="25"/>
      <c r="CI8" s="25"/>
      <c r="CJ8" s="25"/>
      <c r="CK8" s="25"/>
      <c r="CL8" s="25"/>
      <c r="CM8" s="25"/>
      <c r="CN8" s="25"/>
      <c r="CO8" s="25"/>
      <c r="CP8" s="25"/>
      <c r="CQ8" s="25"/>
      <c r="CR8" s="25"/>
      <c r="CS8" s="25"/>
      <c r="CT8" s="25"/>
      <c r="CU8" s="25"/>
      <c r="CV8" s="25"/>
      <c r="CW8" s="25"/>
      <c r="CX8" s="25"/>
      <c r="CY8" s="25"/>
      <c r="CZ8" s="25"/>
      <c r="DA8" s="25"/>
      <c r="DB8" s="25"/>
      <c r="DC8" s="25"/>
      <c r="DD8" s="25"/>
      <c r="DE8" s="25"/>
      <c r="DF8" s="25"/>
      <c r="DG8" s="25"/>
      <c r="DH8" s="25"/>
      <c r="DI8" s="25"/>
      <c r="DJ8" s="25"/>
      <c r="DK8" s="25"/>
      <c r="DL8" s="25"/>
      <c r="DM8" s="25"/>
      <c r="DN8" s="25"/>
      <c r="DO8" s="25"/>
      <c r="DP8" s="25"/>
      <c r="DQ8" s="25"/>
      <c r="DR8" s="25"/>
      <c r="DS8" s="25"/>
      <c r="DT8" s="25"/>
      <c r="DU8" s="25"/>
      <c r="DV8" s="25"/>
      <c r="DW8" s="25"/>
      <c r="DX8" s="25"/>
      <c r="DY8" s="25"/>
      <c r="DZ8" s="25"/>
      <c r="EA8" s="25"/>
      <c r="EB8" s="25"/>
      <c r="EC8" s="25"/>
      <c r="ED8" s="25"/>
      <c r="EE8" s="25"/>
      <c r="EF8" s="25"/>
      <c r="EG8" s="25"/>
      <c r="EH8" s="25"/>
      <c r="EI8" s="25"/>
      <c r="EJ8" s="25"/>
      <c r="EK8" s="25"/>
      <c r="EL8" s="25"/>
      <c r="EM8" s="25"/>
      <c r="EN8" s="25"/>
      <c r="EO8" s="25"/>
      <c r="EP8" s="25"/>
      <c r="EQ8" s="25"/>
      <c r="ER8" s="25"/>
      <c r="ES8" s="25"/>
      <c r="ET8" s="25"/>
      <c r="EU8" s="25"/>
      <c r="EV8" s="25"/>
      <c r="EW8" s="25"/>
      <c r="EX8" s="25"/>
      <c r="EY8" s="25"/>
      <c r="EZ8" s="25"/>
      <c r="FA8" s="25"/>
      <c r="FB8" s="25"/>
      <c r="FC8" s="25"/>
      <c r="FD8" s="25"/>
      <c r="FE8" s="25"/>
      <c r="FF8" s="25"/>
      <c r="FG8" s="25"/>
      <c r="FH8" s="25"/>
      <c r="FI8" s="25"/>
      <c r="FJ8" s="25"/>
      <c r="FK8" s="25"/>
      <c r="FL8" s="25"/>
      <c r="FM8" s="25"/>
      <c r="FN8" s="25"/>
      <c r="FO8" s="25"/>
      <c r="FP8" s="25"/>
      <c r="FQ8" s="25"/>
      <c r="FR8" s="25"/>
      <c r="FS8" s="25"/>
      <c r="FT8" s="25"/>
      <c r="FU8" s="25"/>
      <c r="FV8" s="25"/>
      <c r="FW8" s="25"/>
      <c r="FX8" s="25"/>
      <c r="FY8" s="25"/>
      <c r="FZ8" s="25"/>
      <c r="GA8" s="25"/>
      <c r="GB8" s="25"/>
      <c r="GC8" s="25"/>
      <c r="GD8" s="25"/>
      <c r="GE8" s="25"/>
      <c r="GF8" s="25"/>
      <c r="GG8" s="25"/>
      <c r="GH8" s="25"/>
      <c r="GI8" s="25"/>
      <c r="GJ8" s="25"/>
      <c r="GK8" s="25"/>
      <c r="GL8" s="25"/>
      <c r="GM8" s="25"/>
      <c r="GN8" s="25"/>
      <c r="GO8" s="25"/>
      <c r="GP8" s="25"/>
      <c r="GQ8" s="25"/>
      <c r="GR8" s="25"/>
      <c r="GS8" s="25"/>
      <c r="GT8" s="25"/>
      <c r="GU8" s="25"/>
      <c r="GV8" s="25"/>
      <c r="GW8" s="25"/>
      <c r="GX8" s="25"/>
    </row>
    <row r="9" spans="1:206" s="26" customFormat="1" ht="14.4" thickBot="1" x14ac:dyDescent="0.3">
      <c r="A9" s="7"/>
      <c r="B9" s="27" t="s">
        <v>34</v>
      </c>
      <c r="C9" s="28" t="s">
        <v>6</v>
      </c>
      <c r="D9" s="29">
        <v>0</v>
      </c>
      <c r="E9" s="67">
        <f>Project_Start</f>
        <v>46042</v>
      </c>
      <c r="F9" s="67">
        <f>E9+20</f>
        <v>46062</v>
      </c>
      <c r="G9" s="81">
        <f>WEEKNUM(E9)</f>
        <v>4</v>
      </c>
      <c r="H9" s="81">
        <f>WEEKNUM(F9)</f>
        <v>7</v>
      </c>
      <c r="I9" s="10"/>
      <c r="J9" s="4">
        <f t="shared" si="287"/>
        <v>21</v>
      </c>
      <c r="K9" s="30"/>
      <c r="L9" s="30"/>
      <c r="M9" s="30"/>
      <c r="N9" s="30"/>
      <c r="O9" s="30"/>
      <c r="P9" s="30"/>
      <c r="Q9" s="30"/>
      <c r="R9" s="30"/>
      <c r="S9" s="30"/>
      <c r="T9" s="30"/>
      <c r="U9" s="30"/>
      <c r="V9" s="30"/>
      <c r="W9" s="30"/>
      <c r="X9" s="30"/>
      <c r="Y9" s="30"/>
      <c r="Z9" s="30"/>
      <c r="AA9" s="30"/>
      <c r="AB9" s="30"/>
      <c r="AC9" s="30"/>
      <c r="AD9" s="30"/>
      <c r="AE9" s="30"/>
      <c r="AF9" s="30"/>
      <c r="AG9" s="30"/>
      <c r="AH9" s="30"/>
      <c r="AI9" s="30"/>
      <c r="AJ9" s="30"/>
      <c r="AK9" s="30"/>
      <c r="AL9" s="30"/>
      <c r="AM9" s="30"/>
      <c r="AN9" s="30"/>
      <c r="AO9" s="30"/>
      <c r="AP9" s="30"/>
      <c r="AQ9" s="30"/>
      <c r="AR9" s="30"/>
      <c r="AS9" s="30"/>
      <c r="AT9" s="30"/>
      <c r="AU9" s="30"/>
      <c r="AV9" s="30"/>
      <c r="AW9" s="30"/>
      <c r="AX9" s="30"/>
      <c r="AY9" s="30"/>
      <c r="AZ9" s="30"/>
      <c r="BA9" s="30"/>
      <c r="BB9" s="30"/>
      <c r="BC9" s="30"/>
      <c r="BD9" s="30"/>
      <c r="BE9" s="30"/>
      <c r="BF9" s="30"/>
      <c r="BG9" s="30"/>
      <c r="BH9" s="30"/>
      <c r="BI9" s="30"/>
      <c r="BJ9" s="30"/>
      <c r="BK9" s="30"/>
      <c r="BL9" s="30"/>
      <c r="BM9" s="30"/>
      <c r="BN9" s="30"/>
      <c r="BO9" s="30"/>
      <c r="BP9" s="30"/>
      <c r="BQ9" s="30"/>
      <c r="BR9" s="30"/>
      <c r="BS9" s="30"/>
      <c r="BT9" s="30"/>
      <c r="BU9" s="30"/>
      <c r="BV9" s="30"/>
      <c r="BW9" s="30"/>
      <c r="BX9" s="30"/>
      <c r="BY9" s="30"/>
      <c r="BZ9" s="30"/>
      <c r="CA9" s="30"/>
      <c r="CB9" s="30"/>
      <c r="CC9" s="30"/>
      <c r="CD9" s="30"/>
      <c r="CE9" s="30"/>
      <c r="CF9" s="30"/>
      <c r="CG9" s="30"/>
      <c r="CH9" s="30"/>
      <c r="CI9" s="30"/>
      <c r="CJ9" s="30"/>
      <c r="CK9" s="30"/>
      <c r="CL9" s="30"/>
      <c r="CM9" s="30"/>
      <c r="CN9" s="30"/>
      <c r="CO9" s="30"/>
      <c r="CP9" s="30"/>
      <c r="CQ9" s="30"/>
      <c r="CR9" s="30"/>
      <c r="CS9" s="30"/>
      <c r="CT9" s="30"/>
      <c r="CU9" s="30"/>
      <c r="CV9" s="30"/>
      <c r="CW9" s="30"/>
      <c r="CX9" s="30"/>
      <c r="CY9" s="30"/>
      <c r="CZ9" s="30"/>
      <c r="DA9" s="30"/>
      <c r="DB9" s="30"/>
      <c r="DC9" s="30"/>
      <c r="DD9" s="30"/>
      <c r="DE9" s="30"/>
      <c r="DF9" s="30"/>
      <c r="DG9" s="30"/>
      <c r="DH9" s="30"/>
      <c r="DI9" s="30"/>
      <c r="DJ9" s="30"/>
      <c r="DK9" s="30"/>
      <c r="DL9" s="30"/>
      <c r="DM9" s="30"/>
      <c r="DN9" s="30"/>
      <c r="DO9" s="30"/>
      <c r="DP9" s="30"/>
      <c r="DQ9" s="30"/>
      <c r="DR9" s="30"/>
      <c r="DS9" s="30"/>
      <c r="DT9" s="30"/>
      <c r="DU9" s="30"/>
      <c r="DV9" s="30"/>
      <c r="DW9" s="30"/>
      <c r="DX9" s="30"/>
      <c r="DY9" s="30"/>
      <c r="DZ9" s="30"/>
      <c r="EA9" s="30"/>
      <c r="EB9" s="30"/>
      <c r="EC9" s="30"/>
      <c r="ED9" s="30"/>
      <c r="EE9" s="30"/>
      <c r="EF9" s="30"/>
      <c r="EG9" s="30"/>
      <c r="EH9" s="30"/>
      <c r="EI9" s="30"/>
      <c r="EJ9" s="30"/>
      <c r="EK9" s="30"/>
      <c r="EL9" s="30"/>
      <c r="EM9" s="30"/>
      <c r="EN9" s="30"/>
      <c r="EO9" s="30"/>
      <c r="EP9" s="30"/>
      <c r="EQ9" s="30"/>
      <c r="ER9" s="30"/>
      <c r="ES9" s="30"/>
      <c r="ET9" s="30"/>
      <c r="EU9" s="30"/>
      <c r="EV9" s="30"/>
      <c r="EW9" s="30"/>
      <c r="EX9" s="30"/>
      <c r="EY9" s="30"/>
      <c r="EZ9" s="30"/>
      <c r="FA9" s="30"/>
      <c r="FB9" s="30"/>
      <c r="FC9" s="30"/>
      <c r="FD9" s="30"/>
      <c r="FE9" s="30"/>
      <c r="FF9" s="30"/>
      <c r="FG9" s="30"/>
      <c r="FH9" s="30"/>
      <c r="FI9" s="30"/>
      <c r="FJ9" s="30"/>
      <c r="FK9" s="30"/>
      <c r="FL9" s="30"/>
      <c r="FM9" s="30"/>
      <c r="FN9" s="30"/>
      <c r="FO9" s="30"/>
      <c r="FP9" s="30"/>
      <c r="FQ9" s="30"/>
      <c r="FR9" s="30"/>
      <c r="FS9" s="30"/>
      <c r="FT9" s="30"/>
      <c r="FU9" s="30"/>
      <c r="FV9" s="30"/>
      <c r="FW9" s="30"/>
      <c r="FX9" s="30"/>
      <c r="FY9" s="30"/>
      <c r="FZ9" s="30"/>
      <c r="GA9" s="30"/>
      <c r="GB9" s="30"/>
      <c r="GC9" s="30"/>
      <c r="GD9" s="30"/>
      <c r="GE9" s="30"/>
      <c r="GF9" s="30"/>
      <c r="GG9" s="30"/>
      <c r="GH9" s="30"/>
      <c r="GI9" s="30"/>
      <c r="GJ9" s="30"/>
      <c r="GK9" s="30"/>
      <c r="GL9" s="30"/>
      <c r="GM9" s="30"/>
      <c r="GN9" s="30"/>
      <c r="GO9" s="30"/>
      <c r="GP9" s="30"/>
      <c r="GQ9" s="30"/>
      <c r="GR9" s="30"/>
      <c r="GS9" s="30"/>
      <c r="GT9" s="30"/>
      <c r="GU9" s="30"/>
      <c r="GV9" s="30"/>
      <c r="GW9" s="30"/>
      <c r="GX9" s="30"/>
    </row>
    <row r="10" spans="1:206" s="26" customFormat="1" ht="14.4" thickBot="1" x14ac:dyDescent="0.3">
      <c r="A10" s="7"/>
      <c r="B10" s="31" t="s">
        <v>35</v>
      </c>
      <c r="C10" s="32" t="s">
        <v>7</v>
      </c>
      <c r="D10" s="33">
        <v>0.6</v>
      </c>
      <c r="E10" s="68">
        <f>F9</f>
        <v>46062</v>
      </c>
      <c r="F10" s="68">
        <f>E10+30</f>
        <v>46092</v>
      </c>
      <c r="G10" s="81">
        <f t="shared" ref="G10:G13" si="288">WEEKNUM(E10)</f>
        <v>7</v>
      </c>
      <c r="H10" s="81">
        <f t="shared" ref="H10:H13" si="289">WEEKNUM(F10)</f>
        <v>11</v>
      </c>
      <c r="I10" s="10"/>
      <c r="J10" s="4">
        <f t="shared" si="287"/>
        <v>31</v>
      </c>
      <c r="K10" s="30"/>
      <c r="L10" s="30"/>
      <c r="M10" s="30"/>
      <c r="N10" s="30"/>
      <c r="O10" s="30"/>
      <c r="P10" s="30"/>
      <c r="Q10" s="30"/>
      <c r="R10" s="30"/>
      <c r="S10" s="30"/>
      <c r="T10" s="30"/>
      <c r="U10" s="30"/>
      <c r="V10" s="30"/>
      <c r="W10" s="34"/>
      <c r="X10" s="34"/>
      <c r="Y10" s="30"/>
      <c r="Z10" s="30"/>
      <c r="AA10" s="30"/>
      <c r="AB10" s="30"/>
      <c r="AC10" s="30"/>
      <c r="AD10" s="30"/>
      <c r="AE10" s="30"/>
      <c r="AF10" s="30"/>
      <c r="AG10" s="30"/>
      <c r="AH10" s="30"/>
      <c r="AI10" s="30"/>
      <c r="AJ10" s="30"/>
      <c r="AK10" s="30"/>
      <c r="AL10" s="30"/>
      <c r="AM10" s="30"/>
      <c r="AN10" s="30"/>
      <c r="AO10" s="30"/>
      <c r="AP10" s="30"/>
      <c r="AQ10" s="30"/>
      <c r="AR10" s="30"/>
      <c r="AS10" s="30"/>
      <c r="AT10" s="30"/>
      <c r="AU10" s="30"/>
      <c r="AV10" s="30"/>
      <c r="AW10" s="30"/>
      <c r="AX10" s="30"/>
      <c r="AY10" s="30"/>
      <c r="AZ10" s="30"/>
      <c r="BA10" s="30"/>
      <c r="BB10" s="30"/>
      <c r="BC10" s="30"/>
      <c r="BD10" s="30"/>
      <c r="BE10" s="30"/>
      <c r="BF10" s="30"/>
      <c r="BG10" s="30"/>
      <c r="BH10" s="30"/>
      <c r="BI10" s="30"/>
      <c r="BJ10" s="30"/>
      <c r="BK10" s="30"/>
      <c r="BL10" s="30"/>
      <c r="BM10" s="30"/>
      <c r="BN10" s="30"/>
      <c r="BO10" s="30"/>
      <c r="BP10" s="30"/>
      <c r="BQ10" s="30"/>
      <c r="BR10" s="30"/>
      <c r="BS10" s="30"/>
      <c r="BT10" s="30"/>
      <c r="BU10" s="30"/>
      <c r="BV10" s="30"/>
      <c r="BW10" s="30"/>
      <c r="BX10" s="30"/>
      <c r="BY10" s="30"/>
      <c r="BZ10" s="30"/>
      <c r="CA10" s="30"/>
      <c r="CB10" s="30"/>
      <c r="CC10" s="30"/>
      <c r="CD10" s="30"/>
      <c r="CE10" s="30"/>
      <c r="CF10" s="30"/>
      <c r="CG10" s="30"/>
      <c r="CH10" s="30"/>
      <c r="CI10" s="30"/>
      <c r="CJ10" s="30"/>
      <c r="CK10" s="30"/>
      <c r="CL10" s="30"/>
      <c r="CM10" s="30"/>
      <c r="CN10" s="30"/>
      <c r="CO10" s="30"/>
      <c r="CP10" s="30"/>
      <c r="CQ10" s="30"/>
      <c r="CR10" s="30"/>
      <c r="CS10" s="30"/>
      <c r="CT10" s="30"/>
      <c r="CU10" s="30"/>
      <c r="CV10" s="30"/>
      <c r="CW10" s="30"/>
      <c r="CX10" s="30"/>
      <c r="CY10" s="30"/>
      <c r="CZ10" s="30"/>
      <c r="DA10" s="30"/>
      <c r="DB10" s="30"/>
      <c r="DC10" s="30"/>
      <c r="DD10" s="30"/>
      <c r="DE10" s="30"/>
      <c r="DF10" s="30"/>
      <c r="DG10" s="30"/>
      <c r="DH10" s="30"/>
      <c r="DI10" s="30"/>
      <c r="DJ10" s="30"/>
      <c r="DK10" s="30"/>
      <c r="DL10" s="30"/>
      <c r="DM10" s="30"/>
      <c r="DN10" s="30"/>
      <c r="DO10" s="30"/>
      <c r="DP10" s="30"/>
      <c r="DQ10" s="30"/>
      <c r="DR10" s="30"/>
      <c r="DS10" s="30"/>
      <c r="DT10" s="30"/>
      <c r="DU10" s="30"/>
      <c r="DV10" s="30"/>
      <c r="DW10" s="30"/>
      <c r="DX10" s="30"/>
      <c r="DY10" s="30"/>
      <c r="DZ10" s="30"/>
      <c r="EA10" s="30"/>
      <c r="EB10" s="30"/>
      <c r="EC10" s="30"/>
      <c r="ED10" s="30"/>
      <c r="EE10" s="30"/>
      <c r="EF10" s="30"/>
      <c r="EG10" s="30"/>
      <c r="EH10" s="30"/>
      <c r="EI10" s="30"/>
      <c r="EJ10" s="30"/>
      <c r="EK10" s="30"/>
      <c r="EL10" s="30"/>
      <c r="EM10" s="30"/>
      <c r="EN10" s="30"/>
      <c r="EO10" s="30"/>
      <c r="EP10" s="30"/>
      <c r="EQ10" s="30"/>
      <c r="ER10" s="30"/>
      <c r="ES10" s="30"/>
      <c r="ET10" s="30"/>
      <c r="EU10" s="30"/>
      <c r="EV10" s="30"/>
      <c r="EW10" s="30"/>
      <c r="EX10" s="30"/>
      <c r="EY10" s="30"/>
      <c r="EZ10" s="30"/>
      <c r="FA10" s="30"/>
      <c r="FB10" s="30"/>
      <c r="FC10" s="30"/>
      <c r="FD10" s="30"/>
      <c r="FE10" s="30"/>
      <c r="FF10" s="30"/>
      <c r="FG10" s="30"/>
      <c r="FH10" s="30"/>
      <c r="FI10" s="30"/>
      <c r="FJ10" s="30"/>
      <c r="FK10" s="30"/>
      <c r="FL10" s="30"/>
      <c r="FM10" s="30"/>
      <c r="FN10" s="30"/>
      <c r="FO10" s="30"/>
      <c r="FP10" s="30"/>
      <c r="FQ10" s="30"/>
      <c r="FR10" s="30"/>
      <c r="FS10" s="30"/>
      <c r="FT10" s="30"/>
      <c r="FU10" s="30"/>
      <c r="FV10" s="30"/>
      <c r="FW10" s="30"/>
      <c r="FX10" s="30"/>
      <c r="FY10" s="30"/>
      <c r="FZ10" s="30"/>
      <c r="GA10" s="30"/>
      <c r="GB10" s="30"/>
      <c r="GC10" s="30"/>
      <c r="GD10" s="30"/>
      <c r="GE10" s="30"/>
      <c r="GF10" s="30"/>
      <c r="GG10" s="30"/>
      <c r="GH10" s="30"/>
      <c r="GI10" s="30"/>
      <c r="GJ10" s="30"/>
      <c r="GK10" s="30"/>
      <c r="GL10" s="30"/>
      <c r="GM10" s="30"/>
      <c r="GN10" s="30"/>
      <c r="GO10" s="30"/>
      <c r="GP10" s="30"/>
      <c r="GQ10" s="30"/>
      <c r="GR10" s="30"/>
      <c r="GS10" s="30"/>
      <c r="GT10" s="30"/>
      <c r="GU10" s="30"/>
      <c r="GV10" s="30"/>
      <c r="GW10" s="30"/>
      <c r="GX10" s="30"/>
    </row>
    <row r="11" spans="1:206" s="26" customFormat="1" ht="14.4" thickBot="1" x14ac:dyDescent="0.3">
      <c r="A11" s="6"/>
      <c r="B11" s="31" t="s">
        <v>36</v>
      </c>
      <c r="C11" s="32" t="s">
        <v>8</v>
      </c>
      <c r="D11" s="33">
        <v>1</v>
      </c>
      <c r="E11" s="68">
        <f>F10</f>
        <v>46092</v>
      </c>
      <c r="F11" s="68">
        <f>E11+10</f>
        <v>46102</v>
      </c>
      <c r="G11" s="81">
        <f t="shared" si="288"/>
        <v>11</v>
      </c>
      <c r="H11" s="81">
        <f t="shared" si="289"/>
        <v>12</v>
      </c>
      <c r="I11" s="10"/>
      <c r="J11" s="4">
        <f t="shared" si="287"/>
        <v>11</v>
      </c>
      <c r="K11" s="30"/>
      <c r="L11" s="30"/>
      <c r="M11" s="30"/>
      <c r="N11" s="30"/>
      <c r="O11" s="30"/>
      <c r="P11" s="30"/>
      <c r="Q11" s="30"/>
      <c r="R11" s="30"/>
      <c r="S11" s="30"/>
      <c r="T11" s="30"/>
      <c r="U11" s="30"/>
      <c r="V11" s="30"/>
      <c r="W11" s="30"/>
      <c r="X11" s="30"/>
      <c r="Y11" s="30"/>
      <c r="Z11" s="30"/>
      <c r="AA11" s="30"/>
      <c r="AB11" s="30"/>
      <c r="AC11" s="30"/>
      <c r="AD11" s="30"/>
      <c r="AE11" s="30"/>
      <c r="AF11" s="30"/>
      <c r="AG11" s="30"/>
      <c r="AH11" s="30"/>
      <c r="AI11" s="30"/>
      <c r="AJ11" s="30"/>
      <c r="AK11" s="30"/>
      <c r="AL11" s="30"/>
      <c r="AM11" s="30"/>
      <c r="AN11" s="30"/>
      <c r="AO11" s="30"/>
      <c r="AP11" s="30"/>
      <c r="AQ11" s="30"/>
      <c r="AR11" s="30"/>
      <c r="AS11" s="30"/>
      <c r="AT11" s="30"/>
      <c r="AU11" s="30"/>
      <c r="AV11" s="30"/>
      <c r="AW11" s="30"/>
      <c r="AX11" s="30"/>
      <c r="AY11" s="30"/>
      <c r="AZ11" s="30"/>
      <c r="BA11" s="30"/>
      <c r="BB11" s="30"/>
      <c r="BC11" s="30"/>
      <c r="BD11" s="30"/>
      <c r="BE11" s="30"/>
      <c r="BF11" s="30"/>
      <c r="BG11" s="30"/>
      <c r="BH11" s="30"/>
      <c r="BI11" s="30"/>
      <c r="BJ11" s="30"/>
      <c r="BK11" s="30"/>
      <c r="BL11" s="30"/>
      <c r="BM11" s="30"/>
      <c r="BN11" s="30"/>
      <c r="BO11" s="30"/>
      <c r="BP11" s="30"/>
      <c r="BQ11" s="30"/>
      <c r="BR11" s="30"/>
      <c r="BS11" s="30"/>
      <c r="BT11" s="30"/>
      <c r="BU11" s="30"/>
      <c r="BV11" s="30"/>
      <c r="BW11" s="30"/>
      <c r="BX11" s="30"/>
      <c r="BY11" s="30"/>
      <c r="BZ11" s="30"/>
      <c r="CA11" s="30"/>
      <c r="CB11" s="30"/>
      <c r="CC11" s="30"/>
      <c r="CD11" s="30"/>
      <c r="CE11" s="30"/>
      <c r="CF11" s="30"/>
      <c r="CG11" s="30"/>
      <c r="CH11" s="30"/>
      <c r="CI11" s="30"/>
      <c r="CJ11" s="30"/>
      <c r="CK11" s="30"/>
      <c r="CL11" s="30"/>
      <c r="CM11" s="30"/>
      <c r="CN11" s="30"/>
      <c r="CO11" s="30"/>
      <c r="CP11" s="30"/>
      <c r="CQ11" s="30"/>
      <c r="CR11" s="30"/>
      <c r="CS11" s="30"/>
      <c r="CT11" s="30"/>
      <c r="CU11" s="30"/>
      <c r="CV11" s="30"/>
      <c r="CW11" s="30"/>
      <c r="CX11" s="30"/>
      <c r="CY11" s="30"/>
      <c r="CZ11" s="30"/>
      <c r="DA11" s="30"/>
      <c r="DB11" s="30"/>
      <c r="DC11" s="30"/>
      <c r="DD11" s="30"/>
      <c r="DE11" s="30"/>
      <c r="DF11" s="30"/>
      <c r="DG11" s="30"/>
      <c r="DH11" s="30"/>
      <c r="DI11" s="30"/>
      <c r="DJ11" s="30"/>
      <c r="DK11" s="30"/>
      <c r="DL11" s="30"/>
      <c r="DM11" s="30"/>
      <c r="DN11" s="30"/>
      <c r="DO11" s="30"/>
      <c r="DP11" s="30"/>
      <c r="DQ11" s="30"/>
      <c r="DR11" s="30"/>
      <c r="DS11" s="30"/>
      <c r="DT11" s="30"/>
      <c r="DU11" s="30"/>
      <c r="DV11" s="30"/>
      <c r="DW11" s="30"/>
      <c r="DX11" s="30"/>
      <c r="DY11" s="30"/>
      <c r="DZ11" s="30"/>
      <c r="EA11" s="30"/>
      <c r="EB11" s="30"/>
      <c r="EC11" s="30"/>
      <c r="ED11" s="30"/>
      <c r="EE11" s="30"/>
      <c r="EF11" s="30"/>
      <c r="EG11" s="30"/>
      <c r="EH11" s="30"/>
      <c r="EI11" s="30"/>
      <c r="EJ11" s="30"/>
      <c r="EK11" s="30"/>
      <c r="EL11" s="30"/>
      <c r="EM11" s="30"/>
      <c r="EN11" s="30"/>
      <c r="EO11" s="30"/>
      <c r="EP11" s="30"/>
      <c r="EQ11" s="30"/>
      <c r="ER11" s="30"/>
      <c r="ES11" s="30"/>
      <c r="ET11" s="30"/>
      <c r="EU11" s="30"/>
      <c r="EV11" s="30"/>
      <c r="EW11" s="30"/>
      <c r="EX11" s="30"/>
      <c r="EY11" s="30"/>
      <c r="EZ11" s="30"/>
      <c r="FA11" s="30"/>
      <c r="FB11" s="30"/>
      <c r="FC11" s="30"/>
      <c r="FD11" s="30"/>
      <c r="FE11" s="30"/>
      <c r="FF11" s="30"/>
      <c r="FG11" s="30"/>
      <c r="FH11" s="30"/>
      <c r="FI11" s="30"/>
      <c r="FJ11" s="30"/>
      <c r="FK11" s="30"/>
      <c r="FL11" s="30"/>
      <c r="FM11" s="30"/>
      <c r="FN11" s="30"/>
      <c r="FO11" s="30"/>
      <c r="FP11" s="30"/>
      <c r="FQ11" s="30"/>
      <c r="FR11" s="30"/>
      <c r="FS11" s="30"/>
      <c r="FT11" s="30"/>
      <c r="FU11" s="30"/>
      <c r="FV11" s="30"/>
      <c r="FW11" s="30"/>
      <c r="FX11" s="30"/>
      <c r="FY11" s="30"/>
      <c r="FZ11" s="30"/>
      <c r="GA11" s="30"/>
      <c r="GB11" s="30"/>
      <c r="GC11" s="30"/>
      <c r="GD11" s="30"/>
      <c r="GE11" s="30"/>
      <c r="GF11" s="30"/>
      <c r="GG11" s="30"/>
      <c r="GH11" s="30"/>
      <c r="GI11" s="30"/>
      <c r="GJ11" s="30"/>
      <c r="GK11" s="30"/>
      <c r="GL11" s="30"/>
      <c r="GM11" s="30"/>
      <c r="GN11" s="30"/>
      <c r="GO11" s="30"/>
      <c r="GP11" s="30"/>
      <c r="GQ11" s="30"/>
      <c r="GR11" s="30"/>
      <c r="GS11" s="30"/>
      <c r="GT11" s="30"/>
      <c r="GU11" s="30"/>
      <c r="GV11" s="30"/>
      <c r="GW11" s="30"/>
      <c r="GX11" s="30"/>
    </row>
    <row r="12" spans="1:206" s="26" customFormat="1" ht="14.4" thickBot="1" x14ac:dyDescent="0.3">
      <c r="A12" s="6"/>
      <c r="B12" s="31" t="s">
        <v>37</v>
      </c>
      <c r="C12" s="32" t="s">
        <v>9</v>
      </c>
      <c r="D12" s="33">
        <v>0.25</v>
      </c>
      <c r="E12" s="68">
        <f>F11</f>
        <v>46102</v>
      </c>
      <c r="F12" s="68">
        <f>E12+360</f>
        <v>46462</v>
      </c>
      <c r="G12" s="81">
        <f t="shared" si="288"/>
        <v>12</v>
      </c>
      <c r="H12" s="81">
        <f t="shared" si="289"/>
        <v>12</v>
      </c>
      <c r="I12" s="10"/>
      <c r="J12" s="4">
        <f t="shared" si="287"/>
        <v>361</v>
      </c>
      <c r="K12" s="30"/>
      <c r="L12" s="30"/>
      <c r="M12" s="30"/>
      <c r="N12" s="30"/>
      <c r="O12" s="30"/>
      <c r="P12" s="30"/>
      <c r="Q12" s="30"/>
      <c r="R12" s="30"/>
      <c r="S12" s="30"/>
      <c r="T12" s="30"/>
      <c r="U12" s="30"/>
      <c r="V12" s="30"/>
      <c r="W12" s="30"/>
      <c r="X12" s="30"/>
      <c r="Y12" s="30"/>
      <c r="Z12" s="30"/>
      <c r="AA12" s="34"/>
      <c r="AB12" s="30"/>
      <c r="AC12" s="30"/>
      <c r="AD12" s="30"/>
      <c r="AE12" s="30"/>
      <c r="AF12" s="30"/>
      <c r="AG12" s="30"/>
      <c r="AH12" s="30"/>
      <c r="AI12" s="30"/>
      <c r="AJ12" s="30"/>
      <c r="AK12" s="30"/>
      <c r="AL12" s="30"/>
      <c r="AM12" s="30"/>
      <c r="AN12" s="30"/>
      <c r="AO12" s="30"/>
      <c r="AP12" s="30"/>
      <c r="AQ12" s="30"/>
      <c r="AR12" s="30"/>
      <c r="AS12" s="30"/>
      <c r="AT12" s="30"/>
      <c r="AU12" s="30"/>
      <c r="AV12" s="30"/>
      <c r="AW12" s="30"/>
      <c r="AX12" s="30"/>
      <c r="AY12" s="30"/>
      <c r="AZ12" s="30"/>
      <c r="BA12" s="30"/>
      <c r="BB12" s="30"/>
      <c r="BC12" s="30"/>
      <c r="BD12" s="30"/>
      <c r="BE12" s="30"/>
      <c r="BF12" s="30"/>
      <c r="BG12" s="30"/>
      <c r="BH12" s="30"/>
      <c r="BI12" s="30"/>
      <c r="BJ12" s="30"/>
      <c r="BK12" s="30"/>
      <c r="BL12" s="30"/>
      <c r="BM12" s="30"/>
      <c r="BN12" s="30"/>
      <c r="BO12" s="30"/>
      <c r="BP12" s="30"/>
      <c r="BQ12" s="30"/>
      <c r="BR12" s="30"/>
      <c r="BS12" s="30"/>
      <c r="BT12" s="30"/>
      <c r="BU12" s="30"/>
      <c r="BV12" s="30"/>
      <c r="BW12" s="30"/>
      <c r="BX12" s="30"/>
      <c r="BY12" s="30"/>
      <c r="BZ12" s="30"/>
      <c r="CA12" s="30"/>
      <c r="CB12" s="30"/>
      <c r="CC12" s="30"/>
      <c r="CD12" s="30"/>
      <c r="CE12" s="30"/>
      <c r="CF12" s="30"/>
      <c r="CG12" s="30"/>
      <c r="CH12" s="30"/>
      <c r="CI12" s="30"/>
      <c r="CJ12" s="30"/>
      <c r="CK12" s="30"/>
      <c r="CL12" s="30"/>
      <c r="CM12" s="30"/>
      <c r="CN12" s="30"/>
      <c r="CO12" s="30"/>
      <c r="CP12" s="30"/>
      <c r="CQ12" s="30"/>
      <c r="CR12" s="30"/>
      <c r="CS12" s="30"/>
      <c r="CT12" s="30"/>
      <c r="CU12" s="30"/>
      <c r="CV12" s="30"/>
      <c r="CW12" s="30"/>
      <c r="CX12" s="30"/>
      <c r="CY12" s="30"/>
      <c r="CZ12" s="30"/>
      <c r="DA12" s="30"/>
      <c r="DB12" s="30"/>
      <c r="DC12" s="30"/>
      <c r="DD12" s="30"/>
      <c r="DE12" s="30"/>
      <c r="DF12" s="30"/>
      <c r="DG12" s="30"/>
      <c r="DH12" s="30"/>
      <c r="DI12" s="30"/>
      <c r="DJ12" s="30"/>
      <c r="DK12" s="30"/>
      <c r="DL12" s="30"/>
      <c r="DM12" s="30"/>
      <c r="DN12" s="30"/>
      <c r="DO12" s="30"/>
      <c r="DP12" s="30"/>
      <c r="DQ12" s="30"/>
      <c r="DR12" s="30"/>
      <c r="DS12" s="30"/>
      <c r="DT12" s="30"/>
      <c r="DU12" s="30"/>
      <c r="DV12" s="30"/>
      <c r="DW12" s="30"/>
      <c r="DX12" s="30"/>
      <c r="DY12" s="30"/>
      <c r="DZ12" s="30"/>
      <c r="EA12" s="30"/>
      <c r="EB12" s="30"/>
      <c r="EC12" s="30"/>
      <c r="ED12" s="30"/>
      <c r="EE12" s="30"/>
      <c r="EF12" s="30"/>
      <c r="EG12" s="30"/>
      <c r="EH12" s="30"/>
      <c r="EI12" s="30"/>
      <c r="EJ12" s="30"/>
      <c r="EK12" s="30"/>
      <c r="EL12" s="30"/>
      <c r="EM12" s="30"/>
      <c r="EN12" s="30"/>
      <c r="EO12" s="30"/>
      <c r="EP12" s="30"/>
      <c r="EQ12" s="30"/>
      <c r="ER12" s="30"/>
      <c r="ES12" s="30"/>
      <c r="ET12" s="30"/>
      <c r="EU12" s="30"/>
      <c r="EV12" s="30"/>
      <c r="EW12" s="30"/>
      <c r="EX12" s="30"/>
      <c r="EY12" s="30"/>
      <c r="EZ12" s="30"/>
      <c r="FA12" s="30"/>
      <c r="FB12" s="30"/>
      <c r="FC12" s="30"/>
      <c r="FD12" s="30"/>
      <c r="FE12" s="30"/>
      <c r="FF12" s="30"/>
      <c r="FG12" s="30"/>
      <c r="FH12" s="30"/>
      <c r="FI12" s="30"/>
      <c r="FJ12" s="30"/>
      <c r="FK12" s="30"/>
      <c r="FL12" s="30"/>
      <c r="FM12" s="30"/>
      <c r="FN12" s="30"/>
      <c r="FO12" s="30"/>
      <c r="FP12" s="30"/>
      <c r="FQ12" s="30"/>
      <c r="FR12" s="30"/>
      <c r="FS12" s="30"/>
      <c r="FT12" s="30"/>
      <c r="FU12" s="30"/>
      <c r="FV12" s="30"/>
      <c r="FW12" s="30"/>
      <c r="FX12" s="30"/>
      <c r="FY12" s="30"/>
      <c r="FZ12" s="30"/>
      <c r="GA12" s="30"/>
      <c r="GB12" s="30"/>
      <c r="GC12" s="30"/>
      <c r="GD12" s="30"/>
      <c r="GE12" s="30"/>
      <c r="GF12" s="30"/>
      <c r="GG12" s="30"/>
      <c r="GH12" s="30"/>
      <c r="GI12" s="30"/>
      <c r="GJ12" s="30"/>
      <c r="GK12" s="30"/>
      <c r="GL12" s="30"/>
      <c r="GM12" s="30"/>
      <c r="GN12" s="30"/>
      <c r="GO12" s="30"/>
      <c r="GP12" s="30"/>
      <c r="GQ12" s="30"/>
      <c r="GR12" s="30"/>
      <c r="GS12" s="30"/>
      <c r="GT12" s="30"/>
      <c r="GU12" s="30"/>
      <c r="GV12" s="30"/>
      <c r="GW12" s="30"/>
      <c r="GX12" s="30"/>
    </row>
    <row r="13" spans="1:206" s="26" customFormat="1" ht="14.4" thickBot="1" x14ac:dyDescent="0.3">
      <c r="A13" s="6"/>
      <c r="B13" s="31" t="s">
        <v>38</v>
      </c>
      <c r="C13" s="32" t="s">
        <v>10</v>
      </c>
      <c r="D13" s="33">
        <v>1</v>
      </c>
      <c r="E13" s="68">
        <f>E10+1</f>
        <v>46063</v>
      </c>
      <c r="F13" s="68">
        <f>E13+30</f>
        <v>46093</v>
      </c>
      <c r="G13" s="81">
        <f t="shared" si="288"/>
        <v>7</v>
      </c>
      <c r="H13" s="81">
        <f t="shared" si="289"/>
        <v>11</v>
      </c>
      <c r="I13" s="10"/>
      <c r="J13" s="4">
        <f t="shared" si="287"/>
        <v>31</v>
      </c>
      <c r="K13" s="30"/>
      <c r="L13" s="30"/>
      <c r="M13" s="30"/>
      <c r="N13" s="30"/>
      <c r="O13" s="30"/>
      <c r="P13" s="30"/>
      <c r="Q13" s="30"/>
      <c r="R13" s="30"/>
      <c r="S13" s="30"/>
      <c r="T13" s="30"/>
      <c r="U13" s="30"/>
      <c r="V13" s="30"/>
      <c r="W13" s="30"/>
      <c r="X13" s="30"/>
      <c r="Y13" s="30"/>
      <c r="Z13" s="30"/>
      <c r="AA13" s="30"/>
      <c r="AB13" s="30"/>
      <c r="AC13" s="30"/>
      <c r="AD13" s="30"/>
      <c r="AE13" s="30"/>
      <c r="AF13" s="30"/>
      <c r="AG13" s="30"/>
      <c r="AH13" s="30"/>
      <c r="AI13" s="30"/>
      <c r="AJ13" s="30"/>
      <c r="AK13" s="30"/>
      <c r="AL13" s="30"/>
      <c r="AM13" s="30"/>
      <c r="AN13" s="30"/>
      <c r="AO13" s="30"/>
      <c r="AP13" s="30"/>
      <c r="AQ13" s="30"/>
      <c r="AR13" s="30"/>
      <c r="AS13" s="30"/>
      <c r="AT13" s="30"/>
      <c r="AU13" s="30"/>
      <c r="AV13" s="30"/>
      <c r="AW13" s="30"/>
      <c r="AX13" s="30"/>
      <c r="AY13" s="30"/>
      <c r="AZ13" s="30"/>
      <c r="BA13" s="30"/>
      <c r="BB13" s="30"/>
      <c r="BC13" s="30"/>
      <c r="BD13" s="30"/>
      <c r="BE13" s="30"/>
      <c r="BF13" s="30"/>
      <c r="BG13" s="30"/>
      <c r="BH13" s="30"/>
      <c r="BI13" s="30"/>
      <c r="BJ13" s="30"/>
      <c r="BK13" s="30"/>
      <c r="BL13" s="30"/>
      <c r="BM13" s="30"/>
      <c r="BN13" s="30"/>
      <c r="BO13" s="30"/>
      <c r="BP13" s="30"/>
      <c r="BQ13" s="30"/>
      <c r="BR13" s="30"/>
      <c r="BS13" s="30"/>
      <c r="BT13" s="30"/>
      <c r="BU13" s="30"/>
      <c r="BV13" s="30"/>
      <c r="BW13" s="30"/>
      <c r="BX13" s="30"/>
      <c r="BY13" s="30"/>
      <c r="BZ13" s="30"/>
      <c r="CA13" s="30"/>
      <c r="CB13" s="30"/>
      <c r="CC13" s="30"/>
      <c r="CD13" s="30"/>
      <c r="CE13" s="30"/>
      <c r="CF13" s="30"/>
      <c r="CG13" s="30"/>
      <c r="CH13" s="30"/>
      <c r="CI13" s="30"/>
      <c r="CJ13" s="30"/>
      <c r="CK13" s="30"/>
      <c r="CL13" s="30"/>
      <c r="CM13" s="30"/>
      <c r="CN13" s="30"/>
      <c r="CO13" s="30"/>
      <c r="CP13" s="30"/>
      <c r="CQ13" s="30"/>
      <c r="CR13" s="30"/>
      <c r="CS13" s="30"/>
      <c r="CT13" s="30"/>
      <c r="CU13" s="30"/>
      <c r="CV13" s="30"/>
      <c r="CW13" s="30"/>
      <c r="CX13" s="30"/>
      <c r="CY13" s="30"/>
      <c r="CZ13" s="30"/>
      <c r="DA13" s="30"/>
      <c r="DB13" s="30"/>
      <c r="DC13" s="30"/>
      <c r="DD13" s="30"/>
      <c r="DE13" s="30"/>
      <c r="DF13" s="30"/>
      <c r="DG13" s="30"/>
      <c r="DH13" s="30"/>
      <c r="DI13" s="30"/>
      <c r="DJ13" s="30"/>
      <c r="DK13" s="30"/>
      <c r="DL13" s="30"/>
      <c r="DM13" s="30"/>
      <c r="DN13" s="30"/>
      <c r="DO13" s="30"/>
      <c r="DP13" s="30"/>
      <c r="DQ13" s="30"/>
      <c r="DR13" s="30"/>
      <c r="DS13" s="30"/>
      <c r="DT13" s="30"/>
      <c r="DU13" s="30"/>
      <c r="DV13" s="30"/>
      <c r="DW13" s="30"/>
      <c r="DX13" s="30"/>
      <c r="DY13" s="30"/>
      <c r="DZ13" s="30"/>
      <c r="EA13" s="30"/>
      <c r="EB13" s="30"/>
      <c r="EC13" s="30"/>
      <c r="ED13" s="30"/>
      <c r="EE13" s="30"/>
      <c r="EF13" s="30"/>
      <c r="EG13" s="30"/>
      <c r="EH13" s="30"/>
      <c r="EI13" s="30"/>
      <c r="EJ13" s="30"/>
      <c r="EK13" s="30"/>
      <c r="EL13" s="30"/>
      <c r="EM13" s="30"/>
      <c r="EN13" s="30"/>
      <c r="EO13" s="30"/>
      <c r="EP13" s="30"/>
      <c r="EQ13" s="30"/>
      <c r="ER13" s="30"/>
      <c r="ES13" s="30"/>
      <c r="ET13" s="30"/>
      <c r="EU13" s="30"/>
      <c r="EV13" s="30"/>
      <c r="EW13" s="30"/>
      <c r="EX13" s="30"/>
      <c r="EY13" s="30"/>
      <c r="EZ13" s="30"/>
      <c r="FA13" s="30"/>
      <c r="FB13" s="30"/>
      <c r="FC13" s="30"/>
      <c r="FD13" s="30"/>
      <c r="FE13" s="30"/>
      <c r="FF13" s="30"/>
      <c r="FG13" s="30"/>
      <c r="FH13" s="30"/>
      <c r="FI13" s="30"/>
      <c r="FJ13" s="30"/>
      <c r="FK13" s="30"/>
      <c r="FL13" s="30"/>
      <c r="FM13" s="30"/>
      <c r="FN13" s="30"/>
      <c r="FO13" s="30"/>
      <c r="FP13" s="30"/>
      <c r="FQ13" s="30"/>
      <c r="FR13" s="30"/>
      <c r="FS13" s="30"/>
      <c r="FT13" s="30"/>
      <c r="FU13" s="30"/>
      <c r="FV13" s="30"/>
      <c r="FW13" s="30"/>
      <c r="FX13" s="30"/>
      <c r="FY13" s="30"/>
      <c r="FZ13" s="30"/>
      <c r="GA13" s="30"/>
      <c r="GB13" s="30"/>
      <c r="GC13" s="30"/>
      <c r="GD13" s="30"/>
      <c r="GE13" s="30"/>
      <c r="GF13" s="30"/>
      <c r="GG13" s="30"/>
      <c r="GH13" s="30"/>
      <c r="GI13" s="30"/>
      <c r="GJ13" s="30"/>
      <c r="GK13" s="30"/>
      <c r="GL13" s="30"/>
      <c r="GM13" s="30"/>
      <c r="GN13" s="30"/>
      <c r="GO13" s="30"/>
      <c r="GP13" s="30"/>
      <c r="GQ13" s="30"/>
      <c r="GR13" s="30"/>
      <c r="GS13" s="30"/>
      <c r="GT13" s="30"/>
      <c r="GU13" s="30"/>
      <c r="GV13" s="30"/>
      <c r="GW13" s="30"/>
      <c r="GX13" s="30"/>
    </row>
    <row r="14" spans="1:206" s="26" customFormat="1" ht="16.2" thickBot="1" x14ac:dyDescent="0.3">
      <c r="A14" s="7"/>
      <c r="B14" s="35" t="s">
        <v>39</v>
      </c>
      <c r="C14" s="36"/>
      <c r="D14" s="37"/>
      <c r="E14" s="69"/>
      <c r="F14" s="70"/>
      <c r="G14" s="70"/>
      <c r="H14" s="70"/>
      <c r="I14" s="10"/>
      <c r="J14" s="4" t="str">
        <f t="shared" si="287"/>
        <v/>
      </c>
    </row>
    <row r="15" spans="1:206" s="26" customFormat="1" ht="14.4" thickBot="1" x14ac:dyDescent="0.3">
      <c r="A15" s="7"/>
      <c r="B15" s="38" t="s">
        <v>11</v>
      </c>
      <c r="C15" s="39" t="s">
        <v>6</v>
      </c>
      <c r="D15" s="40">
        <v>0.5</v>
      </c>
      <c r="E15" s="71">
        <f>E13+40</f>
        <v>46103</v>
      </c>
      <c r="F15" s="71">
        <f>E15+21</f>
        <v>46124</v>
      </c>
      <c r="G15" s="82">
        <f>WEEKNUM(E15)</f>
        <v>13</v>
      </c>
      <c r="H15" s="82">
        <f>WEEKNUM(F15)</f>
        <v>16</v>
      </c>
      <c r="I15" s="10"/>
      <c r="J15" s="4">
        <f t="shared" si="287"/>
        <v>22</v>
      </c>
      <c r="K15" s="30"/>
      <c r="L15" s="30"/>
      <c r="M15" s="30"/>
      <c r="N15" s="30"/>
      <c r="O15" s="30"/>
      <c r="P15" s="30"/>
      <c r="Q15" s="30"/>
      <c r="R15" s="30"/>
      <c r="S15" s="30"/>
      <c r="T15" s="30"/>
      <c r="U15" s="30"/>
      <c r="V15" s="30"/>
      <c r="W15" s="30"/>
      <c r="X15" s="30"/>
      <c r="Y15" s="30"/>
      <c r="Z15" s="30"/>
      <c r="AA15" s="30"/>
      <c r="AB15" s="30"/>
      <c r="AC15" s="30"/>
      <c r="AD15" s="30"/>
      <c r="AE15" s="30"/>
      <c r="AF15" s="30"/>
      <c r="AG15" s="30"/>
      <c r="AH15" s="30"/>
      <c r="AI15" s="30"/>
      <c r="AJ15" s="30"/>
      <c r="AK15" s="30"/>
      <c r="AL15" s="30"/>
      <c r="AM15" s="30"/>
      <c r="AN15" s="30"/>
      <c r="AO15" s="30"/>
      <c r="AP15" s="30"/>
      <c r="AQ15" s="30"/>
      <c r="AR15" s="30"/>
      <c r="AS15" s="30"/>
      <c r="AT15" s="30"/>
      <c r="AU15" s="30"/>
      <c r="AV15" s="30"/>
      <c r="AW15" s="30"/>
      <c r="AX15" s="30"/>
      <c r="AY15" s="30"/>
      <c r="AZ15" s="30"/>
      <c r="BA15" s="30"/>
      <c r="BB15" s="30"/>
      <c r="BC15" s="30"/>
      <c r="BD15" s="30"/>
      <c r="BE15" s="30"/>
      <c r="BF15" s="30"/>
      <c r="BG15" s="30"/>
      <c r="BH15" s="30"/>
      <c r="BI15" s="30"/>
      <c r="BJ15" s="30"/>
      <c r="BK15" s="30"/>
      <c r="BL15" s="30"/>
      <c r="BM15" s="30"/>
      <c r="BN15" s="30"/>
      <c r="BO15" s="30"/>
      <c r="BP15" s="30"/>
      <c r="BQ15" s="30"/>
      <c r="BR15" s="30"/>
      <c r="BS15" s="30"/>
      <c r="BT15" s="30"/>
      <c r="BU15" s="30"/>
      <c r="BV15" s="30"/>
      <c r="BW15" s="30"/>
      <c r="BX15" s="30"/>
      <c r="BY15" s="30"/>
      <c r="BZ15" s="30"/>
      <c r="CA15" s="30"/>
      <c r="CB15" s="30"/>
      <c r="CC15" s="30"/>
      <c r="CD15" s="30"/>
      <c r="CE15" s="30"/>
      <c r="CF15" s="30"/>
      <c r="CG15" s="30"/>
      <c r="CH15" s="30"/>
      <c r="CI15" s="30"/>
      <c r="CJ15" s="30"/>
      <c r="CK15" s="30"/>
      <c r="CL15" s="30"/>
      <c r="CM15" s="30"/>
      <c r="CN15" s="30"/>
      <c r="CO15" s="30"/>
      <c r="CP15" s="30"/>
      <c r="CQ15" s="30"/>
      <c r="CR15" s="30"/>
      <c r="CS15" s="30"/>
      <c r="CT15" s="30"/>
      <c r="CU15" s="30"/>
      <c r="CV15" s="30"/>
      <c r="CW15" s="30"/>
      <c r="CX15" s="30"/>
      <c r="CY15" s="30"/>
      <c r="CZ15" s="30"/>
      <c r="DA15" s="30"/>
      <c r="DB15" s="30"/>
      <c r="DC15" s="30"/>
      <c r="DD15" s="30"/>
      <c r="DE15" s="30"/>
      <c r="DF15" s="30"/>
      <c r="DG15" s="30"/>
      <c r="DH15" s="30"/>
      <c r="DI15" s="30"/>
      <c r="DJ15" s="30"/>
      <c r="DK15" s="30"/>
      <c r="DL15" s="30"/>
      <c r="DM15" s="30"/>
      <c r="DN15" s="30"/>
      <c r="DO15" s="30"/>
      <c r="DP15" s="30"/>
      <c r="DQ15" s="30"/>
      <c r="DR15" s="30"/>
      <c r="DS15" s="30"/>
      <c r="DT15" s="30"/>
      <c r="DU15" s="30"/>
      <c r="DV15" s="30"/>
      <c r="DW15" s="30"/>
      <c r="DX15" s="30"/>
      <c r="DY15" s="30"/>
      <c r="DZ15" s="30"/>
      <c r="EA15" s="30"/>
      <c r="EB15" s="30"/>
      <c r="EC15" s="30"/>
      <c r="ED15" s="30"/>
      <c r="EE15" s="30"/>
      <c r="EF15" s="30"/>
      <c r="EG15" s="30"/>
      <c r="EH15" s="30"/>
      <c r="EI15" s="30"/>
      <c r="EJ15" s="30"/>
      <c r="EK15" s="30"/>
      <c r="EL15" s="30"/>
      <c r="EM15" s="30"/>
      <c r="EN15" s="30"/>
      <c r="EO15" s="30"/>
      <c r="EP15" s="30"/>
      <c r="EQ15" s="30"/>
      <c r="ER15" s="30"/>
      <c r="ES15" s="30"/>
      <c r="ET15" s="30"/>
      <c r="EU15" s="30"/>
      <c r="EV15" s="30"/>
      <c r="EW15" s="30"/>
      <c r="EX15" s="30"/>
      <c r="EY15" s="30"/>
      <c r="EZ15" s="30"/>
      <c r="FA15" s="30"/>
      <c r="FB15" s="30"/>
      <c r="FC15" s="30"/>
      <c r="FD15" s="30"/>
      <c r="FE15" s="30"/>
      <c r="FF15" s="30"/>
      <c r="FG15" s="30"/>
      <c r="FH15" s="30"/>
      <c r="FI15" s="30"/>
      <c r="FJ15" s="30"/>
      <c r="FK15" s="30"/>
      <c r="FL15" s="30"/>
      <c r="FM15" s="30"/>
      <c r="FN15" s="30"/>
      <c r="FO15" s="30"/>
      <c r="FP15" s="30"/>
      <c r="FQ15" s="30"/>
      <c r="FR15" s="30"/>
      <c r="FS15" s="30"/>
      <c r="FT15" s="30"/>
      <c r="FU15" s="30"/>
      <c r="FV15" s="30"/>
      <c r="FW15" s="30"/>
      <c r="FX15" s="30"/>
      <c r="FY15" s="30"/>
      <c r="FZ15" s="30"/>
      <c r="GA15" s="30"/>
      <c r="GB15" s="30"/>
      <c r="GC15" s="30"/>
      <c r="GD15" s="30"/>
      <c r="GE15" s="30"/>
      <c r="GF15" s="30"/>
      <c r="GG15" s="30"/>
      <c r="GH15" s="30"/>
      <c r="GI15" s="30"/>
      <c r="GJ15" s="30"/>
      <c r="GK15" s="30"/>
      <c r="GL15" s="30"/>
      <c r="GM15" s="30"/>
      <c r="GN15" s="30"/>
      <c r="GO15" s="30"/>
      <c r="GP15" s="30"/>
      <c r="GQ15" s="30"/>
      <c r="GR15" s="30"/>
      <c r="GS15" s="30"/>
      <c r="GT15" s="30"/>
      <c r="GU15" s="30"/>
      <c r="GV15" s="30"/>
      <c r="GW15" s="30"/>
      <c r="GX15" s="30"/>
    </row>
    <row r="16" spans="1:206" s="26" customFormat="1" ht="14.4" thickBot="1" x14ac:dyDescent="0.3">
      <c r="A16" s="6"/>
      <c r="B16" s="38" t="s">
        <v>12</v>
      </c>
      <c r="C16" s="39" t="s">
        <v>7</v>
      </c>
      <c r="D16" s="40">
        <v>0.5</v>
      </c>
      <c r="E16" s="71">
        <f>E15+2</f>
        <v>46105</v>
      </c>
      <c r="F16" s="71">
        <f t="shared" ref="F16:F19" si="290">E16+14</f>
        <v>46119</v>
      </c>
      <c r="G16" s="82">
        <f t="shared" ref="G16:G19" si="291">WEEKNUM(E16)</f>
        <v>13</v>
      </c>
      <c r="H16" s="82">
        <f t="shared" ref="H16:H19" si="292">WEEKNUM(F16)</f>
        <v>15</v>
      </c>
      <c r="I16" s="10"/>
      <c r="J16" s="4">
        <f t="shared" si="287"/>
        <v>15</v>
      </c>
      <c r="K16" s="30"/>
      <c r="L16" s="30"/>
      <c r="M16" s="30"/>
      <c r="N16" s="30"/>
      <c r="O16" s="30"/>
      <c r="P16" s="30"/>
      <c r="Q16" s="30"/>
      <c r="R16" s="30"/>
      <c r="S16" s="30"/>
      <c r="T16" s="30"/>
      <c r="U16" s="30"/>
      <c r="V16" s="30"/>
      <c r="W16" s="34"/>
      <c r="X16" s="34"/>
      <c r="Y16" s="30"/>
      <c r="Z16" s="30"/>
      <c r="AA16" s="30"/>
      <c r="AB16" s="30"/>
      <c r="AC16" s="30"/>
      <c r="AD16" s="30"/>
      <c r="AE16" s="30"/>
      <c r="AF16" s="30"/>
      <c r="AG16" s="30"/>
      <c r="AH16" s="30"/>
      <c r="AI16" s="30"/>
      <c r="AJ16" s="30"/>
      <c r="AK16" s="30"/>
      <c r="AL16" s="30"/>
      <c r="AM16" s="30"/>
      <c r="AN16" s="30"/>
      <c r="AO16" s="30"/>
      <c r="AP16" s="30"/>
      <c r="AQ16" s="30"/>
      <c r="AR16" s="30"/>
      <c r="AS16" s="30"/>
      <c r="AT16" s="30"/>
      <c r="AU16" s="30"/>
      <c r="AV16" s="30"/>
      <c r="AW16" s="30"/>
      <c r="AX16" s="30"/>
      <c r="AY16" s="30"/>
      <c r="AZ16" s="30"/>
      <c r="BA16" s="30"/>
      <c r="BB16" s="30"/>
      <c r="BC16" s="30"/>
      <c r="BD16" s="30"/>
      <c r="BE16" s="30"/>
      <c r="BF16" s="30"/>
      <c r="BG16" s="30"/>
      <c r="BH16" s="30"/>
      <c r="BI16" s="30"/>
      <c r="BJ16" s="30"/>
      <c r="BK16" s="30"/>
      <c r="BL16" s="30"/>
      <c r="BM16" s="30"/>
      <c r="BN16" s="30"/>
      <c r="BO16" s="30"/>
      <c r="BP16" s="30"/>
      <c r="BQ16" s="30"/>
      <c r="BR16" s="30"/>
      <c r="BS16" s="30"/>
      <c r="BT16" s="30"/>
      <c r="BU16" s="30"/>
      <c r="BV16" s="30"/>
      <c r="BW16" s="30"/>
      <c r="BX16" s="30"/>
      <c r="BY16" s="30"/>
      <c r="BZ16" s="30"/>
      <c r="CA16" s="30"/>
      <c r="CB16" s="30"/>
      <c r="CC16" s="30"/>
      <c r="CD16" s="30"/>
      <c r="CE16" s="30"/>
      <c r="CF16" s="30"/>
      <c r="CG16" s="30"/>
      <c r="CH16" s="30"/>
      <c r="CI16" s="30"/>
      <c r="CJ16" s="30"/>
      <c r="CK16" s="30"/>
      <c r="CL16" s="30"/>
      <c r="CM16" s="30"/>
      <c r="CN16" s="30"/>
      <c r="CO16" s="30"/>
      <c r="CP16" s="30"/>
      <c r="CQ16" s="30"/>
      <c r="CR16" s="30"/>
      <c r="CS16" s="30"/>
      <c r="CT16" s="30"/>
      <c r="CU16" s="30"/>
      <c r="CV16" s="30"/>
      <c r="CW16" s="30"/>
      <c r="CX16" s="30"/>
      <c r="CY16" s="30"/>
      <c r="CZ16" s="30"/>
      <c r="DA16" s="30"/>
      <c r="DB16" s="30"/>
      <c r="DC16" s="30"/>
      <c r="DD16" s="30"/>
      <c r="DE16" s="30"/>
      <c r="DF16" s="30"/>
      <c r="DG16" s="30"/>
      <c r="DH16" s="30"/>
      <c r="DI16" s="30"/>
      <c r="DJ16" s="30"/>
      <c r="DK16" s="30"/>
      <c r="DL16" s="30"/>
      <c r="DM16" s="30"/>
      <c r="DN16" s="30"/>
      <c r="DO16" s="30"/>
      <c r="DP16" s="30"/>
      <c r="DQ16" s="30"/>
      <c r="DR16" s="30"/>
      <c r="DS16" s="30"/>
      <c r="DT16" s="30"/>
      <c r="DU16" s="30"/>
      <c r="DV16" s="30"/>
      <c r="DW16" s="30"/>
      <c r="DX16" s="30"/>
      <c r="DY16" s="30"/>
      <c r="DZ16" s="30"/>
      <c r="EA16" s="30"/>
      <c r="EB16" s="30"/>
      <c r="EC16" s="30"/>
      <c r="ED16" s="30"/>
      <c r="EE16" s="30"/>
      <c r="EF16" s="30"/>
      <c r="EG16" s="30"/>
      <c r="EH16" s="30"/>
      <c r="EI16" s="30"/>
      <c r="EJ16" s="30"/>
      <c r="EK16" s="30"/>
      <c r="EL16" s="30"/>
      <c r="EM16" s="30"/>
      <c r="EN16" s="30"/>
      <c r="EO16" s="30"/>
      <c r="EP16" s="30"/>
      <c r="EQ16" s="30"/>
      <c r="ER16" s="30"/>
      <c r="ES16" s="30"/>
      <c r="ET16" s="30"/>
      <c r="EU16" s="30"/>
      <c r="EV16" s="30"/>
      <c r="EW16" s="30"/>
      <c r="EX16" s="30"/>
      <c r="EY16" s="30"/>
      <c r="EZ16" s="30"/>
      <c r="FA16" s="30"/>
      <c r="FB16" s="30"/>
      <c r="FC16" s="30"/>
      <c r="FD16" s="30"/>
      <c r="FE16" s="30"/>
      <c r="FF16" s="30"/>
      <c r="FG16" s="30"/>
      <c r="FH16" s="30"/>
      <c r="FI16" s="30"/>
      <c r="FJ16" s="30"/>
      <c r="FK16" s="30"/>
      <c r="FL16" s="30"/>
      <c r="FM16" s="30"/>
      <c r="FN16" s="30"/>
      <c r="FO16" s="30"/>
      <c r="FP16" s="30"/>
      <c r="FQ16" s="30"/>
      <c r="FR16" s="30"/>
      <c r="FS16" s="30"/>
      <c r="FT16" s="30"/>
      <c r="FU16" s="30"/>
      <c r="FV16" s="30"/>
      <c r="FW16" s="30"/>
      <c r="FX16" s="30"/>
      <c r="FY16" s="30"/>
      <c r="FZ16" s="30"/>
      <c r="GA16" s="30"/>
      <c r="GB16" s="30"/>
      <c r="GC16" s="30"/>
      <c r="GD16" s="30"/>
      <c r="GE16" s="30"/>
      <c r="GF16" s="30"/>
      <c r="GG16" s="30"/>
      <c r="GH16" s="30"/>
      <c r="GI16" s="30"/>
      <c r="GJ16" s="30"/>
      <c r="GK16" s="30"/>
      <c r="GL16" s="30"/>
      <c r="GM16" s="30"/>
      <c r="GN16" s="30"/>
      <c r="GO16" s="30"/>
      <c r="GP16" s="30"/>
      <c r="GQ16" s="30"/>
      <c r="GR16" s="30"/>
      <c r="GS16" s="30"/>
      <c r="GT16" s="30"/>
      <c r="GU16" s="30"/>
      <c r="GV16" s="30"/>
      <c r="GW16" s="30"/>
      <c r="GX16" s="30"/>
    </row>
    <row r="17" spans="1:206" s="26" customFormat="1" ht="14.4" thickBot="1" x14ac:dyDescent="0.3">
      <c r="A17" s="6"/>
      <c r="B17" s="38" t="s">
        <v>13</v>
      </c>
      <c r="C17" s="39" t="s">
        <v>8</v>
      </c>
      <c r="D17" s="40">
        <v>0.5</v>
      </c>
      <c r="E17" s="71">
        <f>F16</f>
        <v>46119</v>
      </c>
      <c r="F17" s="71">
        <f t="shared" si="290"/>
        <v>46133</v>
      </c>
      <c r="G17" s="82">
        <f t="shared" si="291"/>
        <v>15</v>
      </c>
      <c r="H17" s="82">
        <f t="shared" si="292"/>
        <v>17</v>
      </c>
      <c r="I17" s="10"/>
      <c r="J17" s="4">
        <f t="shared" si="287"/>
        <v>15</v>
      </c>
      <c r="K17" s="30"/>
      <c r="L17" s="30"/>
      <c r="M17" s="30"/>
      <c r="N17" s="30"/>
      <c r="O17" s="30"/>
      <c r="P17" s="30"/>
      <c r="Q17" s="30"/>
      <c r="R17" s="30"/>
      <c r="S17" s="30"/>
      <c r="T17" s="30"/>
      <c r="U17" s="30"/>
      <c r="V17" s="30"/>
      <c r="W17" s="30"/>
      <c r="X17" s="30"/>
      <c r="Y17" s="30"/>
      <c r="Z17" s="30"/>
      <c r="AA17" s="30"/>
      <c r="AB17" s="30"/>
      <c r="AC17" s="30"/>
      <c r="AD17" s="30"/>
      <c r="AE17" s="30"/>
      <c r="AF17" s="30"/>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0"/>
      <c r="BF17" s="30"/>
      <c r="BG17" s="30"/>
      <c r="BH17" s="30"/>
      <c r="BI17" s="30"/>
      <c r="BJ17" s="30"/>
      <c r="BK17" s="30"/>
      <c r="BL17" s="30"/>
      <c r="BM17" s="30"/>
      <c r="BN17" s="30"/>
      <c r="BO17" s="30"/>
      <c r="BP17" s="30"/>
      <c r="BQ17" s="30"/>
      <c r="BR17" s="30"/>
      <c r="BS17" s="30"/>
      <c r="BT17" s="30"/>
      <c r="BU17" s="30"/>
      <c r="BV17" s="30"/>
      <c r="BW17" s="30"/>
      <c r="BX17" s="30"/>
      <c r="BY17" s="30"/>
      <c r="BZ17" s="30"/>
      <c r="CA17" s="30"/>
      <c r="CB17" s="30"/>
      <c r="CC17" s="30"/>
      <c r="CD17" s="30"/>
      <c r="CE17" s="30"/>
      <c r="CF17" s="30"/>
      <c r="CG17" s="30"/>
      <c r="CH17" s="30"/>
      <c r="CI17" s="30"/>
      <c r="CJ17" s="30"/>
      <c r="CK17" s="30"/>
      <c r="CL17" s="30"/>
      <c r="CM17" s="30"/>
      <c r="CN17" s="30"/>
      <c r="CO17" s="30"/>
      <c r="CP17" s="30"/>
      <c r="CQ17" s="30"/>
      <c r="CR17" s="30"/>
      <c r="CS17" s="30"/>
      <c r="CT17" s="30"/>
      <c r="CU17" s="30"/>
      <c r="CV17" s="30"/>
      <c r="CW17" s="30"/>
      <c r="CX17" s="30"/>
      <c r="CY17" s="30"/>
      <c r="CZ17" s="30"/>
      <c r="DA17" s="30"/>
      <c r="DB17" s="30"/>
      <c r="DC17" s="30"/>
      <c r="DD17" s="30"/>
      <c r="DE17" s="30"/>
      <c r="DF17" s="30"/>
      <c r="DG17" s="30"/>
      <c r="DH17" s="30"/>
      <c r="DI17" s="30"/>
      <c r="DJ17" s="30"/>
      <c r="DK17" s="30"/>
      <c r="DL17" s="30"/>
      <c r="DM17" s="30"/>
      <c r="DN17" s="30"/>
      <c r="DO17" s="30"/>
      <c r="DP17" s="30"/>
      <c r="DQ17" s="30"/>
      <c r="DR17" s="30"/>
      <c r="DS17" s="30"/>
      <c r="DT17" s="30"/>
      <c r="DU17" s="30"/>
      <c r="DV17" s="30"/>
      <c r="DW17" s="30"/>
      <c r="DX17" s="30"/>
      <c r="DY17" s="30"/>
      <c r="DZ17" s="30"/>
      <c r="EA17" s="30"/>
      <c r="EB17" s="30"/>
      <c r="EC17" s="30"/>
      <c r="ED17" s="30"/>
      <c r="EE17" s="30"/>
      <c r="EF17" s="30"/>
      <c r="EG17" s="30"/>
      <c r="EH17" s="30"/>
      <c r="EI17" s="30"/>
      <c r="EJ17" s="30"/>
      <c r="EK17" s="30"/>
      <c r="EL17" s="30"/>
      <c r="EM17" s="30"/>
      <c r="EN17" s="30"/>
      <c r="EO17" s="30"/>
      <c r="EP17" s="30"/>
      <c r="EQ17" s="30"/>
      <c r="ER17" s="30"/>
      <c r="ES17" s="30"/>
      <c r="ET17" s="30"/>
      <c r="EU17" s="30"/>
      <c r="EV17" s="30"/>
      <c r="EW17" s="30"/>
      <c r="EX17" s="30"/>
      <c r="EY17" s="30"/>
      <c r="EZ17" s="30"/>
      <c r="FA17" s="30"/>
      <c r="FB17" s="30"/>
      <c r="FC17" s="30"/>
      <c r="FD17" s="30"/>
      <c r="FE17" s="30"/>
      <c r="FF17" s="30"/>
      <c r="FG17" s="30"/>
      <c r="FH17" s="30"/>
      <c r="FI17" s="30"/>
      <c r="FJ17" s="30"/>
      <c r="FK17" s="30"/>
      <c r="FL17" s="30"/>
      <c r="FM17" s="30"/>
      <c r="FN17" s="30"/>
      <c r="FO17" s="30"/>
      <c r="FP17" s="30"/>
      <c r="FQ17" s="30"/>
      <c r="FR17" s="30"/>
      <c r="FS17" s="30"/>
      <c r="FT17" s="30"/>
      <c r="FU17" s="30"/>
      <c r="FV17" s="30"/>
      <c r="FW17" s="30"/>
      <c r="FX17" s="30"/>
      <c r="FY17" s="30"/>
      <c r="FZ17" s="30"/>
      <c r="GA17" s="30"/>
      <c r="GB17" s="30"/>
      <c r="GC17" s="30"/>
      <c r="GD17" s="30"/>
      <c r="GE17" s="30"/>
      <c r="GF17" s="30"/>
      <c r="GG17" s="30"/>
      <c r="GH17" s="30"/>
      <c r="GI17" s="30"/>
      <c r="GJ17" s="30"/>
      <c r="GK17" s="30"/>
      <c r="GL17" s="30"/>
      <c r="GM17" s="30"/>
      <c r="GN17" s="30"/>
      <c r="GO17" s="30"/>
      <c r="GP17" s="30"/>
      <c r="GQ17" s="30"/>
      <c r="GR17" s="30"/>
      <c r="GS17" s="30"/>
      <c r="GT17" s="30"/>
      <c r="GU17" s="30"/>
      <c r="GV17" s="30"/>
      <c r="GW17" s="30"/>
      <c r="GX17" s="30"/>
    </row>
    <row r="18" spans="1:206" s="26" customFormat="1" ht="14.4" thickBot="1" x14ac:dyDescent="0.3">
      <c r="A18" s="6"/>
      <c r="B18" s="38" t="s">
        <v>14</v>
      </c>
      <c r="C18" s="39" t="s">
        <v>9</v>
      </c>
      <c r="D18" s="40">
        <v>0.8</v>
      </c>
      <c r="E18" s="71">
        <f>E17</f>
        <v>46119</v>
      </c>
      <c r="F18" s="71">
        <f>E18+100</f>
        <v>46219</v>
      </c>
      <c r="G18" s="82">
        <f t="shared" si="291"/>
        <v>15</v>
      </c>
      <c r="H18" s="82">
        <f t="shared" si="292"/>
        <v>29</v>
      </c>
      <c r="I18" s="10"/>
      <c r="J18" s="4">
        <f t="shared" si="287"/>
        <v>101</v>
      </c>
      <c r="K18" s="30"/>
      <c r="L18" s="30"/>
      <c r="M18" s="30"/>
      <c r="N18" s="30"/>
      <c r="O18" s="30"/>
      <c r="P18" s="30"/>
      <c r="Q18" s="30"/>
      <c r="R18" s="30"/>
      <c r="S18" s="30"/>
      <c r="T18" s="30"/>
      <c r="U18" s="30"/>
      <c r="V18" s="30"/>
      <c r="W18" s="30"/>
      <c r="X18" s="30"/>
      <c r="Y18" s="30"/>
      <c r="Z18" s="30"/>
      <c r="AA18" s="34"/>
      <c r="AB18" s="30"/>
      <c r="AC18" s="30"/>
      <c r="AD18" s="30"/>
      <c r="AE18" s="30"/>
      <c r="AF18" s="30"/>
      <c r="AG18" s="30"/>
      <c r="AH18" s="30"/>
      <c r="AI18" s="30"/>
      <c r="AJ18" s="30"/>
      <c r="AK18" s="30"/>
      <c r="AL18" s="30"/>
      <c r="AM18" s="30"/>
      <c r="AN18" s="30"/>
      <c r="AO18" s="30"/>
      <c r="AP18" s="30"/>
      <c r="AQ18" s="30"/>
      <c r="AR18" s="30"/>
      <c r="AS18" s="30"/>
      <c r="AT18" s="30"/>
      <c r="AU18" s="30"/>
      <c r="AV18" s="30"/>
      <c r="AW18" s="30"/>
      <c r="AX18" s="30"/>
      <c r="AY18" s="30"/>
      <c r="AZ18" s="30"/>
      <c r="BA18" s="30"/>
      <c r="BB18" s="30"/>
      <c r="BC18" s="30"/>
      <c r="BD18" s="30"/>
      <c r="BE18" s="30"/>
      <c r="BF18" s="30"/>
      <c r="BG18" s="30"/>
      <c r="BH18" s="30"/>
      <c r="BI18" s="30"/>
      <c r="BJ18" s="30"/>
      <c r="BK18" s="30"/>
      <c r="BL18" s="30"/>
      <c r="BM18" s="30"/>
      <c r="BN18" s="30"/>
      <c r="BO18" s="30"/>
      <c r="BP18" s="30"/>
      <c r="BQ18" s="30"/>
      <c r="BR18" s="30"/>
      <c r="BS18" s="30"/>
      <c r="BT18" s="30"/>
      <c r="BU18" s="30"/>
      <c r="BV18" s="30"/>
      <c r="BW18" s="30"/>
      <c r="BX18" s="30"/>
      <c r="BY18" s="30"/>
      <c r="BZ18" s="30"/>
      <c r="CA18" s="30"/>
      <c r="CB18" s="30"/>
      <c r="CC18" s="30"/>
      <c r="CD18" s="30"/>
      <c r="CE18" s="30"/>
      <c r="CF18" s="30"/>
      <c r="CG18" s="30"/>
      <c r="CH18" s="30"/>
      <c r="CI18" s="30"/>
      <c r="CJ18" s="30"/>
      <c r="CK18" s="30"/>
      <c r="CL18" s="30"/>
      <c r="CM18" s="30"/>
      <c r="CN18" s="30"/>
      <c r="CO18" s="30"/>
      <c r="CP18" s="30"/>
      <c r="CQ18" s="30"/>
      <c r="CR18" s="30"/>
      <c r="CS18" s="30"/>
      <c r="CT18" s="30"/>
      <c r="CU18" s="30"/>
      <c r="CV18" s="30"/>
      <c r="CW18" s="30"/>
      <c r="CX18" s="30"/>
      <c r="CY18" s="30"/>
      <c r="CZ18" s="30"/>
      <c r="DA18" s="30"/>
      <c r="DB18" s="30"/>
      <c r="DC18" s="30"/>
      <c r="DD18" s="30"/>
      <c r="DE18" s="30"/>
      <c r="DF18" s="30"/>
      <c r="DG18" s="30"/>
      <c r="DH18" s="30"/>
      <c r="DI18" s="30"/>
      <c r="DJ18" s="30"/>
      <c r="DK18" s="30"/>
      <c r="DL18" s="30"/>
      <c r="DM18" s="30"/>
      <c r="DN18" s="30"/>
      <c r="DO18" s="30"/>
      <c r="DP18" s="30"/>
      <c r="DQ18" s="30"/>
      <c r="DR18" s="30"/>
      <c r="DS18" s="30"/>
      <c r="DT18" s="30"/>
      <c r="DU18" s="30"/>
      <c r="DV18" s="30"/>
      <c r="DW18" s="30"/>
      <c r="DX18" s="30"/>
      <c r="DY18" s="30"/>
      <c r="DZ18" s="30"/>
      <c r="EA18" s="30"/>
      <c r="EB18" s="30"/>
      <c r="EC18" s="30"/>
      <c r="ED18" s="30"/>
      <c r="EE18" s="30"/>
      <c r="EF18" s="30"/>
      <c r="EG18" s="30"/>
      <c r="EH18" s="30"/>
      <c r="EI18" s="30"/>
      <c r="EJ18" s="30"/>
      <c r="EK18" s="30"/>
      <c r="EL18" s="30"/>
      <c r="EM18" s="30"/>
      <c r="EN18" s="30"/>
      <c r="EO18" s="30"/>
      <c r="EP18" s="30"/>
      <c r="EQ18" s="30"/>
      <c r="ER18" s="30"/>
      <c r="ES18" s="30"/>
      <c r="ET18" s="30"/>
      <c r="EU18" s="30"/>
      <c r="EV18" s="30"/>
      <c r="EW18" s="30"/>
      <c r="EX18" s="30"/>
      <c r="EY18" s="30"/>
      <c r="EZ18" s="30"/>
      <c r="FA18" s="30"/>
      <c r="FB18" s="30"/>
      <c r="FC18" s="30"/>
      <c r="FD18" s="30"/>
      <c r="FE18" s="30"/>
      <c r="FF18" s="30"/>
      <c r="FG18" s="30"/>
      <c r="FH18" s="30"/>
      <c r="FI18" s="30"/>
      <c r="FJ18" s="30"/>
      <c r="FK18" s="30"/>
      <c r="FL18" s="30"/>
      <c r="FM18" s="30"/>
      <c r="FN18" s="30"/>
      <c r="FO18" s="30"/>
      <c r="FP18" s="30"/>
      <c r="FQ18" s="30"/>
      <c r="FR18" s="30"/>
      <c r="FS18" s="30"/>
      <c r="FT18" s="30"/>
      <c r="FU18" s="30"/>
      <c r="FV18" s="30"/>
      <c r="FW18" s="30"/>
      <c r="FX18" s="30"/>
      <c r="FY18" s="30"/>
      <c r="FZ18" s="30"/>
      <c r="GA18" s="30"/>
      <c r="GB18" s="30"/>
      <c r="GC18" s="30"/>
      <c r="GD18" s="30"/>
      <c r="GE18" s="30"/>
      <c r="GF18" s="30"/>
      <c r="GG18" s="30"/>
      <c r="GH18" s="30"/>
      <c r="GI18" s="30"/>
      <c r="GJ18" s="30"/>
      <c r="GK18" s="30"/>
      <c r="GL18" s="30"/>
      <c r="GM18" s="30"/>
      <c r="GN18" s="30"/>
      <c r="GO18" s="30"/>
      <c r="GP18" s="30"/>
      <c r="GQ18" s="30"/>
      <c r="GR18" s="30"/>
      <c r="GS18" s="30"/>
      <c r="GT18" s="30"/>
      <c r="GU18" s="30"/>
      <c r="GV18" s="30"/>
      <c r="GW18" s="30"/>
      <c r="GX18" s="30"/>
    </row>
    <row r="19" spans="1:206" s="26" customFormat="1" ht="14.4" thickBot="1" x14ac:dyDescent="0.3">
      <c r="A19" s="6"/>
      <c r="B19" s="38" t="s">
        <v>15</v>
      </c>
      <c r="C19" s="39" t="s">
        <v>10</v>
      </c>
      <c r="D19" s="40">
        <v>0.3</v>
      </c>
      <c r="E19" s="71">
        <f>E18</f>
        <v>46119</v>
      </c>
      <c r="F19" s="71">
        <f t="shared" si="290"/>
        <v>46133</v>
      </c>
      <c r="G19" s="82">
        <f t="shared" si="291"/>
        <v>15</v>
      </c>
      <c r="H19" s="82">
        <f t="shared" si="292"/>
        <v>17</v>
      </c>
      <c r="I19" s="10"/>
      <c r="J19" s="4">
        <f t="shared" si="287"/>
        <v>15</v>
      </c>
      <c r="K19" s="30"/>
      <c r="L19" s="30"/>
      <c r="M19" s="30"/>
      <c r="N19" s="30"/>
      <c r="O19" s="86"/>
      <c r="P19" s="30"/>
      <c r="Q19" s="30"/>
      <c r="R19" s="30"/>
      <c r="S19" s="30"/>
      <c r="T19" s="30"/>
      <c r="U19" s="30"/>
      <c r="V19" s="30"/>
      <c r="W19" s="30"/>
      <c r="X19" s="30"/>
      <c r="Y19" s="30"/>
      <c r="Z19" s="30"/>
      <c r="AA19" s="30"/>
      <c r="AB19" s="30"/>
      <c r="AC19" s="30"/>
      <c r="AD19" s="30"/>
      <c r="AE19" s="30"/>
      <c r="AF19" s="30"/>
      <c r="AG19" s="30"/>
      <c r="AH19" s="30"/>
      <c r="AI19" s="30"/>
      <c r="AJ19" s="30"/>
      <c r="AK19" s="30"/>
      <c r="AL19" s="30"/>
      <c r="AM19" s="30"/>
      <c r="AN19" s="30"/>
      <c r="AO19" s="30"/>
      <c r="AP19" s="30"/>
      <c r="AQ19" s="30"/>
      <c r="AR19" s="30"/>
      <c r="AS19" s="30"/>
      <c r="AT19" s="30"/>
      <c r="AU19" s="30"/>
      <c r="AV19" s="30"/>
      <c r="AW19" s="30"/>
      <c r="AX19" s="30"/>
      <c r="AY19" s="30"/>
      <c r="AZ19" s="30"/>
      <c r="BA19" s="30"/>
      <c r="BB19" s="30"/>
      <c r="BC19" s="30"/>
      <c r="BD19" s="30"/>
      <c r="BE19" s="30"/>
      <c r="BF19" s="30"/>
      <c r="BG19" s="30"/>
      <c r="BH19" s="30"/>
      <c r="BI19" s="30"/>
      <c r="BJ19" s="30"/>
      <c r="BK19" s="30"/>
      <c r="BL19" s="30"/>
      <c r="BM19" s="30"/>
      <c r="BN19" s="30"/>
      <c r="BO19" s="30"/>
      <c r="BP19" s="30"/>
      <c r="BQ19" s="30"/>
      <c r="BR19" s="30"/>
      <c r="BS19" s="30"/>
      <c r="BT19" s="30"/>
      <c r="BU19" s="30"/>
      <c r="BV19" s="30"/>
      <c r="BW19" s="30"/>
      <c r="BX19" s="30"/>
      <c r="BY19" s="30"/>
      <c r="BZ19" s="30"/>
      <c r="CA19" s="30"/>
      <c r="CB19" s="30"/>
      <c r="CC19" s="30"/>
      <c r="CD19" s="30"/>
      <c r="CE19" s="30"/>
      <c r="CF19" s="30"/>
      <c r="CG19" s="30"/>
      <c r="CH19" s="30"/>
      <c r="CI19" s="30"/>
      <c r="CJ19" s="30"/>
      <c r="CK19" s="30"/>
      <c r="CL19" s="30"/>
      <c r="CM19" s="30"/>
      <c r="CN19" s="30"/>
      <c r="CO19" s="30"/>
      <c r="CP19" s="30"/>
      <c r="CQ19" s="30"/>
      <c r="CR19" s="30"/>
      <c r="CS19" s="30"/>
      <c r="CT19" s="30"/>
      <c r="CU19" s="30"/>
      <c r="CV19" s="30"/>
      <c r="CW19" s="30"/>
      <c r="CX19" s="30"/>
      <c r="CY19" s="30"/>
      <c r="CZ19" s="30"/>
      <c r="DA19" s="30"/>
      <c r="DB19" s="30"/>
      <c r="DC19" s="30"/>
      <c r="DD19" s="30"/>
      <c r="DE19" s="30"/>
      <c r="DF19" s="30"/>
      <c r="DG19" s="30"/>
      <c r="DH19" s="30"/>
      <c r="DI19" s="30"/>
      <c r="DJ19" s="30"/>
      <c r="DK19" s="30"/>
      <c r="DL19" s="30"/>
      <c r="DM19" s="30"/>
      <c r="DN19" s="30"/>
      <c r="DO19" s="30"/>
      <c r="DP19" s="30"/>
      <c r="DQ19" s="30"/>
      <c r="DR19" s="30"/>
      <c r="DS19" s="30"/>
      <c r="DT19" s="30"/>
      <c r="DU19" s="30"/>
      <c r="DV19" s="30"/>
      <c r="DW19" s="30"/>
      <c r="DX19" s="30"/>
      <c r="DY19" s="30"/>
      <c r="DZ19" s="30"/>
      <c r="EA19" s="30"/>
      <c r="EB19" s="30"/>
      <c r="EC19" s="30"/>
      <c r="ED19" s="30"/>
      <c r="EE19" s="30"/>
      <c r="EF19" s="30"/>
      <c r="EG19" s="30"/>
      <c r="EH19" s="30"/>
      <c r="EI19" s="30"/>
      <c r="EJ19" s="30"/>
      <c r="EK19" s="30"/>
      <c r="EL19" s="30"/>
      <c r="EM19" s="30"/>
      <c r="EN19" s="30"/>
      <c r="EO19" s="30"/>
      <c r="EP19" s="30"/>
      <c r="EQ19" s="30"/>
      <c r="ER19" s="30"/>
      <c r="ES19" s="30"/>
      <c r="ET19" s="30"/>
      <c r="EU19" s="30"/>
      <c r="EV19" s="30"/>
      <c r="EW19" s="30"/>
      <c r="EX19" s="30"/>
      <c r="EY19" s="30"/>
      <c r="EZ19" s="30"/>
      <c r="FA19" s="30"/>
      <c r="FB19" s="30"/>
      <c r="FC19" s="30"/>
      <c r="FD19" s="30"/>
      <c r="FE19" s="30"/>
      <c r="FF19" s="30"/>
      <c r="FG19" s="30"/>
      <c r="FH19" s="30"/>
      <c r="FI19" s="30"/>
      <c r="FJ19" s="30"/>
      <c r="FK19" s="30"/>
      <c r="FL19" s="30"/>
      <c r="FM19" s="30"/>
      <c r="FN19" s="30"/>
      <c r="FO19" s="30"/>
      <c r="FP19" s="30"/>
      <c r="FQ19" s="30"/>
      <c r="FR19" s="30"/>
      <c r="FS19" s="30"/>
      <c r="FT19" s="30"/>
      <c r="FU19" s="30"/>
      <c r="FV19" s="30"/>
      <c r="FW19" s="30"/>
      <c r="FX19" s="30"/>
      <c r="FY19" s="30"/>
      <c r="FZ19" s="30"/>
      <c r="GA19" s="30"/>
      <c r="GB19" s="30"/>
      <c r="GC19" s="30"/>
      <c r="GD19" s="30"/>
      <c r="GE19" s="30"/>
      <c r="GF19" s="30"/>
      <c r="GG19" s="30"/>
      <c r="GH19" s="30"/>
      <c r="GI19" s="30"/>
      <c r="GJ19" s="30"/>
      <c r="GK19" s="30"/>
      <c r="GL19" s="30"/>
      <c r="GM19" s="30"/>
      <c r="GN19" s="30"/>
      <c r="GO19" s="30"/>
      <c r="GP19" s="30"/>
      <c r="GQ19" s="30"/>
      <c r="GR19" s="30"/>
      <c r="GS19" s="30"/>
      <c r="GT19" s="30"/>
      <c r="GU19" s="30"/>
      <c r="GV19" s="30"/>
      <c r="GW19" s="30"/>
      <c r="GX19" s="30"/>
    </row>
    <row r="20" spans="1:206" s="26" customFormat="1" ht="16.2" thickBot="1" x14ac:dyDescent="0.3">
      <c r="A20" s="6"/>
      <c r="B20" s="41" t="s">
        <v>16</v>
      </c>
      <c r="C20" s="42"/>
      <c r="D20" s="43"/>
      <c r="E20" s="72"/>
      <c r="F20" s="73"/>
      <c r="G20" s="73"/>
      <c r="H20" s="73"/>
      <c r="I20" s="10"/>
      <c r="J20" s="4" t="str">
        <f t="shared" si="287"/>
        <v/>
      </c>
      <c r="K20" s="44"/>
      <c r="L20" s="44"/>
      <c r="M20" s="44"/>
      <c r="N20" s="44"/>
      <c r="O20" s="86"/>
      <c r="P20" s="44"/>
      <c r="Q20" s="44"/>
      <c r="R20" s="44"/>
      <c r="S20" s="44"/>
      <c r="T20" s="44"/>
      <c r="U20" s="44"/>
      <c r="V20" s="44"/>
      <c r="W20" s="44"/>
      <c r="X20" s="44"/>
      <c r="Y20" s="44"/>
      <c r="Z20" s="44"/>
      <c r="AA20" s="44"/>
      <c r="AB20" s="44"/>
      <c r="AC20" s="44"/>
      <c r="AD20" s="44"/>
      <c r="AE20" s="44"/>
      <c r="AF20" s="44"/>
      <c r="AG20" s="44"/>
      <c r="AH20" s="44"/>
      <c r="AI20" s="44"/>
      <c r="AJ20" s="44"/>
      <c r="AK20" s="44"/>
      <c r="AL20" s="44"/>
      <c r="AM20" s="44"/>
      <c r="AN20" s="44"/>
      <c r="AO20" s="44"/>
      <c r="AP20" s="44"/>
      <c r="AQ20" s="44"/>
      <c r="AR20" s="44"/>
      <c r="AS20" s="44"/>
      <c r="AT20" s="44"/>
      <c r="AU20" s="44"/>
      <c r="AV20" s="44"/>
      <c r="AW20" s="44"/>
      <c r="AX20" s="44"/>
      <c r="AY20" s="44"/>
      <c r="AZ20" s="44"/>
      <c r="BA20" s="44"/>
      <c r="BB20" s="44"/>
      <c r="BC20" s="44"/>
      <c r="BD20" s="44"/>
      <c r="BE20" s="44"/>
      <c r="BF20" s="44"/>
      <c r="BG20" s="44"/>
      <c r="BH20" s="44"/>
      <c r="BI20" s="44"/>
      <c r="BJ20" s="44"/>
      <c r="BK20" s="44"/>
      <c r="BL20" s="44"/>
      <c r="BM20" s="44"/>
      <c r="BN20" s="44"/>
      <c r="BO20" s="44"/>
      <c r="BP20" s="44"/>
      <c r="BQ20" s="44"/>
      <c r="BR20" s="44"/>
      <c r="BS20" s="44"/>
      <c r="BT20" s="44"/>
      <c r="BU20" s="44"/>
      <c r="BV20" s="44"/>
      <c r="BW20" s="44"/>
      <c r="BX20" s="44"/>
      <c r="BY20" s="44"/>
      <c r="BZ20" s="44"/>
      <c r="CA20" s="44"/>
      <c r="CB20" s="44"/>
      <c r="CC20" s="44"/>
      <c r="CD20" s="44"/>
      <c r="CE20" s="44"/>
      <c r="CF20" s="44"/>
      <c r="CG20" s="44"/>
      <c r="CH20" s="44"/>
      <c r="CI20" s="44"/>
      <c r="CJ20" s="44"/>
      <c r="CK20" s="44"/>
      <c r="CL20" s="44"/>
      <c r="CM20" s="44"/>
      <c r="CN20" s="44"/>
      <c r="CO20" s="44"/>
      <c r="CP20" s="44"/>
      <c r="CQ20" s="44"/>
      <c r="CR20" s="44"/>
      <c r="CS20" s="44"/>
      <c r="CT20" s="44"/>
      <c r="CU20" s="44"/>
      <c r="CV20" s="44"/>
      <c r="CW20" s="44"/>
      <c r="CX20" s="44"/>
      <c r="CY20" s="44"/>
      <c r="CZ20" s="44"/>
      <c r="DA20" s="44"/>
      <c r="DB20" s="44"/>
      <c r="DC20" s="44"/>
      <c r="DD20" s="44"/>
      <c r="DE20" s="44"/>
      <c r="DF20" s="44"/>
      <c r="DG20" s="44"/>
      <c r="DH20" s="44"/>
      <c r="DI20" s="44"/>
      <c r="DJ20" s="44"/>
      <c r="DK20" s="44"/>
      <c r="DL20" s="44"/>
      <c r="DM20" s="44"/>
      <c r="DN20" s="44"/>
      <c r="DO20" s="44"/>
      <c r="DP20" s="44"/>
      <c r="DQ20" s="44"/>
      <c r="DR20" s="44"/>
      <c r="DS20" s="44"/>
      <c r="DT20" s="44"/>
      <c r="DU20" s="44"/>
      <c r="DV20" s="44"/>
      <c r="DW20" s="44"/>
      <c r="DX20" s="44"/>
      <c r="DY20" s="44"/>
      <c r="DZ20" s="44"/>
      <c r="EA20" s="44"/>
      <c r="EB20" s="44"/>
      <c r="EC20" s="44"/>
      <c r="ED20" s="44"/>
      <c r="EE20" s="44"/>
      <c r="EF20" s="44"/>
      <c r="EG20" s="44"/>
      <c r="EH20" s="44"/>
      <c r="EI20" s="44"/>
      <c r="EJ20" s="44"/>
      <c r="EK20" s="44"/>
      <c r="EL20" s="44"/>
      <c r="EM20" s="44"/>
      <c r="EN20" s="44"/>
      <c r="EO20" s="44"/>
      <c r="EP20" s="44"/>
      <c r="EQ20" s="44"/>
      <c r="ER20" s="44"/>
      <c r="ES20" s="44"/>
      <c r="ET20" s="44"/>
      <c r="EU20" s="44"/>
      <c r="EV20" s="44"/>
      <c r="EW20" s="44"/>
      <c r="EX20" s="44"/>
      <c r="EY20" s="44"/>
      <c r="EZ20" s="44"/>
      <c r="FA20" s="44"/>
      <c r="FB20" s="44"/>
      <c r="FC20" s="44"/>
      <c r="FD20" s="44"/>
      <c r="FE20" s="44"/>
      <c r="FF20" s="44"/>
      <c r="FG20" s="44"/>
      <c r="FH20" s="44"/>
      <c r="FI20" s="44"/>
      <c r="FJ20" s="44"/>
      <c r="FK20" s="44"/>
      <c r="FL20" s="44"/>
      <c r="FM20" s="44"/>
      <c r="FN20" s="44"/>
      <c r="FO20" s="44"/>
      <c r="FP20" s="44"/>
      <c r="FQ20" s="44"/>
      <c r="FR20" s="44"/>
      <c r="FS20" s="44"/>
      <c r="FT20" s="44"/>
      <c r="FU20" s="44"/>
      <c r="FV20" s="44"/>
      <c r="FW20" s="44"/>
      <c r="FX20" s="44"/>
      <c r="FY20" s="44"/>
      <c r="FZ20" s="44"/>
      <c r="GA20" s="44"/>
      <c r="GB20" s="44"/>
      <c r="GC20" s="44"/>
      <c r="GD20" s="44"/>
      <c r="GE20" s="44"/>
      <c r="GF20" s="44"/>
      <c r="GG20" s="44"/>
      <c r="GH20" s="44"/>
      <c r="GI20" s="44"/>
      <c r="GJ20" s="44"/>
      <c r="GK20" s="44"/>
      <c r="GL20" s="44"/>
      <c r="GM20" s="44"/>
      <c r="GN20" s="44"/>
      <c r="GO20" s="44"/>
      <c r="GP20" s="44"/>
      <c r="GQ20" s="44"/>
      <c r="GR20" s="44"/>
      <c r="GS20" s="44"/>
      <c r="GT20" s="44"/>
      <c r="GU20" s="44"/>
      <c r="GV20" s="44"/>
      <c r="GW20" s="44"/>
      <c r="GX20" s="44"/>
    </row>
    <row r="21" spans="1:206" s="26" customFormat="1" ht="14.4" thickBot="1" x14ac:dyDescent="0.3">
      <c r="A21" s="6"/>
      <c r="B21" s="45" t="s">
        <v>17</v>
      </c>
      <c r="C21" s="46" t="s">
        <v>6</v>
      </c>
      <c r="D21" s="47">
        <v>0.5</v>
      </c>
      <c r="E21" s="74">
        <f>E9+15</f>
        <v>46057</v>
      </c>
      <c r="F21" s="74">
        <f>E21+14</f>
        <v>46071</v>
      </c>
      <c r="G21" s="83">
        <f>WEEKNUM(E21)</f>
        <v>6</v>
      </c>
      <c r="H21" s="83">
        <f>WEEKNUM(F21)</f>
        <v>8</v>
      </c>
      <c r="I21" s="10"/>
      <c r="J21" s="4">
        <f t="shared" si="287"/>
        <v>15</v>
      </c>
      <c r="K21" s="30"/>
      <c r="L21" s="30"/>
      <c r="M21" s="30"/>
      <c r="N21" s="30"/>
      <c r="O21" s="86"/>
      <c r="P21" s="30"/>
      <c r="Q21" s="30"/>
      <c r="R21" s="30"/>
      <c r="S21" s="30"/>
      <c r="T21" s="30"/>
      <c r="U21" s="30"/>
      <c r="V21" s="30"/>
      <c r="W21" s="30"/>
      <c r="X21" s="30"/>
      <c r="Y21" s="30"/>
      <c r="Z21" s="30"/>
      <c r="AA21" s="30"/>
      <c r="AB21" s="30"/>
      <c r="AC21" s="30"/>
      <c r="AD21" s="30"/>
      <c r="AE21" s="30"/>
      <c r="AF21" s="30"/>
      <c r="AG21" s="30"/>
      <c r="AH21" s="30"/>
      <c r="AI21" s="30"/>
      <c r="AJ21" s="30"/>
      <c r="AK21" s="30"/>
      <c r="AL21" s="30"/>
      <c r="AM21" s="30"/>
      <c r="AN21" s="30"/>
      <c r="AO21" s="30"/>
      <c r="AP21" s="30"/>
      <c r="AQ21" s="30"/>
      <c r="AR21" s="30"/>
      <c r="AS21" s="30"/>
      <c r="AT21" s="30"/>
      <c r="AU21" s="30"/>
      <c r="AV21" s="30"/>
      <c r="AW21" s="30"/>
      <c r="AX21" s="30"/>
      <c r="AY21" s="30"/>
      <c r="AZ21" s="30"/>
      <c r="BA21" s="30"/>
      <c r="BB21" s="30"/>
      <c r="BC21" s="30"/>
      <c r="BD21" s="30"/>
      <c r="BE21" s="30"/>
      <c r="BF21" s="30"/>
      <c r="BG21" s="30"/>
      <c r="BH21" s="30"/>
      <c r="BI21" s="30"/>
      <c r="BJ21" s="30"/>
      <c r="BK21" s="30"/>
      <c r="BL21" s="30"/>
      <c r="BM21" s="30"/>
      <c r="BN21" s="30"/>
      <c r="BO21" s="30"/>
      <c r="BP21" s="30"/>
      <c r="BQ21" s="30"/>
      <c r="BR21" s="30"/>
      <c r="BS21" s="30"/>
      <c r="BT21" s="30"/>
      <c r="BU21" s="30"/>
      <c r="BV21" s="30"/>
      <c r="BW21" s="30"/>
      <c r="BX21" s="30"/>
      <c r="BY21" s="30"/>
      <c r="BZ21" s="30"/>
      <c r="CA21" s="30"/>
      <c r="CB21" s="30"/>
      <c r="CC21" s="30"/>
      <c r="CD21" s="30"/>
      <c r="CE21" s="30"/>
      <c r="CF21" s="30"/>
      <c r="CG21" s="30"/>
      <c r="CH21" s="30"/>
      <c r="CI21" s="30"/>
      <c r="CJ21" s="30"/>
      <c r="CK21" s="30"/>
      <c r="CL21" s="30"/>
      <c r="CM21" s="30"/>
      <c r="CN21" s="30"/>
      <c r="CO21" s="30"/>
      <c r="CP21" s="30"/>
      <c r="CQ21" s="30"/>
      <c r="CR21" s="30"/>
      <c r="CS21" s="30"/>
      <c r="CT21" s="30"/>
      <c r="CU21" s="30"/>
      <c r="CV21" s="30"/>
      <c r="CW21" s="30"/>
      <c r="CX21" s="30"/>
      <c r="CY21" s="30"/>
      <c r="CZ21" s="30"/>
      <c r="DA21" s="30"/>
      <c r="DB21" s="30"/>
      <c r="DC21" s="30"/>
      <c r="DD21" s="30"/>
      <c r="DE21" s="30"/>
      <c r="DF21" s="30"/>
      <c r="DG21" s="30"/>
      <c r="DH21" s="30"/>
      <c r="DI21" s="30"/>
      <c r="DJ21" s="30"/>
      <c r="DK21" s="30"/>
      <c r="DL21" s="30"/>
      <c r="DM21" s="30"/>
      <c r="DN21" s="30"/>
      <c r="DO21" s="30"/>
      <c r="DP21" s="30"/>
      <c r="DQ21" s="30"/>
      <c r="DR21" s="30"/>
      <c r="DS21" s="30"/>
      <c r="DT21" s="30"/>
      <c r="DU21" s="30"/>
      <c r="DV21" s="30"/>
      <c r="DW21" s="30"/>
      <c r="DX21" s="30"/>
      <c r="DY21" s="30"/>
      <c r="DZ21" s="30"/>
      <c r="EA21" s="30"/>
      <c r="EB21" s="30"/>
      <c r="EC21" s="30"/>
      <c r="ED21" s="30"/>
      <c r="EE21" s="30"/>
      <c r="EF21" s="30"/>
      <c r="EG21" s="30"/>
      <c r="EH21" s="30"/>
      <c r="EI21" s="30"/>
      <c r="EJ21" s="30"/>
      <c r="EK21" s="30"/>
      <c r="EL21" s="30"/>
      <c r="EM21" s="30"/>
      <c r="EN21" s="30"/>
      <c r="EO21" s="30"/>
      <c r="EP21" s="30"/>
      <c r="EQ21" s="30"/>
      <c r="ER21" s="30"/>
      <c r="ES21" s="30"/>
      <c r="ET21" s="30"/>
      <c r="EU21" s="30"/>
      <c r="EV21" s="30"/>
      <c r="EW21" s="30"/>
      <c r="EX21" s="30"/>
      <c r="EY21" s="30"/>
      <c r="EZ21" s="30"/>
      <c r="FA21" s="30"/>
      <c r="FB21" s="30"/>
      <c r="FC21" s="30"/>
      <c r="FD21" s="30"/>
      <c r="FE21" s="30"/>
      <c r="FF21" s="30"/>
      <c r="FG21" s="30"/>
      <c r="FH21" s="30"/>
      <c r="FI21" s="30"/>
      <c r="FJ21" s="30"/>
      <c r="FK21" s="30"/>
      <c r="FL21" s="30"/>
      <c r="FM21" s="30"/>
      <c r="FN21" s="30"/>
      <c r="FO21" s="30"/>
      <c r="FP21" s="30"/>
      <c r="FQ21" s="30"/>
      <c r="FR21" s="30"/>
      <c r="FS21" s="30"/>
      <c r="FT21" s="30"/>
      <c r="FU21" s="30"/>
      <c r="FV21" s="30"/>
      <c r="FW21" s="30"/>
      <c r="FX21" s="30"/>
      <c r="FY21" s="30"/>
      <c r="FZ21" s="30"/>
      <c r="GA21" s="30"/>
      <c r="GB21" s="30"/>
      <c r="GC21" s="30"/>
      <c r="GD21" s="30"/>
      <c r="GE21" s="30"/>
      <c r="GF21" s="30"/>
      <c r="GG21" s="30"/>
      <c r="GH21" s="30"/>
      <c r="GI21" s="30"/>
      <c r="GJ21" s="30"/>
      <c r="GK21" s="30"/>
      <c r="GL21" s="30"/>
      <c r="GM21" s="30"/>
      <c r="GN21" s="30"/>
      <c r="GO21" s="30"/>
      <c r="GP21" s="30"/>
      <c r="GQ21" s="30"/>
      <c r="GR21" s="30"/>
      <c r="GS21" s="30"/>
      <c r="GT21" s="30"/>
      <c r="GU21" s="30"/>
      <c r="GV21" s="30"/>
      <c r="GW21" s="30"/>
      <c r="GX21" s="30"/>
    </row>
    <row r="22" spans="1:206" s="26" customFormat="1" ht="14.4" thickBot="1" x14ac:dyDescent="0.3">
      <c r="A22" s="6"/>
      <c r="B22" s="45" t="s">
        <v>18</v>
      </c>
      <c r="C22" s="46" t="s">
        <v>7</v>
      </c>
      <c r="D22" s="47">
        <v>0.6</v>
      </c>
      <c r="E22" s="74">
        <f>F21+1</f>
        <v>46072</v>
      </c>
      <c r="F22" s="74">
        <f t="shared" ref="F22:F25" si="293">E22+14</f>
        <v>46086</v>
      </c>
      <c r="G22" s="83">
        <f t="shared" ref="G22:G25" si="294">WEEKNUM(E22)</f>
        <v>8</v>
      </c>
      <c r="H22" s="83">
        <f t="shared" ref="H22:H25" si="295">WEEKNUM(F22)</f>
        <v>10</v>
      </c>
      <c r="I22" s="10"/>
      <c r="J22" s="4">
        <f t="shared" si="287"/>
        <v>15</v>
      </c>
      <c r="K22" s="30"/>
      <c r="L22" s="30"/>
      <c r="M22" s="30"/>
      <c r="N22" s="30"/>
      <c r="O22" s="87"/>
      <c r="P22" s="30"/>
      <c r="Q22" s="30"/>
      <c r="R22" s="30"/>
      <c r="S22" s="30"/>
      <c r="T22" s="30"/>
      <c r="U22" s="30"/>
      <c r="V22" s="30"/>
      <c r="W22" s="30"/>
      <c r="X22" s="30"/>
      <c r="Y22" s="30"/>
      <c r="Z22" s="30"/>
      <c r="AA22" s="30"/>
      <c r="AB22" s="30"/>
      <c r="AC22" s="30"/>
      <c r="AD22" s="30"/>
      <c r="AE22" s="30"/>
      <c r="AF22" s="30"/>
      <c r="AG22" s="30"/>
      <c r="AH22" s="30"/>
      <c r="AI22" s="30"/>
      <c r="AJ22" s="30"/>
      <c r="AK22" s="30"/>
      <c r="AL22" s="30"/>
      <c r="AM22" s="30"/>
      <c r="AN22" s="30"/>
      <c r="AO22" s="30"/>
      <c r="AP22" s="30"/>
      <c r="AQ22" s="30"/>
      <c r="AR22" s="30"/>
      <c r="AS22" s="30"/>
      <c r="AT22" s="30"/>
      <c r="AU22" s="30"/>
      <c r="AV22" s="30"/>
      <c r="AW22" s="30"/>
      <c r="AX22" s="30"/>
      <c r="AY22" s="30"/>
      <c r="AZ22" s="30"/>
      <c r="BA22" s="30"/>
      <c r="BB22" s="30"/>
      <c r="BC22" s="30"/>
      <c r="BD22" s="30"/>
      <c r="BE22" s="30"/>
      <c r="BF22" s="30"/>
      <c r="BG22" s="30"/>
      <c r="BH22" s="30"/>
      <c r="BI22" s="30"/>
      <c r="BJ22" s="30"/>
      <c r="BK22" s="30"/>
      <c r="BL22" s="30"/>
      <c r="BM22" s="30"/>
      <c r="BN22" s="30"/>
      <c r="BO22" s="30"/>
      <c r="BP22" s="30"/>
      <c r="BQ22" s="30"/>
      <c r="BR22" s="30"/>
      <c r="BS22" s="30"/>
      <c r="BT22" s="30"/>
      <c r="BU22" s="30"/>
      <c r="BV22" s="30"/>
      <c r="BW22" s="30"/>
      <c r="BX22" s="30"/>
      <c r="BY22" s="30"/>
      <c r="BZ22" s="30"/>
      <c r="CA22" s="30"/>
      <c r="CB22" s="30"/>
      <c r="CC22" s="30"/>
      <c r="CD22" s="30"/>
      <c r="CE22" s="30"/>
      <c r="CF22" s="30"/>
      <c r="CG22" s="30"/>
      <c r="CH22" s="30"/>
      <c r="CI22" s="30"/>
      <c r="CJ22" s="30"/>
      <c r="CK22" s="30"/>
      <c r="CL22" s="30"/>
      <c r="CM22" s="30"/>
      <c r="CN22" s="30"/>
      <c r="CO22" s="30"/>
      <c r="CP22" s="30"/>
      <c r="CQ22" s="30"/>
      <c r="CR22" s="30"/>
      <c r="CS22" s="30"/>
      <c r="CT22" s="30"/>
      <c r="CU22" s="30"/>
      <c r="CV22" s="30"/>
      <c r="CW22" s="30"/>
      <c r="CX22" s="30"/>
      <c r="CY22" s="30"/>
      <c r="CZ22" s="30"/>
      <c r="DA22" s="30"/>
      <c r="DB22" s="30"/>
      <c r="DC22" s="30"/>
      <c r="DD22" s="30"/>
      <c r="DE22" s="30"/>
      <c r="DF22" s="30"/>
      <c r="DG22" s="30"/>
      <c r="DH22" s="30"/>
      <c r="DI22" s="30"/>
      <c r="DJ22" s="30"/>
      <c r="DK22" s="30"/>
      <c r="DL22" s="30"/>
      <c r="DM22" s="30"/>
      <c r="DN22" s="30"/>
      <c r="DO22" s="30"/>
      <c r="DP22" s="30"/>
      <c r="DQ22" s="30"/>
      <c r="DR22" s="30"/>
      <c r="DS22" s="30"/>
      <c r="DT22" s="30"/>
      <c r="DU22" s="30"/>
      <c r="DV22" s="30"/>
      <c r="DW22" s="30"/>
      <c r="DX22" s="30"/>
      <c r="DY22" s="30"/>
      <c r="DZ22" s="30"/>
      <c r="EA22" s="30"/>
      <c r="EB22" s="30"/>
      <c r="EC22" s="30"/>
      <c r="ED22" s="30"/>
      <c r="EE22" s="30"/>
      <c r="EF22" s="30"/>
      <c r="EG22" s="30"/>
      <c r="EH22" s="30"/>
      <c r="EI22" s="30"/>
      <c r="EJ22" s="30"/>
      <c r="EK22" s="30"/>
      <c r="EL22" s="30"/>
      <c r="EM22" s="30"/>
      <c r="EN22" s="30"/>
      <c r="EO22" s="30"/>
      <c r="EP22" s="30"/>
      <c r="EQ22" s="30"/>
      <c r="ER22" s="30"/>
      <c r="ES22" s="30"/>
      <c r="ET22" s="30"/>
      <c r="EU22" s="30"/>
      <c r="EV22" s="30"/>
      <c r="EW22" s="30"/>
      <c r="EX22" s="30"/>
      <c r="EY22" s="30"/>
      <c r="EZ22" s="30"/>
      <c r="FA22" s="30"/>
      <c r="FB22" s="30"/>
      <c r="FC22" s="30"/>
      <c r="FD22" s="30"/>
      <c r="FE22" s="30"/>
      <c r="FF22" s="30"/>
      <c r="FG22" s="30"/>
      <c r="FH22" s="30"/>
      <c r="FI22" s="30"/>
      <c r="FJ22" s="30"/>
      <c r="FK22" s="30"/>
      <c r="FL22" s="30"/>
      <c r="FM22" s="30"/>
      <c r="FN22" s="30"/>
      <c r="FO22" s="30"/>
      <c r="FP22" s="30"/>
      <c r="FQ22" s="30"/>
      <c r="FR22" s="30"/>
      <c r="FS22" s="30"/>
      <c r="FT22" s="30"/>
      <c r="FU22" s="30"/>
      <c r="FV22" s="30"/>
      <c r="FW22" s="30"/>
      <c r="FX22" s="30"/>
      <c r="FY22" s="30"/>
      <c r="FZ22" s="30"/>
      <c r="GA22" s="30"/>
      <c r="GB22" s="30"/>
      <c r="GC22" s="30"/>
      <c r="GD22" s="30"/>
      <c r="GE22" s="30"/>
      <c r="GF22" s="30"/>
      <c r="GG22" s="30"/>
      <c r="GH22" s="30"/>
      <c r="GI22" s="30"/>
      <c r="GJ22" s="30"/>
      <c r="GK22" s="30"/>
      <c r="GL22" s="30"/>
      <c r="GM22" s="30"/>
      <c r="GN22" s="30"/>
      <c r="GO22" s="30"/>
      <c r="GP22" s="30"/>
      <c r="GQ22" s="30"/>
      <c r="GR22" s="30"/>
      <c r="GS22" s="30"/>
      <c r="GT22" s="30"/>
      <c r="GU22" s="30"/>
      <c r="GV22" s="30"/>
      <c r="GW22" s="30"/>
      <c r="GX22" s="30"/>
    </row>
    <row r="23" spans="1:206" s="26" customFormat="1" ht="14.4" thickBot="1" x14ac:dyDescent="0.3">
      <c r="A23" s="6"/>
      <c r="B23" s="45" t="s">
        <v>19</v>
      </c>
      <c r="C23" s="46" t="s">
        <v>8</v>
      </c>
      <c r="D23" s="47">
        <v>0.5</v>
      </c>
      <c r="E23" s="74">
        <f>E22+5</f>
        <v>46077</v>
      </c>
      <c r="F23" s="74">
        <f t="shared" si="293"/>
        <v>46091</v>
      </c>
      <c r="G23" s="83">
        <f t="shared" si="294"/>
        <v>9</v>
      </c>
      <c r="H23" s="83">
        <f t="shared" si="295"/>
        <v>11</v>
      </c>
      <c r="I23" s="10"/>
      <c r="J23" s="4">
        <f t="shared" si="287"/>
        <v>15</v>
      </c>
      <c r="K23" s="30"/>
      <c r="L23" s="30"/>
      <c r="M23" s="30"/>
      <c r="N23" s="30"/>
      <c r="O23" s="87"/>
      <c r="P23" s="30"/>
      <c r="Q23" s="30"/>
      <c r="R23" s="30"/>
      <c r="S23" s="30"/>
      <c r="T23" s="30"/>
      <c r="U23" s="30"/>
      <c r="V23" s="30"/>
      <c r="W23" s="30"/>
      <c r="X23" s="30"/>
      <c r="Y23" s="30"/>
      <c r="Z23" s="30"/>
      <c r="AA23" s="30"/>
      <c r="AB23" s="30"/>
      <c r="AC23" s="30"/>
      <c r="AD23" s="30"/>
      <c r="AE23" s="30"/>
      <c r="AF23" s="30"/>
      <c r="AG23" s="30"/>
      <c r="AH23" s="30"/>
      <c r="AI23" s="30"/>
      <c r="AJ23" s="30"/>
      <c r="AK23" s="30"/>
      <c r="AL23" s="30"/>
      <c r="AM23" s="30"/>
      <c r="AN23" s="30"/>
      <c r="AO23" s="30"/>
      <c r="AP23" s="30"/>
      <c r="AQ23" s="30"/>
      <c r="AR23" s="30"/>
      <c r="AS23" s="30"/>
      <c r="AT23" s="30"/>
      <c r="AU23" s="30"/>
      <c r="AV23" s="30"/>
      <c r="AW23" s="30"/>
      <c r="AX23" s="30"/>
      <c r="AY23" s="30"/>
      <c r="AZ23" s="30"/>
      <c r="BA23" s="30"/>
      <c r="BB23" s="30"/>
      <c r="BC23" s="30"/>
      <c r="BD23" s="30"/>
      <c r="BE23" s="30"/>
      <c r="BF23" s="30"/>
      <c r="BG23" s="30"/>
      <c r="BH23" s="30"/>
      <c r="BI23" s="30"/>
      <c r="BJ23" s="30"/>
      <c r="BK23" s="30"/>
      <c r="BL23" s="30"/>
      <c r="BM23" s="30"/>
      <c r="BN23" s="30"/>
      <c r="BO23" s="30"/>
      <c r="BP23" s="30"/>
      <c r="BQ23" s="30"/>
      <c r="BR23" s="30"/>
      <c r="BS23" s="30"/>
      <c r="BT23" s="30"/>
      <c r="BU23" s="30"/>
      <c r="BV23" s="30"/>
      <c r="BW23" s="30"/>
      <c r="BX23" s="30"/>
      <c r="BY23" s="30"/>
      <c r="BZ23" s="30"/>
      <c r="CA23" s="30"/>
      <c r="CB23" s="30"/>
      <c r="CC23" s="30"/>
      <c r="CD23" s="30"/>
      <c r="CE23" s="30"/>
      <c r="CF23" s="30"/>
      <c r="CG23" s="30"/>
      <c r="CH23" s="30"/>
      <c r="CI23" s="30"/>
      <c r="CJ23" s="30"/>
      <c r="CK23" s="30"/>
      <c r="CL23" s="30"/>
      <c r="CM23" s="30"/>
      <c r="CN23" s="30"/>
      <c r="CO23" s="30"/>
      <c r="CP23" s="30"/>
      <c r="CQ23" s="30"/>
      <c r="CR23" s="30"/>
      <c r="CS23" s="30"/>
      <c r="CT23" s="30"/>
      <c r="CU23" s="30"/>
      <c r="CV23" s="30"/>
      <c r="CW23" s="30"/>
      <c r="CX23" s="30"/>
      <c r="CY23" s="30"/>
      <c r="CZ23" s="30"/>
      <c r="DA23" s="30"/>
      <c r="DB23" s="30"/>
      <c r="DC23" s="30"/>
      <c r="DD23" s="30"/>
      <c r="DE23" s="30"/>
      <c r="DF23" s="30"/>
      <c r="DG23" s="30"/>
      <c r="DH23" s="30"/>
      <c r="DI23" s="30"/>
      <c r="DJ23" s="30"/>
      <c r="DK23" s="30"/>
      <c r="DL23" s="30"/>
      <c r="DM23" s="30"/>
      <c r="DN23" s="30"/>
      <c r="DO23" s="30"/>
      <c r="DP23" s="30"/>
      <c r="DQ23" s="30"/>
      <c r="DR23" s="30"/>
      <c r="DS23" s="30"/>
      <c r="DT23" s="30"/>
      <c r="DU23" s="30"/>
      <c r="DV23" s="30"/>
      <c r="DW23" s="30"/>
      <c r="DX23" s="30"/>
      <c r="DY23" s="30"/>
      <c r="DZ23" s="30"/>
      <c r="EA23" s="30"/>
      <c r="EB23" s="30"/>
      <c r="EC23" s="30"/>
      <c r="ED23" s="30"/>
      <c r="EE23" s="30"/>
      <c r="EF23" s="30"/>
      <c r="EG23" s="30"/>
      <c r="EH23" s="30"/>
      <c r="EI23" s="30"/>
      <c r="EJ23" s="30"/>
      <c r="EK23" s="30"/>
      <c r="EL23" s="30"/>
      <c r="EM23" s="30"/>
      <c r="EN23" s="30"/>
      <c r="EO23" s="30"/>
      <c r="EP23" s="30"/>
      <c r="EQ23" s="30"/>
      <c r="ER23" s="30"/>
      <c r="ES23" s="30"/>
      <c r="ET23" s="30"/>
      <c r="EU23" s="30"/>
      <c r="EV23" s="30"/>
      <c r="EW23" s="30"/>
      <c r="EX23" s="30"/>
      <c r="EY23" s="30"/>
      <c r="EZ23" s="30"/>
      <c r="FA23" s="30"/>
      <c r="FB23" s="30"/>
      <c r="FC23" s="30"/>
      <c r="FD23" s="30"/>
      <c r="FE23" s="30"/>
      <c r="FF23" s="30"/>
      <c r="FG23" s="30"/>
      <c r="FH23" s="30"/>
      <c r="FI23" s="30"/>
      <c r="FJ23" s="30"/>
      <c r="FK23" s="30"/>
      <c r="FL23" s="30"/>
      <c r="FM23" s="30"/>
      <c r="FN23" s="30"/>
      <c r="FO23" s="30"/>
      <c r="FP23" s="30"/>
      <c r="FQ23" s="30"/>
      <c r="FR23" s="30"/>
      <c r="FS23" s="30"/>
      <c r="FT23" s="30"/>
      <c r="FU23" s="30"/>
      <c r="FV23" s="30"/>
      <c r="FW23" s="30"/>
      <c r="FX23" s="30"/>
      <c r="FY23" s="30"/>
      <c r="FZ23" s="30"/>
      <c r="GA23" s="30"/>
      <c r="GB23" s="30"/>
      <c r="GC23" s="30"/>
      <c r="GD23" s="30"/>
      <c r="GE23" s="30"/>
      <c r="GF23" s="30"/>
      <c r="GG23" s="30"/>
      <c r="GH23" s="30"/>
      <c r="GI23" s="30"/>
      <c r="GJ23" s="30"/>
      <c r="GK23" s="30"/>
      <c r="GL23" s="30"/>
      <c r="GM23" s="30"/>
      <c r="GN23" s="30"/>
      <c r="GO23" s="30"/>
      <c r="GP23" s="30"/>
      <c r="GQ23" s="30"/>
      <c r="GR23" s="30"/>
      <c r="GS23" s="30"/>
      <c r="GT23" s="30"/>
      <c r="GU23" s="30"/>
      <c r="GV23" s="30"/>
      <c r="GW23" s="30"/>
      <c r="GX23" s="30"/>
    </row>
    <row r="24" spans="1:206" s="26" customFormat="1" ht="14.4" thickBot="1" x14ac:dyDescent="0.3">
      <c r="A24" s="6"/>
      <c r="B24" s="45" t="s">
        <v>20</v>
      </c>
      <c r="C24" s="46" t="s">
        <v>9</v>
      </c>
      <c r="D24" s="47">
        <v>0.25</v>
      </c>
      <c r="E24" s="74">
        <f>F23+1</f>
        <v>46092</v>
      </c>
      <c r="F24" s="74">
        <f>E24+240</f>
        <v>46332</v>
      </c>
      <c r="G24" s="83">
        <f t="shared" si="294"/>
        <v>11</v>
      </c>
      <c r="H24" s="83">
        <f t="shared" si="295"/>
        <v>45</v>
      </c>
      <c r="I24" s="10"/>
      <c r="J24" s="4">
        <f t="shared" si="287"/>
        <v>241</v>
      </c>
      <c r="K24" s="30"/>
      <c r="L24" s="30"/>
      <c r="M24" s="30"/>
      <c r="N24" s="30"/>
      <c r="O24" s="30"/>
      <c r="P24" s="30"/>
      <c r="Q24" s="30"/>
      <c r="R24" s="30"/>
      <c r="S24" s="30"/>
      <c r="T24" s="30"/>
      <c r="U24" s="30"/>
      <c r="V24" s="30"/>
      <c r="W24" s="30"/>
      <c r="X24" s="30"/>
      <c r="Y24" s="30"/>
      <c r="Z24" s="30"/>
      <c r="AA24" s="30"/>
      <c r="AB24" s="30"/>
      <c r="AC24" s="30"/>
      <c r="AD24" s="30"/>
      <c r="AE24" s="30"/>
      <c r="AF24" s="30"/>
      <c r="AG24" s="30"/>
      <c r="AH24" s="30"/>
      <c r="AI24" s="30"/>
      <c r="AJ24" s="30"/>
      <c r="AK24" s="30"/>
      <c r="AL24" s="30"/>
      <c r="AM24" s="30"/>
      <c r="AN24" s="30"/>
      <c r="AO24" s="30"/>
      <c r="AP24" s="30"/>
      <c r="AQ24" s="30"/>
      <c r="AR24" s="30"/>
      <c r="AS24" s="30"/>
      <c r="AT24" s="30"/>
      <c r="AU24" s="30"/>
      <c r="AV24" s="30"/>
      <c r="AW24" s="30"/>
      <c r="AX24" s="30"/>
      <c r="AY24" s="30"/>
      <c r="AZ24" s="30"/>
      <c r="BA24" s="30"/>
      <c r="BB24" s="30"/>
      <c r="BC24" s="30"/>
      <c r="BD24" s="30"/>
      <c r="BE24" s="30"/>
      <c r="BF24" s="30"/>
      <c r="BG24" s="30"/>
      <c r="BH24" s="30"/>
      <c r="BI24" s="30"/>
      <c r="BJ24" s="30"/>
      <c r="BK24" s="30"/>
      <c r="BL24" s="30"/>
      <c r="BM24" s="30"/>
      <c r="BN24" s="30"/>
      <c r="BO24" s="30"/>
      <c r="BP24" s="30"/>
      <c r="BQ24" s="30"/>
      <c r="BR24" s="30"/>
      <c r="BS24" s="30"/>
      <c r="BT24" s="30"/>
      <c r="BU24" s="30"/>
      <c r="BV24" s="30"/>
      <c r="BW24" s="30"/>
      <c r="BX24" s="30"/>
      <c r="BY24" s="30"/>
      <c r="BZ24" s="30"/>
      <c r="CA24" s="30"/>
      <c r="CB24" s="30"/>
      <c r="CC24" s="30"/>
      <c r="CD24" s="30"/>
      <c r="CE24" s="30"/>
      <c r="CF24" s="30"/>
      <c r="CG24" s="30"/>
      <c r="CH24" s="30"/>
      <c r="CI24" s="30"/>
      <c r="CJ24" s="30"/>
      <c r="CK24" s="30"/>
      <c r="CL24" s="30"/>
      <c r="CM24" s="30"/>
      <c r="CN24" s="30"/>
      <c r="CO24" s="30"/>
      <c r="CP24" s="30"/>
      <c r="CQ24" s="30"/>
      <c r="CR24" s="30"/>
      <c r="CS24" s="30"/>
      <c r="CT24" s="30"/>
      <c r="CU24" s="30"/>
      <c r="CV24" s="30"/>
      <c r="CW24" s="30"/>
      <c r="CX24" s="30"/>
      <c r="CY24" s="30"/>
      <c r="CZ24" s="30"/>
      <c r="DA24" s="30"/>
      <c r="DB24" s="30"/>
      <c r="DC24" s="30"/>
      <c r="DD24" s="30"/>
      <c r="DE24" s="30"/>
      <c r="DF24" s="30"/>
      <c r="DG24" s="30"/>
      <c r="DH24" s="30"/>
      <c r="DI24" s="30"/>
      <c r="DJ24" s="30"/>
      <c r="DK24" s="30"/>
      <c r="DL24" s="30"/>
      <c r="DM24" s="30"/>
      <c r="DN24" s="30"/>
      <c r="DO24" s="30"/>
      <c r="DP24" s="30"/>
      <c r="DQ24" s="30"/>
      <c r="DR24" s="30"/>
      <c r="DS24" s="30"/>
      <c r="DT24" s="30"/>
      <c r="DU24" s="30"/>
      <c r="DV24" s="30"/>
      <c r="DW24" s="30"/>
      <c r="DX24" s="30"/>
      <c r="DY24" s="30"/>
      <c r="DZ24" s="30"/>
      <c r="EA24" s="30"/>
      <c r="EB24" s="30"/>
      <c r="EC24" s="30"/>
      <c r="ED24" s="30"/>
      <c r="EE24" s="30"/>
      <c r="EF24" s="30"/>
      <c r="EG24" s="30"/>
      <c r="EH24" s="30"/>
      <c r="EI24" s="30"/>
      <c r="EJ24" s="30"/>
      <c r="EK24" s="30"/>
      <c r="EL24" s="30"/>
      <c r="EM24" s="30"/>
      <c r="EN24" s="30"/>
      <c r="EO24" s="30"/>
      <c r="EP24" s="30"/>
      <c r="EQ24" s="30"/>
      <c r="ER24" s="30"/>
      <c r="ES24" s="30"/>
      <c r="ET24" s="30"/>
      <c r="EU24" s="30"/>
      <c r="EV24" s="30"/>
      <c r="EW24" s="30"/>
      <c r="EX24" s="30"/>
      <c r="EY24" s="30"/>
      <c r="EZ24" s="30"/>
      <c r="FA24" s="30"/>
      <c r="FB24" s="30"/>
      <c r="FC24" s="30"/>
      <c r="FD24" s="30"/>
      <c r="FE24" s="30"/>
      <c r="FF24" s="30"/>
      <c r="FG24" s="30"/>
      <c r="FH24" s="30"/>
      <c r="FI24" s="30"/>
      <c r="FJ24" s="30"/>
      <c r="FK24" s="30"/>
      <c r="FL24" s="30"/>
      <c r="FM24" s="30"/>
      <c r="FN24" s="30"/>
      <c r="FO24" s="30"/>
      <c r="FP24" s="30"/>
      <c r="FQ24" s="30"/>
      <c r="FR24" s="30"/>
      <c r="FS24" s="30"/>
      <c r="FT24" s="30"/>
      <c r="FU24" s="30"/>
      <c r="FV24" s="30"/>
      <c r="FW24" s="30"/>
      <c r="FX24" s="30"/>
      <c r="FY24" s="30"/>
      <c r="FZ24" s="30"/>
      <c r="GA24" s="30"/>
      <c r="GB24" s="30"/>
      <c r="GC24" s="30"/>
      <c r="GD24" s="30"/>
      <c r="GE24" s="30"/>
      <c r="GF24" s="30"/>
      <c r="GG24" s="30"/>
      <c r="GH24" s="30"/>
      <c r="GI24" s="30"/>
      <c r="GJ24" s="30"/>
      <c r="GK24" s="30"/>
      <c r="GL24" s="30"/>
      <c r="GM24" s="30"/>
      <c r="GN24" s="30"/>
      <c r="GO24" s="30"/>
      <c r="GP24" s="30"/>
      <c r="GQ24" s="30"/>
      <c r="GR24" s="30"/>
      <c r="GS24" s="30"/>
      <c r="GT24" s="30"/>
      <c r="GU24" s="30"/>
      <c r="GV24" s="30"/>
      <c r="GW24" s="30"/>
      <c r="GX24" s="30"/>
    </row>
    <row r="25" spans="1:206" s="26" customFormat="1" ht="14.4" thickBot="1" x14ac:dyDescent="0.3">
      <c r="A25" s="6"/>
      <c r="B25" s="45" t="s">
        <v>21</v>
      </c>
      <c r="C25" s="46" t="s">
        <v>10</v>
      </c>
      <c r="D25" s="47">
        <v>0.25</v>
      </c>
      <c r="E25" s="74">
        <f>E23</f>
        <v>46077</v>
      </c>
      <c r="F25" s="74">
        <f t="shared" si="293"/>
        <v>46091</v>
      </c>
      <c r="G25" s="83">
        <f t="shared" si="294"/>
        <v>9</v>
      </c>
      <c r="H25" s="83">
        <f t="shared" si="295"/>
        <v>11</v>
      </c>
      <c r="I25" s="10"/>
      <c r="J25" s="4">
        <f t="shared" si="287"/>
        <v>15</v>
      </c>
      <c r="K25" s="30"/>
      <c r="L25" s="30"/>
      <c r="M25" s="30"/>
      <c r="N25" s="30"/>
      <c r="O25" s="30"/>
      <c r="P25" s="30"/>
      <c r="Q25" s="30"/>
      <c r="R25" s="30"/>
      <c r="S25" s="30"/>
      <c r="T25" s="30"/>
      <c r="U25" s="30"/>
      <c r="V25" s="30"/>
      <c r="W25" s="30"/>
      <c r="X25" s="30"/>
      <c r="Y25" s="30"/>
      <c r="Z25" s="30"/>
      <c r="AA25" s="30"/>
      <c r="AB25" s="30"/>
      <c r="AC25" s="30"/>
      <c r="AD25" s="30"/>
      <c r="AE25" s="30"/>
      <c r="AF25" s="30"/>
      <c r="AG25" s="30"/>
      <c r="AH25" s="30"/>
      <c r="AI25" s="30"/>
      <c r="AJ25" s="30"/>
      <c r="AK25" s="30"/>
      <c r="AL25" s="30"/>
      <c r="AM25" s="30"/>
      <c r="AN25" s="30"/>
      <c r="AO25" s="30"/>
      <c r="AP25" s="30"/>
      <c r="AQ25" s="30"/>
      <c r="AR25" s="30"/>
      <c r="AS25" s="30"/>
      <c r="AT25" s="30"/>
      <c r="AU25" s="30"/>
      <c r="AV25" s="30"/>
      <c r="AW25" s="30"/>
      <c r="AX25" s="30"/>
      <c r="AY25" s="30"/>
      <c r="AZ25" s="30"/>
      <c r="BA25" s="30"/>
      <c r="BB25" s="30"/>
      <c r="BC25" s="30"/>
      <c r="BD25" s="30"/>
      <c r="BE25" s="30"/>
      <c r="BF25" s="30"/>
      <c r="BG25" s="30"/>
      <c r="BH25" s="30"/>
      <c r="BI25" s="30"/>
      <c r="BJ25" s="30"/>
      <c r="BK25" s="30"/>
      <c r="BL25" s="30"/>
      <c r="BM25" s="30"/>
      <c r="BN25" s="30"/>
      <c r="BO25" s="30"/>
      <c r="BP25" s="30"/>
      <c r="BQ25" s="30"/>
      <c r="BR25" s="30"/>
      <c r="BS25" s="30"/>
      <c r="BT25" s="30"/>
      <c r="BU25" s="30"/>
      <c r="BV25" s="30"/>
      <c r="BW25" s="30"/>
      <c r="BX25" s="30"/>
      <c r="BY25" s="30"/>
      <c r="BZ25" s="30"/>
      <c r="CA25" s="30"/>
      <c r="CB25" s="30"/>
      <c r="CC25" s="30"/>
      <c r="CD25" s="30"/>
      <c r="CE25" s="30"/>
      <c r="CF25" s="30"/>
      <c r="CG25" s="30"/>
      <c r="CH25" s="30"/>
      <c r="CI25" s="30"/>
      <c r="CJ25" s="30"/>
      <c r="CK25" s="30"/>
      <c r="CL25" s="30"/>
      <c r="CM25" s="30"/>
      <c r="CN25" s="30"/>
      <c r="CO25" s="30"/>
      <c r="CP25" s="30"/>
      <c r="CQ25" s="30"/>
      <c r="CR25" s="30"/>
      <c r="CS25" s="30"/>
      <c r="CT25" s="30"/>
      <c r="CU25" s="30"/>
      <c r="CV25" s="30"/>
      <c r="CW25" s="30"/>
      <c r="CX25" s="30"/>
      <c r="CY25" s="30"/>
      <c r="CZ25" s="30"/>
      <c r="DA25" s="30"/>
      <c r="DB25" s="30"/>
      <c r="DC25" s="30"/>
      <c r="DD25" s="30"/>
      <c r="DE25" s="30"/>
      <c r="DF25" s="30"/>
      <c r="DG25" s="30"/>
      <c r="DH25" s="30"/>
      <c r="DI25" s="30"/>
      <c r="DJ25" s="30"/>
      <c r="DK25" s="30"/>
      <c r="DL25" s="30"/>
      <c r="DM25" s="30"/>
      <c r="DN25" s="30"/>
      <c r="DO25" s="30"/>
      <c r="DP25" s="30"/>
      <c r="DQ25" s="30"/>
      <c r="DR25" s="30"/>
      <c r="DS25" s="30"/>
      <c r="DT25" s="30"/>
      <c r="DU25" s="30"/>
      <c r="DV25" s="30"/>
      <c r="DW25" s="30"/>
      <c r="DX25" s="30"/>
      <c r="DY25" s="30"/>
      <c r="DZ25" s="30"/>
      <c r="EA25" s="30"/>
      <c r="EB25" s="30"/>
      <c r="EC25" s="30"/>
      <c r="ED25" s="30"/>
      <c r="EE25" s="30"/>
      <c r="EF25" s="30"/>
      <c r="EG25" s="30"/>
      <c r="EH25" s="30"/>
      <c r="EI25" s="30"/>
      <c r="EJ25" s="30"/>
      <c r="EK25" s="30"/>
      <c r="EL25" s="30"/>
      <c r="EM25" s="30"/>
      <c r="EN25" s="30"/>
      <c r="EO25" s="30"/>
      <c r="EP25" s="30"/>
      <c r="EQ25" s="30"/>
      <c r="ER25" s="30"/>
      <c r="ES25" s="30"/>
      <c r="ET25" s="30"/>
      <c r="EU25" s="30"/>
      <c r="EV25" s="30"/>
      <c r="EW25" s="30"/>
      <c r="EX25" s="30"/>
      <c r="EY25" s="30"/>
      <c r="EZ25" s="30"/>
      <c r="FA25" s="30"/>
      <c r="FB25" s="30"/>
      <c r="FC25" s="30"/>
      <c r="FD25" s="30"/>
      <c r="FE25" s="30"/>
      <c r="FF25" s="30"/>
      <c r="FG25" s="30"/>
      <c r="FH25" s="30"/>
      <c r="FI25" s="30"/>
      <c r="FJ25" s="30"/>
      <c r="FK25" s="30"/>
      <c r="FL25" s="30"/>
      <c r="FM25" s="30"/>
      <c r="FN25" s="30"/>
      <c r="FO25" s="30"/>
      <c r="FP25" s="30"/>
      <c r="FQ25" s="30"/>
      <c r="FR25" s="30"/>
      <c r="FS25" s="30"/>
      <c r="FT25" s="30"/>
      <c r="FU25" s="30"/>
      <c r="FV25" s="30"/>
      <c r="FW25" s="30"/>
      <c r="FX25" s="30"/>
      <c r="FY25" s="30"/>
      <c r="FZ25" s="30"/>
      <c r="GA25" s="30"/>
      <c r="GB25" s="30"/>
      <c r="GC25" s="30"/>
      <c r="GD25" s="30"/>
      <c r="GE25" s="30"/>
      <c r="GF25" s="30"/>
      <c r="GG25" s="30"/>
      <c r="GH25" s="30"/>
      <c r="GI25" s="30"/>
      <c r="GJ25" s="30"/>
      <c r="GK25" s="30"/>
      <c r="GL25" s="30"/>
      <c r="GM25" s="30"/>
      <c r="GN25" s="30"/>
      <c r="GO25" s="30"/>
      <c r="GP25" s="30"/>
      <c r="GQ25" s="30"/>
      <c r="GR25" s="30"/>
      <c r="GS25" s="30"/>
      <c r="GT25" s="30"/>
      <c r="GU25" s="30"/>
      <c r="GV25" s="30"/>
      <c r="GW25" s="30"/>
      <c r="GX25" s="30"/>
    </row>
    <row r="26" spans="1:206" s="26" customFormat="1" ht="16.2" thickBot="1" x14ac:dyDescent="0.3">
      <c r="A26" s="6"/>
      <c r="B26" s="48" t="s">
        <v>28</v>
      </c>
      <c r="C26" s="49"/>
      <c r="D26" s="50"/>
      <c r="E26" s="75"/>
      <c r="F26" s="76"/>
      <c r="G26" s="76"/>
      <c r="H26" s="76"/>
      <c r="I26" s="10"/>
      <c r="J26" s="4" t="str">
        <f t="shared" si="287"/>
        <v/>
      </c>
      <c r="K26" s="51"/>
      <c r="L26" s="51"/>
      <c r="M26" s="51"/>
      <c r="N26" s="51"/>
      <c r="O26" s="51"/>
      <c r="P26" s="51"/>
      <c r="Q26" s="51"/>
      <c r="R26" s="51"/>
      <c r="S26" s="51"/>
      <c r="T26" s="51"/>
      <c r="U26" s="51"/>
      <c r="V26" s="51"/>
      <c r="W26" s="51"/>
      <c r="X26" s="51"/>
      <c r="Y26" s="51"/>
      <c r="Z26" s="51"/>
      <c r="AA26" s="51"/>
      <c r="AB26" s="51"/>
      <c r="AC26" s="51"/>
      <c r="AD26" s="51"/>
      <c r="AE26" s="51"/>
      <c r="AF26" s="51"/>
      <c r="AG26" s="51"/>
      <c r="AH26" s="51"/>
      <c r="AI26" s="51"/>
      <c r="AJ26" s="51"/>
      <c r="AK26" s="51"/>
      <c r="AL26" s="51"/>
      <c r="AM26" s="51"/>
      <c r="AN26" s="51"/>
      <c r="AO26" s="51"/>
      <c r="AP26" s="51"/>
      <c r="AQ26" s="51"/>
      <c r="AR26" s="51"/>
      <c r="AS26" s="51"/>
      <c r="AT26" s="51"/>
      <c r="AU26" s="51"/>
      <c r="AV26" s="51"/>
      <c r="AW26" s="51"/>
      <c r="AX26" s="51"/>
      <c r="AY26" s="51"/>
      <c r="AZ26" s="51"/>
      <c r="BA26" s="51"/>
      <c r="BB26" s="51"/>
      <c r="BC26" s="51"/>
      <c r="BD26" s="51"/>
      <c r="BE26" s="51"/>
      <c r="BF26" s="51"/>
      <c r="BG26" s="51"/>
      <c r="BH26" s="51"/>
      <c r="BI26" s="51"/>
      <c r="BJ26" s="51"/>
      <c r="BK26" s="51"/>
      <c r="BL26" s="51"/>
      <c r="BM26" s="51"/>
      <c r="BN26" s="51"/>
      <c r="BO26" s="51"/>
      <c r="BP26" s="51"/>
      <c r="BQ26" s="51"/>
      <c r="BR26" s="51"/>
      <c r="BS26" s="51"/>
      <c r="BT26" s="51"/>
      <c r="BU26" s="51"/>
      <c r="BV26" s="51"/>
      <c r="BW26" s="51"/>
      <c r="BX26" s="51"/>
      <c r="BY26" s="51"/>
      <c r="BZ26" s="51"/>
      <c r="CA26" s="51"/>
      <c r="CB26" s="51"/>
      <c r="CC26" s="51"/>
      <c r="CD26" s="51"/>
      <c r="CE26" s="51"/>
      <c r="CF26" s="51"/>
      <c r="CG26" s="51"/>
      <c r="CH26" s="51"/>
      <c r="CI26" s="51"/>
      <c r="CJ26" s="51"/>
      <c r="CK26" s="51"/>
      <c r="CL26" s="51"/>
      <c r="CM26" s="51"/>
      <c r="CN26" s="51"/>
      <c r="CO26" s="51"/>
      <c r="CP26" s="51"/>
      <c r="CQ26" s="51"/>
      <c r="CR26" s="51"/>
      <c r="CS26" s="51"/>
      <c r="CT26" s="51"/>
      <c r="CU26" s="51"/>
      <c r="CV26" s="51"/>
      <c r="CW26" s="51"/>
      <c r="CX26" s="51"/>
      <c r="CY26" s="51"/>
      <c r="CZ26" s="51"/>
      <c r="DA26" s="51"/>
      <c r="DB26" s="51"/>
      <c r="DC26" s="51"/>
      <c r="DD26" s="51"/>
      <c r="DE26" s="51"/>
      <c r="DF26" s="51"/>
      <c r="DG26" s="51"/>
      <c r="DH26" s="51"/>
      <c r="DI26" s="51"/>
      <c r="DJ26" s="51"/>
      <c r="DK26" s="51"/>
      <c r="DL26" s="51"/>
      <c r="DM26" s="51"/>
      <c r="DN26" s="51"/>
      <c r="DO26" s="51"/>
      <c r="DP26" s="51"/>
      <c r="DQ26" s="51"/>
      <c r="DR26" s="51"/>
      <c r="DS26" s="51"/>
      <c r="DT26" s="51"/>
      <c r="DU26" s="51"/>
      <c r="DV26" s="51"/>
      <c r="DW26" s="51"/>
      <c r="DX26" s="51"/>
      <c r="DY26" s="51"/>
      <c r="DZ26" s="51"/>
      <c r="EA26" s="51"/>
      <c r="EB26" s="51"/>
      <c r="EC26" s="51"/>
      <c r="ED26" s="51"/>
      <c r="EE26" s="51"/>
      <c r="EF26" s="51"/>
      <c r="EG26" s="51"/>
      <c r="EH26" s="51"/>
      <c r="EI26" s="51"/>
      <c r="EJ26" s="51"/>
      <c r="EK26" s="51"/>
      <c r="EL26" s="51"/>
      <c r="EM26" s="51"/>
      <c r="EN26" s="51"/>
      <c r="EO26" s="51"/>
      <c r="EP26" s="51"/>
      <c r="EQ26" s="51"/>
      <c r="ER26" s="51"/>
      <c r="ES26" s="51"/>
      <c r="ET26" s="51"/>
      <c r="EU26" s="51"/>
      <c r="EV26" s="51"/>
      <c r="EW26" s="51"/>
      <c r="EX26" s="51"/>
      <c r="EY26" s="51"/>
      <c r="EZ26" s="51"/>
      <c r="FA26" s="51"/>
      <c r="FB26" s="51"/>
      <c r="FC26" s="51"/>
      <c r="FD26" s="51"/>
      <c r="FE26" s="51"/>
      <c r="FF26" s="51"/>
      <c r="FG26" s="51"/>
      <c r="FH26" s="51"/>
      <c r="FI26" s="51"/>
      <c r="FJ26" s="51"/>
      <c r="FK26" s="51"/>
      <c r="FL26" s="51"/>
      <c r="FM26" s="51"/>
      <c r="FN26" s="51"/>
      <c r="FO26" s="51"/>
      <c r="FP26" s="51"/>
      <c r="FQ26" s="51"/>
      <c r="FR26" s="51"/>
      <c r="FS26" s="51"/>
      <c r="FT26" s="51"/>
      <c r="FU26" s="51"/>
      <c r="FV26" s="51"/>
      <c r="FW26" s="51"/>
      <c r="FX26" s="51"/>
      <c r="FY26" s="51"/>
      <c r="FZ26" s="51"/>
      <c r="GA26" s="51"/>
      <c r="GB26" s="51"/>
      <c r="GC26" s="51"/>
      <c r="GD26" s="51"/>
      <c r="GE26" s="51"/>
      <c r="GF26" s="51"/>
      <c r="GG26" s="51"/>
      <c r="GH26" s="51"/>
      <c r="GI26" s="51"/>
      <c r="GJ26" s="51"/>
      <c r="GK26" s="51"/>
      <c r="GL26" s="51"/>
      <c r="GM26" s="51"/>
      <c r="GN26" s="51"/>
      <c r="GO26" s="51"/>
      <c r="GP26" s="51"/>
      <c r="GQ26" s="51"/>
      <c r="GR26" s="51"/>
      <c r="GS26" s="51"/>
      <c r="GT26" s="51"/>
      <c r="GU26" s="51"/>
      <c r="GV26" s="51"/>
      <c r="GW26" s="51"/>
      <c r="GX26" s="51"/>
    </row>
    <row r="27" spans="1:206" s="26" customFormat="1" ht="14.4" thickBot="1" x14ac:dyDescent="0.3">
      <c r="A27" s="6"/>
      <c r="B27" s="52" t="s">
        <v>18</v>
      </c>
      <c r="C27" s="53" t="s">
        <v>6</v>
      </c>
      <c r="D27" s="54">
        <v>0.25</v>
      </c>
      <c r="E27" s="77">
        <f>E21+12</f>
        <v>46069</v>
      </c>
      <c r="F27" s="77">
        <f>E27+14</f>
        <v>46083</v>
      </c>
      <c r="G27" s="84">
        <f>WEEKNUM(E27)</f>
        <v>8</v>
      </c>
      <c r="H27" s="84">
        <f>WEEKNUM(F27)</f>
        <v>10</v>
      </c>
      <c r="I27" s="10"/>
      <c r="J27" s="4">
        <f t="shared" si="287"/>
        <v>15</v>
      </c>
      <c r="K27" s="30"/>
      <c r="L27" s="30"/>
      <c r="M27" s="30"/>
      <c r="N27" s="30"/>
      <c r="O27" s="30"/>
      <c r="P27" s="30"/>
      <c r="Q27" s="30"/>
      <c r="R27" s="30"/>
      <c r="S27" s="30"/>
      <c r="T27" s="30"/>
      <c r="U27" s="30"/>
      <c r="V27" s="30"/>
      <c r="W27" s="30"/>
      <c r="X27" s="30"/>
      <c r="Y27" s="30"/>
      <c r="Z27" s="30"/>
      <c r="AA27" s="30"/>
      <c r="AB27" s="30"/>
      <c r="AC27" s="30"/>
      <c r="AD27" s="30"/>
      <c r="AE27" s="30"/>
      <c r="AF27" s="30"/>
      <c r="AG27" s="30"/>
      <c r="AH27" s="30"/>
      <c r="AI27" s="30"/>
      <c r="AJ27" s="30"/>
      <c r="AK27" s="30"/>
      <c r="AL27" s="30"/>
      <c r="AM27" s="30"/>
      <c r="AN27" s="30"/>
      <c r="AO27" s="30"/>
      <c r="AP27" s="30"/>
      <c r="AQ27" s="30"/>
      <c r="AR27" s="30"/>
      <c r="AS27" s="30"/>
      <c r="AT27" s="30"/>
      <c r="AU27" s="30"/>
      <c r="AV27" s="30"/>
      <c r="AW27" s="30"/>
      <c r="AX27" s="30"/>
      <c r="AY27" s="30"/>
      <c r="AZ27" s="30"/>
      <c r="BA27" s="30"/>
      <c r="BB27" s="30"/>
      <c r="BC27" s="30"/>
      <c r="BD27" s="30"/>
      <c r="BE27" s="30"/>
      <c r="BF27" s="30"/>
      <c r="BG27" s="30"/>
      <c r="BH27" s="30"/>
      <c r="BI27" s="30"/>
      <c r="BJ27" s="30"/>
      <c r="BK27" s="30"/>
      <c r="BL27" s="30"/>
      <c r="BM27" s="30"/>
      <c r="BN27" s="30"/>
      <c r="BO27" s="30"/>
      <c r="BP27" s="30"/>
      <c r="BQ27" s="30"/>
      <c r="BR27" s="30"/>
      <c r="BS27" s="30"/>
      <c r="BT27" s="30"/>
      <c r="BU27" s="30"/>
      <c r="BV27" s="30"/>
      <c r="BW27" s="30"/>
      <c r="BX27" s="30"/>
      <c r="BY27" s="30"/>
      <c r="BZ27" s="30"/>
      <c r="CA27" s="30"/>
      <c r="CB27" s="30"/>
      <c r="CC27" s="30"/>
      <c r="CD27" s="30"/>
      <c r="CE27" s="30"/>
      <c r="CF27" s="30"/>
      <c r="CG27" s="30"/>
      <c r="CH27" s="30"/>
      <c r="CI27" s="30"/>
      <c r="CJ27" s="30"/>
      <c r="CK27" s="30"/>
      <c r="CL27" s="30"/>
      <c r="CM27" s="30"/>
      <c r="CN27" s="30"/>
      <c r="CO27" s="30"/>
      <c r="CP27" s="30"/>
      <c r="CQ27" s="30"/>
      <c r="CR27" s="30"/>
      <c r="CS27" s="30"/>
      <c r="CT27" s="30"/>
      <c r="CU27" s="30"/>
      <c r="CV27" s="30"/>
      <c r="CW27" s="30"/>
      <c r="CX27" s="30"/>
      <c r="CY27" s="30"/>
      <c r="CZ27" s="30"/>
      <c r="DA27" s="30"/>
      <c r="DB27" s="30"/>
      <c r="DC27" s="30"/>
      <c r="DD27" s="30"/>
      <c r="DE27" s="30"/>
      <c r="DF27" s="30"/>
      <c r="DG27" s="30"/>
      <c r="DH27" s="30"/>
      <c r="DI27" s="30"/>
      <c r="DJ27" s="30"/>
      <c r="DK27" s="30"/>
      <c r="DL27" s="30"/>
      <c r="DM27" s="30"/>
      <c r="DN27" s="30"/>
      <c r="DO27" s="30"/>
      <c r="DP27" s="30"/>
      <c r="DQ27" s="30"/>
      <c r="DR27" s="30"/>
      <c r="DS27" s="30"/>
      <c r="DT27" s="30"/>
      <c r="DU27" s="30"/>
      <c r="DV27" s="30"/>
      <c r="DW27" s="30"/>
      <c r="DX27" s="30"/>
      <c r="DY27" s="30"/>
      <c r="DZ27" s="30"/>
      <c r="EA27" s="30"/>
      <c r="EB27" s="30"/>
      <c r="EC27" s="30"/>
      <c r="ED27" s="30"/>
      <c r="EE27" s="30"/>
      <c r="EF27" s="30"/>
      <c r="EG27" s="30"/>
      <c r="EH27" s="30"/>
      <c r="EI27" s="30"/>
      <c r="EJ27" s="30"/>
      <c r="EK27" s="30"/>
      <c r="EL27" s="30"/>
      <c r="EM27" s="30"/>
      <c r="EN27" s="30"/>
      <c r="EO27" s="30"/>
      <c r="EP27" s="30"/>
      <c r="EQ27" s="30"/>
      <c r="ER27" s="30"/>
      <c r="ES27" s="30"/>
      <c r="ET27" s="30"/>
      <c r="EU27" s="30"/>
      <c r="EV27" s="30"/>
      <c r="EW27" s="30"/>
      <c r="EX27" s="30"/>
      <c r="EY27" s="30"/>
      <c r="EZ27" s="30"/>
      <c r="FA27" s="30"/>
      <c r="FB27" s="30"/>
      <c r="FC27" s="30"/>
      <c r="FD27" s="30"/>
      <c r="FE27" s="30"/>
      <c r="FF27" s="30"/>
      <c r="FG27" s="30"/>
      <c r="FH27" s="30"/>
      <c r="FI27" s="30"/>
      <c r="FJ27" s="30"/>
      <c r="FK27" s="30"/>
      <c r="FL27" s="30"/>
      <c r="FM27" s="30"/>
      <c r="FN27" s="30"/>
      <c r="FO27" s="30"/>
      <c r="FP27" s="30"/>
      <c r="FQ27" s="30"/>
      <c r="FR27" s="30"/>
      <c r="FS27" s="30"/>
      <c r="FT27" s="30"/>
      <c r="FU27" s="30"/>
      <c r="FV27" s="30"/>
      <c r="FW27" s="30"/>
      <c r="FX27" s="30"/>
      <c r="FY27" s="30"/>
      <c r="FZ27" s="30"/>
      <c r="GA27" s="30"/>
      <c r="GB27" s="30"/>
      <c r="GC27" s="30"/>
      <c r="GD27" s="30"/>
      <c r="GE27" s="30"/>
      <c r="GF27" s="30"/>
      <c r="GG27" s="30"/>
      <c r="GH27" s="30"/>
      <c r="GI27" s="30"/>
      <c r="GJ27" s="30"/>
      <c r="GK27" s="30"/>
      <c r="GL27" s="30"/>
      <c r="GM27" s="30"/>
      <c r="GN27" s="30"/>
      <c r="GO27" s="30"/>
      <c r="GP27" s="30"/>
      <c r="GQ27" s="30"/>
      <c r="GR27" s="30"/>
      <c r="GS27" s="30"/>
      <c r="GT27" s="30"/>
      <c r="GU27" s="30"/>
      <c r="GV27" s="30"/>
      <c r="GW27" s="30"/>
      <c r="GX27" s="30"/>
    </row>
    <row r="28" spans="1:206" s="26" customFormat="1" ht="14.4" thickBot="1" x14ac:dyDescent="0.3">
      <c r="A28" s="6"/>
      <c r="B28" s="52" t="s">
        <v>22</v>
      </c>
      <c r="C28" s="53" t="s">
        <v>7</v>
      </c>
      <c r="D28" s="54">
        <v>0.25</v>
      </c>
      <c r="E28" s="77">
        <f>F27</f>
        <v>46083</v>
      </c>
      <c r="F28" s="77">
        <f t="shared" ref="F28:F31" si="296">E28+14</f>
        <v>46097</v>
      </c>
      <c r="G28" s="84">
        <f t="shared" ref="G28:G31" si="297">WEEKNUM(E28)</f>
        <v>10</v>
      </c>
      <c r="H28" s="84">
        <f t="shared" ref="H28:H31" si="298">WEEKNUM(F28)</f>
        <v>12</v>
      </c>
      <c r="I28" s="10"/>
      <c r="J28" s="4">
        <f t="shared" si="287"/>
        <v>15</v>
      </c>
      <c r="K28" s="30"/>
      <c r="L28" s="30"/>
      <c r="M28" s="30"/>
      <c r="N28" s="30"/>
      <c r="O28" s="30"/>
      <c r="P28" s="30"/>
      <c r="Q28" s="30"/>
      <c r="R28" s="30"/>
      <c r="S28" s="30"/>
      <c r="T28" s="30"/>
      <c r="U28" s="30"/>
      <c r="V28" s="30"/>
      <c r="W28" s="30"/>
      <c r="X28" s="30"/>
      <c r="Y28" s="30"/>
      <c r="Z28" s="30"/>
      <c r="AA28" s="30"/>
      <c r="AB28" s="30"/>
      <c r="AC28" s="30"/>
      <c r="AD28" s="30"/>
      <c r="AE28" s="30"/>
      <c r="AF28" s="30"/>
      <c r="AG28" s="30"/>
      <c r="AH28" s="30"/>
      <c r="AI28" s="30"/>
      <c r="AJ28" s="30"/>
      <c r="AK28" s="30"/>
      <c r="AL28" s="30"/>
      <c r="AM28" s="30"/>
      <c r="AN28" s="30"/>
      <c r="AO28" s="30"/>
      <c r="AP28" s="30"/>
      <c r="AQ28" s="30"/>
      <c r="AR28" s="30"/>
      <c r="AS28" s="30"/>
      <c r="AT28" s="30"/>
      <c r="AU28" s="30"/>
      <c r="AV28" s="30"/>
      <c r="AW28" s="30"/>
      <c r="AX28" s="30"/>
      <c r="AY28" s="30"/>
      <c r="AZ28" s="30"/>
      <c r="BA28" s="30"/>
      <c r="BB28" s="30"/>
      <c r="BC28" s="30"/>
      <c r="BD28" s="30"/>
      <c r="BE28" s="30"/>
      <c r="BF28" s="30"/>
      <c r="BG28" s="30"/>
      <c r="BH28" s="30"/>
      <c r="BI28" s="30"/>
      <c r="BJ28" s="30"/>
      <c r="BK28" s="30"/>
      <c r="BL28" s="30"/>
      <c r="BM28" s="30"/>
      <c r="BN28" s="30"/>
      <c r="BO28" s="30"/>
      <c r="BP28" s="30"/>
      <c r="BQ28" s="30"/>
      <c r="BR28" s="30"/>
      <c r="BS28" s="30"/>
      <c r="BT28" s="30"/>
      <c r="BU28" s="30"/>
      <c r="BV28" s="30"/>
      <c r="BW28" s="30"/>
      <c r="BX28" s="30"/>
      <c r="BY28" s="30"/>
      <c r="BZ28" s="30"/>
      <c r="CA28" s="30"/>
      <c r="CB28" s="30"/>
      <c r="CC28" s="30"/>
      <c r="CD28" s="30"/>
      <c r="CE28" s="30"/>
      <c r="CF28" s="30"/>
      <c r="CG28" s="30"/>
      <c r="CH28" s="30"/>
      <c r="CI28" s="30"/>
      <c r="CJ28" s="30"/>
      <c r="CK28" s="30"/>
      <c r="CL28" s="30"/>
      <c r="CM28" s="30"/>
      <c r="CN28" s="30"/>
      <c r="CO28" s="30"/>
      <c r="CP28" s="30"/>
      <c r="CQ28" s="30"/>
      <c r="CR28" s="30"/>
      <c r="CS28" s="30"/>
      <c r="CT28" s="30"/>
      <c r="CU28" s="30"/>
      <c r="CV28" s="30"/>
      <c r="CW28" s="30"/>
      <c r="CX28" s="30"/>
      <c r="CY28" s="30"/>
      <c r="CZ28" s="30"/>
      <c r="DA28" s="30"/>
      <c r="DB28" s="30"/>
      <c r="DC28" s="30"/>
      <c r="DD28" s="30"/>
      <c r="DE28" s="30"/>
      <c r="DF28" s="30"/>
      <c r="DG28" s="30"/>
      <c r="DH28" s="30"/>
      <c r="DI28" s="30"/>
      <c r="DJ28" s="30"/>
      <c r="DK28" s="30"/>
      <c r="DL28" s="30"/>
      <c r="DM28" s="30"/>
      <c r="DN28" s="30"/>
      <c r="DO28" s="30"/>
      <c r="DP28" s="30"/>
      <c r="DQ28" s="30"/>
      <c r="DR28" s="30"/>
      <c r="DS28" s="30"/>
      <c r="DT28" s="30"/>
      <c r="DU28" s="30"/>
      <c r="DV28" s="30"/>
      <c r="DW28" s="30"/>
      <c r="DX28" s="30"/>
      <c r="DY28" s="30"/>
      <c r="DZ28" s="30"/>
      <c r="EA28" s="30"/>
      <c r="EB28" s="30"/>
      <c r="EC28" s="30"/>
      <c r="ED28" s="30"/>
      <c r="EE28" s="30"/>
      <c r="EF28" s="30"/>
      <c r="EG28" s="30"/>
      <c r="EH28" s="30"/>
      <c r="EI28" s="30"/>
      <c r="EJ28" s="30"/>
      <c r="EK28" s="30"/>
      <c r="EL28" s="30"/>
      <c r="EM28" s="30"/>
      <c r="EN28" s="30"/>
      <c r="EO28" s="30"/>
      <c r="EP28" s="30"/>
      <c r="EQ28" s="30"/>
      <c r="ER28" s="30"/>
      <c r="ES28" s="30"/>
      <c r="ET28" s="30"/>
      <c r="EU28" s="30"/>
      <c r="EV28" s="30"/>
      <c r="EW28" s="30"/>
      <c r="EX28" s="30"/>
      <c r="EY28" s="30"/>
      <c r="EZ28" s="30"/>
      <c r="FA28" s="30"/>
      <c r="FB28" s="30"/>
      <c r="FC28" s="30"/>
      <c r="FD28" s="30"/>
      <c r="FE28" s="30"/>
      <c r="FF28" s="30"/>
      <c r="FG28" s="30"/>
      <c r="FH28" s="30"/>
      <c r="FI28" s="30"/>
      <c r="FJ28" s="30"/>
      <c r="FK28" s="30"/>
      <c r="FL28" s="30"/>
      <c r="FM28" s="30"/>
      <c r="FN28" s="30"/>
      <c r="FO28" s="30"/>
      <c r="FP28" s="30"/>
      <c r="FQ28" s="30"/>
      <c r="FR28" s="30"/>
      <c r="FS28" s="30"/>
      <c r="FT28" s="30"/>
      <c r="FU28" s="30"/>
      <c r="FV28" s="30"/>
      <c r="FW28" s="30"/>
      <c r="FX28" s="30"/>
      <c r="FY28" s="30"/>
      <c r="FZ28" s="30"/>
      <c r="GA28" s="30"/>
      <c r="GB28" s="30"/>
      <c r="GC28" s="30"/>
      <c r="GD28" s="30"/>
      <c r="GE28" s="30"/>
      <c r="GF28" s="30"/>
      <c r="GG28" s="30"/>
      <c r="GH28" s="30"/>
      <c r="GI28" s="30"/>
      <c r="GJ28" s="30"/>
      <c r="GK28" s="30"/>
      <c r="GL28" s="30"/>
      <c r="GM28" s="30"/>
      <c r="GN28" s="30"/>
      <c r="GO28" s="30"/>
      <c r="GP28" s="30"/>
      <c r="GQ28" s="30"/>
      <c r="GR28" s="30"/>
      <c r="GS28" s="30"/>
      <c r="GT28" s="30"/>
      <c r="GU28" s="30"/>
      <c r="GV28" s="30"/>
      <c r="GW28" s="30"/>
      <c r="GX28" s="30"/>
    </row>
    <row r="29" spans="1:206" s="26" customFormat="1" ht="14.4" thickBot="1" x14ac:dyDescent="0.3">
      <c r="A29" s="6"/>
      <c r="B29" s="52" t="s">
        <v>23</v>
      </c>
      <c r="C29" s="53" t="s">
        <v>8</v>
      </c>
      <c r="D29" s="54">
        <v>0.5</v>
      </c>
      <c r="E29" s="77">
        <f>F28+1</f>
        <v>46098</v>
      </c>
      <c r="F29" s="77">
        <f t="shared" si="296"/>
        <v>46112</v>
      </c>
      <c r="G29" s="84">
        <f t="shared" si="297"/>
        <v>12</v>
      </c>
      <c r="H29" s="84">
        <f t="shared" si="298"/>
        <v>14</v>
      </c>
      <c r="I29" s="10"/>
      <c r="J29" s="4">
        <f t="shared" si="287"/>
        <v>15</v>
      </c>
      <c r="K29" s="30"/>
      <c r="L29" s="30"/>
      <c r="M29" s="30"/>
      <c r="N29" s="30"/>
      <c r="O29" s="30"/>
      <c r="P29" s="30"/>
      <c r="Q29" s="30"/>
      <c r="R29" s="30"/>
      <c r="S29" s="30"/>
      <c r="T29" s="30"/>
      <c r="U29" s="30"/>
      <c r="V29" s="30"/>
      <c r="W29" s="30"/>
      <c r="X29" s="30"/>
      <c r="Y29" s="30"/>
      <c r="Z29" s="30"/>
      <c r="AA29" s="30"/>
      <c r="AB29" s="30"/>
      <c r="AC29" s="30"/>
      <c r="AD29" s="30"/>
      <c r="AE29" s="30"/>
      <c r="AF29" s="30"/>
      <c r="AG29" s="30"/>
      <c r="AH29" s="30"/>
      <c r="AI29" s="30"/>
      <c r="AJ29" s="30"/>
      <c r="AK29" s="30"/>
      <c r="AL29" s="30"/>
      <c r="AM29" s="30"/>
      <c r="AN29" s="30"/>
      <c r="AO29" s="30"/>
      <c r="AP29" s="30"/>
      <c r="AQ29" s="30"/>
      <c r="AR29" s="30"/>
      <c r="AS29" s="30"/>
      <c r="AT29" s="30"/>
      <c r="AU29" s="30"/>
      <c r="AV29" s="30"/>
      <c r="AW29" s="30"/>
      <c r="AX29" s="30"/>
      <c r="AY29" s="30"/>
      <c r="AZ29" s="30"/>
      <c r="BA29" s="30"/>
      <c r="BB29" s="30"/>
      <c r="BC29" s="30"/>
      <c r="BD29" s="30"/>
      <c r="BE29" s="30"/>
      <c r="BF29" s="30"/>
      <c r="BG29" s="30"/>
      <c r="BH29" s="30"/>
      <c r="BI29" s="30"/>
      <c r="BJ29" s="30"/>
      <c r="BK29" s="30"/>
      <c r="BL29" s="30"/>
      <c r="BM29" s="30"/>
      <c r="BN29" s="30"/>
      <c r="BO29" s="30"/>
      <c r="BP29" s="30"/>
      <c r="BQ29" s="30"/>
      <c r="BR29" s="30"/>
      <c r="BS29" s="30"/>
      <c r="BT29" s="30"/>
      <c r="BU29" s="30"/>
      <c r="BV29" s="30"/>
      <c r="BW29" s="30"/>
      <c r="BX29" s="30"/>
      <c r="BY29" s="30"/>
      <c r="BZ29" s="30"/>
      <c r="CA29" s="30"/>
      <c r="CB29" s="30"/>
      <c r="CC29" s="30"/>
      <c r="CD29" s="30"/>
      <c r="CE29" s="30"/>
      <c r="CF29" s="30"/>
      <c r="CG29" s="30"/>
      <c r="CH29" s="30"/>
      <c r="CI29" s="30"/>
      <c r="CJ29" s="30"/>
      <c r="CK29" s="30"/>
      <c r="CL29" s="30"/>
      <c r="CM29" s="30"/>
      <c r="CN29" s="30"/>
      <c r="CO29" s="30"/>
      <c r="CP29" s="30"/>
      <c r="CQ29" s="30"/>
      <c r="CR29" s="30"/>
      <c r="CS29" s="30"/>
      <c r="CT29" s="30"/>
      <c r="CU29" s="30"/>
      <c r="CV29" s="30"/>
      <c r="CW29" s="30"/>
      <c r="CX29" s="30"/>
      <c r="CY29" s="30"/>
      <c r="CZ29" s="30"/>
      <c r="DA29" s="30"/>
      <c r="DB29" s="30"/>
      <c r="DC29" s="30"/>
      <c r="DD29" s="30"/>
      <c r="DE29" s="30"/>
      <c r="DF29" s="30"/>
      <c r="DG29" s="30"/>
      <c r="DH29" s="30"/>
      <c r="DI29" s="30"/>
      <c r="DJ29" s="30"/>
      <c r="DK29" s="30"/>
      <c r="DL29" s="30"/>
      <c r="DM29" s="30"/>
      <c r="DN29" s="30"/>
      <c r="DO29" s="30"/>
      <c r="DP29" s="30"/>
      <c r="DQ29" s="30"/>
      <c r="DR29" s="30"/>
      <c r="DS29" s="30"/>
      <c r="DT29" s="30"/>
      <c r="DU29" s="30"/>
      <c r="DV29" s="30"/>
      <c r="DW29" s="30"/>
      <c r="DX29" s="30"/>
      <c r="DY29" s="30"/>
      <c r="DZ29" s="30"/>
      <c r="EA29" s="30"/>
      <c r="EB29" s="30"/>
      <c r="EC29" s="30"/>
      <c r="ED29" s="30"/>
      <c r="EE29" s="30"/>
      <c r="EF29" s="30"/>
      <c r="EG29" s="30"/>
      <c r="EH29" s="30"/>
      <c r="EI29" s="30"/>
      <c r="EJ29" s="30"/>
      <c r="EK29" s="30"/>
      <c r="EL29" s="30"/>
      <c r="EM29" s="30"/>
      <c r="EN29" s="30"/>
      <c r="EO29" s="30"/>
      <c r="EP29" s="30"/>
      <c r="EQ29" s="30"/>
      <c r="ER29" s="30"/>
      <c r="ES29" s="30"/>
      <c r="ET29" s="30"/>
      <c r="EU29" s="30"/>
      <c r="EV29" s="30"/>
      <c r="EW29" s="30"/>
      <c r="EX29" s="30"/>
      <c r="EY29" s="30"/>
      <c r="EZ29" s="30"/>
      <c r="FA29" s="30"/>
      <c r="FB29" s="30"/>
      <c r="FC29" s="30"/>
      <c r="FD29" s="30"/>
      <c r="FE29" s="30"/>
      <c r="FF29" s="30"/>
      <c r="FG29" s="30"/>
      <c r="FH29" s="30"/>
      <c r="FI29" s="30"/>
      <c r="FJ29" s="30"/>
      <c r="FK29" s="30"/>
      <c r="FL29" s="30"/>
      <c r="FM29" s="30"/>
      <c r="FN29" s="30"/>
      <c r="FO29" s="30"/>
      <c r="FP29" s="30"/>
      <c r="FQ29" s="30"/>
      <c r="FR29" s="30"/>
      <c r="FS29" s="30"/>
      <c r="FT29" s="30"/>
      <c r="FU29" s="30"/>
      <c r="FV29" s="30"/>
      <c r="FW29" s="30"/>
      <c r="FX29" s="30"/>
      <c r="FY29" s="30"/>
      <c r="FZ29" s="30"/>
      <c r="GA29" s="30"/>
      <c r="GB29" s="30"/>
      <c r="GC29" s="30"/>
      <c r="GD29" s="30"/>
      <c r="GE29" s="30"/>
      <c r="GF29" s="30"/>
      <c r="GG29" s="30"/>
      <c r="GH29" s="30"/>
      <c r="GI29" s="30"/>
      <c r="GJ29" s="30"/>
      <c r="GK29" s="30"/>
      <c r="GL29" s="30"/>
      <c r="GM29" s="30"/>
      <c r="GN29" s="30"/>
      <c r="GO29" s="30"/>
      <c r="GP29" s="30"/>
      <c r="GQ29" s="30"/>
      <c r="GR29" s="30"/>
      <c r="GS29" s="30"/>
      <c r="GT29" s="30"/>
      <c r="GU29" s="30"/>
      <c r="GV29" s="30"/>
      <c r="GW29" s="30"/>
      <c r="GX29" s="30"/>
    </row>
    <row r="30" spans="1:206" s="26" customFormat="1" ht="14.4" thickBot="1" x14ac:dyDescent="0.3">
      <c r="A30" s="6"/>
      <c r="B30" s="52" t="s">
        <v>24</v>
      </c>
      <c r="C30" s="53" t="s">
        <v>9</v>
      </c>
      <c r="D30" s="54">
        <v>0.6</v>
      </c>
      <c r="E30" s="77">
        <f>E27+5</f>
        <v>46074</v>
      </c>
      <c r="F30" s="77">
        <f t="shared" si="296"/>
        <v>46088</v>
      </c>
      <c r="G30" s="84">
        <f t="shared" si="297"/>
        <v>8</v>
      </c>
      <c r="H30" s="84">
        <f t="shared" si="298"/>
        <v>10</v>
      </c>
      <c r="I30" s="10"/>
      <c r="J30" s="4">
        <f t="shared" si="287"/>
        <v>15</v>
      </c>
      <c r="K30" s="30"/>
      <c r="L30" s="30"/>
      <c r="M30" s="30"/>
      <c r="N30" s="30"/>
      <c r="O30" s="30"/>
      <c r="P30" s="30"/>
      <c r="Q30" s="30"/>
      <c r="R30" s="30"/>
      <c r="S30" s="30"/>
      <c r="T30" s="30"/>
      <c r="U30" s="30"/>
      <c r="V30" s="30"/>
      <c r="W30" s="30"/>
      <c r="X30" s="30"/>
      <c r="Y30" s="30"/>
      <c r="Z30" s="30"/>
      <c r="AA30" s="30"/>
      <c r="AB30" s="30"/>
      <c r="AC30" s="30"/>
      <c r="AD30" s="30"/>
      <c r="AE30" s="30"/>
      <c r="AF30" s="30"/>
      <c r="AG30" s="30"/>
      <c r="AH30" s="30"/>
      <c r="AI30" s="30"/>
      <c r="AJ30" s="30"/>
      <c r="AK30" s="30"/>
      <c r="AL30" s="30"/>
      <c r="AM30" s="30"/>
      <c r="AN30" s="30"/>
      <c r="AO30" s="30"/>
      <c r="AP30" s="30"/>
      <c r="AQ30" s="30"/>
      <c r="AR30" s="30"/>
      <c r="AS30" s="30"/>
      <c r="AT30" s="30"/>
      <c r="AU30" s="30"/>
      <c r="AV30" s="30"/>
      <c r="AW30" s="30"/>
      <c r="AX30" s="30"/>
      <c r="AY30" s="30"/>
      <c r="AZ30" s="30"/>
      <c r="BA30" s="30"/>
      <c r="BB30" s="30"/>
      <c r="BC30" s="30"/>
      <c r="BD30" s="30"/>
      <c r="BE30" s="30"/>
      <c r="BF30" s="30"/>
      <c r="BG30" s="30"/>
      <c r="BH30" s="30"/>
      <c r="BI30" s="30"/>
      <c r="BJ30" s="30"/>
      <c r="BK30" s="30"/>
      <c r="BL30" s="30"/>
      <c r="BM30" s="30"/>
      <c r="BN30" s="30"/>
      <c r="BO30" s="30"/>
      <c r="BP30" s="30"/>
      <c r="BQ30" s="30"/>
      <c r="BR30" s="30"/>
      <c r="BS30" s="30"/>
      <c r="BT30" s="30"/>
      <c r="BU30" s="30"/>
      <c r="BV30" s="30"/>
      <c r="BW30" s="30"/>
      <c r="BX30" s="30"/>
      <c r="BY30" s="30"/>
      <c r="BZ30" s="30"/>
      <c r="CA30" s="30"/>
      <c r="CB30" s="30"/>
      <c r="CC30" s="30"/>
      <c r="CD30" s="30"/>
      <c r="CE30" s="30"/>
      <c r="CF30" s="30"/>
      <c r="CG30" s="30"/>
      <c r="CH30" s="30"/>
      <c r="CI30" s="30"/>
      <c r="CJ30" s="30"/>
      <c r="CK30" s="30"/>
      <c r="CL30" s="30"/>
      <c r="CM30" s="30"/>
      <c r="CN30" s="30"/>
      <c r="CO30" s="30"/>
      <c r="CP30" s="30"/>
      <c r="CQ30" s="30"/>
      <c r="CR30" s="30"/>
      <c r="CS30" s="30"/>
      <c r="CT30" s="30"/>
      <c r="CU30" s="30"/>
      <c r="CV30" s="30"/>
      <c r="CW30" s="30"/>
      <c r="CX30" s="30"/>
      <c r="CY30" s="30"/>
      <c r="CZ30" s="30"/>
      <c r="DA30" s="30"/>
      <c r="DB30" s="30"/>
      <c r="DC30" s="30"/>
      <c r="DD30" s="30"/>
      <c r="DE30" s="30"/>
      <c r="DF30" s="30"/>
      <c r="DG30" s="30"/>
      <c r="DH30" s="30"/>
      <c r="DI30" s="30"/>
      <c r="DJ30" s="30"/>
      <c r="DK30" s="30"/>
      <c r="DL30" s="30"/>
      <c r="DM30" s="30"/>
      <c r="DN30" s="30"/>
      <c r="DO30" s="30"/>
      <c r="DP30" s="30"/>
      <c r="DQ30" s="30"/>
      <c r="DR30" s="30"/>
      <c r="DS30" s="30"/>
      <c r="DT30" s="30"/>
      <c r="DU30" s="30"/>
      <c r="DV30" s="30"/>
      <c r="DW30" s="30"/>
      <c r="DX30" s="30"/>
      <c r="DY30" s="30"/>
      <c r="DZ30" s="30"/>
      <c r="EA30" s="30"/>
      <c r="EB30" s="30"/>
      <c r="EC30" s="30"/>
      <c r="ED30" s="30"/>
      <c r="EE30" s="30"/>
      <c r="EF30" s="30"/>
      <c r="EG30" s="30"/>
      <c r="EH30" s="30"/>
      <c r="EI30" s="30"/>
      <c r="EJ30" s="30"/>
      <c r="EK30" s="30"/>
      <c r="EL30" s="30"/>
      <c r="EM30" s="30"/>
      <c r="EN30" s="30"/>
      <c r="EO30" s="30"/>
      <c r="EP30" s="30"/>
      <c r="EQ30" s="30"/>
      <c r="ER30" s="30"/>
      <c r="ES30" s="30"/>
      <c r="ET30" s="30"/>
      <c r="EU30" s="30"/>
      <c r="EV30" s="30"/>
      <c r="EW30" s="30"/>
      <c r="EX30" s="30"/>
      <c r="EY30" s="30"/>
      <c r="EZ30" s="30"/>
      <c r="FA30" s="30"/>
      <c r="FB30" s="30"/>
      <c r="FC30" s="30"/>
      <c r="FD30" s="30"/>
      <c r="FE30" s="30"/>
      <c r="FF30" s="30"/>
      <c r="FG30" s="30"/>
      <c r="FH30" s="30"/>
      <c r="FI30" s="30"/>
      <c r="FJ30" s="30"/>
      <c r="FK30" s="30"/>
      <c r="FL30" s="30"/>
      <c r="FM30" s="30"/>
      <c r="FN30" s="30"/>
      <c r="FO30" s="30"/>
      <c r="FP30" s="30"/>
      <c r="FQ30" s="30"/>
      <c r="FR30" s="30"/>
      <c r="FS30" s="30"/>
      <c r="FT30" s="30"/>
      <c r="FU30" s="30"/>
      <c r="FV30" s="30"/>
      <c r="FW30" s="30"/>
      <c r="FX30" s="30"/>
      <c r="FY30" s="30"/>
      <c r="FZ30" s="30"/>
      <c r="GA30" s="30"/>
      <c r="GB30" s="30"/>
      <c r="GC30" s="30"/>
      <c r="GD30" s="30"/>
      <c r="GE30" s="30"/>
      <c r="GF30" s="30"/>
      <c r="GG30" s="30"/>
      <c r="GH30" s="30"/>
      <c r="GI30" s="30"/>
      <c r="GJ30" s="30"/>
      <c r="GK30" s="30"/>
      <c r="GL30" s="30"/>
      <c r="GM30" s="30"/>
      <c r="GN30" s="30"/>
      <c r="GO30" s="30"/>
      <c r="GP30" s="30"/>
      <c r="GQ30" s="30"/>
      <c r="GR30" s="30"/>
      <c r="GS30" s="30"/>
      <c r="GT30" s="30"/>
      <c r="GU30" s="30"/>
      <c r="GV30" s="30"/>
      <c r="GW30" s="30"/>
      <c r="GX30" s="30"/>
    </row>
    <row r="31" spans="1:206" s="26" customFormat="1" ht="14.4" thickBot="1" x14ac:dyDescent="0.3">
      <c r="A31" s="6"/>
      <c r="B31" s="52" t="s">
        <v>25</v>
      </c>
      <c r="C31" s="53" t="s">
        <v>10</v>
      </c>
      <c r="D31" s="54">
        <v>0.5</v>
      </c>
      <c r="E31" s="77">
        <f>E27+7</f>
        <v>46076</v>
      </c>
      <c r="F31" s="77">
        <f t="shared" si="296"/>
        <v>46090</v>
      </c>
      <c r="G31" s="84">
        <f t="shared" si="297"/>
        <v>9</v>
      </c>
      <c r="H31" s="84">
        <f t="shared" si="298"/>
        <v>11</v>
      </c>
      <c r="I31" s="10"/>
      <c r="J31" s="4">
        <f t="shared" si="287"/>
        <v>15</v>
      </c>
      <c r="K31" s="30"/>
      <c r="L31" s="30"/>
      <c r="M31" s="30"/>
      <c r="N31" s="30"/>
      <c r="O31" s="30"/>
      <c r="P31" s="30"/>
      <c r="Q31" s="30"/>
      <c r="R31" s="30"/>
      <c r="S31" s="30"/>
      <c r="T31" s="30"/>
      <c r="U31" s="30"/>
      <c r="V31" s="30"/>
      <c r="W31" s="30"/>
      <c r="X31" s="30"/>
      <c r="Y31" s="30"/>
      <c r="Z31" s="30"/>
      <c r="AA31" s="30"/>
      <c r="AB31" s="30"/>
      <c r="AC31" s="30"/>
      <c r="AD31" s="30"/>
      <c r="AE31" s="30"/>
      <c r="AF31" s="30"/>
      <c r="AG31" s="30"/>
      <c r="AH31" s="30"/>
      <c r="AI31" s="30"/>
      <c r="AJ31" s="30"/>
      <c r="AK31" s="30"/>
      <c r="AL31" s="30"/>
      <c r="AM31" s="30"/>
      <c r="AN31" s="30"/>
      <c r="AO31" s="30"/>
      <c r="AP31" s="30"/>
      <c r="AQ31" s="30"/>
      <c r="AR31" s="30"/>
      <c r="AS31" s="30"/>
      <c r="AT31" s="30"/>
      <c r="AU31" s="30"/>
      <c r="AV31" s="30"/>
      <c r="AW31" s="30"/>
      <c r="AX31" s="30"/>
      <c r="AY31" s="30"/>
      <c r="AZ31" s="30"/>
      <c r="BA31" s="30"/>
      <c r="BB31" s="30"/>
      <c r="BC31" s="30"/>
      <c r="BD31" s="30"/>
      <c r="BE31" s="30"/>
      <c r="BF31" s="30"/>
      <c r="BG31" s="30"/>
      <c r="BH31" s="30"/>
      <c r="BI31" s="30"/>
      <c r="BJ31" s="30"/>
      <c r="BK31" s="30"/>
      <c r="BL31" s="30"/>
      <c r="BM31" s="30"/>
      <c r="BN31" s="30"/>
      <c r="BO31" s="30"/>
      <c r="BP31" s="30"/>
      <c r="BQ31" s="30"/>
      <c r="BR31" s="30"/>
      <c r="BS31" s="30"/>
      <c r="BT31" s="30"/>
      <c r="BU31" s="30"/>
      <c r="BV31" s="30"/>
      <c r="BW31" s="30"/>
      <c r="BX31" s="30"/>
      <c r="BY31" s="30"/>
      <c r="BZ31" s="30"/>
      <c r="CA31" s="30"/>
      <c r="CB31" s="30"/>
      <c r="CC31" s="30"/>
      <c r="CD31" s="30"/>
      <c r="CE31" s="30"/>
      <c r="CF31" s="30"/>
      <c r="CG31" s="30"/>
      <c r="CH31" s="30"/>
      <c r="CI31" s="30"/>
      <c r="CJ31" s="30"/>
      <c r="CK31" s="30"/>
      <c r="CL31" s="30"/>
      <c r="CM31" s="30"/>
      <c r="CN31" s="30"/>
      <c r="CO31" s="30"/>
      <c r="CP31" s="30"/>
      <c r="CQ31" s="30"/>
      <c r="CR31" s="30"/>
      <c r="CS31" s="30"/>
      <c r="CT31" s="30"/>
      <c r="CU31" s="30"/>
      <c r="CV31" s="30"/>
      <c r="CW31" s="30"/>
      <c r="CX31" s="30"/>
      <c r="CY31" s="30"/>
      <c r="CZ31" s="30"/>
      <c r="DA31" s="30"/>
      <c r="DB31" s="30"/>
      <c r="DC31" s="30"/>
      <c r="DD31" s="30"/>
      <c r="DE31" s="30"/>
      <c r="DF31" s="30"/>
      <c r="DG31" s="30"/>
      <c r="DH31" s="30"/>
      <c r="DI31" s="30"/>
      <c r="DJ31" s="30"/>
      <c r="DK31" s="30"/>
      <c r="DL31" s="30"/>
      <c r="DM31" s="30"/>
      <c r="DN31" s="30"/>
      <c r="DO31" s="30"/>
      <c r="DP31" s="30"/>
      <c r="DQ31" s="30"/>
      <c r="DR31" s="30"/>
      <c r="DS31" s="30"/>
      <c r="DT31" s="30"/>
      <c r="DU31" s="30"/>
      <c r="DV31" s="30"/>
      <c r="DW31" s="30"/>
      <c r="DX31" s="30"/>
      <c r="DY31" s="30"/>
      <c r="DZ31" s="30"/>
      <c r="EA31" s="30"/>
      <c r="EB31" s="30"/>
      <c r="EC31" s="30"/>
      <c r="ED31" s="30"/>
      <c r="EE31" s="30"/>
      <c r="EF31" s="30"/>
      <c r="EG31" s="30"/>
      <c r="EH31" s="30"/>
      <c r="EI31" s="30"/>
      <c r="EJ31" s="30"/>
      <c r="EK31" s="30"/>
      <c r="EL31" s="30"/>
      <c r="EM31" s="30"/>
      <c r="EN31" s="30"/>
      <c r="EO31" s="30"/>
      <c r="EP31" s="30"/>
      <c r="EQ31" s="30"/>
      <c r="ER31" s="30"/>
      <c r="ES31" s="30"/>
      <c r="ET31" s="30"/>
      <c r="EU31" s="30"/>
      <c r="EV31" s="30"/>
      <c r="EW31" s="30"/>
      <c r="EX31" s="30"/>
      <c r="EY31" s="30"/>
      <c r="EZ31" s="30"/>
      <c r="FA31" s="30"/>
      <c r="FB31" s="30"/>
      <c r="FC31" s="30"/>
      <c r="FD31" s="30"/>
      <c r="FE31" s="30"/>
      <c r="FF31" s="30"/>
      <c r="FG31" s="30"/>
      <c r="FH31" s="30"/>
      <c r="FI31" s="30"/>
      <c r="FJ31" s="30"/>
      <c r="FK31" s="30"/>
      <c r="FL31" s="30"/>
      <c r="FM31" s="30"/>
      <c r="FN31" s="30"/>
      <c r="FO31" s="30"/>
      <c r="FP31" s="30"/>
      <c r="FQ31" s="30"/>
      <c r="FR31" s="30"/>
      <c r="FS31" s="30"/>
      <c r="FT31" s="30"/>
      <c r="FU31" s="30"/>
      <c r="FV31" s="30"/>
      <c r="FW31" s="30"/>
      <c r="FX31" s="30"/>
      <c r="FY31" s="30"/>
      <c r="FZ31" s="30"/>
      <c r="GA31" s="30"/>
      <c r="GB31" s="30"/>
      <c r="GC31" s="30"/>
      <c r="GD31" s="30"/>
      <c r="GE31" s="30"/>
      <c r="GF31" s="30"/>
      <c r="GG31" s="30"/>
      <c r="GH31" s="30"/>
      <c r="GI31" s="30"/>
      <c r="GJ31" s="30"/>
      <c r="GK31" s="30"/>
      <c r="GL31" s="30"/>
      <c r="GM31" s="30"/>
      <c r="GN31" s="30"/>
      <c r="GO31" s="30"/>
      <c r="GP31" s="30"/>
      <c r="GQ31" s="30"/>
      <c r="GR31" s="30"/>
      <c r="GS31" s="30"/>
      <c r="GT31" s="30"/>
      <c r="GU31" s="30"/>
      <c r="GV31" s="30"/>
      <c r="GW31" s="30"/>
      <c r="GX31" s="30"/>
    </row>
    <row r="32" spans="1:206" s="26" customFormat="1" ht="30" customHeight="1" thickBot="1" x14ac:dyDescent="0.3">
      <c r="A32" s="6"/>
      <c r="B32" s="55"/>
      <c r="C32" s="56"/>
      <c r="D32" s="57"/>
      <c r="E32" s="58"/>
      <c r="F32" s="58"/>
      <c r="G32" s="58"/>
      <c r="H32" s="58"/>
      <c r="I32" s="10"/>
      <c r="J32" s="4" t="str">
        <f t="shared" si="287"/>
        <v/>
      </c>
      <c r="K32" s="25"/>
      <c r="L32" s="25"/>
      <c r="M32" s="25"/>
      <c r="N32" s="25"/>
      <c r="O32" s="25"/>
      <c r="P32" s="25"/>
      <c r="Q32" s="25"/>
      <c r="R32" s="25"/>
      <c r="S32" s="25"/>
      <c r="T32" s="25"/>
      <c r="U32" s="25"/>
      <c r="V32" s="25"/>
      <c r="W32" s="25"/>
      <c r="X32" s="25"/>
      <c r="Y32" s="25"/>
      <c r="Z32" s="25"/>
      <c r="AA32" s="25"/>
      <c r="AB32" s="25"/>
      <c r="AC32" s="25"/>
      <c r="AD32" s="25"/>
      <c r="AE32" s="25"/>
      <c r="AF32" s="25"/>
      <c r="AG32" s="25"/>
      <c r="AH32" s="25"/>
      <c r="AI32" s="25"/>
      <c r="AJ32" s="25"/>
      <c r="AK32" s="25"/>
      <c r="AL32" s="25"/>
      <c r="AM32" s="25"/>
      <c r="AN32" s="25"/>
      <c r="AO32" s="25"/>
      <c r="AP32" s="25"/>
      <c r="AQ32" s="25"/>
      <c r="AR32" s="25"/>
      <c r="AS32" s="25"/>
      <c r="AT32" s="25"/>
      <c r="AU32" s="25"/>
      <c r="AV32" s="25"/>
      <c r="AW32" s="25"/>
      <c r="AX32" s="25"/>
      <c r="AY32" s="25"/>
      <c r="AZ32" s="25"/>
      <c r="BA32" s="25"/>
      <c r="BB32" s="25"/>
      <c r="BC32" s="25"/>
      <c r="BD32" s="25"/>
      <c r="BE32" s="25"/>
      <c r="BF32" s="25"/>
      <c r="BG32" s="25"/>
      <c r="BH32" s="25"/>
      <c r="BI32" s="25"/>
      <c r="BJ32" s="25"/>
      <c r="BK32" s="25"/>
      <c r="BL32" s="25"/>
      <c r="BM32" s="25"/>
      <c r="BN32" s="25"/>
      <c r="BO32" s="25"/>
      <c r="BP32" s="25"/>
      <c r="BQ32" s="25"/>
      <c r="BR32" s="25"/>
      <c r="BS32" s="25"/>
      <c r="BT32" s="25"/>
      <c r="BU32" s="25"/>
      <c r="BV32" s="25"/>
      <c r="BW32" s="25"/>
      <c r="BX32" s="25"/>
      <c r="BY32" s="25"/>
      <c r="BZ32" s="25"/>
      <c r="CA32" s="25"/>
      <c r="CB32" s="25"/>
      <c r="CC32" s="25"/>
      <c r="CD32" s="25"/>
      <c r="CE32" s="25"/>
      <c r="CF32" s="25"/>
      <c r="CG32" s="25"/>
      <c r="CH32" s="25"/>
      <c r="CI32" s="25"/>
      <c r="CJ32" s="25"/>
      <c r="CK32" s="25"/>
      <c r="CL32" s="25"/>
      <c r="CM32" s="25"/>
      <c r="CN32" s="25"/>
      <c r="CO32" s="25"/>
      <c r="CP32" s="25"/>
      <c r="CQ32" s="25"/>
      <c r="CR32" s="25"/>
      <c r="CS32" s="25"/>
      <c r="CT32" s="25"/>
      <c r="CU32" s="25"/>
      <c r="CV32" s="25"/>
      <c r="CW32" s="25"/>
      <c r="CX32" s="25"/>
      <c r="CY32" s="25"/>
      <c r="CZ32" s="25"/>
      <c r="DA32" s="25"/>
      <c r="DB32" s="25"/>
      <c r="DC32" s="25"/>
      <c r="DD32" s="25"/>
      <c r="DE32" s="25"/>
      <c r="DF32" s="25"/>
      <c r="DG32" s="25"/>
      <c r="DH32" s="25"/>
      <c r="DI32" s="25"/>
      <c r="DJ32" s="25"/>
      <c r="DK32" s="25"/>
      <c r="DL32" s="25"/>
      <c r="DM32" s="25"/>
      <c r="DN32" s="25"/>
      <c r="DO32" s="25"/>
      <c r="DP32" s="25"/>
      <c r="DQ32" s="25"/>
      <c r="DR32" s="25"/>
      <c r="DS32" s="25"/>
      <c r="DT32" s="25"/>
      <c r="DU32" s="25"/>
      <c r="DV32" s="25"/>
      <c r="DW32" s="25"/>
      <c r="DX32" s="25"/>
      <c r="DY32" s="25"/>
      <c r="DZ32" s="25"/>
      <c r="EA32" s="25"/>
      <c r="EB32" s="25"/>
      <c r="EC32" s="25"/>
      <c r="ED32" s="25"/>
      <c r="EE32" s="25"/>
      <c r="EF32" s="25"/>
      <c r="EG32" s="25"/>
      <c r="EH32" s="25"/>
      <c r="EI32" s="25"/>
      <c r="EJ32" s="25"/>
      <c r="EK32" s="25"/>
      <c r="EL32" s="25"/>
      <c r="EM32" s="25"/>
      <c r="EN32" s="25"/>
      <c r="EO32" s="25"/>
      <c r="EP32" s="25"/>
      <c r="EQ32" s="25"/>
      <c r="ER32" s="25"/>
      <c r="ES32" s="25"/>
      <c r="ET32" s="25"/>
      <c r="EU32" s="25"/>
      <c r="EV32" s="25"/>
      <c r="EW32" s="25"/>
      <c r="EX32" s="25"/>
      <c r="EY32" s="25"/>
      <c r="EZ32" s="25"/>
      <c r="FA32" s="25"/>
      <c r="FB32" s="25"/>
      <c r="FC32" s="25"/>
      <c r="FD32" s="25"/>
      <c r="FE32" s="25"/>
      <c r="FF32" s="25"/>
      <c r="FG32" s="25"/>
      <c r="FH32" s="25"/>
      <c r="FI32" s="25"/>
      <c r="FJ32" s="25"/>
      <c r="FK32" s="25"/>
      <c r="FL32" s="25"/>
      <c r="FM32" s="25"/>
      <c r="FN32" s="25"/>
      <c r="FO32" s="25"/>
      <c r="FP32" s="25"/>
      <c r="FQ32" s="25"/>
      <c r="FR32" s="25"/>
      <c r="FS32" s="25"/>
      <c r="FT32" s="25"/>
      <c r="FU32" s="25"/>
      <c r="FV32" s="25"/>
      <c r="FW32" s="25"/>
      <c r="FX32" s="25"/>
      <c r="FY32" s="25"/>
      <c r="FZ32" s="25"/>
      <c r="GA32" s="25"/>
      <c r="GB32" s="25"/>
      <c r="GC32" s="25"/>
      <c r="GD32" s="25"/>
      <c r="GE32" s="25"/>
      <c r="GF32" s="25"/>
      <c r="GG32" s="25"/>
      <c r="GH32" s="25"/>
      <c r="GI32" s="25"/>
      <c r="GJ32" s="25"/>
      <c r="GK32" s="25"/>
      <c r="GL32" s="25"/>
      <c r="GM32" s="25"/>
      <c r="GN32" s="25"/>
      <c r="GO32" s="25"/>
      <c r="GP32" s="25"/>
      <c r="GQ32" s="25"/>
      <c r="GR32" s="25"/>
      <c r="GS32" s="25"/>
      <c r="GT32" s="25"/>
      <c r="GU32" s="25"/>
      <c r="GV32" s="25"/>
      <c r="GW32" s="25"/>
      <c r="GX32" s="25"/>
    </row>
    <row r="33" spans="1:206" s="26" customFormat="1" ht="30" customHeight="1" thickBot="1" x14ac:dyDescent="0.3">
      <c r="A33" s="7"/>
      <c r="B33" s="59" t="s">
        <v>0</v>
      </c>
      <c r="C33" s="60"/>
      <c r="D33" s="61"/>
      <c r="E33" s="62"/>
      <c r="F33" s="63"/>
      <c r="G33" s="63"/>
      <c r="H33" s="63"/>
      <c r="I33" s="10"/>
      <c r="J33" s="5" t="str">
        <f t="shared" si="287"/>
        <v/>
      </c>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4"/>
      <c r="AJ33" s="64"/>
      <c r="AK33" s="64"/>
      <c r="AL33" s="64"/>
      <c r="AM33" s="64"/>
      <c r="AN33" s="64"/>
      <c r="AO33" s="64"/>
      <c r="AP33" s="64"/>
      <c r="AQ33" s="64"/>
      <c r="AR33" s="64"/>
      <c r="AS33" s="64"/>
      <c r="AT33" s="64"/>
      <c r="AU33" s="64"/>
      <c r="AV33" s="64"/>
      <c r="AW33" s="64"/>
      <c r="AX33" s="64"/>
      <c r="AY33" s="64"/>
      <c r="AZ33" s="64"/>
      <c r="BA33" s="64"/>
      <c r="BB33" s="64"/>
      <c r="BC33" s="64"/>
      <c r="BD33" s="64"/>
      <c r="BE33" s="64"/>
      <c r="BF33" s="64"/>
      <c r="BG33" s="64"/>
      <c r="BH33" s="64"/>
      <c r="BI33" s="64"/>
      <c r="BJ33" s="64"/>
      <c r="BK33" s="64"/>
      <c r="BL33" s="64"/>
      <c r="BM33" s="64"/>
      <c r="BN33" s="64"/>
      <c r="BO33" s="64"/>
      <c r="BP33" s="64"/>
      <c r="BQ33" s="64"/>
      <c r="BR33" s="64"/>
      <c r="BS33" s="64"/>
      <c r="BT33" s="64"/>
      <c r="BU33" s="64"/>
      <c r="BV33" s="64"/>
      <c r="BW33" s="64"/>
      <c r="BX33" s="64"/>
      <c r="BY33" s="64"/>
      <c r="BZ33" s="64"/>
      <c r="CA33" s="64"/>
      <c r="CB33" s="64"/>
      <c r="CC33" s="64"/>
      <c r="CD33" s="64"/>
      <c r="CE33" s="64"/>
      <c r="CF33" s="64"/>
      <c r="CG33" s="64"/>
      <c r="CH33" s="64"/>
      <c r="CI33" s="64"/>
      <c r="CJ33" s="64"/>
      <c r="CK33" s="64"/>
      <c r="CL33" s="64"/>
      <c r="CM33" s="64"/>
      <c r="CN33" s="64"/>
      <c r="CO33" s="64"/>
      <c r="CP33" s="64"/>
      <c r="CQ33" s="64"/>
      <c r="CR33" s="64"/>
      <c r="CS33" s="64"/>
      <c r="CT33" s="64"/>
      <c r="CU33" s="64"/>
      <c r="CV33" s="64"/>
      <c r="CW33" s="64"/>
      <c r="CX33" s="64"/>
      <c r="CY33" s="64"/>
      <c r="CZ33" s="64"/>
      <c r="DA33" s="64"/>
      <c r="DB33" s="64"/>
      <c r="DC33" s="64"/>
      <c r="DD33" s="64"/>
      <c r="DE33" s="64"/>
      <c r="DF33" s="64"/>
      <c r="DG33" s="64"/>
      <c r="DH33" s="64"/>
      <c r="DI33" s="64"/>
      <c r="DJ33" s="64"/>
      <c r="DK33" s="64"/>
      <c r="DL33" s="64"/>
      <c r="DM33" s="64"/>
      <c r="DN33" s="64"/>
      <c r="DO33" s="64"/>
      <c r="DP33" s="64"/>
      <c r="DQ33" s="64"/>
      <c r="DR33" s="64"/>
      <c r="DS33" s="64"/>
      <c r="DT33" s="64"/>
      <c r="DU33" s="64"/>
      <c r="DV33" s="64"/>
      <c r="DW33" s="64"/>
      <c r="DX33" s="64"/>
      <c r="DY33" s="64"/>
      <c r="DZ33" s="64"/>
      <c r="EA33" s="64"/>
      <c r="EB33" s="64"/>
      <c r="EC33" s="64"/>
      <c r="ED33" s="64"/>
      <c r="EE33" s="64"/>
      <c r="EF33" s="64"/>
      <c r="EG33" s="64"/>
      <c r="EH33" s="64"/>
      <c r="EI33" s="64"/>
      <c r="EJ33" s="64"/>
      <c r="EK33" s="64"/>
      <c r="EL33" s="64"/>
      <c r="EM33" s="64"/>
      <c r="EN33" s="64"/>
      <c r="EO33" s="64"/>
      <c r="EP33" s="64"/>
      <c r="EQ33" s="64"/>
      <c r="ER33" s="64"/>
      <c r="ES33" s="64"/>
      <c r="ET33" s="64"/>
      <c r="EU33" s="64"/>
      <c r="EV33" s="64"/>
      <c r="EW33" s="64"/>
      <c r="EX33" s="64"/>
      <c r="EY33" s="64"/>
      <c r="EZ33" s="64"/>
      <c r="FA33" s="64"/>
      <c r="FB33" s="64"/>
      <c r="FC33" s="64"/>
      <c r="FD33" s="64"/>
      <c r="FE33" s="64"/>
      <c r="FF33" s="64"/>
      <c r="FG33" s="64"/>
      <c r="FH33" s="64"/>
      <c r="FI33" s="64"/>
      <c r="FJ33" s="64"/>
      <c r="FK33" s="64"/>
      <c r="FL33" s="64"/>
      <c r="FM33" s="64"/>
      <c r="FN33" s="64"/>
      <c r="FO33" s="64"/>
      <c r="FP33" s="64"/>
      <c r="FQ33" s="64"/>
      <c r="FR33" s="64"/>
      <c r="FS33" s="64"/>
      <c r="FT33" s="64"/>
      <c r="FU33" s="64"/>
      <c r="FV33" s="64"/>
      <c r="FW33" s="64"/>
      <c r="FX33" s="64"/>
      <c r="FY33" s="64"/>
      <c r="FZ33" s="64"/>
      <c r="GA33" s="64"/>
      <c r="GB33" s="64"/>
      <c r="GC33" s="64"/>
      <c r="GD33" s="64"/>
      <c r="GE33" s="64"/>
      <c r="GF33" s="64"/>
      <c r="GG33" s="64"/>
      <c r="GH33" s="64"/>
      <c r="GI33" s="64"/>
      <c r="GJ33" s="64"/>
      <c r="GK33" s="64"/>
      <c r="GL33" s="64"/>
      <c r="GM33" s="64"/>
      <c r="GN33" s="64"/>
      <c r="GO33" s="64"/>
      <c r="GP33" s="64"/>
      <c r="GQ33" s="64"/>
      <c r="GR33" s="64"/>
      <c r="GS33" s="64"/>
      <c r="GT33" s="64"/>
      <c r="GU33" s="64"/>
      <c r="GV33" s="64"/>
      <c r="GW33" s="64"/>
      <c r="GX33" s="64"/>
    </row>
    <row r="34" spans="1:206" ht="30" customHeight="1" x14ac:dyDescent="0.25">
      <c r="I34" s="2"/>
    </row>
    <row r="35" spans="1:206" ht="30" customHeight="1" x14ac:dyDescent="0.25">
      <c r="C35" s="9"/>
      <c r="F35" s="8"/>
      <c r="G35" s="8"/>
      <c r="H35" s="8"/>
    </row>
    <row r="36" spans="1:206" ht="30" customHeight="1" x14ac:dyDescent="0.25">
      <c r="C36" s="3"/>
    </row>
    <row r="38" spans="1:206" ht="30" customHeight="1" x14ac:dyDescent="0.25">
      <c r="DH38" t="s">
        <v>29</v>
      </c>
    </row>
  </sheetData>
  <mergeCells count="41">
    <mergeCell ref="BH4:BN4"/>
    <mergeCell ref="BO4:BU4"/>
    <mergeCell ref="BV4:CB4"/>
    <mergeCell ref="CC4:CI4"/>
    <mergeCell ref="CJ4:CP4"/>
    <mergeCell ref="CQ4:CW4"/>
    <mergeCell ref="CX4:DD4"/>
    <mergeCell ref="DE4:DK4"/>
    <mergeCell ref="DL4:DR4"/>
    <mergeCell ref="DS4:DY4"/>
    <mergeCell ref="DZ4:EF4"/>
    <mergeCell ref="GR4:GX4"/>
    <mergeCell ref="EG4:EM4"/>
    <mergeCell ref="EN4:ET4"/>
    <mergeCell ref="EU4:FA4"/>
    <mergeCell ref="FB4:FH4"/>
    <mergeCell ref="FI4:FO4"/>
    <mergeCell ref="FP4:FV4"/>
    <mergeCell ref="FW4:GC4"/>
    <mergeCell ref="GD4:GJ4"/>
    <mergeCell ref="GK4:GQ4"/>
    <mergeCell ref="AT4:AZ4"/>
    <mergeCell ref="BA4:BG4"/>
    <mergeCell ref="F5:F6"/>
    <mergeCell ref="S2:AB2"/>
    <mergeCell ref="S1:AB1"/>
    <mergeCell ref="K1:Q1"/>
    <mergeCell ref="K2:Q2"/>
    <mergeCell ref="H5:H6"/>
    <mergeCell ref="G5:G6"/>
    <mergeCell ref="K4:Q4"/>
    <mergeCell ref="R4:X4"/>
    <mergeCell ref="Y4:AE4"/>
    <mergeCell ref="AF4:AL4"/>
    <mergeCell ref="AM4:AS4"/>
    <mergeCell ref="B1:F3"/>
    <mergeCell ref="A5:A6"/>
    <mergeCell ref="B5:B6"/>
    <mergeCell ref="C5:C6"/>
    <mergeCell ref="D5:D6"/>
    <mergeCell ref="E5:E6"/>
  </mergeCells>
  <conditionalFormatting sqref="D7:D33">
    <cfRule type="dataBar" priority="203">
      <dataBar>
        <cfvo type="num" val="0"/>
        <cfvo type="num" val="1"/>
        <color theme="0"/>
      </dataBar>
      <extLst>
        <ext xmlns:x14="http://schemas.microsoft.com/office/spreadsheetml/2009/9/main" uri="{B025F937-C7B1-47D3-B67F-A62EFF666E3E}">
          <x14:id>{B0389232-4C98-4A03-AD0E-39F63BAD1F53}</x14:id>
        </ext>
      </extLst>
    </cfRule>
  </conditionalFormatting>
  <conditionalFormatting sqref="K21:N23 P21:BN23 K24:BN25">
    <cfRule type="expression" dxfId="21" priority="182">
      <formula>AND(task_start&lt;=K$5,ROUNDDOWN((task_end-task_start+1)*task_progress,0)+task_start-1&gt;=K$5)</formula>
    </cfRule>
    <cfRule type="expression" dxfId="20" priority="183" stopIfTrue="1">
      <formula>AND(task_end&gt;=K$5,task_start&lt;L$5)</formula>
    </cfRule>
  </conditionalFormatting>
  <conditionalFormatting sqref="K7:BN18 K19:N23 P19:BN23 K24:BN31">
    <cfRule type="expression" dxfId="19" priority="181">
      <formula>AND(TODAY()&gt;=K$5, TODAY()&lt;L$5)</formula>
    </cfRule>
  </conditionalFormatting>
  <conditionalFormatting sqref="K9:BN13">
    <cfRule type="expression" dxfId="18" priority="187" stopIfTrue="1">
      <formula>AND(task_end&gt;=K$5,task_start&lt;L$5)</formula>
    </cfRule>
  </conditionalFormatting>
  <conditionalFormatting sqref="K15:BN18 K19:N19 P19:BN19">
    <cfRule type="expression" dxfId="17" priority="184">
      <formula>AND(task_start&lt;=K$5,ROUNDDOWN((task_end-task_start+1)*task_progress,0)+task_start-1&gt;=K$5)</formula>
    </cfRule>
    <cfRule type="expression" dxfId="16" priority="185" stopIfTrue="1">
      <formula>AND(task_end&gt;=K$5,task_start&lt;L$5)</formula>
    </cfRule>
  </conditionalFormatting>
  <conditionalFormatting sqref="K27:BN31">
    <cfRule type="expression" dxfId="15" priority="216">
      <formula>AND(task_start&lt;=K$5,ROUNDDOWN((task_end-task_start+1)*task_progress,0)+task_start-1&gt;=K$5)</formula>
    </cfRule>
    <cfRule type="expression" dxfId="14" priority="217" stopIfTrue="1">
      <formula>AND(task_end&gt;=K$5,task_start&lt;L$5)</formula>
    </cfRule>
  </conditionalFormatting>
  <conditionalFormatting sqref="K4:GX6 BO7:GX31">
    <cfRule type="expression" dxfId="13" priority="1">
      <formula>AND(TODAY()&gt;=K$5, TODAY()&lt;L$5)</formula>
    </cfRule>
  </conditionalFormatting>
  <conditionalFormatting sqref="K9:GX13">
    <cfRule type="expression" dxfId="12" priority="6">
      <formula>AND(task_start&lt;=K$5,ROUNDDOWN((task_end-task_start+1)*task_progress,0)+task_start-1&gt;=K$5)</formula>
    </cfRule>
  </conditionalFormatting>
  <conditionalFormatting sqref="BO9:GX13">
    <cfRule type="expression" dxfId="11" priority="7" stopIfTrue="1">
      <formula>AND(task_end&gt;=BO$5,task_start&lt;BP$5)</formula>
    </cfRule>
  </conditionalFormatting>
  <conditionalFormatting sqref="BO15:GX19">
    <cfRule type="expression" dxfId="10" priority="4">
      <formula>AND(task_start&lt;=BO$5,ROUNDDOWN((task_end-task_start+1)*task_progress,0)+task_start-1&gt;=BO$5)</formula>
    </cfRule>
    <cfRule type="expression" dxfId="9" priority="5" stopIfTrue="1">
      <formula>AND(task_end&gt;=BO$5,task_start&lt;BP$5)</formula>
    </cfRule>
  </conditionalFormatting>
  <conditionalFormatting sqref="BO21:GX25">
    <cfRule type="expression" dxfId="8" priority="2">
      <formula>AND(task_start&lt;=BO$5,ROUNDDOWN((task_end-task_start+1)*task_progress,0)+task_start-1&gt;=BO$5)</formula>
    </cfRule>
    <cfRule type="expression" dxfId="7" priority="3" stopIfTrue="1">
      <formula>AND(task_end&gt;=BO$5,task_start&lt;BP$5)</formula>
    </cfRule>
  </conditionalFormatting>
  <conditionalFormatting sqref="BO27:GX31">
    <cfRule type="expression" dxfId="6" priority="8">
      <formula>AND(task_start&lt;=BO$5,ROUNDDOWN((task_end-task_start+1)*task_progress,0)+task_start-1&gt;=BO$5)</formula>
    </cfRule>
    <cfRule type="expression" dxfId="5" priority="9" stopIfTrue="1">
      <formula>AND(task_end&gt;=BO$5,task_start&lt;BP$5)</formula>
    </cfRule>
  </conditionalFormatting>
  <dataValidations xWindow="965" yWindow="460" count="13">
    <dataValidation type="whole" operator="greaterThanOrEqual" allowBlank="1" showInputMessage="1" promptTitle="Display Week" prompt="Changing this number will scroll the Gantt Chart view." sqref="S2" xr:uid="{00000000-0002-0000-0000-000000000000}">
      <formula1>1</formula1>
    </dataValidation>
    <dataValidation allowBlank="1" showInputMessage="1" showErrorMessage="1" prompt="Create a Project Schedule in this worksheet._x000a_Enter title of this project in cell B1. _x000a_Information on how to use this worksheet, including instructions for screen readers and the author of this workbook, is in the About worksheet._x000a_" sqref="A1" xr:uid="{D005F8F4-EA16-4627-8A05-1997BE425B88}"/>
    <dataValidation allowBlank="1" showInputMessage="1" showErrorMessage="1" prompt="Enter Company name in cel B2." sqref="A2" xr:uid="{75F274B0-5B30-4CC0-A53C-C012C0845179}"/>
    <dataValidation allowBlank="1" showInputMessage="1" showErrorMessage="1" prompt="Enter the name of the Project Lead in cell C3. Enter the Project Start date in cell Q1. Project Start: label is in cell I1." sqref="A3" xr:uid="{EEA7C783-457F-401F-98B9-9035587B9210}"/>
    <dataValidation allowBlank="1" showInputMessage="1" showErrorMessage="1" prompt="The Display week in cell Q2 is the starting week to display in the project schedule in cell I4. The project start date is Week 1. To change the display week, enter a new week number in cell Q2._x000a__x000a_Start date for each week is auto calculated starting in I4." sqref="A4" xr:uid="{43382715-6BC7-4B19-A31B-4B13A11ED166}"/>
    <dataValidation allowBlank="1" showInputMessage="1" showErrorMessage="1" prompt="Cells I5 through BL5 contain the day number for the week represented in the cell block above each date and are auto calculated._x000a__x000a_Today's date is outlined from today's date in row 5 through the entire date column to the end of the project schedule." sqref="A5:A6" xr:uid="{7A3789A6-A3FB-43B6-A4F7-8C0AC564F67E}"/>
    <dataValidation allowBlank="1" showInputMessage="1" showErrorMessage="1" prompt="Cell B8 contains the Phase 1 sample title. Enter a new title in cell B8._x000a_To delete the phase and work only from tasks, simply delete this row." sqref="A8" xr:uid="{CEC78982-AFA8-419E-B0A2-676B709E5100}"/>
    <dataValidation allowBlank="1" showInputMessage="1" showErrorMessage="1" prompt="B9 contains the task name.  C9 is the assignee.  D9 is a progress bar that shades based on the number entered into the cell.  _x000a__x000a_E9 contains the start date and F9 contains the end date._x000a__x000a_The Gantt chart will fill in starting in cell I9 based on task dates." sqref="A9" xr:uid="{D870A2F6-6B07-4F5A-A81D-4BCCFADF8796}"/>
    <dataValidation allowBlank="1" showInputMessage="1" showErrorMessage="1" prompt="Rows 10 through 13 repeat the pattern from row 9. _x000a__x000a_Repeat the instructions from cell A9 for all task rows in this worksheet. _x000a__x000a_Continue entering tasks in cells A10 through A13 or go to cell A14 to learn more." sqref="A10" xr:uid="{872449A7-C3CC-45B6-BA90-B1AAD66BA0E5}"/>
    <dataValidation allowBlank="1" showInputMessage="1" showErrorMessage="1" prompt="Cell B14 contains the Phase 2 sample title. Enter a new title in cell B14._x000a_To delete the phase and work only from tasks, simply delete this row. To remove the phase, simply delete the row. Add tasks to previous phase by entering a new row above this one._x000a_" sqref="A14" xr:uid="{4F48FC41-E335-47F1-87AA-3333A52AD81C}"/>
    <dataValidation allowBlank="1" showInputMessage="1" showErrorMessage="1" prompt="Phase 3's sample block starts in cell B20." sqref="A20" xr:uid="{956902D1-D3B5-416D-BB69-9362D193BC0A}"/>
    <dataValidation allowBlank="1" showInputMessage="1" showErrorMessage="1" prompt="Phase 4's sample block starts in cell B26." sqref="A26" xr:uid="{DE54E5DE-526D-4D71-8D03-E99B4AB2FEE5}"/>
    <dataValidation allowBlank="1" showInputMessage="1" showErrorMessage="1" prompt="This row marks the end of the Project Schedule. DO NOT enter anything in this row. _x000a_Insert new rows ABOVE this one to continue building out your Project Schedule." sqref="A33" xr:uid="{79B9237E-4DD3-4E0F-8ED6-E0B695A99D96}"/>
  </dataValidations>
  <printOptions horizontalCentered="1"/>
  <pageMargins left="0.35" right="0.35" top="0.35" bottom="0.5" header="0.3" footer="0.3"/>
  <pageSetup scale="19" fitToHeight="0" orientation="landscape" r:id="rId1"/>
  <headerFooter differentFirst="1" scaleWithDoc="0">
    <oddFooter>Page &amp;P of &amp;N</oddFooter>
  </headerFooter>
  <ignoredErrors>
    <ignoredError sqref="E23" formula="1"/>
  </ignoredError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D7:D33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758698C-AC66-49B7-A1A3-BFB2FC0E6600}">
  <sheetPr codeName="Feuil1"/>
  <dimension ref="B1:BH32"/>
  <sheetViews>
    <sheetView tabSelected="1" workbookViewId="0">
      <pane xSplit="8" ySplit="7" topLeftCell="I8" activePane="bottomRight" state="frozen"/>
      <selection pane="topRight" activeCell="I1" sqref="I1"/>
      <selection pane="bottomLeft" activeCell="A8" sqref="A8"/>
      <selection pane="bottomRight"/>
    </sheetView>
  </sheetViews>
  <sheetFormatPr baseColWidth="10" defaultRowHeight="13.8" x14ac:dyDescent="0.25"/>
  <cols>
    <col min="1" max="1" width="4" style="95" customWidth="1"/>
    <col min="2" max="2" width="21.796875" style="95" bestFit="1" customWidth="1"/>
    <col min="3" max="3" width="13.296875" style="95" bestFit="1" customWidth="1"/>
    <col min="4" max="4" width="11.19921875" style="95" hidden="1" customWidth="1"/>
    <col min="5" max="5" width="11.19921875" style="95"/>
    <col min="6" max="6" width="11.19921875" style="95" customWidth="1"/>
    <col min="7" max="8" width="10.19921875" style="95" customWidth="1"/>
    <col min="9" max="60" width="2.69921875" style="96" customWidth="1"/>
    <col min="61" max="16384" width="11.19921875" style="95"/>
  </cols>
  <sheetData>
    <row r="1" spans="2:60" x14ac:dyDescent="0.25">
      <c r="B1" s="93">
        <v>45658</v>
      </c>
    </row>
    <row r="2" spans="2:60" x14ac:dyDescent="0.25">
      <c r="B2" s="94">
        <f ca="1">TODAY()</f>
        <v>46009</v>
      </c>
    </row>
    <row r="3" spans="2:60" x14ac:dyDescent="0.25">
      <c r="B3" s="95">
        <f ca="1">WEEKNUM(B2)</f>
        <v>51</v>
      </c>
    </row>
    <row r="4" spans="2:60" ht="32.4" x14ac:dyDescent="0.25">
      <c r="I4" s="97">
        <f>(B1+((I5-1)*7))-((WEEKDAY((B1+((I5-1)*7)),2))-1)</f>
        <v>45656</v>
      </c>
      <c r="J4" s="98">
        <f t="shared" ref="J4:BH4" si="0">(C1+((J5-1)*7))-((WEEKDAY((C1+((J5-1)*7)),2))-1)</f>
        <v>2</v>
      </c>
      <c r="K4" s="98">
        <f t="shared" si="0"/>
        <v>9</v>
      </c>
      <c r="L4" s="98">
        <f t="shared" si="0"/>
        <v>16</v>
      </c>
      <c r="M4" s="98">
        <f t="shared" si="0"/>
        <v>23</v>
      </c>
      <c r="N4" s="98">
        <f t="shared" si="0"/>
        <v>30</v>
      </c>
      <c r="O4" s="98">
        <f t="shared" si="0"/>
        <v>37</v>
      </c>
      <c r="P4" s="98">
        <f t="shared" si="0"/>
        <v>44</v>
      </c>
      <c r="Q4" s="98">
        <f t="shared" si="0"/>
        <v>51</v>
      </c>
      <c r="R4" s="98">
        <f t="shared" si="0"/>
        <v>58</v>
      </c>
      <c r="S4" s="98">
        <f t="shared" si="0"/>
        <v>65</v>
      </c>
      <c r="T4" s="98">
        <f t="shared" si="0"/>
        <v>72</v>
      </c>
      <c r="U4" s="98">
        <f t="shared" si="0"/>
        <v>79</v>
      </c>
      <c r="V4" s="98">
        <f t="shared" si="0"/>
        <v>86</v>
      </c>
      <c r="W4" s="98">
        <f t="shared" si="0"/>
        <v>93</v>
      </c>
      <c r="X4" s="98">
        <f t="shared" si="0"/>
        <v>100</v>
      </c>
      <c r="Y4" s="98">
        <f t="shared" si="0"/>
        <v>107</v>
      </c>
      <c r="Z4" s="98">
        <f t="shared" si="0"/>
        <v>114</v>
      </c>
      <c r="AA4" s="98">
        <f t="shared" si="0"/>
        <v>121</v>
      </c>
      <c r="AB4" s="98">
        <f t="shared" si="0"/>
        <v>128</v>
      </c>
      <c r="AC4" s="98">
        <f t="shared" si="0"/>
        <v>135</v>
      </c>
      <c r="AD4" s="98">
        <f t="shared" si="0"/>
        <v>142</v>
      </c>
      <c r="AE4" s="98">
        <f t="shared" si="0"/>
        <v>149</v>
      </c>
      <c r="AF4" s="98">
        <f t="shared" si="0"/>
        <v>156</v>
      </c>
      <c r="AG4" s="98">
        <f t="shared" si="0"/>
        <v>163</v>
      </c>
      <c r="AH4" s="99">
        <f t="shared" si="0"/>
        <v>170</v>
      </c>
      <c r="AI4" s="97">
        <f t="shared" si="0"/>
        <v>177</v>
      </c>
      <c r="AJ4" s="98">
        <f t="shared" si="0"/>
        <v>184</v>
      </c>
      <c r="AK4" s="98">
        <f t="shared" si="0"/>
        <v>191</v>
      </c>
      <c r="AL4" s="98">
        <f t="shared" si="0"/>
        <v>198</v>
      </c>
      <c r="AM4" s="98">
        <f t="shared" si="0"/>
        <v>205</v>
      </c>
      <c r="AN4" s="98">
        <f t="shared" si="0"/>
        <v>212</v>
      </c>
      <c r="AO4" s="98">
        <f t="shared" si="0"/>
        <v>219</v>
      </c>
      <c r="AP4" s="98">
        <f t="shared" si="0"/>
        <v>226</v>
      </c>
      <c r="AQ4" s="98">
        <f t="shared" si="0"/>
        <v>233</v>
      </c>
      <c r="AR4" s="98">
        <f t="shared" si="0"/>
        <v>240</v>
      </c>
      <c r="AS4" s="98">
        <f t="shared" si="0"/>
        <v>247</v>
      </c>
      <c r="AT4" s="98">
        <f t="shared" si="0"/>
        <v>254</v>
      </c>
      <c r="AU4" s="98">
        <f t="shared" si="0"/>
        <v>261</v>
      </c>
      <c r="AV4" s="98">
        <f t="shared" si="0"/>
        <v>268</v>
      </c>
      <c r="AW4" s="98">
        <f t="shared" si="0"/>
        <v>275</v>
      </c>
      <c r="AX4" s="98">
        <f t="shared" si="0"/>
        <v>282</v>
      </c>
      <c r="AY4" s="98">
        <f t="shared" si="0"/>
        <v>289</v>
      </c>
      <c r="AZ4" s="98">
        <f t="shared" si="0"/>
        <v>296</v>
      </c>
      <c r="BA4" s="98">
        <f t="shared" si="0"/>
        <v>303</v>
      </c>
      <c r="BB4" s="98">
        <f t="shared" si="0"/>
        <v>310</v>
      </c>
      <c r="BC4" s="98">
        <f t="shared" si="0"/>
        <v>317</v>
      </c>
      <c r="BD4" s="98">
        <f t="shared" si="0"/>
        <v>324</v>
      </c>
      <c r="BE4" s="98">
        <f t="shared" si="0"/>
        <v>331</v>
      </c>
      <c r="BF4" s="98">
        <f t="shared" si="0"/>
        <v>338</v>
      </c>
      <c r="BG4" s="98">
        <f t="shared" si="0"/>
        <v>345</v>
      </c>
      <c r="BH4" s="100">
        <f t="shared" si="0"/>
        <v>352</v>
      </c>
    </row>
    <row r="5" spans="2:60" ht="18" customHeight="1" x14ac:dyDescent="0.25">
      <c r="B5" s="183" t="str" cm="1">
        <f t="array" ref="B5:H31">Données</f>
        <v>TASK</v>
      </c>
      <c r="C5" s="185" t="str">
        <v>COMMENT</v>
      </c>
      <c r="D5" s="186" t="str">
        <v>PROGRESS</v>
      </c>
      <c r="E5" s="186" t="str">
        <v>START</v>
      </c>
      <c r="F5" s="186" t="str">
        <v>END</v>
      </c>
      <c r="G5" s="181" t="str">
        <v>WEEK
START</v>
      </c>
      <c r="H5" s="181" t="str">
        <v>WEEK
END</v>
      </c>
      <c r="I5" s="189">
        <v>1</v>
      </c>
      <c r="J5" s="187">
        <v>2</v>
      </c>
      <c r="K5" s="187">
        <v>3</v>
      </c>
      <c r="L5" s="187">
        <v>4</v>
      </c>
      <c r="M5" s="187">
        <v>5</v>
      </c>
      <c r="N5" s="187">
        <v>6</v>
      </c>
      <c r="O5" s="187">
        <v>7</v>
      </c>
      <c r="P5" s="187">
        <v>8</v>
      </c>
      <c r="Q5" s="187">
        <v>9</v>
      </c>
      <c r="R5" s="187">
        <v>10</v>
      </c>
      <c r="S5" s="187">
        <v>11</v>
      </c>
      <c r="T5" s="187">
        <v>12</v>
      </c>
      <c r="U5" s="187">
        <v>13</v>
      </c>
      <c r="V5" s="187">
        <v>14</v>
      </c>
      <c r="W5" s="187">
        <v>15</v>
      </c>
      <c r="X5" s="187">
        <v>16</v>
      </c>
      <c r="Y5" s="187">
        <v>17</v>
      </c>
      <c r="Z5" s="187">
        <v>18</v>
      </c>
      <c r="AA5" s="187">
        <v>19</v>
      </c>
      <c r="AB5" s="187">
        <v>20</v>
      </c>
      <c r="AC5" s="187">
        <v>21</v>
      </c>
      <c r="AD5" s="187">
        <v>22</v>
      </c>
      <c r="AE5" s="187">
        <v>23</v>
      </c>
      <c r="AF5" s="187">
        <v>24</v>
      </c>
      <c r="AG5" s="187">
        <v>25</v>
      </c>
      <c r="AH5" s="193">
        <v>26</v>
      </c>
      <c r="AI5" s="189">
        <v>27</v>
      </c>
      <c r="AJ5" s="187">
        <v>28</v>
      </c>
      <c r="AK5" s="187">
        <v>29</v>
      </c>
      <c r="AL5" s="187">
        <v>30</v>
      </c>
      <c r="AM5" s="187">
        <v>31</v>
      </c>
      <c r="AN5" s="187">
        <v>32</v>
      </c>
      <c r="AO5" s="187">
        <v>33</v>
      </c>
      <c r="AP5" s="187">
        <v>34</v>
      </c>
      <c r="AQ5" s="187">
        <v>35</v>
      </c>
      <c r="AR5" s="187">
        <v>36</v>
      </c>
      <c r="AS5" s="187">
        <v>37</v>
      </c>
      <c r="AT5" s="187">
        <v>38</v>
      </c>
      <c r="AU5" s="187">
        <v>39</v>
      </c>
      <c r="AV5" s="187">
        <v>40</v>
      </c>
      <c r="AW5" s="187">
        <v>41</v>
      </c>
      <c r="AX5" s="187">
        <v>42</v>
      </c>
      <c r="AY5" s="187">
        <v>43</v>
      </c>
      <c r="AZ5" s="187">
        <v>44</v>
      </c>
      <c r="BA5" s="187">
        <v>45</v>
      </c>
      <c r="BB5" s="187">
        <v>46</v>
      </c>
      <c r="BC5" s="187">
        <v>47</v>
      </c>
      <c r="BD5" s="187">
        <v>48</v>
      </c>
      <c r="BE5" s="187">
        <v>49</v>
      </c>
      <c r="BF5" s="187">
        <v>50</v>
      </c>
      <c r="BG5" s="187">
        <v>51</v>
      </c>
      <c r="BH5" s="191">
        <v>52</v>
      </c>
    </row>
    <row r="6" spans="2:60" ht="18" customHeight="1" x14ac:dyDescent="0.25">
      <c r="B6" s="184">
        <v>0</v>
      </c>
      <c r="C6" s="182">
        <v>0</v>
      </c>
      <c r="D6" s="182">
        <v>0</v>
      </c>
      <c r="E6" s="182">
        <v>0</v>
      </c>
      <c r="F6" s="182">
        <v>0</v>
      </c>
      <c r="G6" s="182">
        <v>0</v>
      </c>
      <c r="H6" s="182">
        <v>0</v>
      </c>
      <c r="I6" s="190"/>
      <c r="J6" s="188"/>
      <c r="K6" s="188"/>
      <c r="L6" s="188"/>
      <c r="M6" s="188"/>
      <c r="N6" s="188"/>
      <c r="O6" s="188"/>
      <c r="P6" s="188"/>
      <c r="Q6" s="188"/>
      <c r="R6" s="188"/>
      <c r="S6" s="188"/>
      <c r="T6" s="188"/>
      <c r="U6" s="188"/>
      <c r="V6" s="188"/>
      <c r="W6" s="188"/>
      <c r="X6" s="188"/>
      <c r="Y6" s="188"/>
      <c r="Z6" s="188"/>
      <c r="AA6" s="188"/>
      <c r="AB6" s="188"/>
      <c r="AC6" s="188"/>
      <c r="AD6" s="188"/>
      <c r="AE6" s="188"/>
      <c r="AF6" s="188"/>
      <c r="AG6" s="188"/>
      <c r="AH6" s="194"/>
      <c r="AI6" s="190"/>
      <c r="AJ6" s="188"/>
      <c r="AK6" s="188"/>
      <c r="AL6" s="188"/>
      <c r="AM6" s="188"/>
      <c r="AN6" s="188"/>
      <c r="AO6" s="188"/>
      <c r="AP6" s="188"/>
      <c r="AQ6" s="188"/>
      <c r="AR6" s="188"/>
      <c r="AS6" s="188"/>
      <c r="AT6" s="188"/>
      <c r="AU6" s="188"/>
      <c r="AV6" s="188"/>
      <c r="AW6" s="188"/>
      <c r="AX6" s="188"/>
      <c r="AY6" s="188"/>
      <c r="AZ6" s="188"/>
      <c r="BA6" s="188"/>
      <c r="BB6" s="188"/>
      <c r="BC6" s="188"/>
      <c r="BD6" s="188"/>
      <c r="BE6" s="188"/>
      <c r="BF6" s="188"/>
      <c r="BG6" s="188"/>
      <c r="BH6" s="192"/>
    </row>
    <row r="7" spans="2:60" ht="13.8" hidden="1" customHeight="1" x14ac:dyDescent="0.25">
      <c r="B7" s="101">
        <v>0</v>
      </c>
      <c r="C7" s="102">
        <v>0</v>
      </c>
      <c r="D7" s="101">
        <v>0</v>
      </c>
      <c r="E7" s="101">
        <v>0</v>
      </c>
      <c r="F7" s="101">
        <v>0</v>
      </c>
      <c r="G7" s="101">
        <v>0</v>
      </c>
      <c r="H7" s="102">
        <v>0</v>
      </c>
      <c r="I7" s="103"/>
      <c r="J7" s="104"/>
      <c r="K7" s="104"/>
      <c r="L7" s="104"/>
      <c r="M7" s="104"/>
      <c r="N7" s="104"/>
      <c r="O7" s="104"/>
      <c r="P7" s="104"/>
      <c r="Q7" s="104"/>
      <c r="R7" s="104"/>
      <c r="S7" s="104"/>
      <c r="T7" s="104"/>
      <c r="U7" s="104"/>
      <c r="V7" s="104"/>
      <c r="W7" s="104"/>
      <c r="X7" s="104"/>
      <c r="Y7" s="104"/>
      <c r="Z7" s="104"/>
      <c r="AA7" s="104"/>
      <c r="AB7" s="104"/>
      <c r="AC7" s="104"/>
      <c r="AD7" s="104"/>
      <c r="AE7" s="104"/>
      <c r="AF7" s="104"/>
      <c r="AG7" s="104"/>
      <c r="AH7" s="105"/>
      <c r="AI7" s="103"/>
      <c r="AJ7" s="104"/>
      <c r="AK7" s="104"/>
      <c r="AL7" s="104"/>
      <c r="AM7" s="104"/>
      <c r="AN7" s="104"/>
      <c r="AO7" s="104"/>
      <c r="AP7" s="104"/>
      <c r="AQ7" s="104"/>
      <c r="AR7" s="104"/>
      <c r="AS7" s="104"/>
      <c r="AT7" s="104"/>
      <c r="AU7" s="104"/>
      <c r="AV7" s="104"/>
      <c r="AW7" s="104"/>
      <c r="AX7" s="104"/>
      <c r="AY7" s="104"/>
      <c r="AZ7" s="104"/>
      <c r="BA7" s="104"/>
      <c r="BB7" s="104"/>
      <c r="BC7" s="104"/>
      <c r="BD7" s="104"/>
      <c r="BE7" s="104"/>
      <c r="BF7" s="104"/>
      <c r="BG7" s="104"/>
      <c r="BH7" s="106"/>
    </row>
    <row r="8" spans="2:60" ht="15.6" x14ac:dyDescent="0.25">
      <c r="B8" s="107" t="str">
        <v>Initiation</v>
      </c>
      <c r="C8" s="147">
        <v>0</v>
      </c>
      <c r="D8" s="148">
        <v>0</v>
      </c>
      <c r="E8" s="149">
        <v>0</v>
      </c>
      <c r="F8" s="149">
        <v>0</v>
      </c>
      <c r="G8" s="150">
        <v>0</v>
      </c>
      <c r="H8" s="147">
        <v>0</v>
      </c>
      <c r="I8" s="108"/>
      <c r="J8" s="109"/>
      <c r="K8" s="109"/>
      <c r="L8" s="109"/>
      <c r="M8" s="109"/>
      <c r="N8" s="109"/>
      <c r="O8" s="109"/>
      <c r="P8" s="109"/>
      <c r="Q8" s="109"/>
      <c r="R8" s="109"/>
      <c r="S8" s="109"/>
      <c r="T8" s="109"/>
      <c r="U8" s="109"/>
      <c r="V8" s="109"/>
      <c r="W8" s="109"/>
      <c r="X8" s="109"/>
      <c r="Y8" s="109"/>
      <c r="Z8" s="109"/>
      <c r="AA8" s="109"/>
      <c r="AB8" s="109"/>
      <c r="AC8" s="109"/>
      <c r="AD8" s="109"/>
      <c r="AE8" s="109"/>
      <c r="AF8" s="109"/>
      <c r="AG8" s="109"/>
      <c r="AH8" s="110"/>
      <c r="AI8" s="108"/>
      <c r="AJ8" s="109"/>
      <c r="AK8" s="109"/>
      <c r="AL8" s="109"/>
      <c r="AM8" s="109"/>
      <c r="AN8" s="109"/>
      <c r="AO8" s="109"/>
      <c r="AP8" s="109"/>
      <c r="AQ8" s="109"/>
      <c r="AR8" s="109"/>
      <c r="AS8" s="109"/>
      <c r="AT8" s="109"/>
      <c r="AU8" s="109"/>
      <c r="AV8" s="109"/>
      <c r="AW8" s="109"/>
      <c r="AX8" s="109"/>
      <c r="AY8" s="109"/>
      <c r="AZ8" s="109"/>
      <c r="BA8" s="109"/>
      <c r="BB8" s="109"/>
      <c r="BC8" s="109"/>
      <c r="BD8" s="109"/>
      <c r="BE8" s="109"/>
      <c r="BF8" s="109"/>
      <c r="BG8" s="109"/>
      <c r="BH8" s="111"/>
    </row>
    <row r="9" spans="2:60" x14ac:dyDescent="0.25">
      <c r="B9" s="112" t="str">
        <v>Define goals</v>
      </c>
      <c r="C9" s="113" t="str">
        <v>Gokce Aslan</v>
      </c>
      <c r="D9" s="114">
        <v>0</v>
      </c>
      <c r="E9" s="115">
        <v>46042</v>
      </c>
      <c r="F9" s="115">
        <v>46062</v>
      </c>
      <c r="G9" s="112">
        <v>4</v>
      </c>
      <c r="H9" s="113">
        <v>7</v>
      </c>
      <c r="I9" s="163" t="str" cm="1">
        <f t="array" ref="I9">IFERROR(_xlfn.IFS(((I$5&gt;$G9)*(I$5&lt;$H9)),"X",$H9=I$5,"X",$G9=I$5,"X"),"")</f>
        <v/>
      </c>
      <c r="J9" s="163" t="str" cm="1">
        <f t="array" ref="J9">IFERROR(_xlfn.IFS(((J$5&gt;$G9)*(J$5&lt;$H9)),"X",$H9=J$5,"X",$G9=J$5,"X"),"")</f>
        <v/>
      </c>
      <c r="K9" s="163" t="str" cm="1">
        <f t="array" ref="K9">IFERROR(_xlfn.IFS(((K$5&gt;$G9)*(K$5&lt;$H9)),"X",$H9=K$5,"X",$G9=K$5,"X"),"")</f>
        <v/>
      </c>
      <c r="L9" s="163" t="str" cm="1">
        <f t="array" ref="L9">IFERROR(_xlfn.IFS(((L$5&gt;$G9)*(L$5&lt;$H9)),"X",$H9=L$5,"X",$G9=L$5,"X"),"")</f>
        <v>X</v>
      </c>
      <c r="M9" s="163" t="str" cm="1">
        <f t="array" ref="M9">IFERROR(_xlfn.IFS(((M$5&gt;$G9)*(M$5&lt;$H9)),"X",$H9=M$5,"X",$G9=M$5,"X"),"")</f>
        <v>X</v>
      </c>
      <c r="N9" s="163" t="str" cm="1">
        <f t="array" ref="N9">IFERROR(_xlfn.IFS(((N$5&gt;$G9)*(N$5&lt;$H9)),"X",$H9=N$5,"X",$G9=N$5,"X"),"")</f>
        <v>X</v>
      </c>
      <c r="O9" s="163" t="str" cm="1">
        <f t="array" ref="O9">IFERROR(_xlfn.IFS(((O$5&gt;$G9)*(O$5&lt;$H9)),"X",$H9=O$5,"X",$G9=O$5,"X"),"")</f>
        <v>X</v>
      </c>
      <c r="P9" s="163" t="str" cm="1">
        <f t="array" ref="P9">IFERROR(_xlfn.IFS(((P$5&gt;$G9)*(P$5&lt;$H9)),"X",$H9=P$5,"X",$G9=P$5,"X"),"")</f>
        <v/>
      </c>
      <c r="Q9" s="163" t="str" cm="1">
        <f t="array" ref="Q9">IFERROR(_xlfn.IFS(((Q$5&gt;$G9)*(Q$5&lt;$H9)),"X",$H9=Q$5,"X",$G9=Q$5,"X"),"")</f>
        <v/>
      </c>
      <c r="R9" s="163" t="str" cm="1">
        <f t="array" ref="R9">IFERROR(_xlfn.IFS(((R$5&gt;$G9)*(R$5&lt;$H9)),"X",$H9=R$5,"X",$G9=R$5,"X"),"")</f>
        <v/>
      </c>
      <c r="S9" s="163" t="str" cm="1">
        <f t="array" ref="S9">IFERROR(_xlfn.IFS(((S$5&gt;$G9)*(S$5&lt;$H9)),"X",$H9=S$5,"X",$G9=S$5,"X"),"")</f>
        <v/>
      </c>
      <c r="T9" s="163" t="str" cm="1">
        <f t="array" ref="T9">IFERROR(_xlfn.IFS(((T$5&gt;$G9)*(T$5&lt;$H9)),"X",$H9=T$5,"X",$G9=T$5,"X"),"")</f>
        <v/>
      </c>
      <c r="U9" s="163" t="str" cm="1">
        <f t="array" ref="U9">IFERROR(_xlfn.IFS(((U$5&gt;$G9)*(U$5&lt;$H9)),"X",$H9=U$5,"X",$G9=U$5,"X"),"")</f>
        <v/>
      </c>
      <c r="V9" s="163" t="str" cm="1">
        <f t="array" ref="V9">IFERROR(_xlfn.IFS(((V$5&gt;$G9)*(V$5&lt;$H9)),"X",$H9=V$5,"X",$G9=V$5,"X"),"")</f>
        <v/>
      </c>
      <c r="W9" s="163" t="str" cm="1">
        <f t="array" ref="W9">IFERROR(_xlfn.IFS(((W$5&gt;$G9)*(W$5&lt;$H9)),"X",$H9=W$5,"X",$G9=W$5,"X"),"")</f>
        <v/>
      </c>
      <c r="X9" s="163" t="str" cm="1">
        <f t="array" ref="X9">IFERROR(_xlfn.IFS(((X$5&gt;$G9)*(X$5&lt;$H9)),"X",$H9=X$5,"X",$G9=X$5,"X"),"")</f>
        <v/>
      </c>
      <c r="Y9" s="163" t="str" cm="1">
        <f t="array" ref="Y9">IFERROR(_xlfn.IFS(((Y$5&gt;$G9)*(Y$5&lt;$H9)),"X",$H9=Y$5,"X",$G9=Y$5,"X"),"")</f>
        <v/>
      </c>
      <c r="Z9" s="163" t="str" cm="1">
        <f t="array" ref="Z9">IFERROR(_xlfn.IFS(((Z$5&gt;$G9)*(Z$5&lt;$H9)),"X",$H9=Z$5,"X",$G9=Z$5,"X"),"")</f>
        <v/>
      </c>
      <c r="AA9" s="163" t="str" cm="1">
        <f t="array" ref="AA9">IFERROR(_xlfn.IFS(((AA$5&gt;$G9)*(AA$5&lt;$H9)),"X",$H9=AA$5,"X",$G9=AA$5,"X"),"")</f>
        <v/>
      </c>
      <c r="AB9" s="163" t="str" cm="1">
        <f t="array" ref="AB9">IFERROR(_xlfn.IFS(((AB$5&gt;$G9)*(AB$5&lt;$H9)),"X",$H9=AB$5,"X",$G9=AB$5,"X"),"")</f>
        <v/>
      </c>
      <c r="AC9" s="163" t="str" cm="1">
        <f t="array" ref="AC9">IFERROR(_xlfn.IFS(((AC$5&gt;$G9)*(AC$5&lt;$H9)),"X",$H9=AC$5,"X",$G9=AC$5,"X"),"")</f>
        <v/>
      </c>
      <c r="AD9" s="163" t="str" cm="1">
        <f t="array" ref="AD9">IFERROR(_xlfn.IFS(((AD$5&gt;$G9)*(AD$5&lt;$H9)),"X",$H9=AD$5,"X",$G9=AD$5,"X"),"")</f>
        <v/>
      </c>
      <c r="AE9" s="163" t="str" cm="1">
        <f t="array" ref="AE9">IFERROR(_xlfn.IFS(((AE$5&gt;$G9)*(AE$5&lt;$H9)),"X",$H9=AE$5,"X",$G9=AE$5,"X"),"")</f>
        <v/>
      </c>
      <c r="AF9" s="163" t="str" cm="1">
        <f t="array" ref="AF9">IFERROR(_xlfn.IFS(((AF$5&gt;$G9)*(AF$5&lt;$H9)),"X",$H9=AF$5,"X",$G9=AF$5,"X"),"")</f>
        <v/>
      </c>
      <c r="AG9" s="163" t="str" cm="1">
        <f t="array" ref="AG9">IFERROR(_xlfn.IFS(((AG$5&gt;$G9)*(AG$5&lt;$H9)),"X",$H9=AG$5,"X",$G9=AG$5,"X"),"")</f>
        <v/>
      </c>
      <c r="AH9" s="164" t="str" cm="1">
        <f t="array" ref="AH9">IFERROR(_xlfn.IFS(((AH$5&gt;$G9)*(AH$5&lt;$H9)),"X",$H9=AH$5,"X",$G9=AH$5,"X"),"")</f>
        <v/>
      </c>
      <c r="AI9" s="163" t="str" cm="1">
        <f t="array" ref="AI9">IFERROR(_xlfn.IFS(((AI$5&gt;$G9)*(AI$5&lt;$H9)),"X",$H9=AI$5,"X",$G9=AI$5,"X"),"")</f>
        <v/>
      </c>
      <c r="AJ9" s="163" t="str" cm="1">
        <f t="array" ref="AJ9">IFERROR(_xlfn.IFS(((AJ$5&gt;$G9)*(AJ$5&lt;$H9)),"X",$H9=AJ$5,"X",$G9=AJ$5,"X"),"")</f>
        <v/>
      </c>
      <c r="AK9" s="163" t="str" cm="1">
        <f t="array" ref="AK9">IFERROR(_xlfn.IFS(((AK$5&gt;$G9)*(AK$5&lt;$H9)),"X",$H9=AK$5,"X",$G9=AK$5,"X"),"")</f>
        <v/>
      </c>
      <c r="AL9" s="163" t="str" cm="1">
        <f t="array" ref="AL9">IFERROR(_xlfn.IFS(((AL$5&gt;$G9)*(AL$5&lt;$H9)),"X",$H9=AL$5,"X",$G9=AL$5,"X"),"")</f>
        <v/>
      </c>
      <c r="AM9" s="163" t="str" cm="1">
        <f t="array" ref="AM9">IFERROR(_xlfn.IFS(((AM$5&gt;$G9)*(AM$5&lt;$H9)),"X",$H9=AM$5,"X",$G9=AM$5,"X"),"")</f>
        <v/>
      </c>
      <c r="AN9" s="163" t="str" cm="1">
        <f t="array" ref="AN9">IFERROR(_xlfn.IFS(((AN$5&gt;$G9)*(AN$5&lt;$H9)),"X",$H9=AN$5,"X",$G9=AN$5,"X"),"")</f>
        <v/>
      </c>
      <c r="AO9" s="163" t="str" cm="1">
        <f t="array" ref="AO9">IFERROR(_xlfn.IFS(((AO$5&gt;$G9)*(AO$5&lt;$H9)),"X",$H9=AO$5,"X",$G9=AO$5,"X"),"")</f>
        <v/>
      </c>
      <c r="AP9" s="163" t="str" cm="1">
        <f t="array" ref="AP9">IFERROR(_xlfn.IFS(((AP$5&gt;$G9)*(AP$5&lt;$H9)),"X",$H9=AP$5,"X",$G9=AP$5,"X"),"")</f>
        <v/>
      </c>
      <c r="AQ9" s="163" t="str" cm="1">
        <f t="array" ref="AQ9">IFERROR(_xlfn.IFS(((AQ$5&gt;$G9)*(AQ$5&lt;$H9)),"X",$H9=AQ$5,"X",$G9=AQ$5,"X"),"")</f>
        <v/>
      </c>
      <c r="AR9" s="163" t="str" cm="1">
        <f t="array" ref="AR9">IFERROR(_xlfn.IFS(((AR$5&gt;$G9)*(AR$5&lt;$H9)),"X",$H9=AR$5,"X",$G9=AR$5,"X"),"")</f>
        <v/>
      </c>
      <c r="AS9" s="163" t="str" cm="1">
        <f t="array" ref="AS9">IFERROR(_xlfn.IFS(((AS$5&gt;$G9)*(AS$5&lt;$H9)),"X",$H9=AS$5,"X",$G9=AS$5,"X"),"")</f>
        <v/>
      </c>
      <c r="AT9" s="163" t="str" cm="1">
        <f t="array" ref="AT9">IFERROR(_xlfn.IFS(((AT$5&gt;$G9)*(AT$5&lt;$H9)),"X",$H9=AT$5,"X",$G9=AT$5,"X"),"")</f>
        <v/>
      </c>
      <c r="AU9" s="163" t="str" cm="1">
        <f t="array" ref="AU9">IFERROR(_xlfn.IFS(((AU$5&gt;$G9)*(AU$5&lt;$H9)),"X",$H9=AU$5,"X",$G9=AU$5,"X"),"")</f>
        <v/>
      </c>
      <c r="AV9" s="163" t="str" cm="1">
        <f t="array" ref="AV9">IFERROR(_xlfn.IFS(((AV$5&gt;$G9)*(AV$5&lt;$H9)),"X",$H9=AV$5,"X",$G9=AV$5,"X"),"")</f>
        <v/>
      </c>
      <c r="AW9" s="163" t="str" cm="1">
        <f t="array" ref="AW9">IFERROR(_xlfn.IFS(((AW$5&gt;$G9)*(AW$5&lt;$H9)),"X",$H9=AW$5,"X",$G9=AW$5,"X"),"")</f>
        <v/>
      </c>
      <c r="AX9" s="163" t="str" cm="1">
        <f t="array" ref="AX9">IFERROR(_xlfn.IFS(((AX$5&gt;$G9)*(AX$5&lt;$H9)),"X",$H9=AX$5,"X",$G9=AX$5,"X"),"")</f>
        <v/>
      </c>
      <c r="AY9" s="163" t="str" cm="1">
        <f t="array" ref="AY9">IFERROR(_xlfn.IFS(((AY$5&gt;$G9)*(AY$5&lt;$H9)),"X",$H9=AY$5,"X",$G9=AY$5,"X"),"")</f>
        <v/>
      </c>
      <c r="AZ9" s="163" t="str" cm="1">
        <f t="array" ref="AZ9">IFERROR(_xlfn.IFS(((AZ$5&gt;$G9)*(AZ$5&lt;$H9)),"X",$H9=AZ$5,"X",$G9=AZ$5,"X"),"")</f>
        <v/>
      </c>
      <c r="BA9" s="163" t="str" cm="1">
        <f t="array" ref="BA9">IFERROR(_xlfn.IFS(((BA$5&gt;$G9)*(BA$5&lt;$H9)),"X",$H9=BA$5,"X",$G9=BA$5,"X"),"")</f>
        <v/>
      </c>
      <c r="BB9" s="163" t="str" cm="1">
        <f t="array" ref="BB9">IFERROR(_xlfn.IFS(((BB$5&gt;$G9)*(BB$5&lt;$H9)),"X",$H9=BB$5,"X",$G9=BB$5,"X"),"")</f>
        <v/>
      </c>
      <c r="BC9" s="163" t="str" cm="1">
        <f t="array" ref="BC9">IFERROR(_xlfn.IFS(((BC$5&gt;$G9)*(BC$5&lt;$H9)),"X",$H9=BC$5,"X",$G9=BC$5,"X"),"")</f>
        <v/>
      </c>
      <c r="BD9" s="163" t="str" cm="1">
        <f t="array" ref="BD9">IFERROR(_xlfn.IFS(((BD$5&gt;$G9)*(BD$5&lt;$H9)),"X",$H9=BD$5,"X",$G9=BD$5,"X"),"")</f>
        <v/>
      </c>
      <c r="BE9" s="163" t="str" cm="1">
        <f t="array" ref="BE9">IFERROR(_xlfn.IFS(((BE$5&gt;$G9)*(BE$5&lt;$H9)),"X",$H9=BE$5,"X",$G9=BE$5,"X"),"")</f>
        <v/>
      </c>
      <c r="BF9" s="163" t="str" cm="1">
        <f t="array" ref="BF9">IFERROR(_xlfn.IFS(((BF$5&gt;$G9)*(BF$5&lt;$H9)),"X",$H9=BF$5,"X",$G9=BF$5,"X"),"")</f>
        <v/>
      </c>
      <c r="BG9" s="163" t="str" cm="1">
        <f t="array" ref="BG9">IFERROR(_xlfn.IFS(((BG$5&gt;$G9)*(BG$5&lt;$H9)),"X",$H9=BG$5,"X",$G9=BG$5,"X"),"")</f>
        <v/>
      </c>
      <c r="BH9" s="163" t="str" cm="1">
        <f t="array" ref="BH9">IFERROR(_xlfn.IFS(((BH$5&gt;$G9)*(BH$5&lt;$H9)),"X",$H9=BH$5,"X",$G9=BH$5,"X"),"")</f>
        <v/>
      </c>
    </row>
    <row r="10" spans="2:60" x14ac:dyDescent="0.25">
      <c r="B10" s="116" t="str">
        <v>Conduct studies</v>
      </c>
      <c r="C10" s="117" t="str">
        <v>Hayden Cook</v>
      </c>
      <c r="D10" s="118">
        <v>0.6</v>
      </c>
      <c r="E10" s="119">
        <v>46062</v>
      </c>
      <c r="F10" s="119">
        <v>46092</v>
      </c>
      <c r="G10" s="116">
        <v>7</v>
      </c>
      <c r="H10" s="117">
        <v>11</v>
      </c>
      <c r="I10" s="163" t="str" cm="1">
        <f t="array" ref="I10">IFERROR(_xlfn.IFS(((I$5&gt;$G10)*(I$5&lt;$H10)),"X",$H10=I$5,"X",$G10=I$5,"X"),"")</f>
        <v/>
      </c>
      <c r="J10" s="163" t="str" cm="1">
        <f t="array" ref="J10">IFERROR(_xlfn.IFS(((J$5&gt;$G10)*(J$5&lt;$H10)),"X",$H10=J$5,"X",$G10=J$5,"X"),"")</f>
        <v/>
      </c>
      <c r="K10" s="163" t="str" cm="1">
        <f t="array" ref="K10">IFERROR(_xlfn.IFS(((K$5&gt;$G10)*(K$5&lt;$H10)),"X",$H10=K$5,"X",$G10=K$5,"X"),"")</f>
        <v/>
      </c>
      <c r="L10" s="163" t="str" cm="1">
        <f t="array" ref="L10">IFERROR(_xlfn.IFS(((L$5&gt;$G10)*(L$5&lt;$H10)),"X",$H10=L$5,"X",$G10=L$5,"X"),"")</f>
        <v/>
      </c>
      <c r="M10" s="163" t="str" cm="1">
        <f t="array" ref="M10">IFERROR(_xlfn.IFS(((M$5&gt;$G10)*(M$5&lt;$H10)),"X",$H10=M$5,"X",$G10=M$5,"X"),"")</f>
        <v/>
      </c>
      <c r="N10" s="163" t="str" cm="1">
        <f t="array" ref="N10">IFERROR(_xlfn.IFS(((N$5&gt;$G10)*(N$5&lt;$H10)),"X",$H10=N$5,"X",$G10=N$5,"X"),"")</f>
        <v/>
      </c>
      <c r="O10" s="163" t="str" cm="1">
        <f t="array" ref="O10">IFERROR(_xlfn.IFS(((O$5&gt;$G10)*(O$5&lt;$H10)),"X",$H10=O$5,"X",$G10=O$5,"X"),"")</f>
        <v>X</v>
      </c>
      <c r="P10" s="163" t="str" cm="1">
        <f t="array" ref="P10">IFERROR(_xlfn.IFS(((P$5&gt;$G10)*(P$5&lt;$H10)),"X",$H10=P$5,"X",$G10=P$5,"X"),"")</f>
        <v>X</v>
      </c>
      <c r="Q10" s="163" t="str" cm="1">
        <f t="array" ref="Q10">IFERROR(_xlfn.IFS(((Q$5&gt;$G10)*(Q$5&lt;$H10)),"X",$H10=Q$5,"X",$G10=Q$5,"X"),"")</f>
        <v>X</v>
      </c>
      <c r="R10" s="163" t="str" cm="1">
        <f t="array" ref="R10">IFERROR(_xlfn.IFS(((R$5&gt;$G10)*(R$5&lt;$H10)),"X",$H10=R$5,"X",$G10=R$5,"X"),"")</f>
        <v>X</v>
      </c>
      <c r="S10" s="163" t="str" cm="1">
        <f t="array" ref="S10">IFERROR(_xlfn.IFS(((S$5&gt;$G10)*(S$5&lt;$H10)),"X",$H10=S$5,"X",$G10=S$5,"X"),"")</f>
        <v>X</v>
      </c>
      <c r="T10" s="163" t="str" cm="1">
        <f t="array" ref="T10">IFERROR(_xlfn.IFS(((T$5&gt;$G10)*(T$5&lt;$H10)),"X",$H10=T$5,"X",$G10=T$5,"X"),"")</f>
        <v/>
      </c>
      <c r="U10" s="163" t="str" cm="1">
        <f t="array" ref="U10">IFERROR(_xlfn.IFS(((U$5&gt;$G10)*(U$5&lt;$H10)),"X",$H10=U$5,"X",$G10=U$5,"X"),"")</f>
        <v/>
      </c>
      <c r="V10" s="163" t="str" cm="1">
        <f t="array" ref="V10">IFERROR(_xlfn.IFS(((V$5&gt;$G10)*(V$5&lt;$H10)),"X",$H10=V$5,"X",$G10=V$5,"X"),"")</f>
        <v/>
      </c>
      <c r="W10" s="163" t="str" cm="1">
        <f t="array" ref="W10">IFERROR(_xlfn.IFS(((W$5&gt;$G10)*(W$5&lt;$H10)),"X",$H10=W$5,"X",$G10=W$5,"X"),"")</f>
        <v/>
      </c>
      <c r="X10" s="163" t="str" cm="1">
        <f t="array" ref="X10">IFERROR(_xlfn.IFS(((X$5&gt;$G10)*(X$5&lt;$H10)),"X",$H10=X$5,"X",$G10=X$5,"X"),"")</f>
        <v/>
      </c>
      <c r="Y10" s="163" t="str" cm="1">
        <f t="array" ref="Y10">IFERROR(_xlfn.IFS(((Y$5&gt;$G10)*(Y$5&lt;$H10)),"X",$H10=Y$5,"X",$G10=Y$5,"X"),"")</f>
        <v/>
      </c>
      <c r="Z10" s="163" t="str" cm="1">
        <f t="array" ref="Z10">IFERROR(_xlfn.IFS(((Z$5&gt;$G10)*(Z$5&lt;$H10)),"X",$H10=Z$5,"X",$G10=Z$5,"X"),"")</f>
        <v/>
      </c>
      <c r="AA10" s="163" t="str" cm="1">
        <f t="array" ref="AA10">IFERROR(_xlfn.IFS(((AA$5&gt;$G10)*(AA$5&lt;$H10)),"X",$H10=AA$5,"X",$G10=AA$5,"X"),"")</f>
        <v/>
      </c>
      <c r="AB10" s="163" t="str" cm="1">
        <f t="array" ref="AB10">IFERROR(_xlfn.IFS(((AB$5&gt;$G10)*(AB$5&lt;$H10)),"X",$H10=AB$5,"X",$G10=AB$5,"X"),"")</f>
        <v/>
      </c>
      <c r="AC10" s="163" t="str" cm="1">
        <f t="array" ref="AC10">IFERROR(_xlfn.IFS(((AC$5&gt;$G10)*(AC$5&lt;$H10)),"X",$H10=AC$5,"X",$G10=AC$5,"X"),"")</f>
        <v/>
      </c>
      <c r="AD10" s="163" t="str" cm="1">
        <f t="array" ref="AD10">IFERROR(_xlfn.IFS(((AD$5&gt;$G10)*(AD$5&lt;$H10)),"X",$H10=AD$5,"X",$G10=AD$5,"X"),"")</f>
        <v/>
      </c>
      <c r="AE10" s="163" t="str" cm="1">
        <f t="array" ref="AE10">IFERROR(_xlfn.IFS(((AE$5&gt;$G10)*(AE$5&lt;$H10)),"X",$H10=AE$5,"X",$G10=AE$5,"X"),"")</f>
        <v/>
      </c>
      <c r="AF10" s="163" t="str" cm="1">
        <f t="array" ref="AF10">IFERROR(_xlfn.IFS(((AF$5&gt;$G10)*(AF$5&lt;$H10)),"X",$H10=AF$5,"X",$G10=AF$5,"X"),"")</f>
        <v/>
      </c>
      <c r="AG10" s="163" t="str" cm="1">
        <f t="array" ref="AG10">IFERROR(_xlfn.IFS(((AG$5&gt;$G10)*(AG$5&lt;$H10)),"X",$H10=AG$5,"X",$G10=AG$5,"X"),"")</f>
        <v/>
      </c>
      <c r="AH10" s="164" t="str" cm="1">
        <f t="array" ref="AH10">IFERROR(_xlfn.IFS(((AH$5&gt;$G10)*(AH$5&lt;$H10)),"X",$H10=AH$5,"X",$G10=AH$5,"X"),"")</f>
        <v/>
      </c>
      <c r="AI10" s="163" t="str" cm="1">
        <f t="array" ref="AI10">IFERROR(_xlfn.IFS(((AI$5&gt;$G10)*(AI$5&lt;$H10)),"X",$H10=AI$5,"X",$G10=AI$5,"X"),"")</f>
        <v/>
      </c>
      <c r="AJ10" s="163" t="str" cm="1">
        <f t="array" ref="AJ10">IFERROR(_xlfn.IFS(((AJ$5&gt;$G10)*(AJ$5&lt;$H10)),"X",$H10=AJ$5,"X",$G10=AJ$5,"X"),"")</f>
        <v/>
      </c>
      <c r="AK10" s="163" t="str" cm="1">
        <f t="array" ref="AK10">IFERROR(_xlfn.IFS(((AK$5&gt;$G10)*(AK$5&lt;$H10)),"X",$H10=AK$5,"X",$G10=AK$5,"X"),"")</f>
        <v/>
      </c>
      <c r="AL10" s="163" t="str" cm="1">
        <f t="array" ref="AL10">IFERROR(_xlfn.IFS(((AL$5&gt;$G10)*(AL$5&lt;$H10)),"X",$H10=AL$5,"X",$G10=AL$5,"X"),"")</f>
        <v/>
      </c>
      <c r="AM10" s="163" t="str" cm="1">
        <f t="array" ref="AM10">IFERROR(_xlfn.IFS(((AM$5&gt;$G10)*(AM$5&lt;$H10)),"X",$H10=AM$5,"X",$G10=AM$5,"X"),"")</f>
        <v/>
      </c>
      <c r="AN10" s="163" t="str" cm="1">
        <f t="array" ref="AN10">IFERROR(_xlfn.IFS(((AN$5&gt;$G10)*(AN$5&lt;$H10)),"X",$H10=AN$5,"X",$G10=AN$5,"X"),"")</f>
        <v/>
      </c>
      <c r="AO10" s="163" t="str" cm="1">
        <f t="array" ref="AO10">IFERROR(_xlfn.IFS(((AO$5&gt;$G10)*(AO$5&lt;$H10)),"X",$H10=AO$5,"X",$G10=AO$5,"X"),"")</f>
        <v/>
      </c>
      <c r="AP10" s="163" t="str" cm="1">
        <f t="array" ref="AP10">IFERROR(_xlfn.IFS(((AP$5&gt;$G10)*(AP$5&lt;$H10)),"X",$H10=AP$5,"X",$G10=AP$5,"X"),"")</f>
        <v/>
      </c>
      <c r="AQ10" s="163" t="str" cm="1">
        <f t="array" ref="AQ10">IFERROR(_xlfn.IFS(((AQ$5&gt;$G10)*(AQ$5&lt;$H10)),"X",$H10=AQ$5,"X",$G10=AQ$5,"X"),"")</f>
        <v/>
      </c>
      <c r="AR10" s="163" t="str" cm="1">
        <f t="array" ref="AR10">IFERROR(_xlfn.IFS(((AR$5&gt;$G10)*(AR$5&lt;$H10)),"X",$H10=AR$5,"X",$G10=AR$5,"X"),"")</f>
        <v/>
      </c>
      <c r="AS10" s="163" t="str" cm="1">
        <f t="array" ref="AS10">IFERROR(_xlfn.IFS(((AS$5&gt;$G10)*(AS$5&lt;$H10)),"X",$H10=AS$5,"X",$G10=AS$5,"X"),"")</f>
        <v/>
      </c>
      <c r="AT10" s="163" t="str" cm="1">
        <f t="array" ref="AT10">IFERROR(_xlfn.IFS(((AT$5&gt;$G10)*(AT$5&lt;$H10)),"X",$H10=AT$5,"X",$G10=AT$5,"X"),"")</f>
        <v/>
      </c>
      <c r="AU10" s="163" t="str" cm="1">
        <f t="array" ref="AU10">IFERROR(_xlfn.IFS(((AU$5&gt;$G10)*(AU$5&lt;$H10)),"X",$H10=AU$5,"X",$G10=AU$5,"X"),"")</f>
        <v/>
      </c>
      <c r="AV10" s="163" t="str" cm="1">
        <f t="array" ref="AV10">IFERROR(_xlfn.IFS(((AV$5&gt;$G10)*(AV$5&lt;$H10)),"X",$H10=AV$5,"X",$G10=AV$5,"X"),"")</f>
        <v/>
      </c>
      <c r="AW10" s="163" t="str" cm="1">
        <f t="array" ref="AW10">IFERROR(_xlfn.IFS(((AW$5&gt;$G10)*(AW$5&lt;$H10)),"X",$H10=AW$5,"X",$G10=AW$5,"X"),"")</f>
        <v/>
      </c>
      <c r="AX10" s="163" t="str" cm="1">
        <f t="array" ref="AX10">IFERROR(_xlfn.IFS(((AX$5&gt;$G10)*(AX$5&lt;$H10)),"X",$H10=AX$5,"X",$G10=AX$5,"X"),"")</f>
        <v/>
      </c>
      <c r="AY10" s="163" t="str" cm="1">
        <f t="array" ref="AY10">IFERROR(_xlfn.IFS(((AY$5&gt;$G10)*(AY$5&lt;$H10)),"X",$H10=AY$5,"X",$G10=AY$5,"X"),"")</f>
        <v/>
      </c>
      <c r="AZ10" s="163" t="str" cm="1">
        <f t="array" ref="AZ10">IFERROR(_xlfn.IFS(((AZ$5&gt;$G10)*(AZ$5&lt;$H10)),"X",$H10=AZ$5,"X",$G10=AZ$5,"X"),"")</f>
        <v/>
      </c>
      <c r="BA10" s="163" t="str" cm="1">
        <f t="array" ref="BA10">IFERROR(_xlfn.IFS(((BA$5&gt;$G10)*(BA$5&lt;$H10)),"X",$H10=BA$5,"X",$G10=BA$5,"X"),"")</f>
        <v/>
      </c>
      <c r="BB10" s="163" t="str" cm="1">
        <f t="array" ref="BB10">IFERROR(_xlfn.IFS(((BB$5&gt;$G10)*(BB$5&lt;$H10)),"X",$H10=BB$5,"X",$G10=BB$5,"X"),"")</f>
        <v/>
      </c>
      <c r="BC10" s="163" t="str" cm="1">
        <f t="array" ref="BC10">IFERROR(_xlfn.IFS(((BC$5&gt;$G10)*(BC$5&lt;$H10)),"X",$H10=BC$5,"X",$G10=BC$5,"X"),"")</f>
        <v/>
      </c>
      <c r="BD10" s="163" t="str" cm="1">
        <f t="array" ref="BD10">IFERROR(_xlfn.IFS(((BD$5&gt;$G10)*(BD$5&lt;$H10)),"X",$H10=BD$5,"X",$G10=BD$5,"X"),"")</f>
        <v/>
      </c>
      <c r="BE10" s="163" t="str" cm="1">
        <f t="array" ref="BE10">IFERROR(_xlfn.IFS(((BE$5&gt;$G10)*(BE$5&lt;$H10)),"X",$H10=BE$5,"X",$G10=BE$5,"X"),"")</f>
        <v/>
      </c>
      <c r="BF10" s="163" t="str" cm="1">
        <f t="array" ref="BF10">IFERROR(_xlfn.IFS(((BF$5&gt;$G10)*(BF$5&lt;$H10)),"X",$H10=BF$5,"X",$G10=BF$5,"X"),"")</f>
        <v/>
      </c>
      <c r="BG10" s="163" t="str" cm="1">
        <f t="array" ref="BG10">IFERROR(_xlfn.IFS(((BG$5&gt;$G10)*(BG$5&lt;$H10)),"X",$H10=BG$5,"X",$G10=BG$5,"X"),"")</f>
        <v/>
      </c>
      <c r="BH10" s="163" t="str" cm="1">
        <f t="array" ref="BH10">IFERROR(_xlfn.IFS(((BH$5&gt;$G10)*(BH$5&lt;$H10)),"X",$H10=BH$5,"X",$G10=BH$5,"X"),"")</f>
        <v/>
      </c>
    </row>
    <row r="11" spans="2:60" x14ac:dyDescent="0.25">
      <c r="B11" s="116" t="str">
        <v>Establish comms</v>
      </c>
      <c r="C11" s="117" t="str">
        <v>Jens Martensson</v>
      </c>
      <c r="D11" s="118">
        <v>1</v>
      </c>
      <c r="E11" s="119">
        <v>46092</v>
      </c>
      <c r="F11" s="119">
        <v>46102</v>
      </c>
      <c r="G11" s="116">
        <v>11</v>
      </c>
      <c r="H11" s="117">
        <v>12</v>
      </c>
      <c r="I11" s="163" t="str" cm="1">
        <f t="array" ref="I11">IFERROR(_xlfn.IFS(((I$5&gt;$G11)*(I$5&lt;$H11)),"X",$H11=I$5,"X",$G11=I$5,"X"),"")</f>
        <v/>
      </c>
      <c r="J11" s="163" t="str" cm="1">
        <f t="array" ref="J11">IFERROR(_xlfn.IFS(((J$5&gt;$G11)*(J$5&lt;$H11)),"X",$H11=J$5,"X",$G11=J$5,"X"),"")</f>
        <v/>
      </c>
      <c r="K11" s="163" t="str" cm="1">
        <f t="array" ref="K11">IFERROR(_xlfn.IFS(((K$5&gt;$G11)*(K$5&lt;$H11)),"X",$H11=K$5,"X",$G11=K$5,"X"),"")</f>
        <v/>
      </c>
      <c r="L11" s="163" t="str" cm="1">
        <f t="array" ref="L11">IFERROR(_xlfn.IFS(((L$5&gt;$G11)*(L$5&lt;$H11)),"X",$H11=L$5,"X",$G11=L$5,"X"),"")</f>
        <v/>
      </c>
      <c r="M11" s="163" t="str" cm="1">
        <f t="array" ref="M11">IFERROR(_xlfn.IFS(((M$5&gt;$G11)*(M$5&lt;$H11)),"X",$H11=M$5,"X",$G11=M$5,"X"),"")</f>
        <v/>
      </c>
      <c r="N11" s="163" t="str" cm="1">
        <f t="array" ref="N11">IFERROR(_xlfn.IFS(((N$5&gt;$G11)*(N$5&lt;$H11)),"X",$H11=N$5,"X",$G11=N$5,"X"),"")</f>
        <v/>
      </c>
      <c r="O11" s="163" t="str" cm="1">
        <f t="array" ref="O11">IFERROR(_xlfn.IFS(((O$5&gt;$G11)*(O$5&lt;$H11)),"X",$H11=O$5,"X",$G11=O$5,"X"),"")</f>
        <v/>
      </c>
      <c r="P11" s="163" t="str" cm="1">
        <f t="array" ref="P11">IFERROR(_xlfn.IFS(((P$5&gt;$G11)*(P$5&lt;$H11)),"X",$H11=P$5,"X",$G11=P$5,"X"),"")</f>
        <v/>
      </c>
      <c r="Q11" s="163" t="str" cm="1">
        <f t="array" ref="Q11">IFERROR(_xlfn.IFS(((Q$5&gt;$G11)*(Q$5&lt;$H11)),"X",$H11=Q$5,"X",$G11=Q$5,"X"),"")</f>
        <v/>
      </c>
      <c r="R11" s="163" t="str" cm="1">
        <f t="array" ref="R11">IFERROR(_xlfn.IFS(((R$5&gt;$G11)*(R$5&lt;$H11)),"X",$H11=R$5,"X",$G11=R$5,"X"),"")</f>
        <v/>
      </c>
      <c r="S11" s="163" t="str" cm="1">
        <f t="array" ref="S11">IFERROR(_xlfn.IFS(((S$5&gt;$G11)*(S$5&lt;$H11)),"X",$H11=S$5,"X",$G11=S$5,"X"),"")</f>
        <v>X</v>
      </c>
      <c r="T11" s="163" t="str" cm="1">
        <f t="array" ref="T11">IFERROR(_xlfn.IFS(((T$5&gt;$G11)*(T$5&lt;$H11)),"X",$H11=T$5,"X",$G11=T$5,"X"),"")</f>
        <v>X</v>
      </c>
      <c r="U11" s="163" t="str" cm="1">
        <f t="array" ref="U11">IFERROR(_xlfn.IFS(((U$5&gt;$G11)*(U$5&lt;$H11)),"X",$H11=U$5,"X",$G11=U$5,"X"),"")</f>
        <v/>
      </c>
      <c r="V11" s="163" t="str" cm="1">
        <f t="array" ref="V11">IFERROR(_xlfn.IFS(((V$5&gt;$G11)*(V$5&lt;$H11)),"X",$H11=V$5,"X",$G11=V$5,"X"),"")</f>
        <v/>
      </c>
      <c r="W11" s="163" t="str" cm="1">
        <f t="array" ref="W11">IFERROR(_xlfn.IFS(((W$5&gt;$G11)*(W$5&lt;$H11)),"X",$H11=W$5,"X",$G11=W$5,"X"),"")</f>
        <v/>
      </c>
      <c r="X11" s="163" t="str" cm="1">
        <f t="array" ref="X11">IFERROR(_xlfn.IFS(((X$5&gt;$G11)*(X$5&lt;$H11)),"X",$H11=X$5,"X",$G11=X$5,"X"),"")</f>
        <v/>
      </c>
      <c r="Y11" s="163" t="str" cm="1">
        <f t="array" ref="Y11">IFERROR(_xlfn.IFS(((Y$5&gt;$G11)*(Y$5&lt;$H11)),"X",$H11=Y$5,"X",$G11=Y$5,"X"),"")</f>
        <v/>
      </c>
      <c r="Z11" s="163" t="str" cm="1">
        <f t="array" ref="Z11">IFERROR(_xlfn.IFS(((Z$5&gt;$G11)*(Z$5&lt;$H11)),"X",$H11=Z$5,"X",$G11=Z$5,"X"),"")</f>
        <v/>
      </c>
      <c r="AA11" s="163" t="str" cm="1">
        <f t="array" ref="AA11">IFERROR(_xlfn.IFS(((AA$5&gt;$G11)*(AA$5&lt;$H11)),"X",$H11=AA$5,"X",$G11=AA$5,"X"),"")</f>
        <v/>
      </c>
      <c r="AB11" s="163" t="str" cm="1">
        <f t="array" ref="AB11">IFERROR(_xlfn.IFS(((AB$5&gt;$G11)*(AB$5&lt;$H11)),"X",$H11=AB$5,"X",$G11=AB$5,"X"),"")</f>
        <v/>
      </c>
      <c r="AC11" s="163" t="str" cm="1">
        <f t="array" ref="AC11">IFERROR(_xlfn.IFS(((AC$5&gt;$G11)*(AC$5&lt;$H11)),"X",$H11=AC$5,"X",$G11=AC$5,"X"),"")</f>
        <v/>
      </c>
      <c r="AD11" s="163" t="str" cm="1">
        <f t="array" ref="AD11">IFERROR(_xlfn.IFS(((AD$5&gt;$G11)*(AD$5&lt;$H11)),"X",$H11=AD$5,"X",$G11=AD$5,"X"),"")</f>
        <v/>
      </c>
      <c r="AE11" s="163" t="str" cm="1">
        <f t="array" ref="AE11">IFERROR(_xlfn.IFS(((AE$5&gt;$G11)*(AE$5&lt;$H11)),"X",$H11=AE$5,"X",$G11=AE$5,"X"),"")</f>
        <v/>
      </c>
      <c r="AF11" s="163" t="str" cm="1">
        <f t="array" ref="AF11">IFERROR(_xlfn.IFS(((AF$5&gt;$G11)*(AF$5&lt;$H11)),"X",$H11=AF$5,"X",$G11=AF$5,"X"),"")</f>
        <v/>
      </c>
      <c r="AG11" s="163" t="str" cm="1">
        <f t="array" ref="AG11">IFERROR(_xlfn.IFS(((AG$5&gt;$G11)*(AG$5&lt;$H11)),"X",$H11=AG$5,"X",$G11=AG$5,"X"),"")</f>
        <v/>
      </c>
      <c r="AH11" s="164" t="str" cm="1">
        <f t="array" ref="AH11">IFERROR(_xlfn.IFS(((AH$5&gt;$G11)*(AH$5&lt;$H11)),"X",$H11=AH$5,"X",$G11=AH$5,"X"),"")</f>
        <v/>
      </c>
      <c r="AI11" s="163" t="str" cm="1">
        <f t="array" ref="AI11">IFERROR(_xlfn.IFS(((AI$5&gt;$G11)*(AI$5&lt;$H11)),"X",$H11=AI$5,"X",$G11=AI$5,"X"),"")</f>
        <v/>
      </c>
      <c r="AJ11" s="163" t="str" cm="1">
        <f t="array" ref="AJ11">IFERROR(_xlfn.IFS(((AJ$5&gt;$G11)*(AJ$5&lt;$H11)),"X",$H11=AJ$5,"X",$G11=AJ$5,"X"),"")</f>
        <v/>
      </c>
      <c r="AK11" s="163" t="str" cm="1">
        <f t="array" ref="AK11">IFERROR(_xlfn.IFS(((AK$5&gt;$G11)*(AK$5&lt;$H11)),"X",$H11=AK$5,"X",$G11=AK$5,"X"),"")</f>
        <v/>
      </c>
      <c r="AL11" s="163" t="str" cm="1">
        <f t="array" ref="AL11">IFERROR(_xlfn.IFS(((AL$5&gt;$G11)*(AL$5&lt;$H11)),"X",$H11=AL$5,"X",$G11=AL$5,"X"),"")</f>
        <v/>
      </c>
      <c r="AM11" s="163" t="str" cm="1">
        <f t="array" ref="AM11">IFERROR(_xlfn.IFS(((AM$5&gt;$G11)*(AM$5&lt;$H11)),"X",$H11=AM$5,"X",$G11=AM$5,"X"),"")</f>
        <v/>
      </c>
      <c r="AN11" s="163" t="str" cm="1">
        <f t="array" ref="AN11">IFERROR(_xlfn.IFS(((AN$5&gt;$G11)*(AN$5&lt;$H11)),"X",$H11=AN$5,"X",$G11=AN$5,"X"),"")</f>
        <v/>
      </c>
      <c r="AO11" s="163" t="str" cm="1">
        <f t="array" ref="AO11">IFERROR(_xlfn.IFS(((AO$5&gt;$G11)*(AO$5&lt;$H11)),"X",$H11=AO$5,"X",$G11=AO$5,"X"),"")</f>
        <v/>
      </c>
      <c r="AP11" s="163" t="str" cm="1">
        <f t="array" ref="AP11">IFERROR(_xlfn.IFS(((AP$5&gt;$G11)*(AP$5&lt;$H11)),"X",$H11=AP$5,"X",$G11=AP$5,"X"),"")</f>
        <v/>
      </c>
      <c r="AQ11" s="163" t="str" cm="1">
        <f t="array" ref="AQ11">IFERROR(_xlfn.IFS(((AQ$5&gt;$G11)*(AQ$5&lt;$H11)),"X",$H11=AQ$5,"X",$G11=AQ$5,"X"),"")</f>
        <v/>
      </c>
      <c r="AR11" s="163" t="str" cm="1">
        <f t="array" ref="AR11">IFERROR(_xlfn.IFS(((AR$5&gt;$G11)*(AR$5&lt;$H11)),"X",$H11=AR$5,"X",$G11=AR$5,"X"),"")</f>
        <v/>
      </c>
      <c r="AS11" s="163" t="str" cm="1">
        <f t="array" ref="AS11">IFERROR(_xlfn.IFS(((AS$5&gt;$G11)*(AS$5&lt;$H11)),"X",$H11=AS$5,"X",$G11=AS$5,"X"),"")</f>
        <v/>
      </c>
      <c r="AT11" s="163" t="str" cm="1">
        <f t="array" ref="AT11">IFERROR(_xlfn.IFS(((AT$5&gt;$G11)*(AT$5&lt;$H11)),"X",$H11=AT$5,"X",$G11=AT$5,"X"),"")</f>
        <v/>
      </c>
      <c r="AU11" s="163" t="str" cm="1">
        <f t="array" ref="AU11">IFERROR(_xlfn.IFS(((AU$5&gt;$G11)*(AU$5&lt;$H11)),"X",$H11=AU$5,"X",$G11=AU$5,"X"),"")</f>
        <v/>
      </c>
      <c r="AV11" s="163" t="str" cm="1">
        <f t="array" ref="AV11">IFERROR(_xlfn.IFS(((AV$5&gt;$G11)*(AV$5&lt;$H11)),"X",$H11=AV$5,"X",$G11=AV$5,"X"),"")</f>
        <v/>
      </c>
      <c r="AW11" s="163" t="str" cm="1">
        <f t="array" ref="AW11">IFERROR(_xlfn.IFS(((AW$5&gt;$G11)*(AW$5&lt;$H11)),"X",$H11=AW$5,"X",$G11=AW$5,"X"),"")</f>
        <v/>
      </c>
      <c r="AX11" s="163" t="str" cm="1">
        <f t="array" ref="AX11">IFERROR(_xlfn.IFS(((AX$5&gt;$G11)*(AX$5&lt;$H11)),"X",$H11=AX$5,"X",$G11=AX$5,"X"),"")</f>
        <v/>
      </c>
      <c r="AY11" s="163" t="str" cm="1">
        <f t="array" ref="AY11">IFERROR(_xlfn.IFS(((AY$5&gt;$G11)*(AY$5&lt;$H11)),"X",$H11=AY$5,"X",$G11=AY$5,"X"),"")</f>
        <v/>
      </c>
      <c r="AZ11" s="163" t="str" cm="1">
        <f t="array" ref="AZ11">IFERROR(_xlfn.IFS(((AZ$5&gt;$G11)*(AZ$5&lt;$H11)),"X",$H11=AZ$5,"X",$G11=AZ$5,"X"),"")</f>
        <v/>
      </c>
      <c r="BA11" s="163" t="str" cm="1">
        <f t="array" ref="BA11">IFERROR(_xlfn.IFS(((BA$5&gt;$G11)*(BA$5&lt;$H11)),"X",$H11=BA$5,"X",$G11=BA$5,"X"),"")</f>
        <v/>
      </c>
      <c r="BB11" s="163" t="str" cm="1">
        <f t="array" ref="BB11">IFERROR(_xlfn.IFS(((BB$5&gt;$G11)*(BB$5&lt;$H11)),"X",$H11=BB$5,"X",$G11=BB$5,"X"),"")</f>
        <v/>
      </c>
      <c r="BC11" s="163" t="str" cm="1">
        <f t="array" ref="BC11">IFERROR(_xlfn.IFS(((BC$5&gt;$G11)*(BC$5&lt;$H11)),"X",$H11=BC$5,"X",$G11=BC$5,"X"),"")</f>
        <v/>
      </c>
      <c r="BD11" s="163" t="str" cm="1">
        <f t="array" ref="BD11">IFERROR(_xlfn.IFS(((BD$5&gt;$G11)*(BD$5&lt;$H11)),"X",$H11=BD$5,"X",$G11=BD$5,"X"),"")</f>
        <v/>
      </c>
      <c r="BE11" s="163" t="str" cm="1">
        <f t="array" ref="BE11">IFERROR(_xlfn.IFS(((BE$5&gt;$G11)*(BE$5&lt;$H11)),"X",$H11=BE$5,"X",$G11=BE$5,"X"),"")</f>
        <v/>
      </c>
      <c r="BF11" s="163" t="str" cm="1">
        <f t="array" ref="BF11">IFERROR(_xlfn.IFS(((BF$5&gt;$G11)*(BF$5&lt;$H11)),"X",$H11=BF$5,"X",$G11=BF$5,"X"),"")</f>
        <v/>
      </c>
      <c r="BG11" s="163" t="str" cm="1">
        <f t="array" ref="BG11">IFERROR(_xlfn.IFS(((BG$5&gt;$G11)*(BG$5&lt;$H11)),"X",$H11=BG$5,"X",$G11=BG$5,"X"),"")</f>
        <v/>
      </c>
      <c r="BH11" s="163" t="str" cm="1">
        <f t="array" ref="BH11">IFERROR(_xlfn.IFS(((BH$5&gt;$G11)*(BH$5&lt;$H11)),"X",$H11=BH$5,"X",$G11=BH$5,"X"),"")</f>
        <v/>
      </c>
    </row>
    <row r="12" spans="2:60" x14ac:dyDescent="0.25">
      <c r="B12" s="116" t="str">
        <v>Develop charter</v>
      </c>
      <c r="C12" s="117" t="str">
        <v>Nuria Acevedo</v>
      </c>
      <c r="D12" s="118">
        <v>0.25</v>
      </c>
      <c r="E12" s="119">
        <v>46102</v>
      </c>
      <c r="F12" s="119">
        <v>46462</v>
      </c>
      <c r="G12" s="116">
        <v>12</v>
      </c>
      <c r="H12" s="117">
        <v>12</v>
      </c>
      <c r="I12" s="163" t="str" cm="1">
        <f t="array" ref="I12">IFERROR(_xlfn.IFS(((I$5&gt;$G12)*(I$5&lt;$H12)),"X",$H12=I$5,"X",$G12=I$5,"X"),"")</f>
        <v/>
      </c>
      <c r="J12" s="163" t="str" cm="1">
        <f t="array" ref="J12">IFERROR(_xlfn.IFS(((J$5&gt;$G12)*(J$5&lt;$H12)),"X",$H12=J$5,"X",$G12=J$5,"X"),"")</f>
        <v/>
      </c>
      <c r="K12" s="163" t="str" cm="1">
        <f t="array" ref="K12">IFERROR(_xlfn.IFS(((K$5&gt;$G12)*(K$5&lt;$H12)),"X",$H12=K$5,"X",$G12=K$5,"X"),"")</f>
        <v/>
      </c>
      <c r="L12" s="163" t="str" cm="1">
        <f t="array" ref="L12">IFERROR(_xlfn.IFS(((L$5&gt;$G12)*(L$5&lt;$H12)),"X",$H12=L$5,"X",$G12=L$5,"X"),"")</f>
        <v/>
      </c>
      <c r="M12" s="163" t="str" cm="1">
        <f t="array" ref="M12">IFERROR(_xlfn.IFS(((M$5&gt;$G12)*(M$5&lt;$H12)),"X",$H12=M$5,"X",$G12=M$5,"X"),"")</f>
        <v/>
      </c>
      <c r="N12" s="163" t="str" cm="1">
        <f t="array" ref="N12">IFERROR(_xlfn.IFS(((N$5&gt;$G12)*(N$5&lt;$H12)),"X",$H12=N$5,"X",$G12=N$5,"X"),"")</f>
        <v/>
      </c>
      <c r="O12" s="163" t="str" cm="1">
        <f t="array" ref="O12">IFERROR(_xlfn.IFS(((O$5&gt;$G12)*(O$5&lt;$H12)),"X",$H12=O$5,"X",$G12=O$5,"X"),"")</f>
        <v/>
      </c>
      <c r="P12" s="163" t="str" cm="1">
        <f t="array" ref="P12">IFERROR(_xlfn.IFS(((P$5&gt;$G12)*(P$5&lt;$H12)),"X",$H12=P$5,"X",$G12=P$5,"X"),"")</f>
        <v/>
      </c>
      <c r="Q12" s="163" t="str" cm="1">
        <f t="array" ref="Q12">IFERROR(_xlfn.IFS(((Q$5&gt;$G12)*(Q$5&lt;$H12)),"X",$H12=Q$5,"X",$G12=Q$5,"X"),"")</f>
        <v/>
      </c>
      <c r="R12" s="163" t="str" cm="1">
        <f t="array" ref="R12">IFERROR(_xlfn.IFS(((R$5&gt;$G12)*(R$5&lt;$H12)),"X",$H12=R$5,"X",$G12=R$5,"X"),"")</f>
        <v/>
      </c>
      <c r="S12" s="163" t="str" cm="1">
        <f t="array" ref="S12">IFERROR(_xlfn.IFS(((S$5&gt;$G12)*(S$5&lt;$H12)),"X",$H12=S$5,"X",$G12=S$5,"X"),"")</f>
        <v/>
      </c>
      <c r="T12" s="163" t="str" cm="1">
        <f t="array" ref="T12">IFERROR(_xlfn.IFS(((T$5&gt;$G12)*(T$5&lt;$H12)),"X",$H12=T$5,"X",$G12=T$5,"X"),"")</f>
        <v>X</v>
      </c>
      <c r="U12" s="163" t="str" cm="1">
        <f t="array" ref="U12">IFERROR(_xlfn.IFS(((U$5&gt;$G12)*(U$5&lt;$H12)),"X",$H12=U$5,"X",$G12=U$5,"X"),"")</f>
        <v/>
      </c>
      <c r="V12" s="163" t="str" cm="1">
        <f t="array" ref="V12">IFERROR(_xlfn.IFS(((V$5&gt;$G12)*(V$5&lt;$H12)),"X",$H12=V$5,"X",$G12=V$5,"X"),"")</f>
        <v/>
      </c>
      <c r="W12" s="163" t="str" cm="1">
        <f t="array" ref="W12">IFERROR(_xlfn.IFS(((W$5&gt;$G12)*(W$5&lt;$H12)),"X",$H12=W$5,"X",$G12=W$5,"X"),"")</f>
        <v/>
      </c>
      <c r="X12" s="163" t="str" cm="1">
        <f t="array" ref="X12">IFERROR(_xlfn.IFS(((X$5&gt;$G12)*(X$5&lt;$H12)),"X",$H12=X$5,"X",$G12=X$5,"X"),"")</f>
        <v/>
      </c>
      <c r="Y12" s="163" t="str" cm="1">
        <f t="array" ref="Y12">IFERROR(_xlfn.IFS(((Y$5&gt;$G12)*(Y$5&lt;$H12)),"X",$H12=Y$5,"X",$G12=Y$5,"X"),"")</f>
        <v/>
      </c>
      <c r="Z12" s="163" t="str" cm="1">
        <f t="array" ref="Z12">IFERROR(_xlfn.IFS(((Z$5&gt;$G12)*(Z$5&lt;$H12)),"X",$H12=Z$5,"X",$G12=Z$5,"X"),"")</f>
        <v/>
      </c>
      <c r="AA12" s="163" t="str" cm="1">
        <f t="array" ref="AA12">IFERROR(_xlfn.IFS(((AA$5&gt;$G12)*(AA$5&lt;$H12)),"X",$H12=AA$5,"X",$G12=AA$5,"X"),"")</f>
        <v/>
      </c>
      <c r="AB12" s="163" t="str" cm="1">
        <f t="array" ref="AB12">IFERROR(_xlfn.IFS(((AB$5&gt;$G12)*(AB$5&lt;$H12)),"X",$H12=AB$5,"X",$G12=AB$5,"X"),"")</f>
        <v/>
      </c>
      <c r="AC12" s="163" t="str" cm="1">
        <f t="array" ref="AC12">IFERROR(_xlfn.IFS(((AC$5&gt;$G12)*(AC$5&lt;$H12)),"X",$H12=AC$5,"X",$G12=AC$5,"X"),"")</f>
        <v/>
      </c>
      <c r="AD12" s="163" t="str" cm="1">
        <f t="array" ref="AD12">IFERROR(_xlfn.IFS(((AD$5&gt;$G12)*(AD$5&lt;$H12)),"X",$H12=AD$5,"X",$G12=AD$5,"X"),"")</f>
        <v/>
      </c>
      <c r="AE12" s="163" t="str" cm="1">
        <f t="array" ref="AE12">IFERROR(_xlfn.IFS(((AE$5&gt;$G12)*(AE$5&lt;$H12)),"X",$H12=AE$5,"X",$G12=AE$5,"X"),"")</f>
        <v/>
      </c>
      <c r="AF12" s="163" t="str" cm="1">
        <f t="array" ref="AF12">IFERROR(_xlfn.IFS(((AF$5&gt;$G12)*(AF$5&lt;$H12)),"X",$H12=AF$5,"X",$G12=AF$5,"X"),"")</f>
        <v/>
      </c>
      <c r="AG12" s="163" t="str" cm="1">
        <f t="array" ref="AG12">IFERROR(_xlfn.IFS(((AG$5&gt;$G12)*(AG$5&lt;$H12)),"X",$H12=AG$5,"X",$G12=AG$5,"X"),"")</f>
        <v/>
      </c>
      <c r="AH12" s="164" t="str" cm="1">
        <f t="array" ref="AH12">IFERROR(_xlfn.IFS(((AH$5&gt;$G12)*(AH$5&lt;$H12)),"X",$H12=AH$5,"X",$G12=AH$5,"X"),"")</f>
        <v/>
      </c>
      <c r="AI12" s="163" t="str" cm="1">
        <f t="array" ref="AI12">IFERROR(_xlfn.IFS(((AI$5&gt;$G12)*(AI$5&lt;$H12)),"X",$H12=AI$5,"X",$G12=AI$5,"X"),"")</f>
        <v/>
      </c>
      <c r="AJ12" s="163" t="str" cm="1">
        <f t="array" ref="AJ12">IFERROR(_xlfn.IFS(((AJ$5&gt;$G12)*(AJ$5&lt;$H12)),"X",$H12=AJ$5,"X",$G12=AJ$5,"X"),"")</f>
        <v/>
      </c>
      <c r="AK12" s="163" t="str" cm="1">
        <f t="array" ref="AK12">IFERROR(_xlfn.IFS(((AK$5&gt;$G12)*(AK$5&lt;$H12)),"X",$H12=AK$5,"X",$G12=AK$5,"X"),"")</f>
        <v/>
      </c>
      <c r="AL12" s="163" t="str" cm="1">
        <f t="array" ref="AL12">IFERROR(_xlfn.IFS(((AL$5&gt;$G12)*(AL$5&lt;$H12)),"X",$H12=AL$5,"X",$G12=AL$5,"X"),"")</f>
        <v/>
      </c>
      <c r="AM12" s="163" t="str" cm="1">
        <f t="array" ref="AM12">IFERROR(_xlfn.IFS(((AM$5&gt;$G12)*(AM$5&lt;$H12)),"X",$H12=AM$5,"X",$G12=AM$5,"X"),"")</f>
        <v/>
      </c>
      <c r="AN12" s="163" t="str" cm="1">
        <f t="array" ref="AN12">IFERROR(_xlfn.IFS(((AN$5&gt;$G12)*(AN$5&lt;$H12)),"X",$H12=AN$5,"X",$G12=AN$5,"X"),"")</f>
        <v/>
      </c>
      <c r="AO12" s="163" t="str" cm="1">
        <f t="array" ref="AO12">IFERROR(_xlfn.IFS(((AO$5&gt;$G12)*(AO$5&lt;$H12)),"X",$H12=AO$5,"X",$G12=AO$5,"X"),"")</f>
        <v/>
      </c>
      <c r="AP12" s="163" t="str" cm="1">
        <f t="array" ref="AP12">IFERROR(_xlfn.IFS(((AP$5&gt;$G12)*(AP$5&lt;$H12)),"X",$H12=AP$5,"X",$G12=AP$5,"X"),"")</f>
        <v/>
      </c>
      <c r="AQ12" s="163" t="str" cm="1">
        <f t="array" ref="AQ12">IFERROR(_xlfn.IFS(((AQ$5&gt;$G12)*(AQ$5&lt;$H12)),"X",$H12=AQ$5,"X",$G12=AQ$5,"X"),"")</f>
        <v/>
      </c>
      <c r="AR12" s="163" t="str" cm="1">
        <f t="array" ref="AR12">IFERROR(_xlfn.IFS(((AR$5&gt;$G12)*(AR$5&lt;$H12)),"X",$H12=AR$5,"X",$G12=AR$5,"X"),"")</f>
        <v/>
      </c>
      <c r="AS12" s="163" t="str" cm="1">
        <f t="array" ref="AS12">IFERROR(_xlfn.IFS(((AS$5&gt;$G12)*(AS$5&lt;$H12)),"X",$H12=AS$5,"X",$G12=AS$5,"X"),"")</f>
        <v/>
      </c>
      <c r="AT12" s="163" t="str" cm="1">
        <f t="array" ref="AT12">IFERROR(_xlfn.IFS(((AT$5&gt;$G12)*(AT$5&lt;$H12)),"X",$H12=AT$5,"X",$G12=AT$5,"X"),"")</f>
        <v/>
      </c>
      <c r="AU12" s="163" t="str" cm="1">
        <f t="array" ref="AU12">IFERROR(_xlfn.IFS(((AU$5&gt;$G12)*(AU$5&lt;$H12)),"X",$H12=AU$5,"X",$G12=AU$5,"X"),"")</f>
        <v/>
      </c>
      <c r="AV12" s="163" t="str" cm="1">
        <f t="array" ref="AV12">IFERROR(_xlfn.IFS(((AV$5&gt;$G12)*(AV$5&lt;$H12)),"X",$H12=AV$5,"X",$G12=AV$5,"X"),"")</f>
        <v/>
      </c>
      <c r="AW12" s="163" t="str" cm="1">
        <f t="array" ref="AW12">IFERROR(_xlfn.IFS(((AW$5&gt;$G12)*(AW$5&lt;$H12)),"X",$H12=AW$5,"X",$G12=AW$5,"X"),"")</f>
        <v/>
      </c>
      <c r="AX12" s="163" t="str" cm="1">
        <f t="array" ref="AX12">IFERROR(_xlfn.IFS(((AX$5&gt;$G12)*(AX$5&lt;$H12)),"X",$H12=AX$5,"X",$G12=AX$5,"X"),"")</f>
        <v/>
      </c>
      <c r="AY12" s="163" t="str" cm="1">
        <f t="array" ref="AY12">IFERROR(_xlfn.IFS(((AY$5&gt;$G12)*(AY$5&lt;$H12)),"X",$H12=AY$5,"X",$G12=AY$5,"X"),"")</f>
        <v/>
      </c>
      <c r="AZ12" s="163" t="str" cm="1">
        <f t="array" ref="AZ12">IFERROR(_xlfn.IFS(((AZ$5&gt;$G12)*(AZ$5&lt;$H12)),"X",$H12=AZ$5,"X",$G12=AZ$5,"X"),"")</f>
        <v/>
      </c>
      <c r="BA12" s="163" t="str" cm="1">
        <f t="array" ref="BA12">IFERROR(_xlfn.IFS(((BA$5&gt;$G12)*(BA$5&lt;$H12)),"X",$H12=BA$5,"X",$G12=BA$5,"X"),"")</f>
        <v/>
      </c>
      <c r="BB12" s="163" t="str" cm="1">
        <f t="array" ref="BB12">IFERROR(_xlfn.IFS(((BB$5&gt;$G12)*(BB$5&lt;$H12)),"X",$H12=BB$5,"X",$G12=BB$5,"X"),"")</f>
        <v/>
      </c>
      <c r="BC12" s="163" t="str" cm="1">
        <f t="array" ref="BC12">IFERROR(_xlfn.IFS(((BC$5&gt;$G12)*(BC$5&lt;$H12)),"X",$H12=BC$5,"X",$G12=BC$5,"X"),"")</f>
        <v/>
      </c>
      <c r="BD12" s="163" t="str" cm="1">
        <f t="array" ref="BD12">IFERROR(_xlfn.IFS(((BD$5&gt;$G12)*(BD$5&lt;$H12)),"X",$H12=BD$5,"X",$G12=BD$5,"X"),"")</f>
        <v/>
      </c>
      <c r="BE12" s="163" t="str" cm="1">
        <f t="array" ref="BE12">IFERROR(_xlfn.IFS(((BE$5&gt;$G12)*(BE$5&lt;$H12)),"X",$H12=BE$5,"X",$G12=BE$5,"X"),"")</f>
        <v/>
      </c>
      <c r="BF12" s="163" t="str" cm="1">
        <f t="array" ref="BF12">IFERROR(_xlfn.IFS(((BF$5&gt;$G12)*(BF$5&lt;$H12)),"X",$H12=BF$5,"X",$G12=BF$5,"X"),"")</f>
        <v/>
      </c>
      <c r="BG12" s="163" t="str" cm="1">
        <f t="array" ref="BG12">IFERROR(_xlfn.IFS(((BG$5&gt;$G12)*(BG$5&lt;$H12)),"X",$H12=BG$5,"X",$G12=BG$5,"X"),"")</f>
        <v/>
      </c>
      <c r="BH12" s="163" t="str" cm="1">
        <f t="array" ref="BH12">IFERROR(_xlfn.IFS(((BH$5&gt;$G12)*(BH$5&lt;$H12)),"X",$H12=BH$5,"X",$G12=BH$5,"X"),"")</f>
        <v/>
      </c>
    </row>
    <row r="13" spans="2:60" x14ac:dyDescent="0.25">
      <c r="B13" s="116" t="str">
        <v>Set up team</v>
      </c>
      <c r="C13" s="117" t="str">
        <v>Olivia Wilson</v>
      </c>
      <c r="D13" s="118">
        <v>1</v>
      </c>
      <c r="E13" s="119">
        <v>46063</v>
      </c>
      <c r="F13" s="119">
        <v>46093</v>
      </c>
      <c r="G13" s="116">
        <v>7</v>
      </c>
      <c r="H13" s="117">
        <v>11</v>
      </c>
      <c r="I13" s="163" t="str" cm="1">
        <f t="array" ref="I13">IFERROR(_xlfn.IFS(((I$5&gt;$G13)*(I$5&lt;$H13)),"X",$H13=I$5,"X",$G13=I$5,"X"),"")</f>
        <v/>
      </c>
      <c r="J13" s="163" t="str" cm="1">
        <f t="array" ref="J13">IFERROR(_xlfn.IFS(((J$5&gt;$G13)*(J$5&lt;$H13)),"X",$H13=J$5,"X",$G13=J$5,"X"),"")</f>
        <v/>
      </c>
      <c r="K13" s="163" t="str" cm="1">
        <f t="array" ref="K13">IFERROR(_xlfn.IFS(((K$5&gt;$G13)*(K$5&lt;$H13)),"X",$H13=K$5,"X",$G13=K$5,"X"),"")</f>
        <v/>
      </c>
      <c r="L13" s="163" t="str" cm="1">
        <f t="array" ref="L13">IFERROR(_xlfn.IFS(((L$5&gt;$G13)*(L$5&lt;$H13)),"X",$H13=L$5,"X",$G13=L$5,"X"),"")</f>
        <v/>
      </c>
      <c r="M13" s="163" t="str" cm="1">
        <f t="array" ref="M13">IFERROR(_xlfn.IFS(((M$5&gt;$G13)*(M$5&lt;$H13)),"X",$H13=M$5,"X",$G13=M$5,"X"),"")</f>
        <v/>
      </c>
      <c r="N13" s="163" t="str" cm="1">
        <f t="array" ref="N13">IFERROR(_xlfn.IFS(((N$5&gt;$G13)*(N$5&lt;$H13)),"X",$H13=N$5,"X",$G13=N$5,"X"),"")</f>
        <v/>
      </c>
      <c r="O13" s="163" t="str" cm="1">
        <f t="array" ref="O13">IFERROR(_xlfn.IFS(((O$5&gt;$G13)*(O$5&lt;$H13)),"X",$H13=O$5,"X",$G13=O$5,"X"),"")</f>
        <v>X</v>
      </c>
      <c r="P13" s="163" t="str" cm="1">
        <f t="array" ref="P13">IFERROR(_xlfn.IFS(((P$5&gt;$G13)*(P$5&lt;$H13)),"X",$H13=P$5,"X",$G13=P$5,"X"),"")</f>
        <v>X</v>
      </c>
      <c r="Q13" s="163" t="str" cm="1">
        <f t="array" ref="Q13">IFERROR(_xlfn.IFS(((Q$5&gt;$G13)*(Q$5&lt;$H13)),"X",$H13=Q$5,"X",$G13=Q$5,"X"),"")</f>
        <v>X</v>
      </c>
      <c r="R13" s="163" t="str" cm="1">
        <f t="array" ref="R13">IFERROR(_xlfn.IFS(((R$5&gt;$G13)*(R$5&lt;$H13)),"X",$H13=R$5,"X",$G13=R$5,"X"),"")</f>
        <v>X</v>
      </c>
      <c r="S13" s="163" t="str" cm="1">
        <f t="array" ref="S13">IFERROR(_xlfn.IFS(((S$5&gt;$G13)*(S$5&lt;$H13)),"X",$H13=S$5,"X",$G13=S$5,"X"),"")</f>
        <v>X</v>
      </c>
      <c r="T13" s="163" t="str" cm="1">
        <f t="array" ref="T13">IFERROR(_xlfn.IFS(((T$5&gt;$G13)*(T$5&lt;$H13)),"X",$H13=T$5,"X",$G13=T$5,"X"),"")</f>
        <v/>
      </c>
      <c r="U13" s="163" t="str" cm="1">
        <f t="array" ref="U13">IFERROR(_xlfn.IFS(((U$5&gt;$G13)*(U$5&lt;$H13)),"X",$H13=U$5,"X",$G13=U$5,"X"),"")</f>
        <v/>
      </c>
      <c r="V13" s="163" t="str" cm="1">
        <f t="array" ref="V13">IFERROR(_xlfn.IFS(((V$5&gt;$G13)*(V$5&lt;$H13)),"X",$H13=V$5,"X",$G13=V$5,"X"),"")</f>
        <v/>
      </c>
      <c r="W13" s="163" t="str" cm="1">
        <f t="array" ref="W13">IFERROR(_xlfn.IFS(((W$5&gt;$G13)*(W$5&lt;$H13)),"X",$H13=W$5,"X",$G13=W$5,"X"),"")</f>
        <v/>
      </c>
      <c r="X13" s="163" t="str" cm="1">
        <f t="array" ref="X13">IFERROR(_xlfn.IFS(((X$5&gt;$G13)*(X$5&lt;$H13)),"X",$H13=X$5,"X",$G13=X$5,"X"),"")</f>
        <v/>
      </c>
      <c r="Y13" s="163" t="str" cm="1">
        <f t="array" ref="Y13">IFERROR(_xlfn.IFS(((Y$5&gt;$G13)*(Y$5&lt;$H13)),"X",$H13=Y$5,"X",$G13=Y$5,"X"),"")</f>
        <v/>
      </c>
      <c r="Z13" s="163" t="str" cm="1">
        <f t="array" ref="Z13">IFERROR(_xlfn.IFS(((Z$5&gt;$G13)*(Z$5&lt;$H13)),"X",$H13=Z$5,"X",$G13=Z$5,"X"),"")</f>
        <v/>
      </c>
      <c r="AA13" s="163" t="str" cm="1">
        <f t="array" ref="AA13">IFERROR(_xlfn.IFS(((AA$5&gt;$G13)*(AA$5&lt;$H13)),"X",$H13=AA$5,"X",$G13=AA$5,"X"),"")</f>
        <v/>
      </c>
      <c r="AB13" s="163" t="str" cm="1">
        <f t="array" ref="AB13">IFERROR(_xlfn.IFS(((AB$5&gt;$G13)*(AB$5&lt;$H13)),"X",$H13=AB$5,"X",$G13=AB$5,"X"),"")</f>
        <v/>
      </c>
      <c r="AC13" s="163" t="str" cm="1">
        <f t="array" ref="AC13">IFERROR(_xlfn.IFS(((AC$5&gt;$G13)*(AC$5&lt;$H13)),"X",$H13=AC$5,"X",$G13=AC$5,"X"),"")</f>
        <v/>
      </c>
      <c r="AD13" s="163" t="str" cm="1">
        <f t="array" ref="AD13">IFERROR(_xlfn.IFS(((AD$5&gt;$G13)*(AD$5&lt;$H13)),"X",$H13=AD$5,"X",$G13=AD$5,"X"),"")</f>
        <v/>
      </c>
      <c r="AE13" s="163" t="str" cm="1">
        <f t="array" ref="AE13">IFERROR(_xlfn.IFS(((AE$5&gt;$G13)*(AE$5&lt;$H13)),"X",$H13=AE$5,"X",$G13=AE$5,"X"),"")</f>
        <v/>
      </c>
      <c r="AF13" s="163" t="str" cm="1">
        <f t="array" ref="AF13">IFERROR(_xlfn.IFS(((AF$5&gt;$G13)*(AF$5&lt;$H13)),"X",$H13=AF$5,"X",$G13=AF$5,"X"),"")</f>
        <v/>
      </c>
      <c r="AG13" s="163" t="str" cm="1">
        <f t="array" ref="AG13">IFERROR(_xlfn.IFS(((AG$5&gt;$G13)*(AG$5&lt;$H13)),"X",$H13=AG$5,"X",$G13=AG$5,"X"),"")</f>
        <v/>
      </c>
      <c r="AH13" s="164" t="str" cm="1">
        <f t="array" ref="AH13">IFERROR(_xlfn.IFS(((AH$5&gt;$G13)*(AH$5&lt;$H13)),"X",$H13=AH$5,"X",$G13=AH$5,"X"),"")</f>
        <v/>
      </c>
      <c r="AI13" s="163" t="str" cm="1">
        <f t="array" ref="AI13">IFERROR(_xlfn.IFS(((AI$5&gt;$G13)*(AI$5&lt;$H13)),"X",$H13=AI$5,"X",$G13=AI$5,"X"),"")</f>
        <v/>
      </c>
      <c r="AJ13" s="163" t="str" cm="1">
        <f t="array" ref="AJ13">IFERROR(_xlfn.IFS(((AJ$5&gt;$G13)*(AJ$5&lt;$H13)),"X",$H13=AJ$5,"X",$G13=AJ$5,"X"),"")</f>
        <v/>
      </c>
      <c r="AK13" s="163" t="str" cm="1">
        <f t="array" ref="AK13">IFERROR(_xlfn.IFS(((AK$5&gt;$G13)*(AK$5&lt;$H13)),"X",$H13=AK$5,"X",$G13=AK$5,"X"),"")</f>
        <v/>
      </c>
      <c r="AL13" s="163" t="str" cm="1">
        <f t="array" ref="AL13">IFERROR(_xlfn.IFS(((AL$5&gt;$G13)*(AL$5&lt;$H13)),"X",$H13=AL$5,"X",$G13=AL$5,"X"),"")</f>
        <v/>
      </c>
      <c r="AM13" s="163" t="str" cm="1">
        <f t="array" ref="AM13">IFERROR(_xlfn.IFS(((AM$5&gt;$G13)*(AM$5&lt;$H13)),"X",$H13=AM$5,"X",$G13=AM$5,"X"),"")</f>
        <v/>
      </c>
      <c r="AN13" s="163" t="str" cm="1">
        <f t="array" ref="AN13">IFERROR(_xlfn.IFS(((AN$5&gt;$G13)*(AN$5&lt;$H13)),"X",$H13=AN$5,"X",$G13=AN$5,"X"),"")</f>
        <v/>
      </c>
      <c r="AO13" s="163" t="str" cm="1">
        <f t="array" ref="AO13">IFERROR(_xlfn.IFS(((AO$5&gt;$G13)*(AO$5&lt;$H13)),"X",$H13=AO$5,"X",$G13=AO$5,"X"),"")</f>
        <v/>
      </c>
      <c r="AP13" s="163" t="str" cm="1">
        <f t="array" ref="AP13">IFERROR(_xlfn.IFS(((AP$5&gt;$G13)*(AP$5&lt;$H13)),"X",$H13=AP$5,"X",$G13=AP$5,"X"),"")</f>
        <v/>
      </c>
      <c r="AQ13" s="163" t="str" cm="1">
        <f t="array" ref="AQ13">IFERROR(_xlfn.IFS(((AQ$5&gt;$G13)*(AQ$5&lt;$H13)),"X",$H13=AQ$5,"X",$G13=AQ$5,"X"),"")</f>
        <v/>
      </c>
      <c r="AR13" s="163" t="str" cm="1">
        <f t="array" ref="AR13">IFERROR(_xlfn.IFS(((AR$5&gt;$G13)*(AR$5&lt;$H13)),"X",$H13=AR$5,"X",$G13=AR$5,"X"),"")</f>
        <v/>
      </c>
      <c r="AS13" s="163" t="str" cm="1">
        <f t="array" ref="AS13">IFERROR(_xlfn.IFS(((AS$5&gt;$G13)*(AS$5&lt;$H13)),"X",$H13=AS$5,"X",$G13=AS$5,"X"),"")</f>
        <v/>
      </c>
      <c r="AT13" s="163" t="str" cm="1">
        <f t="array" ref="AT13">IFERROR(_xlfn.IFS(((AT$5&gt;$G13)*(AT$5&lt;$H13)),"X",$H13=AT$5,"X",$G13=AT$5,"X"),"")</f>
        <v/>
      </c>
      <c r="AU13" s="163" t="str" cm="1">
        <f t="array" ref="AU13">IFERROR(_xlfn.IFS(((AU$5&gt;$G13)*(AU$5&lt;$H13)),"X",$H13=AU$5,"X",$G13=AU$5,"X"),"")</f>
        <v/>
      </c>
      <c r="AV13" s="163" t="str" cm="1">
        <f t="array" ref="AV13">IFERROR(_xlfn.IFS(((AV$5&gt;$G13)*(AV$5&lt;$H13)),"X",$H13=AV$5,"X",$G13=AV$5,"X"),"")</f>
        <v/>
      </c>
      <c r="AW13" s="163" t="str" cm="1">
        <f t="array" ref="AW13">IFERROR(_xlfn.IFS(((AW$5&gt;$G13)*(AW$5&lt;$H13)),"X",$H13=AW$5,"X",$G13=AW$5,"X"),"")</f>
        <v/>
      </c>
      <c r="AX13" s="163" t="str" cm="1">
        <f t="array" ref="AX13">IFERROR(_xlfn.IFS(((AX$5&gt;$G13)*(AX$5&lt;$H13)),"X",$H13=AX$5,"X",$G13=AX$5,"X"),"")</f>
        <v/>
      </c>
      <c r="AY13" s="163" t="str" cm="1">
        <f t="array" ref="AY13">IFERROR(_xlfn.IFS(((AY$5&gt;$G13)*(AY$5&lt;$H13)),"X",$H13=AY$5,"X",$G13=AY$5,"X"),"")</f>
        <v/>
      </c>
      <c r="AZ13" s="163" t="str" cm="1">
        <f t="array" ref="AZ13">IFERROR(_xlfn.IFS(((AZ$5&gt;$G13)*(AZ$5&lt;$H13)),"X",$H13=AZ$5,"X",$G13=AZ$5,"X"),"")</f>
        <v/>
      </c>
      <c r="BA13" s="163" t="str" cm="1">
        <f t="array" ref="BA13">IFERROR(_xlfn.IFS(((BA$5&gt;$G13)*(BA$5&lt;$H13)),"X",$H13=BA$5,"X",$G13=BA$5,"X"),"")</f>
        <v/>
      </c>
      <c r="BB13" s="163" t="str" cm="1">
        <f t="array" ref="BB13">IFERROR(_xlfn.IFS(((BB$5&gt;$G13)*(BB$5&lt;$H13)),"X",$H13=BB$5,"X",$G13=BB$5,"X"),"")</f>
        <v/>
      </c>
      <c r="BC13" s="163" t="str" cm="1">
        <f t="array" ref="BC13">IFERROR(_xlfn.IFS(((BC$5&gt;$G13)*(BC$5&lt;$H13)),"X",$H13=BC$5,"X",$G13=BC$5,"X"),"")</f>
        <v/>
      </c>
      <c r="BD13" s="163" t="str" cm="1">
        <f t="array" ref="BD13">IFERROR(_xlfn.IFS(((BD$5&gt;$G13)*(BD$5&lt;$H13)),"X",$H13=BD$5,"X",$G13=BD$5,"X"),"")</f>
        <v/>
      </c>
      <c r="BE13" s="163" t="str" cm="1">
        <f t="array" ref="BE13">IFERROR(_xlfn.IFS(((BE$5&gt;$G13)*(BE$5&lt;$H13)),"X",$H13=BE$5,"X",$G13=BE$5,"X"),"")</f>
        <v/>
      </c>
      <c r="BF13" s="163" t="str" cm="1">
        <f t="array" ref="BF13">IFERROR(_xlfn.IFS(((BF$5&gt;$G13)*(BF$5&lt;$H13)),"X",$H13=BF$5,"X",$G13=BF$5,"X"),"")</f>
        <v/>
      </c>
      <c r="BG13" s="163" t="str" cm="1">
        <f t="array" ref="BG13">IFERROR(_xlfn.IFS(((BG$5&gt;$G13)*(BG$5&lt;$H13)),"X",$H13=BG$5,"X",$G13=BG$5,"X"),"")</f>
        <v/>
      </c>
      <c r="BH13" s="163" t="str" cm="1">
        <f t="array" ref="BH13">IFERROR(_xlfn.IFS(((BH$5&gt;$G13)*(BH$5&lt;$H13)),"X",$H13=BH$5,"X",$G13=BH$5,"X"),"")</f>
        <v/>
      </c>
    </row>
    <row r="14" spans="2:60" ht="15.6" x14ac:dyDescent="0.25">
      <c r="B14" s="120" t="str">
        <v>Planning and design</v>
      </c>
      <c r="C14" s="151">
        <v>0</v>
      </c>
      <c r="D14" s="152">
        <v>0</v>
      </c>
      <c r="E14" s="153">
        <v>0</v>
      </c>
      <c r="F14" s="153">
        <v>0</v>
      </c>
      <c r="G14" s="154">
        <v>0</v>
      </c>
      <c r="H14" s="151">
        <v>0</v>
      </c>
      <c r="I14" s="121"/>
      <c r="J14" s="122"/>
      <c r="K14" s="122"/>
      <c r="L14" s="122"/>
      <c r="M14" s="122"/>
      <c r="N14" s="122"/>
      <c r="O14" s="122"/>
      <c r="P14" s="122"/>
      <c r="Q14" s="122"/>
      <c r="R14" s="122"/>
      <c r="S14" s="122"/>
      <c r="T14" s="122"/>
      <c r="U14" s="122"/>
      <c r="V14" s="122"/>
      <c r="W14" s="122"/>
      <c r="X14" s="122"/>
      <c r="Y14" s="122"/>
      <c r="Z14" s="122"/>
      <c r="AA14" s="122"/>
      <c r="AB14" s="122"/>
      <c r="AC14" s="122"/>
      <c r="AD14" s="122"/>
      <c r="AE14" s="122"/>
      <c r="AF14" s="122"/>
      <c r="AG14" s="122"/>
      <c r="AH14" s="123"/>
      <c r="AI14" s="121"/>
      <c r="AJ14" s="122"/>
      <c r="AK14" s="122"/>
      <c r="AL14" s="122"/>
      <c r="AM14" s="122"/>
      <c r="AN14" s="122"/>
      <c r="AO14" s="122"/>
      <c r="AP14" s="122"/>
      <c r="AQ14" s="122"/>
      <c r="AR14" s="122"/>
      <c r="AS14" s="122"/>
      <c r="AT14" s="122"/>
      <c r="AU14" s="122"/>
      <c r="AV14" s="122"/>
      <c r="AW14" s="122"/>
      <c r="AX14" s="122"/>
      <c r="AY14" s="122"/>
      <c r="AZ14" s="122"/>
      <c r="BA14" s="122"/>
      <c r="BB14" s="122"/>
      <c r="BC14" s="122"/>
      <c r="BD14" s="122"/>
      <c r="BE14" s="122"/>
      <c r="BF14" s="122"/>
      <c r="BG14" s="122"/>
      <c r="BH14" s="124"/>
    </row>
    <row r="15" spans="2:60" x14ac:dyDescent="0.25">
      <c r="B15" s="125" t="str">
        <v>Create schedule</v>
      </c>
      <c r="C15" s="126" t="str">
        <v>Gokce Aslan</v>
      </c>
      <c r="D15" s="127">
        <v>0.5</v>
      </c>
      <c r="E15" s="128">
        <v>46103</v>
      </c>
      <c r="F15" s="128">
        <v>46124</v>
      </c>
      <c r="G15" s="125">
        <v>13</v>
      </c>
      <c r="H15" s="126">
        <v>16</v>
      </c>
      <c r="I15" s="163" t="str" cm="1">
        <f t="array" ref="I15">IFERROR(_xlfn.IFS(((I$5&gt;$G15)*(I$5&lt;$H15)),"X",$H15=I$5,"X",$G15=I$5,"X"),"")</f>
        <v/>
      </c>
      <c r="J15" s="163" t="str" cm="1">
        <f t="array" ref="J15">IFERROR(_xlfn.IFS(((J$5&gt;$G15)*(J$5&lt;$H15)),"X",$H15=J$5,"X",$G15=J$5,"X"),"")</f>
        <v/>
      </c>
      <c r="K15" s="163" t="str" cm="1">
        <f t="array" ref="K15">IFERROR(_xlfn.IFS(((K$5&gt;$G15)*(K$5&lt;$H15)),"X",$H15=K$5,"X",$G15=K$5,"X"),"")</f>
        <v/>
      </c>
      <c r="L15" s="163" t="str" cm="1">
        <f t="array" ref="L15">IFERROR(_xlfn.IFS(((L$5&gt;$G15)*(L$5&lt;$H15)),"X",$H15=L$5,"X",$G15=L$5,"X"),"")</f>
        <v/>
      </c>
      <c r="M15" s="163" t="str" cm="1">
        <f t="array" ref="M15">IFERROR(_xlfn.IFS(((M$5&gt;$G15)*(M$5&lt;$H15)),"X",$H15=M$5,"X",$G15=M$5,"X"),"")</f>
        <v/>
      </c>
      <c r="N15" s="163" t="str" cm="1">
        <f t="array" ref="N15">IFERROR(_xlfn.IFS(((N$5&gt;$G15)*(N$5&lt;$H15)),"X",$H15=N$5,"X",$G15=N$5,"X"),"")</f>
        <v/>
      </c>
      <c r="O15" s="163" t="str" cm="1">
        <f t="array" ref="O15">IFERROR(_xlfn.IFS(((O$5&gt;$G15)*(O$5&lt;$H15)),"X",$H15=O$5,"X",$G15=O$5,"X"),"")</f>
        <v/>
      </c>
      <c r="P15" s="163" t="str" cm="1">
        <f t="array" ref="P15">IFERROR(_xlfn.IFS(((P$5&gt;$G15)*(P$5&lt;$H15)),"X",$H15=P$5,"X",$G15=P$5,"X"),"")</f>
        <v/>
      </c>
      <c r="Q15" s="163" t="str" cm="1">
        <f t="array" ref="Q15">IFERROR(_xlfn.IFS(((Q$5&gt;$G15)*(Q$5&lt;$H15)),"X",$H15=Q$5,"X",$G15=Q$5,"X"),"")</f>
        <v/>
      </c>
      <c r="R15" s="163" t="str" cm="1">
        <f t="array" ref="R15">IFERROR(_xlfn.IFS(((R$5&gt;$G15)*(R$5&lt;$H15)),"X",$H15=R$5,"X",$G15=R$5,"X"),"")</f>
        <v/>
      </c>
      <c r="S15" s="163" t="str" cm="1">
        <f t="array" ref="S15">IFERROR(_xlfn.IFS(((S$5&gt;$G15)*(S$5&lt;$H15)),"X",$H15=S$5,"X",$G15=S$5,"X"),"")</f>
        <v/>
      </c>
      <c r="T15" s="163" t="str" cm="1">
        <f t="array" ref="T15">IFERROR(_xlfn.IFS(((T$5&gt;$G15)*(T$5&lt;$H15)),"X",$H15=T$5,"X",$G15=T$5,"X"),"")</f>
        <v/>
      </c>
      <c r="U15" s="163" t="str" cm="1">
        <f t="array" ref="U15">IFERROR(_xlfn.IFS(((U$5&gt;$G15)*(U$5&lt;$H15)),"X",$H15=U$5,"X",$G15=U$5,"X"),"")</f>
        <v>X</v>
      </c>
      <c r="V15" s="163" t="str" cm="1">
        <f t="array" ref="V15">IFERROR(_xlfn.IFS(((V$5&gt;$G15)*(V$5&lt;$H15)),"X",$H15=V$5,"X",$G15=V$5,"X"),"")</f>
        <v>X</v>
      </c>
      <c r="W15" s="163" t="str" cm="1">
        <f t="array" ref="W15">IFERROR(_xlfn.IFS(((W$5&gt;$G15)*(W$5&lt;$H15)),"X",$H15=W$5,"X",$G15=W$5,"X"),"")</f>
        <v>X</v>
      </c>
      <c r="X15" s="163" t="str" cm="1">
        <f t="array" ref="X15">IFERROR(_xlfn.IFS(((X$5&gt;$G15)*(X$5&lt;$H15)),"X",$H15=X$5,"X",$G15=X$5,"X"),"")</f>
        <v>X</v>
      </c>
      <c r="Y15" s="163" t="str" cm="1">
        <f t="array" ref="Y15">IFERROR(_xlfn.IFS(((Y$5&gt;$G15)*(Y$5&lt;$H15)),"X",$H15=Y$5,"X",$G15=Y$5,"X"),"")</f>
        <v/>
      </c>
      <c r="Z15" s="163" t="str" cm="1">
        <f t="array" ref="Z15">IFERROR(_xlfn.IFS(((Z$5&gt;$G15)*(Z$5&lt;$H15)),"X",$H15=Z$5,"X",$G15=Z$5,"X"),"")</f>
        <v/>
      </c>
      <c r="AA15" s="163" t="str" cm="1">
        <f t="array" ref="AA15">IFERROR(_xlfn.IFS(((AA$5&gt;$G15)*(AA$5&lt;$H15)),"X",$H15=AA$5,"X",$G15=AA$5,"X"),"")</f>
        <v/>
      </c>
      <c r="AB15" s="163" t="str" cm="1">
        <f t="array" ref="AB15">IFERROR(_xlfn.IFS(((AB$5&gt;$G15)*(AB$5&lt;$H15)),"X",$H15=AB$5,"X",$G15=AB$5,"X"),"")</f>
        <v/>
      </c>
      <c r="AC15" s="163" t="str" cm="1">
        <f t="array" ref="AC15">IFERROR(_xlfn.IFS(((AC$5&gt;$G15)*(AC$5&lt;$H15)),"X",$H15=AC$5,"X",$G15=AC$5,"X"),"")</f>
        <v/>
      </c>
      <c r="AD15" s="163" t="str" cm="1">
        <f t="array" ref="AD15">IFERROR(_xlfn.IFS(((AD$5&gt;$G15)*(AD$5&lt;$H15)),"X",$H15=AD$5,"X",$G15=AD$5,"X"),"")</f>
        <v/>
      </c>
      <c r="AE15" s="163" t="str" cm="1">
        <f t="array" ref="AE15">IFERROR(_xlfn.IFS(((AE$5&gt;$G15)*(AE$5&lt;$H15)),"X",$H15=AE$5,"X",$G15=AE$5,"X"),"")</f>
        <v/>
      </c>
      <c r="AF15" s="163" t="str" cm="1">
        <f t="array" ref="AF15">IFERROR(_xlfn.IFS(((AF$5&gt;$G15)*(AF$5&lt;$H15)),"X",$H15=AF$5,"X",$G15=AF$5,"X"),"")</f>
        <v/>
      </c>
      <c r="AG15" s="163" t="str" cm="1">
        <f t="array" ref="AG15">IFERROR(_xlfn.IFS(((AG$5&gt;$G15)*(AG$5&lt;$H15)),"X",$H15=AG$5,"X",$G15=AG$5,"X"),"")</f>
        <v/>
      </c>
      <c r="AH15" s="164" t="str" cm="1">
        <f t="array" ref="AH15">IFERROR(_xlfn.IFS(((AH$5&gt;$G15)*(AH$5&lt;$H15)),"X",$H15=AH$5,"X",$G15=AH$5,"X"),"")</f>
        <v/>
      </c>
      <c r="AI15" s="163" t="str" cm="1">
        <f t="array" ref="AI15">IFERROR(_xlfn.IFS(((AI$5&gt;$G15)*(AI$5&lt;$H15)),"X",$H15=AI$5,"X",$G15=AI$5,"X"),"")</f>
        <v/>
      </c>
      <c r="AJ15" s="163" t="str" cm="1">
        <f t="array" ref="AJ15">IFERROR(_xlfn.IFS(((AJ$5&gt;$G15)*(AJ$5&lt;$H15)),"X",$H15=AJ$5,"X",$G15=AJ$5,"X"),"")</f>
        <v/>
      </c>
      <c r="AK15" s="163" t="str" cm="1">
        <f t="array" ref="AK15">IFERROR(_xlfn.IFS(((AK$5&gt;$G15)*(AK$5&lt;$H15)),"X",$H15=AK$5,"X",$G15=AK$5,"X"),"")</f>
        <v/>
      </c>
      <c r="AL15" s="163" t="str" cm="1">
        <f t="array" ref="AL15">IFERROR(_xlfn.IFS(((AL$5&gt;$G15)*(AL$5&lt;$H15)),"X",$H15=AL$5,"X",$G15=AL$5,"X"),"")</f>
        <v/>
      </c>
      <c r="AM15" s="163" t="str" cm="1">
        <f t="array" ref="AM15">IFERROR(_xlfn.IFS(((AM$5&gt;$G15)*(AM$5&lt;$H15)),"X",$H15=AM$5,"X",$G15=AM$5,"X"),"")</f>
        <v/>
      </c>
      <c r="AN15" s="163" t="str" cm="1">
        <f t="array" ref="AN15">IFERROR(_xlfn.IFS(((AN$5&gt;$G15)*(AN$5&lt;$H15)),"X",$H15=AN$5,"X",$G15=AN$5,"X"),"")</f>
        <v/>
      </c>
      <c r="AO15" s="163" t="str" cm="1">
        <f t="array" ref="AO15">IFERROR(_xlfn.IFS(((AO$5&gt;$G15)*(AO$5&lt;$H15)),"X",$H15=AO$5,"X",$G15=AO$5,"X"),"")</f>
        <v/>
      </c>
      <c r="AP15" s="163" t="str" cm="1">
        <f t="array" ref="AP15">IFERROR(_xlfn.IFS(((AP$5&gt;$G15)*(AP$5&lt;$H15)),"X",$H15=AP$5,"X",$G15=AP$5,"X"),"")</f>
        <v/>
      </c>
      <c r="AQ15" s="163" t="str" cm="1">
        <f t="array" ref="AQ15">IFERROR(_xlfn.IFS(((AQ$5&gt;$G15)*(AQ$5&lt;$H15)),"X",$H15=AQ$5,"X",$G15=AQ$5,"X"),"")</f>
        <v/>
      </c>
      <c r="AR15" s="163" t="str" cm="1">
        <f t="array" ref="AR15">IFERROR(_xlfn.IFS(((AR$5&gt;$G15)*(AR$5&lt;$H15)),"X",$H15=AR$5,"X",$G15=AR$5,"X"),"")</f>
        <v/>
      </c>
      <c r="AS15" s="163" t="str" cm="1">
        <f t="array" ref="AS15">IFERROR(_xlfn.IFS(((AS$5&gt;$G15)*(AS$5&lt;$H15)),"X",$H15=AS$5,"X",$G15=AS$5,"X"),"")</f>
        <v/>
      </c>
      <c r="AT15" s="163" t="str" cm="1">
        <f t="array" ref="AT15">IFERROR(_xlfn.IFS(((AT$5&gt;$G15)*(AT$5&lt;$H15)),"X",$H15=AT$5,"X",$G15=AT$5,"X"),"")</f>
        <v/>
      </c>
      <c r="AU15" s="163" t="str" cm="1">
        <f t="array" ref="AU15">IFERROR(_xlfn.IFS(((AU$5&gt;$G15)*(AU$5&lt;$H15)),"X",$H15=AU$5,"X",$G15=AU$5,"X"),"")</f>
        <v/>
      </c>
      <c r="AV15" s="163" t="str" cm="1">
        <f t="array" ref="AV15">IFERROR(_xlfn.IFS(((AV$5&gt;$G15)*(AV$5&lt;$H15)),"X",$H15=AV$5,"X",$G15=AV$5,"X"),"")</f>
        <v/>
      </c>
      <c r="AW15" s="163" t="str" cm="1">
        <f t="array" ref="AW15">IFERROR(_xlfn.IFS(((AW$5&gt;$G15)*(AW$5&lt;$H15)),"X",$H15=AW$5,"X",$G15=AW$5,"X"),"")</f>
        <v/>
      </c>
      <c r="AX15" s="163" t="str" cm="1">
        <f t="array" ref="AX15">IFERROR(_xlfn.IFS(((AX$5&gt;$G15)*(AX$5&lt;$H15)),"X",$H15=AX$5,"X",$G15=AX$5,"X"),"")</f>
        <v/>
      </c>
      <c r="AY15" s="163" t="str" cm="1">
        <f t="array" ref="AY15">IFERROR(_xlfn.IFS(((AY$5&gt;$G15)*(AY$5&lt;$H15)),"X",$H15=AY$5,"X",$G15=AY$5,"X"),"")</f>
        <v/>
      </c>
      <c r="AZ15" s="163" t="str" cm="1">
        <f t="array" ref="AZ15">IFERROR(_xlfn.IFS(((AZ$5&gt;$G15)*(AZ$5&lt;$H15)),"X",$H15=AZ$5,"X",$G15=AZ$5,"X"),"")</f>
        <v/>
      </c>
      <c r="BA15" s="163" t="str" cm="1">
        <f t="array" ref="BA15">IFERROR(_xlfn.IFS(((BA$5&gt;$G15)*(BA$5&lt;$H15)),"X",$H15=BA$5,"X",$G15=BA$5,"X"),"")</f>
        <v/>
      </c>
      <c r="BB15" s="163" t="str" cm="1">
        <f t="array" ref="BB15">IFERROR(_xlfn.IFS(((BB$5&gt;$G15)*(BB$5&lt;$H15)),"X",$H15=BB$5,"X",$G15=BB$5,"X"),"")</f>
        <v/>
      </c>
      <c r="BC15" s="163" t="str" cm="1">
        <f t="array" ref="BC15">IFERROR(_xlfn.IFS(((BC$5&gt;$G15)*(BC$5&lt;$H15)),"X",$H15=BC$5,"X",$G15=BC$5,"X"),"")</f>
        <v/>
      </c>
      <c r="BD15" s="163" t="str" cm="1">
        <f t="array" ref="BD15">IFERROR(_xlfn.IFS(((BD$5&gt;$G15)*(BD$5&lt;$H15)),"X",$H15=BD$5,"X",$G15=BD$5,"X"),"")</f>
        <v/>
      </c>
      <c r="BE15" s="163" t="str" cm="1">
        <f t="array" ref="BE15">IFERROR(_xlfn.IFS(((BE$5&gt;$G15)*(BE$5&lt;$H15)),"X",$H15=BE$5,"X",$G15=BE$5,"X"),"")</f>
        <v/>
      </c>
      <c r="BF15" s="163" t="str" cm="1">
        <f t="array" ref="BF15">IFERROR(_xlfn.IFS(((BF$5&gt;$G15)*(BF$5&lt;$H15)),"X",$H15=BF$5,"X",$G15=BF$5,"X"),"")</f>
        <v/>
      </c>
      <c r="BG15" s="163" t="str" cm="1">
        <f t="array" ref="BG15">IFERROR(_xlfn.IFS(((BG$5&gt;$G15)*(BG$5&lt;$H15)),"X",$H15=BG$5,"X",$G15=BG$5,"X"),"")</f>
        <v/>
      </c>
      <c r="BH15" s="163" t="str" cm="1">
        <f t="array" ref="BH15">IFERROR(_xlfn.IFS(((BH$5&gt;$G15)*(BH$5&lt;$H15)),"X",$H15=BH$5,"X",$G15=BH$5,"X"),"")</f>
        <v/>
      </c>
    </row>
    <row r="16" spans="2:60" x14ac:dyDescent="0.25">
      <c r="B16" s="125" t="str">
        <v>Identify deliverables</v>
      </c>
      <c r="C16" s="126" t="str">
        <v>Hayden Cook</v>
      </c>
      <c r="D16" s="127">
        <v>0.5</v>
      </c>
      <c r="E16" s="128">
        <v>46105</v>
      </c>
      <c r="F16" s="128">
        <v>46119</v>
      </c>
      <c r="G16" s="125">
        <v>13</v>
      </c>
      <c r="H16" s="126">
        <v>15</v>
      </c>
      <c r="I16" s="163" t="str" cm="1">
        <f t="array" ref="I16">IFERROR(_xlfn.IFS(((I$5&gt;$G16)*(I$5&lt;$H16)),"X",$H16=I$5,"X",$G16=I$5,"X"),"")</f>
        <v/>
      </c>
      <c r="J16" s="163" t="str" cm="1">
        <f t="array" ref="J16">IFERROR(_xlfn.IFS(((J$5&gt;$G16)*(J$5&lt;$H16)),"X",$H16=J$5,"X",$G16=J$5,"X"),"")</f>
        <v/>
      </c>
      <c r="K16" s="163" t="str" cm="1">
        <f t="array" ref="K16">IFERROR(_xlfn.IFS(((K$5&gt;$G16)*(K$5&lt;$H16)),"X",$H16=K$5,"X",$G16=K$5,"X"),"")</f>
        <v/>
      </c>
      <c r="L16" s="163" t="str" cm="1">
        <f t="array" ref="L16">IFERROR(_xlfn.IFS(((L$5&gt;$G16)*(L$5&lt;$H16)),"X",$H16=L$5,"X",$G16=L$5,"X"),"")</f>
        <v/>
      </c>
      <c r="M16" s="163" t="str" cm="1">
        <f t="array" ref="M16">IFERROR(_xlfn.IFS(((M$5&gt;$G16)*(M$5&lt;$H16)),"X",$H16=M$5,"X",$G16=M$5,"X"),"")</f>
        <v/>
      </c>
      <c r="N16" s="163" t="str" cm="1">
        <f t="array" ref="N16">IFERROR(_xlfn.IFS(((N$5&gt;$G16)*(N$5&lt;$H16)),"X",$H16=N$5,"X",$G16=N$5,"X"),"")</f>
        <v/>
      </c>
      <c r="O16" s="163" t="str" cm="1">
        <f t="array" ref="O16">IFERROR(_xlfn.IFS(((O$5&gt;$G16)*(O$5&lt;$H16)),"X",$H16=O$5,"X",$G16=O$5,"X"),"")</f>
        <v/>
      </c>
      <c r="P16" s="163" t="str" cm="1">
        <f t="array" ref="P16">IFERROR(_xlfn.IFS(((P$5&gt;$G16)*(P$5&lt;$H16)),"X",$H16=P$5,"X",$G16=P$5,"X"),"")</f>
        <v/>
      </c>
      <c r="Q16" s="163" t="str" cm="1">
        <f t="array" ref="Q16">IFERROR(_xlfn.IFS(((Q$5&gt;$G16)*(Q$5&lt;$H16)),"X",$H16=Q$5,"X",$G16=Q$5,"X"),"")</f>
        <v/>
      </c>
      <c r="R16" s="163" t="str" cm="1">
        <f t="array" ref="R16">IFERROR(_xlfn.IFS(((R$5&gt;$G16)*(R$5&lt;$H16)),"X",$H16=R$5,"X",$G16=R$5,"X"),"")</f>
        <v/>
      </c>
      <c r="S16" s="163" t="str" cm="1">
        <f t="array" ref="S16">IFERROR(_xlfn.IFS(((S$5&gt;$G16)*(S$5&lt;$H16)),"X",$H16=S$5,"X",$G16=S$5,"X"),"")</f>
        <v/>
      </c>
      <c r="T16" s="163" t="str" cm="1">
        <f t="array" ref="T16">IFERROR(_xlfn.IFS(((T$5&gt;$G16)*(T$5&lt;$H16)),"X",$H16=T$5,"X",$G16=T$5,"X"),"")</f>
        <v/>
      </c>
      <c r="U16" s="163" t="str" cm="1">
        <f t="array" ref="U16">IFERROR(_xlfn.IFS(((U$5&gt;$G16)*(U$5&lt;$H16)),"X",$H16=U$5,"X",$G16=U$5,"X"),"")</f>
        <v>X</v>
      </c>
      <c r="V16" s="163" t="str" cm="1">
        <f t="array" ref="V16">IFERROR(_xlfn.IFS(((V$5&gt;$G16)*(V$5&lt;$H16)),"X",$H16=V$5,"X",$G16=V$5,"X"),"")</f>
        <v>X</v>
      </c>
      <c r="W16" s="163" t="str" cm="1">
        <f t="array" ref="W16">IFERROR(_xlfn.IFS(((W$5&gt;$G16)*(W$5&lt;$H16)),"X",$H16=W$5,"X",$G16=W$5,"X"),"")</f>
        <v>X</v>
      </c>
      <c r="X16" s="163" t="str" cm="1">
        <f t="array" ref="X16">IFERROR(_xlfn.IFS(((X$5&gt;$G16)*(X$5&lt;$H16)),"X",$H16=X$5,"X",$G16=X$5,"X"),"")</f>
        <v/>
      </c>
      <c r="Y16" s="163" t="str" cm="1">
        <f t="array" ref="Y16">IFERROR(_xlfn.IFS(((Y$5&gt;$G16)*(Y$5&lt;$H16)),"X",$H16=Y$5,"X",$G16=Y$5,"X"),"")</f>
        <v/>
      </c>
      <c r="Z16" s="163" t="str" cm="1">
        <f t="array" ref="Z16">IFERROR(_xlfn.IFS(((Z$5&gt;$G16)*(Z$5&lt;$H16)),"X",$H16=Z$5,"X",$G16=Z$5,"X"),"")</f>
        <v/>
      </c>
      <c r="AA16" s="163" t="str" cm="1">
        <f t="array" ref="AA16">IFERROR(_xlfn.IFS(((AA$5&gt;$G16)*(AA$5&lt;$H16)),"X",$H16=AA$5,"X",$G16=AA$5,"X"),"")</f>
        <v/>
      </c>
      <c r="AB16" s="163" t="str" cm="1">
        <f t="array" ref="AB16">IFERROR(_xlfn.IFS(((AB$5&gt;$G16)*(AB$5&lt;$H16)),"X",$H16=AB$5,"X",$G16=AB$5,"X"),"")</f>
        <v/>
      </c>
      <c r="AC16" s="163" t="str" cm="1">
        <f t="array" ref="AC16">IFERROR(_xlfn.IFS(((AC$5&gt;$G16)*(AC$5&lt;$H16)),"X",$H16=AC$5,"X",$G16=AC$5,"X"),"")</f>
        <v/>
      </c>
      <c r="AD16" s="163" t="str" cm="1">
        <f t="array" ref="AD16">IFERROR(_xlfn.IFS(((AD$5&gt;$G16)*(AD$5&lt;$H16)),"X",$H16=AD$5,"X",$G16=AD$5,"X"),"")</f>
        <v/>
      </c>
      <c r="AE16" s="163" t="str" cm="1">
        <f t="array" ref="AE16">IFERROR(_xlfn.IFS(((AE$5&gt;$G16)*(AE$5&lt;$H16)),"X",$H16=AE$5,"X",$G16=AE$5,"X"),"")</f>
        <v/>
      </c>
      <c r="AF16" s="163" t="str" cm="1">
        <f t="array" ref="AF16">IFERROR(_xlfn.IFS(((AF$5&gt;$G16)*(AF$5&lt;$H16)),"X",$H16=AF$5,"X",$G16=AF$5,"X"),"")</f>
        <v/>
      </c>
      <c r="AG16" s="163" t="str" cm="1">
        <f t="array" ref="AG16">IFERROR(_xlfn.IFS(((AG$5&gt;$G16)*(AG$5&lt;$H16)),"X",$H16=AG$5,"X",$G16=AG$5,"X"),"")</f>
        <v/>
      </c>
      <c r="AH16" s="164" t="str" cm="1">
        <f t="array" ref="AH16">IFERROR(_xlfn.IFS(((AH$5&gt;$G16)*(AH$5&lt;$H16)),"X",$H16=AH$5,"X",$G16=AH$5,"X"),"")</f>
        <v/>
      </c>
      <c r="AI16" s="163" t="str" cm="1">
        <f t="array" ref="AI16">IFERROR(_xlfn.IFS(((AI$5&gt;$G16)*(AI$5&lt;$H16)),"X",$H16=AI$5,"X",$G16=AI$5,"X"),"")</f>
        <v/>
      </c>
      <c r="AJ16" s="163" t="str" cm="1">
        <f t="array" ref="AJ16">IFERROR(_xlfn.IFS(((AJ$5&gt;$G16)*(AJ$5&lt;$H16)),"X",$H16=AJ$5,"X",$G16=AJ$5,"X"),"")</f>
        <v/>
      </c>
      <c r="AK16" s="163" t="str" cm="1">
        <f t="array" ref="AK16">IFERROR(_xlfn.IFS(((AK$5&gt;$G16)*(AK$5&lt;$H16)),"X",$H16=AK$5,"X",$G16=AK$5,"X"),"")</f>
        <v/>
      </c>
      <c r="AL16" s="163" t="str" cm="1">
        <f t="array" ref="AL16">IFERROR(_xlfn.IFS(((AL$5&gt;$G16)*(AL$5&lt;$H16)),"X",$H16=AL$5,"X",$G16=AL$5,"X"),"")</f>
        <v/>
      </c>
      <c r="AM16" s="163" t="str" cm="1">
        <f t="array" ref="AM16">IFERROR(_xlfn.IFS(((AM$5&gt;$G16)*(AM$5&lt;$H16)),"X",$H16=AM$5,"X",$G16=AM$5,"X"),"")</f>
        <v/>
      </c>
      <c r="AN16" s="163" t="str" cm="1">
        <f t="array" ref="AN16">IFERROR(_xlfn.IFS(((AN$5&gt;$G16)*(AN$5&lt;$H16)),"X",$H16=AN$5,"X",$G16=AN$5,"X"),"")</f>
        <v/>
      </c>
      <c r="AO16" s="163" t="str" cm="1">
        <f t="array" ref="AO16">IFERROR(_xlfn.IFS(((AO$5&gt;$G16)*(AO$5&lt;$H16)),"X",$H16=AO$5,"X",$G16=AO$5,"X"),"")</f>
        <v/>
      </c>
      <c r="AP16" s="163" t="str" cm="1">
        <f t="array" ref="AP16">IFERROR(_xlfn.IFS(((AP$5&gt;$G16)*(AP$5&lt;$H16)),"X",$H16=AP$5,"X",$G16=AP$5,"X"),"")</f>
        <v/>
      </c>
      <c r="AQ16" s="163" t="str" cm="1">
        <f t="array" ref="AQ16">IFERROR(_xlfn.IFS(((AQ$5&gt;$G16)*(AQ$5&lt;$H16)),"X",$H16=AQ$5,"X",$G16=AQ$5,"X"),"")</f>
        <v/>
      </c>
      <c r="AR16" s="163" t="str" cm="1">
        <f t="array" ref="AR16">IFERROR(_xlfn.IFS(((AR$5&gt;$G16)*(AR$5&lt;$H16)),"X",$H16=AR$5,"X",$G16=AR$5,"X"),"")</f>
        <v/>
      </c>
      <c r="AS16" s="163" t="str" cm="1">
        <f t="array" ref="AS16">IFERROR(_xlfn.IFS(((AS$5&gt;$G16)*(AS$5&lt;$H16)),"X",$H16=AS$5,"X",$G16=AS$5,"X"),"")</f>
        <v/>
      </c>
      <c r="AT16" s="163" t="str" cm="1">
        <f t="array" ref="AT16">IFERROR(_xlfn.IFS(((AT$5&gt;$G16)*(AT$5&lt;$H16)),"X",$H16=AT$5,"X",$G16=AT$5,"X"),"")</f>
        <v/>
      </c>
      <c r="AU16" s="163" t="str" cm="1">
        <f t="array" ref="AU16">IFERROR(_xlfn.IFS(((AU$5&gt;$G16)*(AU$5&lt;$H16)),"X",$H16=AU$5,"X",$G16=AU$5,"X"),"")</f>
        <v/>
      </c>
      <c r="AV16" s="163" t="str" cm="1">
        <f t="array" ref="AV16">IFERROR(_xlfn.IFS(((AV$5&gt;$G16)*(AV$5&lt;$H16)),"X",$H16=AV$5,"X",$G16=AV$5,"X"),"")</f>
        <v/>
      </c>
      <c r="AW16" s="163" t="str" cm="1">
        <f t="array" ref="AW16">IFERROR(_xlfn.IFS(((AW$5&gt;$G16)*(AW$5&lt;$H16)),"X",$H16=AW$5,"X",$G16=AW$5,"X"),"")</f>
        <v/>
      </c>
      <c r="AX16" s="163" t="str" cm="1">
        <f t="array" ref="AX16">IFERROR(_xlfn.IFS(((AX$5&gt;$G16)*(AX$5&lt;$H16)),"X",$H16=AX$5,"X",$G16=AX$5,"X"),"")</f>
        <v/>
      </c>
      <c r="AY16" s="163" t="str" cm="1">
        <f t="array" ref="AY16">IFERROR(_xlfn.IFS(((AY$5&gt;$G16)*(AY$5&lt;$H16)),"X",$H16=AY$5,"X",$G16=AY$5,"X"),"")</f>
        <v/>
      </c>
      <c r="AZ16" s="163" t="str" cm="1">
        <f t="array" ref="AZ16">IFERROR(_xlfn.IFS(((AZ$5&gt;$G16)*(AZ$5&lt;$H16)),"X",$H16=AZ$5,"X",$G16=AZ$5,"X"),"")</f>
        <v/>
      </c>
      <c r="BA16" s="163" t="str" cm="1">
        <f t="array" ref="BA16">IFERROR(_xlfn.IFS(((BA$5&gt;$G16)*(BA$5&lt;$H16)),"X",$H16=BA$5,"X",$G16=BA$5,"X"),"")</f>
        <v/>
      </c>
      <c r="BB16" s="163" t="str" cm="1">
        <f t="array" ref="BB16">IFERROR(_xlfn.IFS(((BB$5&gt;$G16)*(BB$5&lt;$H16)),"X",$H16=BB$5,"X",$G16=BB$5,"X"),"")</f>
        <v/>
      </c>
      <c r="BC16" s="163" t="str" cm="1">
        <f t="array" ref="BC16">IFERROR(_xlfn.IFS(((BC$5&gt;$G16)*(BC$5&lt;$H16)),"X",$H16=BC$5,"X",$G16=BC$5,"X"),"")</f>
        <v/>
      </c>
      <c r="BD16" s="163" t="str" cm="1">
        <f t="array" ref="BD16">IFERROR(_xlfn.IFS(((BD$5&gt;$G16)*(BD$5&lt;$H16)),"X",$H16=BD$5,"X",$G16=BD$5,"X"),"")</f>
        <v/>
      </c>
      <c r="BE16" s="163" t="str" cm="1">
        <f t="array" ref="BE16">IFERROR(_xlfn.IFS(((BE$5&gt;$G16)*(BE$5&lt;$H16)),"X",$H16=BE$5,"X",$G16=BE$5,"X"),"")</f>
        <v/>
      </c>
      <c r="BF16" s="163" t="str" cm="1">
        <f t="array" ref="BF16">IFERROR(_xlfn.IFS(((BF$5&gt;$G16)*(BF$5&lt;$H16)),"X",$H16=BF$5,"X",$G16=BF$5,"X"),"")</f>
        <v/>
      </c>
      <c r="BG16" s="163" t="str" cm="1">
        <f t="array" ref="BG16">IFERROR(_xlfn.IFS(((BG$5&gt;$G16)*(BG$5&lt;$H16)),"X",$H16=BG$5,"X",$G16=BG$5,"X"),"")</f>
        <v/>
      </c>
      <c r="BH16" s="163" t="str" cm="1">
        <f t="array" ref="BH16">IFERROR(_xlfn.IFS(((BH$5&gt;$G16)*(BH$5&lt;$H16)),"X",$H16=BH$5,"X",$G16=BH$5,"X"),"")</f>
        <v/>
      </c>
    </row>
    <row r="17" spans="2:60" x14ac:dyDescent="0.25">
      <c r="B17" s="125" t="str">
        <v>Develop budget</v>
      </c>
      <c r="C17" s="126" t="str">
        <v>Jens Martensson</v>
      </c>
      <c r="D17" s="127">
        <v>0.5</v>
      </c>
      <c r="E17" s="128">
        <v>46119</v>
      </c>
      <c r="F17" s="128">
        <v>46133</v>
      </c>
      <c r="G17" s="125">
        <v>15</v>
      </c>
      <c r="H17" s="126">
        <v>17</v>
      </c>
      <c r="I17" s="163" t="str" cm="1">
        <f t="array" ref="I17">IFERROR(_xlfn.IFS(((I$5&gt;$G17)*(I$5&lt;$H17)),"X",$H17=I$5,"X",$G17=I$5,"X"),"")</f>
        <v/>
      </c>
      <c r="J17" s="163" t="str" cm="1">
        <f t="array" ref="J17">IFERROR(_xlfn.IFS(((J$5&gt;$G17)*(J$5&lt;$H17)),"X",$H17=J$5,"X",$G17=J$5,"X"),"")</f>
        <v/>
      </c>
      <c r="K17" s="163" t="str" cm="1">
        <f t="array" ref="K17">IFERROR(_xlfn.IFS(((K$5&gt;$G17)*(K$5&lt;$H17)),"X",$H17=K$5,"X",$G17=K$5,"X"),"")</f>
        <v/>
      </c>
      <c r="L17" s="163" t="str" cm="1">
        <f t="array" ref="L17">IFERROR(_xlfn.IFS(((L$5&gt;$G17)*(L$5&lt;$H17)),"X",$H17=L$5,"X",$G17=L$5,"X"),"")</f>
        <v/>
      </c>
      <c r="M17" s="163" t="str" cm="1">
        <f t="array" ref="M17">IFERROR(_xlfn.IFS(((M$5&gt;$G17)*(M$5&lt;$H17)),"X",$H17=M$5,"X",$G17=M$5,"X"),"")</f>
        <v/>
      </c>
      <c r="N17" s="163" t="str" cm="1">
        <f t="array" ref="N17">IFERROR(_xlfn.IFS(((N$5&gt;$G17)*(N$5&lt;$H17)),"X",$H17=N$5,"X",$G17=N$5,"X"),"")</f>
        <v/>
      </c>
      <c r="O17" s="163" t="str" cm="1">
        <f t="array" ref="O17">IFERROR(_xlfn.IFS(((O$5&gt;$G17)*(O$5&lt;$H17)),"X",$H17=O$5,"X",$G17=O$5,"X"),"")</f>
        <v/>
      </c>
      <c r="P17" s="163" t="str" cm="1">
        <f t="array" ref="P17">IFERROR(_xlfn.IFS(((P$5&gt;$G17)*(P$5&lt;$H17)),"X",$H17=P$5,"X",$G17=P$5,"X"),"")</f>
        <v/>
      </c>
      <c r="Q17" s="163" t="str" cm="1">
        <f t="array" ref="Q17">IFERROR(_xlfn.IFS(((Q$5&gt;$G17)*(Q$5&lt;$H17)),"X",$H17=Q$5,"X",$G17=Q$5,"X"),"")</f>
        <v/>
      </c>
      <c r="R17" s="163" t="str" cm="1">
        <f t="array" ref="R17">IFERROR(_xlfn.IFS(((R$5&gt;$G17)*(R$5&lt;$H17)),"X",$H17=R$5,"X",$G17=R$5,"X"),"")</f>
        <v/>
      </c>
      <c r="S17" s="163" t="str" cm="1">
        <f t="array" ref="S17">IFERROR(_xlfn.IFS(((S$5&gt;$G17)*(S$5&lt;$H17)),"X",$H17=S$5,"X",$G17=S$5,"X"),"")</f>
        <v/>
      </c>
      <c r="T17" s="163" t="str" cm="1">
        <f t="array" ref="T17">IFERROR(_xlfn.IFS(((T$5&gt;$G17)*(T$5&lt;$H17)),"X",$H17=T$5,"X",$G17=T$5,"X"),"")</f>
        <v/>
      </c>
      <c r="U17" s="163" t="str" cm="1">
        <f t="array" ref="U17">IFERROR(_xlfn.IFS(((U$5&gt;$G17)*(U$5&lt;$H17)),"X",$H17=U$5,"X",$G17=U$5,"X"),"")</f>
        <v/>
      </c>
      <c r="V17" s="163" t="str" cm="1">
        <f t="array" ref="V17">IFERROR(_xlfn.IFS(((V$5&gt;$G17)*(V$5&lt;$H17)),"X",$H17=V$5,"X",$G17=V$5,"X"),"")</f>
        <v/>
      </c>
      <c r="W17" s="163" t="str" cm="1">
        <f t="array" ref="W17">IFERROR(_xlfn.IFS(((W$5&gt;$G17)*(W$5&lt;$H17)),"X",$H17=W$5,"X",$G17=W$5,"X"),"")</f>
        <v>X</v>
      </c>
      <c r="X17" s="163" t="str" cm="1">
        <f t="array" ref="X17">IFERROR(_xlfn.IFS(((X$5&gt;$G17)*(X$5&lt;$H17)),"X",$H17=X$5,"X",$G17=X$5,"X"),"")</f>
        <v>X</v>
      </c>
      <c r="Y17" s="163" t="str" cm="1">
        <f t="array" ref="Y17">IFERROR(_xlfn.IFS(((Y$5&gt;$G17)*(Y$5&lt;$H17)),"X",$H17=Y$5,"X",$G17=Y$5,"X"),"")</f>
        <v>X</v>
      </c>
      <c r="Z17" s="163" t="str" cm="1">
        <f t="array" ref="Z17">IFERROR(_xlfn.IFS(((Z$5&gt;$G17)*(Z$5&lt;$H17)),"X",$H17=Z$5,"X",$G17=Z$5,"X"),"")</f>
        <v/>
      </c>
      <c r="AA17" s="163" t="str" cm="1">
        <f t="array" ref="AA17">IFERROR(_xlfn.IFS(((AA$5&gt;$G17)*(AA$5&lt;$H17)),"X",$H17=AA$5,"X",$G17=AA$5,"X"),"")</f>
        <v/>
      </c>
      <c r="AB17" s="163" t="str" cm="1">
        <f t="array" ref="AB17">IFERROR(_xlfn.IFS(((AB$5&gt;$G17)*(AB$5&lt;$H17)),"X",$H17=AB$5,"X",$G17=AB$5,"X"),"")</f>
        <v/>
      </c>
      <c r="AC17" s="163" t="str" cm="1">
        <f t="array" ref="AC17">IFERROR(_xlfn.IFS(((AC$5&gt;$G17)*(AC$5&lt;$H17)),"X",$H17=AC$5,"X",$G17=AC$5,"X"),"")</f>
        <v/>
      </c>
      <c r="AD17" s="163" t="str" cm="1">
        <f t="array" ref="AD17">IFERROR(_xlfn.IFS(((AD$5&gt;$G17)*(AD$5&lt;$H17)),"X",$H17=AD$5,"X",$G17=AD$5,"X"),"")</f>
        <v/>
      </c>
      <c r="AE17" s="163" t="str" cm="1">
        <f t="array" ref="AE17">IFERROR(_xlfn.IFS(((AE$5&gt;$G17)*(AE$5&lt;$H17)),"X",$H17=AE$5,"X",$G17=AE$5,"X"),"")</f>
        <v/>
      </c>
      <c r="AF17" s="163" t="str" cm="1">
        <f t="array" ref="AF17">IFERROR(_xlfn.IFS(((AF$5&gt;$G17)*(AF$5&lt;$H17)),"X",$H17=AF$5,"X",$G17=AF$5,"X"),"")</f>
        <v/>
      </c>
      <c r="AG17" s="163" t="str" cm="1">
        <f t="array" ref="AG17">IFERROR(_xlfn.IFS(((AG$5&gt;$G17)*(AG$5&lt;$H17)),"X",$H17=AG$5,"X",$G17=AG$5,"X"),"")</f>
        <v/>
      </c>
      <c r="AH17" s="164" t="str" cm="1">
        <f t="array" ref="AH17">IFERROR(_xlfn.IFS(((AH$5&gt;$G17)*(AH$5&lt;$H17)),"X",$H17=AH$5,"X",$G17=AH$5,"X"),"")</f>
        <v/>
      </c>
      <c r="AI17" s="163" t="str" cm="1">
        <f t="array" ref="AI17">IFERROR(_xlfn.IFS(((AI$5&gt;$G17)*(AI$5&lt;$H17)),"X",$H17=AI$5,"X",$G17=AI$5,"X"),"")</f>
        <v/>
      </c>
      <c r="AJ17" s="163" t="str" cm="1">
        <f t="array" ref="AJ17">IFERROR(_xlfn.IFS(((AJ$5&gt;$G17)*(AJ$5&lt;$H17)),"X",$H17=AJ$5,"X",$G17=AJ$5,"X"),"")</f>
        <v/>
      </c>
      <c r="AK17" s="163" t="str" cm="1">
        <f t="array" ref="AK17">IFERROR(_xlfn.IFS(((AK$5&gt;$G17)*(AK$5&lt;$H17)),"X",$H17=AK$5,"X",$G17=AK$5,"X"),"")</f>
        <v/>
      </c>
      <c r="AL17" s="163" t="str" cm="1">
        <f t="array" ref="AL17">IFERROR(_xlfn.IFS(((AL$5&gt;$G17)*(AL$5&lt;$H17)),"X",$H17=AL$5,"X",$G17=AL$5,"X"),"")</f>
        <v/>
      </c>
      <c r="AM17" s="163" t="str" cm="1">
        <f t="array" ref="AM17">IFERROR(_xlfn.IFS(((AM$5&gt;$G17)*(AM$5&lt;$H17)),"X",$H17=AM$5,"X",$G17=AM$5,"X"),"")</f>
        <v/>
      </c>
      <c r="AN17" s="163" t="str" cm="1">
        <f t="array" ref="AN17">IFERROR(_xlfn.IFS(((AN$5&gt;$G17)*(AN$5&lt;$H17)),"X",$H17=AN$5,"X",$G17=AN$5,"X"),"")</f>
        <v/>
      </c>
      <c r="AO17" s="163" t="str" cm="1">
        <f t="array" ref="AO17">IFERROR(_xlfn.IFS(((AO$5&gt;$G17)*(AO$5&lt;$H17)),"X",$H17=AO$5,"X",$G17=AO$5,"X"),"")</f>
        <v/>
      </c>
      <c r="AP17" s="163" t="str" cm="1">
        <f t="array" ref="AP17">IFERROR(_xlfn.IFS(((AP$5&gt;$G17)*(AP$5&lt;$H17)),"X",$H17=AP$5,"X",$G17=AP$5,"X"),"")</f>
        <v/>
      </c>
      <c r="AQ17" s="163" t="str" cm="1">
        <f t="array" ref="AQ17">IFERROR(_xlfn.IFS(((AQ$5&gt;$G17)*(AQ$5&lt;$H17)),"X",$H17=AQ$5,"X",$G17=AQ$5,"X"),"")</f>
        <v/>
      </c>
      <c r="AR17" s="163" t="str" cm="1">
        <f t="array" ref="AR17">IFERROR(_xlfn.IFS(((AR$5&gt;$G17)*(AR$5&lt;$H17)),"X",$H17=AR$5,"X",$G17=AR$5,"X"),"")</f>
        <v/>
      </c>
      <c r="AS17" s="163" t="str" cm="1">
        <f t="array" ref="AS17">IFERROR(_xlfn.IFS(((AS$5&gt;$G17)*(AS$5&lt;$H17)),"X",$H17=AS$5,"X",$G17=AS$5,"X"),"")</f>
        <v/>
      </c>
      <c r="AT17" s="163" t="str" cm="1">
        <f t="array" ref="AT17">IFERROR(_xlfn.IFS(((AT$5&gt;$G17)*(AT$5&lt;$H17)),"X",$H17=AT$5,"X",$G17=AT$5,"X"),"")</f>
        <v/>
      </c>
      <c r="AU17" s="163" t="str" cm="1">
        <f t="array" ref="AU17">IFERROR(_xlfn.IFS(((AU$5&gt;$G17)*(AU$5&lt;$H17)),"X",$H17=AU$5,"X",$G17=AU$5,"X"),"")</f>
        <v/>
      </c>
      <c r="AV17" s="163" t="str" cm="1">
        <f t="array" ref="AV17">IFERROR(_xlfn.IFS(((AV$5&gt;$G17)*(AV$5&lt;$H17)),"X",$H17=AV$5,"X",$G17=AV$5,"X"),"")</f>
        <v/>
      </c>
      <c r="AW17" s="163" t="str" cm="1">
        <f t="array" ref="AW17">IFERROR(_xlfn.IFS(((AW$5&gt;$G17)*(AW$5&lt;$H17)),"X",$H17=AW$5,"X",$G17=AW$5,"X"),"")</f>
        <v/>
      </c>
      <c r="AX17" s="163" t="str" cm="1">
        <f t="array" ref="AX17">IFERROR(_xlfn.IFS(((AX$5&gt;$G17)*(AX$5&lt;$H17)),"X",$H17=AX$5,"X",$G17=AX$5,"X"),"")</f>
        <v/>
      </c>
      <c r="AY17" s="163" t="str" cm="1">
        <f t="array" ref="AY17">IFERROR(_xlfn.IFS(((AY$5&gt;$G17)*(AY$5&lt;$H17)),"X",$H17=AY$5,"X",$G17=AY$5,"X"),"")</f>
        <v/>
      </c>
      <c r="AZ17" s="163" t="str" cm="1">
        <f t="array" ref="AZ17">IFERROR(_xlfn.IFS(((AZ$5&gt;$G17)*(AZ$5&lt;$H17)),"X",$H17=AZ$5,"X",$G17=AZ$5,"X"),"")</f>
        <v/>
      </c>
      <c r="BA17" s="163" t="str" cm="1">
        <f t="array" ref="BA17">IFERROR(_xlfn.IFS(((BA$5&gt;$G17)*(BA$5&lt;$H17)),"X",$H17=BA$5,"X",$G17=BA$5,"X"),"")</f>
        <v/>
      </c>
      <c r="BB17" s="163" t="str" cm="1">
        <f t="array" ref="BB17">IFERROR(_xlfn.IFS(((BB$5&gt;$G17)*(BB$5&lt;$H17)),"X",$H17=BB$5,"X",$G17=BB$5,"X"),"")</f>
        <v/>
      </c>
      <c r="BC17" s="163" t="str" cm="1">
        <f t="array" ref="BC17">IFERROR(_xlfn.IFS(((BC$5&gt;$G17)*(BC$5&lt;$H17)),"X",$H17=BC$5,"X",$G17=BC$5,"X"),"")</f>
        <v/>
      </c>
      <c r="BD17" s="163" t="str" cm="1">
        <f t="array" ref="BD17">IFERROR(_xlfn.IFS(((BD$5&gt;$G17)*(BD$5&lt;$H17)),"X",$H17=BD$5,"X",$G17=BD$5,"X"),"")</f>
        <v/>
      </c>
      <c r="BE17" s="163" t="str" cm="1">
        <f t="array" ref="BE17">IFERROR(_xlfn.IFS(((BE$5&gt;$G17)*(BE$5&lt;$H17)),"X",$H17=BE$5,"X",$G17=BE$5,"X"),"")</f>
        <v/>
      </c>
      <c r="BF17" s="163" t="str" cm="1">
        <f t="array" ref="BF17">IFERROR(_xlfn.IFS(((BF$5&gt;$G17)*(BF$5&lt;$H17)),"X",$H17=BF$5,"X",$G17=BF$5,"X"),"")</f>
        <v/>
      </c>
      <c r="BG17" s="163" t="str" cm="1">
        <f t="array" ref="BG17">IFERROR(_xlfn.IFS(((BG$5&gt;$G17)*(BG$5&lt;$H17)),"X",$H17=BG$5,"X",$G17=BG$5,"X"),"")</f>
        <v/>
      </c>
      <c r="BH17" s="163" t="str" cm="1">
        <f t="array" ref="BH17">IFERROR(_xlfn.IFS(((BH$5&gt;$G17)*(BH$5&lt;$H17)),"X",$H17=BH$5,"X",$G17=BH$5,"X"),"")</f>
        <v/>
      </c>
    </row>
    <row r="18" spans="2:60" x14ac:dyDescent="0.25">
      <c r="B18" s="125" t="str">
        <v>Define scope</v>
      </c>
      <c r="C18" s="126" t="str">
        <v>Nuria Acevedo</v>
      </c>
      <c r="D18" s="127">
        <v>0.8</v>
      </c>
      <c r="E18" s="128">
        <v>46119</v>
      </c>
      <c r="F18" s="128">
        <v>46219</v>
      </c>
      <c r="G18" s="125">
        <v>15</v>
      </c>
      <c r="H18" s="126">
        <v>29</v>
      </c>
      <c r="I18" s="163" t="str" cm="1">
        <f t="array" ref="I18">IFERROR(_xlfn.IFS(((I$5&gt;$G18)*(I$5&lt;$H18)),"X",$H18=I$5,"X",$G18=I$5,"X"),"")</f>
        <v/>
      </c>
      <c r="J18" s="163" t="str" cm="1">
        <f t="array" ref="J18">IFERROR(_xlfn.IFS(((J$5&gt;$G18)*(J$5&lt;$H18)),"X",$H18=J$5,"X",$G18=J$5,"X"),"")</f>
        <v/>
      </c>
      <c r="K18" s="163" t="str" cm="1">
        <f t="array" ref="K18">IFERROR(_xlfn.IFS(((K$5&gt;$G18)*(K$5&lt;$H18)),"X",$H18=K$5,"X",$G18=K$5,"X"),"")</f>
        <v/>
      </c>
      <c r="L18" s="163" t="str" cm="1">
        <f t="array" ref="L18">IFERROR(_xlfn.IFS(((L$5&gt;$G18)*(L$5&lt;$H18)),"X",$H18=L$5,"X",$G18=L$5,"X"),"")</f>
        <v/>
      </c>
      <c r="M18" s="163" t="str" cm="1">
        <f t="array" ref="M18">IFERROR(_xlfn.IFS(((M$5&gt;$G18)*(M$5&lt;$H18)),"X",$H18=M$5,"X",$G18=M$5,"X"),"")</f>
        <v/>
      </c>
      <c r="N18" s="163" t="str" cm="1">
        <f t="array" ref="N18">IFERROR(_xlfn.IFS(((N$5&gt;$G18)*(N$5&lt;$H18)),"X",$H18=N$5,"X",$G18=N$5,"X"),"")</f>
        <v/>
      </c>
      <c r="O18" s="163" t="str" cm="1">
        <f t="array" ref="O18">IFERROR(_xlfn.IFS(((O$5&gt;$G18)*(O$5&lt;$H18)),"X",$H18=O$5,"X",$G18=O$5,"X"),"")</f>
        <v/>
      </c>
      <c r="P18" s="163" t="str" cm="1">
        <f t="array" ref="P18">IFERROR(_xlfn.IFS(((P$5&gt;$G18)*(P$5&lt;$H18)),"X",$H18=P$5,"X",$G18=P$5,"X"),"")</f>
        <v/>
      </c>
      <c r="Q18" s="163" t="str" cm="1">
        <f t="array" ref="Q18">IFERROR(_xlfn.IFS(((Q$5&gt;$G18)*(Q$5&lt;$H18)),"X",$H18=Q$5,"X",$G18=Q$5,"X"),"")</f>
        <v/>
      </c>
      <c r="R18" s="163" t="str" cm="1">
        <f t="array" ref="R18">IFERROR(_xlfn.IFS(((R$5&gt;$G18)*(R$5&lt;$H18)),"X",$H18=R$5,"X",$G18=R$5,"X"),"")</f>
        <v/>
      </c>
      <c r="S18" s="163" t="str" cm="1">
        <f t="array" ref="S18">IFERROR(_xlfn.IFS(((S$5&gt;$G18)*(S$5&lt;$H18)),"X",$H18=S$5,"X",$G18=S$5,"X"),"")</f>
        <v/>
      </c>
      <c r="T18" s="163" t="str" cm="1">
        <f t="array" ref="T18">IFERROR(_xlfn.IFS(((T$5&gt;$G18)*(T$5&lt;$H18)),"X",$H18=T$5,"X",$G18=T$5,"X"),"")</f>
        <v/>
      </c>
      <c r="U18" s="163" t="str" cm="1">
        <f t="array" ref="U18">IFERROR(_xlfn.IFS(((U$5&gt;$G18)*(U$5&lt;$H18)),"X",$H18=U$5,"X",$G18=U$5,"X"),"")</f>
        <v/>
      </c>
      <c r="V18" s="163" t="str" cm="1">
        <f t="array" ref="V18">IFERROR(_xlfn.IFS(((V$5&gt;$G18)*(V$5&lt;$H18)),"X",$H18=V$5,"X",$G18=V$5,"X"),"")</f>
        <v/>
      </c>
      <c r="W18" s="163" t="str" cm="1">
        <f t="array" ref="W18">IFERROR(_xlfn.IFS(((W$5&gt;$G18)*(W$5&lt;$H18)),"X",$H18=W$5,"X",$G18=W$5,"X"),"")</f>
        <v>X</v>
      </c>
      <c r="X18" s="163" t="str" cm="1">
        <f t="array" ref="X18">IFERROR(_xlfn.IFS(((X$5&gt;$G18)*(X$5&lt;$H18)),"X",$H18=X$5,"X",$G18=X$5,"X"),"")</f>
        <v>X</v>
      </c>
      <c r="Y18" s="163" t="str" cm="1">
        <f t="array" ref="Y18">IFERROR(_xlfn.IFS(((Y$5&gt;$G18)*(Y$5&lt;$H18)),"X",$H18=Y$5,"X",$G18=Y$5,"X"),"")</f>
        <v>X</v>
      </c>
      <c r="Z18" s="163" t="str" cm="1">
        <f t="array" ref="Z18">IFERROR(_xlfn.IFS(((Z$5&gt;$G18)*(Z$5&lt;$H18)),"X",$H18=Z$5,"X",$G18=Z$5,"X"),"")</f>
        <v>X</v>
      </c>
      <c r="AA18" s="163" t="str" cm="1">
        <f t="array" ref="AA18">IFERROR(_xlfn.IFS(((AA$5&gt;$G18)*(AA$5&lt;$H18)),"X",$H18=AA$5,"X",$G18=AA$5,"X"),"")</f>
        <v>X</v>
      </c>
      <c r="AB18" s="163" t="str" cm="1">
        <f t="array" ref="AB18">IFERROR(_xlfn.IFS(((AB$5&gt;$G18)*(AB$5&lt;$H18)),"X",$H18=AB$5,"X",$G18=AB$5,"X"),"")</f>
        <v>X</v>
      </c>
      <c r="AC18" s="163" t="str" cm="1">
        <f t="array" ref="AC18">IFERROR(_xlfn.IFS(((AC$5&gt;$G18)*(AC$5&lt;$H18)),"X",$H18=AC$5,"X",$G18=AC$5,"X"),"")</f>
        <v>X</v>
      </c>
      <c r="AD18" s="163" t="str" cm="1">
        <f t="array" ref="AD18">IFERROR(_xlfn.IFS(((AD$5&gt;$G18)*(AD$5&lt;$H18)),"X",$H18=AD$5,"X",$G18=AD$5,"X"),"")</f>
        <v>X</v>
      </c>
      <c r="AE18" s="163" t="str" cm="1">
        <f t="array" ref="AE18">IFERROR(_xlfn.IFS(((AE$5&gt;$G18)*(AE$5&lt;$H18)),"X",$H18=AE$5,"X",$G18=AE$5,"X"),"")</f>
        <v>X</v>
      </c>
      <c r="AF18" s="163" t="str" cm="1">
        <f t="array" ref="AF18">IFERROR(_xlfn.IFS(((AF$5&gt;$G18)*(AF$5&lt;$H18)),"X",$H18=AF$5,"X",$G18=AF$5,"X"),"")</f>
        <v>X</v>
      </c>
      <c r="AG18" s="163" t="str" cm="1">
        <f t="array" ref="AG18">IFERROR(_xlfn.IFS(((AG$5&gt;$G18)*(AG$5&lt;$H18)),"X",$H18=AG$5,"X",$G18=AG$5,"X"),"")</f>
        <v>X</v>
      </c>
      <c r="AH18" s="164" t="str" cm="1">
        <f t="array" ref="AH18">IFERROR(_xlfn.IFS(((AH$5&gt;$G18)*(AH$5&lt;$H18)),"X",$H18=AH$5,"X",$G18=AH$5,"X"),"")</f>
        <v>X</v>
      </c>
      <c r="AI18" s="163" t="str" cm="1">
        <f t="array" ref="AI18">IFERROR(_xlfn.IFS(((AI$5&gt;$G18)*(AI$5&lt;$H18)),"X",$H18=AI$5,"X",$G18=AI$5,"X"),"")</f>
        <v>X</v>
      </c>
      <c r="AJ18" s="163" t="str" cm="1">
        <f t="array" ref="AJ18">IFERROR(_xlfn.IFS(((AJ$5&gt;$G18)*(AJ$5&lt;$H18)),"X",$H18=AJ$5,"X",$G18=AJ$5,"X"),"")</f>
        <v>X</v>
      </c>
      <c r="AK18" s="163" t="str" cm="1">
        <f t="array" ref="AK18">IFERROR(_xlfn.IFS(((AK$5&gt;$G18)*(AK$5&lt;$H18)),"X",$H18=AK$5,"X",$G18=AK$5,"X"),"")</f>
        <v>X</v>
      </c>
      <c r="AL18" s="163" t="str" cm="1">
        <f t="array" ref="AL18">IFERROR(_xlfn.IFS(((AL$5&gt;$G18)*(AL$5&lt;$H18)),"X",$H18=AL$5,"X",$G18=AL$5,"X"),"")</f>
        <v/>
      </c>
      <c r="AM18" s="163" t="str" cm="1">
        <f t="array" ref="AM18">IFERROR(_xlfn.IFS(((AM$5&gt;$G18)*(AM$5&lt;$H18)),"X",$H18=AM$5,"X",$G18=AM$5,"X"),"")</f>
        <v/>
      </c>
      <c r="AN18" s="163" t="str" cm="1">
        <f t="array" ref="AN18">IFERROR(_xlfn.IFS(((AN$5&gt;$G18)*(AN$5&lt;$H18)),"X",$H18=AN$5,"X",$G18=AN$5,"X"),"")</f>
        <v/>
      </c>
      <c r="AO18" s="163" t="str" cm="1">
        <f t="array" ref="AO18">IFERROR(_xlfn.IFS(((AO$5&gt;$G18)*(AO$5&lt;$H18)),"X",$H18=AO$5,"X",$G18=AO$5,"X"),"")</f>
        <v/>
      </c>
      <c r="AP18" s="163" t="str" cm="1">
        <f t="array" ref="AP18">IFERROR(_xlfn.IFS(((AP$5&gt;$G18)*(AP$5&lt;$H18)),"X",$H18=AP$5,"X",$G18=AP$5,"X"),"")</f>
        <v/>
      </c>
      <c r="AQ18" s="163" t="str" cm="1">
        <f t="array" ref="AQ18">IFERROR(_xlfn.IFS(((AQ$5&gt;$G18)*(AQ$5&lt;$H18)),"X",$H18=AQ$5,"X",$G18=AQ$5,"X"),"")</f>
        <v/>
      </c>
      <c r="AR18" s="163" t="str" cm="1">
        <f t="array" ref="AR18">IFERROR(_xlfn.IFS(((AR$5&gt;$G18)*(AR$5&lt;$H18)),"X",$H18=AR$5,"X",$G18=AR$5,"X"),"")</f>
        <v/>
      </c>
      <c r="AS18" s="163" t="str" cm="1">
        <f t="array" ref="AS18">IFERROR(_xlfn.IFS(((AS$5&gt;$G18)*(AS$5&lt;$H18)),"X",$H18=AS$5,"X",$G18=AS$5,"X"),"")</f>
        <v/>
      </c>
      <c r="AT18" s="163" t="str" cm="1">
        <f t="array" ref="AT18">IFERROR(_xlfn.IFS(((AT$5&gt;$G18)*(AT$5&lt;$H18)),"X",$H18=AT$5,"X",$G18=AT$5,"X"),"")</f>
        <v/>
      </c>
      <c r="AU18" s="163" t="str" cm="1">
        <f t="array" ref="AU18">IFERROR(_xlfn.IFS(((AU$5&gt;$G18)*(AU$5&lt;$H18)),"X",$H18=AU$5,"X",$G18=AU$5,"X"),"")</f>
        <v/>
      </c>
      <c r="AV18" s="163" t="str" cm="1">
        <f t="array" ref="AV18">IFERROR(_xlfn.IFS(((AV$5&gt;$G18)*(AV$5&lt;$H18)),"X",$H18=AV$5,"X",$G18=AV$5,"X"),"")</f>
        <v/>
      </c>
      <c r="AW18" s="163" t="str" cm="1">
        <f t="array" ref="AW18">IFERROR(_xlfn.IFS(((AW$5&gt;$G18)*(AW$5&lt;$H18)),"X",$H18=AW$5,"X",$G18=AW$5,"X"),"")</f>
        <v/>
      </c>
      <c r="AX18" s="163" t="str" cm="1">
        <f t="array" ref="AX18">IFERROR(_xlfn.IFS(((AX$5&gt;$G18)*(AX$5&lt;$H18)),"X",$H18=AX$5,"X",$G18=AX$5,"X"),"")</f>
        <v/>
      </c>
      <c r="AY18" s="163" t="str" cm="1">
        <f t="array" ref="AY18">IFERROR(_xlfn.IFS(((AY$5&gt;$G18)*(AY$5&lt;$H18)),"X",$H18=AY$5,"X",$G18=AY$5,"X"),"")</f>
        <v/>
      </c>
      <c r="AZ18" s="163" t="str" cm="1">
        <f t="array" ref="AZ18">IFERROR(_xlfn.IFS(((AZ$5&gt;$G18)*(AZ$5&lt;$H18)),"X",$H18=AZ$5,"X",$G18=AZ$5,"X"),"")</f>
        <v/>
      </c>
      <c r="BA18" s="163" t="str" cm="1">
        <f t="array" ref="BA18">IFERROR(_xlfn.IFS(((BA$5&gt;$G18)*(BA$5&lt;$H18)),"X",$H18=BA$5,"X",$G18=BA$5,"X"),"")</f>
        <v/>
      </c>
      <c r="BB18" s="163" t="str" cm="1">
        <f t="array" ref="BB18">IFERROR(_xlfn.IFS(((BB$5&gt;$G18)*(BB$5&lt;$H18)),"X",$H18=BB$5,"X",$G18=BB$5,"X"),"")</f>
        <v/>
      </c>
      <c r="BC18" s="163" t="str" cm="1">
        <f t="array" ref="BC18">IFERROR(_xlfn.IFS(((BC$5&gt;$G18)*(BC$5&lt;$H18)),"X",$H18=BC$5,"X",$G18=BC$5,"X"),"")</f>
        <v/>
      </c>
      <c r="BD18" s="163" t="str" cm="1">
        <f t="array" ref="BD18">IFERROR(_xlfn.IFS(((BD$5&gt;$G18)*(BD$5&lt;$H18)),"X",$H18=BD$5,"X",$G18=BD$5,"X"),"")</f>
        <v/>
      </c>
      <c r="BE18" s="163" t="str" cm="1">
        <f t="array" ref="BE18">IFERROR(_xlfn.IFS(((BE$5&gt;$G18)*(BE$5&lt;$H18)),"X",$H18=BE$5,"X",$G18=BE$5,"X"),"")</f>
        <v/>
      </c>
      <c r="BF18" s="163" t="str" cm="1">
        <f t="array" ref="BF18">IFERROR(_xlfn.IFS(((BF$5&gt;$G18)*(BF$5&lt;$H18)),"X",$H18=BF$5,"X",$G18=BF$5,"X"),"")</f>
        <v/>
      </c>
      <c r="BG18" s="163" t="str" cm="1">
        <f t="array" ref="BG18">IFERROR(_xlfn.IFS(((BG$5&gt;$G18)*(BG$5&lt;$H18)),"X",$H18=BG$5,"X",$G18=BG$5,"X"),"")</f>
        <v/>
      </c>
      <c r="BH18" s="163" t="str" cm="1">
        <f t="array" ref="BH18">IFERROR(_xlfn.IFS(((BH$5&gt;$G18)*(BH$5&lt;$H18)),"X",$H18=BH$5,"X",$G18=BH$5,"X"),"")</f>
        <v/>
      </c>
    </row>
    <row r="19" spans="2:60" x14ac:dyDescent="0.25">
      <c r="B19" s="125" t="str">
        <v>Identify risks</v>
      </c>
      <c r="C19" s="126" t="str">
        <v>Olivia Wilson</v>
      </c>
      <c r="D19" s="127">
        <v>0.3</v>
      </c>
      <c r="E19" s="128">
        <v>46119</v>
      </c>
      <c r="F19" s="128">
        <v>46133</v>
      </c>
      <c r="G19" s="125">
        <v>15</v>
      </c>
      <c r="H19" s="126">
        <v>17</v>
      </c>
      <c r="I19" s="163" t="str" cm="1">
        <f t="array" ref="I19">IFERROR(_xlfn.IFS(((I$5&gt;$G19)*(I$5&lt;$H19)),"X",$H19=I$5,"X",$G19=I$5,"X"),"")</f>
        <v/>
      </c>
      <c r="J19" s="163" t="str" cm="1">
        <f t="array" ref="J19">IFERROR(_xlfn.IFS(((J$5&gt;$G19)*(J$5&lt;$H19)),"X",$H19=J$5,"X",$G19=J$5,"X"),"")</f>
        <v/>
      </c>
      <c r="K19" s="163" t="str" cm="1">
        <f t="array" ref="K19">IFERROR(_xlfn.IFS(((K$5&gt;$G19)*(K$5&lt;$H19)),"X",$H19=K$5,"X",$G19=K$5,"X"),"")</f>
        <v/>
      </c>
      <c r="L19" s="163" t="str" cm="1">
        <f t="array" ref="L19">IFERROR(_xlfn.IFS(((L$5&gt;$G19)*(L$5&lt;$H19)),"X",$H19=L$5,"X",$G19=L$5,"X"),"")</f>
        <v/>
      </c>
      <c r="M19" s="163" t="str" cm="1">
        <f t="array" ref="M19">IFERROR(_xlfn.IFS(((M$5&gt;$G19)*(M$5&lt;$H19)),"X",$H19=M$5,"X",$G19=M$5,"X"),"")</f>
        <v/>
      </c>
      <c r="N19" s="163" t="str" cm="1">
        <f t="array" ref="N19">IFERROR(_xlfn.IFS(((N$5&gt;$G19)*(N$5&lt;$H19)),"X",$H19=N$5,"X",$G19=N$5,"X"),"")</f>
        <v/>
      </c>
      <c r="O19" s="163" t="str" cm="1">
        <f t="array" ref="O19">IFERROR(_xlfn.IFS(((O$5&gt;$G19)*(O$5&lt;$H19)),"X",$H19=O$5,"X",$G19=O$5,"X"),"")</f>
        <v/>
      </c>
      <c r="P19" s="163" t="str" cm="1">
        <f t="array" ref="P19">IFERROR(_xlfn.IFS(((P$5&gt;$G19)*(P$5&lt;$H19)),"X",$H19=P$5,"X",$G19=P$5,"X"),"")</f>
        <v/>
      </c>
      <c r="Q19" s="163" t="str" cm="1">
        <f t="array" ref="Q19">IFERROR(_xlfn.IFS(((Q$5&gt;$G19)*(Q$5&lt;$H19)),"X",$H19=Q$5,"X",$G19=Q$5,"X"),"")</f>
        <v/>
      </c>
      <c r="R19" s="163" t="str" cm="1">
        <f t="array" ref="R19">IFERROR(_xlfn.IFS(((R$5&gt;$G19)*(R$5&lt;$H19)),"X",$H19=R$5,"X",$G19=R$5,"X"),"")</f>
        <v/>
      </c>
      <c r="S19" s="163" t="str" cm="1">
        <f t="array" ref="S19">IFERROR(_xlfn.IFS(((S$5&gt;$G19)*(S$5&lt;$H19)),"X",$H19=S$5,"X",$G19=S$5,"X"),"")</f>
        <v/>
      </c>
      <c r="T19" s="163" t="str" cm="1">
        <f t="array" ref="T19">IFERROR(_xlfn.IFS(((T$5&gt;$G19)*(T$5&lt;$H19)),"X",$H19=T$5,"X",$G19=T$5,"X"),"")</f>
        <v/>
      </c>
      <c r="U19" s="163" t="str" cm="1">
        <f t="array" ref="U19">IFERROR(_xlfn.IFS(((U$5&gt;$G19)*(U$5&lt;$H19)),"X",$H19=U$5,"X",$G19=U$5,"X"),"")</f>
        <v/>
      </c>
      <c r="V19" s="163" t="str" cm="1">
        <f t="array" ref="V19">IFERROR(_xlfn.IFS(((V$5&gt;$G19)*(V$5&lt;$H19)),"X",$H19=V$5,"X",$G19=V$5,"X"),"")</f>
        <v/>
      </c>
      <c r="W19" s="163" t="str" cm="1">
        <f t="array" ref="W19">IFERROR(_xlfn.IFS(((W$5&gt;$G19)*(W$5&lt;$H19)),"X",$H19=W$5,"X",$G19=W$5,"X"),"")</f>
        <v>X</v>
      </c>
      <c r="X19" s="163" t="str" cm="1">
        <f t="array" ref="X19">IFERROR(_xlfn.IFS(((X$5&gt;$G19)*(X$5&lt;$H19)),"X",$H19=X$5,"X",$G19=X$5,"X"),"")</f>
        <v>X</v>
      </c>
      <c r="Y19" s="163" t="str" cm="1">
        <f t="array" ref="Y19">IFERROR(_xlfn.IFS(((Y$5&gt;$G19)*(Y$5&lt;$H19)),"X",$H19=Y$5,"X",$G19=Y$5,"X"),"")</f>
        <v>X</v>
      </c>
      <c r="Z19" s="163" t="str" cm="1">
        <f t="array" ref="Z19">IFERROR(_xlfn.IFS(((Z$5&gt;$G19)*(Z$5&lt;$H19)),"X",$H19=Z$5,"X",$G19=Z$5,"X"),"")</f>
        <v/>
      </c>
      <c r="AA19" s="163" t="str" cm="1">
        <f t="array" ref="AA19">IFERROR(_xlfn.IFS(((AA$5&gt;$G19)*(AA$5&lt;$H19)),"X",$H19=AA$5,"X",$G19=AA$5,"X"),"")</f>
        <v/>
      </c>
      <c r="AB19" s="163" t="str" cm="1">
        <f t="array" ref="AB19">IFERROR(_xlfn.IFS(((AB$5&gt;$G19)*(AB$5&lt;$H19)),"X",$H19=AB$5,"X",$G19=AB$5,"X"),"")</f>
        <v/>
      </c>
      <c r="AC19" s="163" t="str" cm="1">
        <f t="array" ref="AC19">IFERROR(_xlfn.IFS(((AC$5&gt;$G19)*(AC$5&lt;$H19)),"X",$H19=AC$5,"X",$G19=AC$5,"X"),"")</f>
        <v/>
      </c>
      <c r="AD19" s="163" t="str" cm="1">
        <f t="array" ref="AD19">IFERROR(_xlfn.IFS(((AD$5&gt;$G19)*(AD$5&lt;$H19)),"X",$H19=AD$5,"X",$G19=AD$5,"X"),"")</f>
        <v/>
      </c>
      <c r="AE19" s="163" t="str" cm="1">
        <f t="array" ref="AE19">IFERROR(_xlfn.IFS(((AE$5&gt;$G19)*(AE$5&lt;$H19)),"X",$H19=AE$5,"X",$G19=AE$5,"X"),"")</f>
        <v/>
      </c>
      <c r="AF19" s="163" t="str" cm="1">
        <f t="array" ref="AF19">IFERROR(_xlfn.IFS(((AF$5&gt;$G19)*(AF$5&lt;$H19)),"X",$H19=AF$5,"X",$G19=AF$5,"X"),"")</f>
        <v/>
      </c>
      <c r="AG19" s="163" t="str" cm="1">
        <f t="array" ref="AG19">IFERROR(_xlfn.IFS(((AG$5&gt;$G19)*(AG$5&lt;$H19)),"X",$H19=AG$5,"X",$G19=AG$5,"X"),"")</f>
        <v/>
      </c>
      <c r="AH19" s="164" t="str" cm="1">
        <f t="array" ref="AH19">IFERROR(_xlfn.IFS(((AH$5&gt;$G19)*(AH$5&lt;$H19)),"X",$H19=AH$5,"X",$G19=AH$5,"X"),"")</f>
        <v/>
      </c>
      <c r="AI19" s="163" t="str" cm="1">
        <f t="array" ref="AI19">IFERROR(_xlfn.IFS(((AI$5&gt;$G19)*(AI$5&lt;$H19)),"X",$H19=AI$5,"X",$G19=AI$5,"X"),"")</f>
        <v/>
      </c>
      <c r="AJ19" s="163" t="str" cm="1">
        <f t="array" ref="AJ19">IFERROR(_xlfn.IFS(((AJ$5&gt;$G19)*(AJ$5&lt;$H19)),"X",$H19=AJ$5,"X",$G19=AJ$5,"X"),"")</f>
        <v/>
      </c>
      <c r="AK19" s="163" t="str" cm="1">
        <f t="array" ref="AK19">IFERROR(_xlfn.IFS(((AK$5&gt;$G19)*(AK$5&lt;$H19)),"X",$H19=AK$5,"X",$G19=AK$5,"X"),"")</f>
        <v/>
      </c>
      <c r="AL19" s="163" t="str" cm="1">
        <f t="array" ref="AL19">IFERROR(_xlfn.IFS(((AL$5&gt;$G19)*(AL$5&lt;$H19)),"X",$H19=AL$5,"X",$G19=AL$5,"X"),"")</f>
        <v/>
      </c>
      <c r="AM19" s="163" t="str" cm="1">
        <f t="array" ref="AM19">IFERROR(_xlfn.IFS(((AM$5&gt;$G19)*(AM$5&lt;$H19)),"X",$H19=AM$5,"X",$G19=AM$5,"X"),"")</f>
        <v/>
      </c>
      <c r="AN19" s="163" t="str" cm="1">
        <f t="array" ref="AN19">IFERROR(_xlfn.IFS(((AN$5&gt;$G19)*(AN$5&lt;$H19)),"X",$H19=AN$5,"X",$G19=AN$5,"X"),"")</f>
        <v/>
      </c>
      <c r="AO19" s="163" t="str" cm="1">
        <f t="array" ref="AO19">IFERROR(_xlfn.IFS(((AO$5&gt;$G19)*(AO$5&lt;$H19)),"X",$H19=AO$5,"X",$G19=AO$5,"X"),"")</f>
        <v/>
      </c>
      <c r="AP19" s="163" t="str" cm="1">
        <f t="array" ref="AP19">IFERROR(_xlfn.IFS(((AP$5&gt;$G19)*(AP$5&lt;$H19)),"X",$H19=AP$5,"X",$G19=AP$5,"X"),"")</f>
        <v/>
      </c>
      <c r="AQ19" s="163" t="str" cm="1">
        <f t="array" ref="AQ19">IFERROR(_xlfn.IFS(((AQ$5&gt;$G19)*(AQ$5&lt;$H19)),"X",$H19=AQ$5,"X",$G19=AQ$5,"X"),"")</f>
        <v/>
      </c>
      <c r="AR19" s="163" t="str" cm="1">
        <f t="array" ref="AR19">IFERROR(_xlfn.IFS(((AR$5&gt;$G19)*(AR$5&lt;$H19)),"X",$H19=AR$5,"X",$G19=AR$5,"X"),"")</f>
        <v/>
      </c>
      <c r="AS19" s="163" t="str" cm="1">
        <f t="array" ref="AS19">IFERROR(_xlfn.IFS(((AS$5&gt;$G19)*(AS$5&lt;$H19)),"X",$H19=AS$5,"X",$G19=AS$5,"X"),"")</f>
        <v/>
      </c>
      <c r="AT19" s="163" t="str" cm="1">
        <f t="array" ref="AT19">IFERROR(_xlfn.IFS(((AT$5&gt;$G19)*(AT$5&lt;$H19)),"X",$H19=AT$5,"X",$G19=AT$5,"X"),"")</f>
        <v/>
      </c>
      <c r="AU19" s="163" t="str" cm="1">
        <f t="array" ref="AU19">IFERROR(_xlfn.IFS(((AU$5&gt;$G19)*(AU$5&lt;$H19)),"X",$H19=AU$5,"X",$G19=AU$5,"X"),"")</f>
        <v/>
      </c>
      <c r="AV19" s="163" t="str" cm="1">
        <f t="array" ref="AV19">IFERROR(_xlfn.IFS(((AV$5&gt;$G19)*(AV$5&lt;$H19)),"X",$H19=AV$5,"X",$G19=AV$5,"X"),"")</f>
        <v/>
      </c>
      <c r="AW19" s="163" t="str" cm="1">
        <f t="array" ref="AW19">IFERROR(_xlfn.IFS(((AW$5&gt;$G19)*(AW$5&lt;$H19)),"X",$H19=AW$5,"X",$G19=AW$5,"X"),"")</f>
        <v/>
      </c>
      <c r="AX19" s="163" t="str" cm="1">
        <f t="array" ref="AX19">IFERROR(_xlfn.IFS(((AX$5&gt;$G19)*(AX$5&lt;$H19)),"X",$H19=AX$5,"X",$G19=AX$5,"X"),"")</f>
        <v/>
      </c>
      <c r="AY19" s="163" t="str" cm="1">
        <f t="array" ref="AY19">IFERROR(_xlfn.IFS(((AY$5&gt;$G19)*(AY$5&lt;$H19)),"X",$H19=AY$5,"X",$G19=AY$5,"X"),"")</f>
        <v/>
      </c>
      <c r="AZ19" s="163" t="str" cm="1">
        <f t="array" ref="AZ19">IFERROR(_xlfn.IFS(((AZ$5&gt;$G19)*(AZ$5&lt;$H19)),"X",$H19=AZ$5,"X",$G19=AZ$5,"X"),"")</f>
        <v/>
      </c>
      <c r="BA19" s="163" t="str" cm="1">
        <f t="array" ref="BA19">IFERROR(_xlfn.IFS(((BA$5&gt;$G19)*(BA$5&lt;$H19)),"X",$H19=BA$5,"X",$G19=BA$5,"X"),"")</f>
        <v/>
      </c>
      <c r="BB19" s="163" t="str" cm="1">
        <f t="array" ref="BB19">IFERROR(_xlfn.IFS(((BB$5&gt;$G19)*(BB$5&lt;$H19)),"X",$H19=BB$5,"X",$G19=BB$5,"X"),"")</f>
        <v/>
      </c>
      <c r="BC19" s="163" t="str" cm="1">
        <f t="array" ref="BC19">IFERROR(_xlfn.IFS(((BC$5&gt;$G19)*(BC$5&lt;$H19)),"X",$H19=BC$5,"X",$G19=BC$5,"X"),"")</f>
        <v/>
      </c>
      <c r="BD19" s="163" t="str" cm="1">
        <f t="array" ref="BD19">IFERROR(_xlfn.IFS(((BD$5&gt;$G19)*(BD$5&lt;$H19)),"X",$H19=BD$5,"X",$G19=BD$5,"X"),"")</f>
        <v/>
      </c>
      <c r="BE19" s="163" t="str" cm="1">
        <f t="array" ref="BE19">IFERROR(_xlfn.IFS(((BE$5&gt;$G19)*(BE$5&lt;$H19)),"X",$H19=BE$5,"X",$G19=BE$5,"X"),"")</f>
        <v/>
      </c>
      <c r="BF19" s="163" t="str" cm="1">
        <f t="array" ref="BF19">IFERROR(_xlfn.IFS(((BF$5&gt;$G19)*(BF$5&lt;$H19)),"X",$H19=BF$5,"X",$G19=BF$5,"X"),"")</f>
        <v/>
      </c>
      <c r="BG19" s="163" t="str" cm="1">
        <f t="array" ref="BG19">IFERROR(_xlfn.IFS(((BG$5&gt;$G19)*(BG$5&lt;$H19)),"X",$H19=BG$5,"X",$G19=BG$5,"X"),"")</f>
        <v/>
      </c>
      <c r="BH19" s="163" t="str" cm="1">
        <f t="array" ref="BH19">IFERROR(_xlfn.IFS(((BH$5&gt;$G19)*(BH$5&lt;$H19)),"X",$H19=BH$5,"X",$G19=BH$5,"X"),"")</f>
        <v/>
      </c>
    </row>
    <row r="20" spans="2:60" ht="15.6" x14ac:dyDescent="0.25">
      <c r="B20" s="129" t="str">
        <v>Execution</v>
      </c>
      <c r="C20" s="155">
        <v>0</v>
      </c>
      <c r="D20" s="156">
        <v>0</v>
      </c>
      <c r="E20" s="157">
        <v>0</v>
      </c>
      <c r="F20" s="157">
        <v>0</v>
      </c>
      <c r="G20" s="158">
        <v>0</v>
      </c>
      <c r="H20" s="155">
        <v>0</v>
      </c>
      <c r="I20" s="130"/>
      <c r="J20" s="131"/>
      <c r="K20" s="131"/>
      <c r="L20" s="131"/>
      <c r="M20" s="131"/>
      <c r="N20" s="131"/>
      <c r="O20" s="131"/>
      <c r="P20" s="131"/>
      <c r="Q20" s="131"/>
      <c r="R20" s="131"/>
      <c r="S20" s="131"/>
      <c r="T20" s="131"/>
      <c r="U20" s="131"/>
      <c r="V20" s="131"/>
      <c r="W20" s="131"/>
      <c r="X20" s="131"/>
      <c r="Y20" s="131"/>
      <c r="Z20" s="131"/>
      <c r="AA20" s="131"/>
      <c r="AB20" s="131"/>
      <c r="AC20" s="131"/>
      <c r="AD20" s="131"/>
      <c r="AE20" s="131"/>
      <c r="AF20" s="131"/>
      <c r="AG20" s="131"/>
      <c r="AH20" s="132"/>
      <c r="AI20" s="130"/>
      <c r="AJ20" s="131"/>
      <c r="AK20" s="131"/>
      <c r="AL20" s="131"/>
      <c r="AM20" s="131"/>
      <c r="AN20" s="131"/>
      <c r="AO20" s="131"/>
      <c r="AP20" s="131"/>
      <c r="AQ20" s="131"/>
      <c r="AR20" s="131"/>
      <c r="AS20" s="131"/>
      <c r="AT20" s="131"/>
      <c r="AU20" s="131"/>
      <c r="AV20" s="131"/>
      <c r="AW20" s="131"/>
      <c r="AX20" s="131"/>
      <c r="AY20" s="131"/>
      <c r="AZ20" s="131"/>
      <c r="BA20" s="131"/>
      <c r="BB20" s="131"/>
      <c r="BC20" s="131"/>
      <c r="BD20" s="131"/>
      <c r="BE20" s="131"/>
      <c r="BF20" s="131"/>
      <c r="BG20" s="131"/>
      <c r="BH20" s="133"/>
    </row>
    <row r="21" spans="2:60" x14ac:dyDescent="0.25">
      <c r="B21" s="134" t="str">
        <v>Execute tasks</v>
      </c>
      <c r="C21" s="135" t="str">
        <v>Gokce Aslan</v>
      </c>
      <c r="D21" s="136">
        <v>0.5</v>
      </c>
      <c r="E21" s="137">
        <v>46057</v>
      </c>
      <c r="F21" s="137">
        <v>46071</v>
      </c>
      <c r="G21" s="134">
        <v>6</v>
      </c>
      <c r="H21" s="135">
        <v>8</v>
      </c>
      <c r="I21" s="163" t="str" cm="1">
        <f t="array" ref="I21">IFERROR(_xlfn.IFS(((I$5&gt;$G21)*(I$5&lt;$H21)),"X",$H21=I$5,"X",$G21=I$5,"X"),"")</f>
        <v/>
      </c>
      <c r="J21" s="163" t="str" cm="1">
        <f t="array" ref="J21">IFERROR(_xlfn.IFS(((J$5&gt;$G21)*(J$5&lt;$H21)),"X",$H21=J$5,"X",$G21=J$5,"X"),"")</f>
        <v/>
      </c>
      <c r="K21" s="163" t="str" cm="1">
        <f t="array" ref="K21">IFERROR(_xlfn.IFS(((K$5&gt;$G21)*(K$5&lt;$H21)),"X",$H21=K$5,"X",$G21=K$5,"X"),"")</f>
        <v/>
      </c>
      <c r="L21" s="163" t="str" cm="1">
        <f t="array" ref="L21">IFERROR(_xlfn.IFS(((L$5&gt;$G21)*(L$5&lt;$H21)),"X",$H21=L$5,"X",$G21=L$5,"X"),"")</f>
        <v/>
      </c>
      <c r="M21" s="163" t="str" cm="1">
        <f t="array" ref="M21">IFERROR(_xlfn.IFS(((M$5&gt;$G21)*(M$5&lt;$H21)),"X",$H21=M$5,"X",$G21=M$5,"X"),"")</f>
        <v/>
      </c>
      <c r="N21" s="163" t="str" cm="1">
        <f t="array" ref="N21">IFERROR(_xlfn.IFS(((N$5&gt;$G21)*(N$5&lt;$H21)),"X",$H21=N$5,"X",$G21=N$5,"X"),"")</f>
        <v>X</v>
      </c>
      <c r="O21" s="163" t="str" cm="1">
        <f t="array" ref="O21">IFERROR(_xlfn.IFS(((O$5&gt;$G21)*(O$5&lt;$H21)),"X",$H21=O$5,"X",$G21=O$5,"X"),"")</f>
        <v>X</v>
      </c>
      <c r="P21" s="163" t="str" cm="1">
        <f t="array" ref="P21">IFERROR(_xlfn.IFS(((P$5&gt;$G21)*(P$5&lt;$H21)),"X",$H21=P$5,"X",$G21=P$5,"X"),"")</f>
        <v>X</v>
      </c>
      <c r="Q21" s="163" t="str" cm="1">
        <f t="array" ref="Q21">IFERROR(_xlfn.IFS(((Q$5&gt;$G21)*(Q$5&lt;$H21)),"X",$H21=Q$5,"X",$G21=Q$5,"X"),"")</f>
        <v/>
      </c>
      <c r="R21" s="163" t="str" cm="1">
        <f t="array" ref="R21">IFERROR(_xlfn.IFS(((R$5&gt;$G21)*(R$5&lt;$H21)),"X",$H21=R$5,"X",$G21=R$5,"X"),"")</f>
        <v/>
      </c>
      <c r="S21" s="163" t="str" cm="1">
        <f t="array" ref="S21">IFERROR(_xlfn.IFS(((S$5&gt;$G21)*(S$5&lt;$H21)),"X",$H21=S$5,"X",$G21=S$5,"X"),"")</f>
        <v/>
      </c>
      <c r="T21" s="163" t="str" cm="1">
        <f t="array" ref="T21">IFERROR(_xlfn.IFS(((T$5&gt;$G21)*(T$5&lt;$H21)),"X",$H21=T$5,"X",$G21=T$5,"X"),"")</f>
        <v/>
      </c>
      <c r="U21" s="163" t="str" cm="1">
        <f t="array" ref="U21">IFERROR(_xlfn.IFS(((U$5&gt;$G21)*(U$5&lt;$H21)),"X",$H21=U$5,"X",$G21=U$5,"X"),"")</f>
        <v/>
      </c>
      <c r="V21" s="163" t="str" cm="1">
        <f t="array" ref="V21">IFERROR(_xlfn.IFS(((V$5&gt;$G21)*(V$5&lt;$H21)),"X",$H21=V$5,"X",$G21=V$5,"X"),"")</f>
        <v/>
      </c>
      <c r="W21" s="163" t="str" cm="1">
        <f t="array" ref="W21">IFERROR(_xlfn.IFS(((W$5&gt;$G21)*(W$5&lt;$H21)),"X",$H21=W$5,"X",$G21=W$5,"X"),"")</f>
        <v/>
      </c>
      <c r="X21" s="163" t="str" cm="1">
        <f t="array" ref="X21">IFERROR(_xlfn.IFS(((X$5&gt;$G21)*(X$5&lt;$H21)),"X",$H21=X$5,"X",$G21=X$5,"X"),"")</f>
        <v/>
      </c>
      <c r="Y21" s="163" t="str" cm="1">
        <f t="array" ref="Y21">IFERROR(_xlfn.IFS(((Y$5&gt;$G21)*(Y$5&lt;$H21)),"X",$H21=Y$5,"X",$G21=Y$5,"X"),"")</f>
        <v/>
      </c>
      <c r="Z21" s="163" t="str" cm="1">
        <f t="array" ref="Z21">IFERROR(_xlfn.IFS(((Z$5&gt;$G21)*(Z$5&lt;$H21)),"X",$H21=Z$5,"X",$G21=Z$5,"X"),"")</f>
        <v/>
      </c>
      <c r="AA21" s="163" t="str" cm="1">
        <f t="array" ref="AA21">IFERROR(_xlfn.IFS(((AA$5&gt;$G21)*(AA$5&lt;$H21)),"X",$H21=AA$5,"X",$G21=AA$5,"X"),"")</f>
        <v/>
      </c>
      <c r="AB21" s="163" t="str" cm="1">
        <f t="array" ref="AB21">IFERROR(_xlfn.IFS(((AB$5&gt;$G21)*(AB$5&lt;$H21)),"X",$H21=AB$5,"X",$G21=AB$5,"X"),"")</f>
        <v/>
      </c>
      <c r="AC21" s="163" t="str" cm="1">
        <f t="array" ref="AC21">IFERROR(_xlfn.IFS(((AC$5&gt;$G21)*(AC$5&lt;$H21)),"X",$H21=AC$5,"X",$G21=AC$5,"X"),"")</f>
        <v/>
      </c>
      <c r="AD21" s="163" t="str" cm="1">
        <f t="array" ref="AD21">IFERROR(_xlfn.IFS(((AD$5&gt;$G21)*(AD$5&lt;$H21)),"X",$H21=AD$5,"X",$G21=AD$5,"X"),"")</f>
        <v/>
      </c>
      <c r="AE21" s="163" t="str" cm="1">
        <f t="array" ref="AE21">IFERROR(_xlfn.IFS(((AE$5&gt;$G21)*(AE$5&lt;$H21)),"X",$H21=AE$5,"X",$G21=AE$5,"X"),"")</f>
        <v/>
      </c>
      <c r="AF21" s="163" t="str" cm="1">
        <f t="array" ref="AF21">IFERROR(_xlfn.IFS(((AF$5&gt;$G21)*(AF$5&lt;$H21)),"X",$H21=AF$5,"X",$G21=AF$5,"X"),"")</f>
        <v/>
      </c>
      <c r="AG21" s="163" t="str" cm="1">
        <f t="array" ref="AG21">IFERROR(_xlfn.IFS(((AG$5&gt;$G21)*(AG$5&lt;$H21)),"X",$H21=AG$5,"X",$G21=AG$5,"X"),"")</f>
        <v/>
      </c>
      <c r="AH21" s="164" t="str" cm="1">
        <f t="array" ref="AH21">IFERROR(_xlfn.IFS(((AH$5&gt;$G21)*(AH$5&lt;$H21)),"X",$H21=AH$5,"X",$G21=AH$5,"X"),"")</f>
        <v/>
      </c>
      <c r="AI21" s="163" t="str" cm="1">
        <f t="array" ref="AI21">IFERROR(_xlfn.IFS(((AI$5&gt;$G21)*(AI$5&lt;$H21)),"X",$H21=AI$5,"X",$G21=AI$5,"X"),"")</f>
        <v/>
      </c>
      <c r="AJ21" s="163" t="str" cm="1">
        <f t="array" ref="AJ21">IFERROR(_xlfn.IFS(((AJ$5&gt;$G21)*(AJ$5&lt;$H21)),"X",$H21=AJ$5,"X",$G21=AJ$5,"X"),"")</f>
        <v/>
      </c>
      <c r="AK21" s="163" t="str" cm="1">
        <f t="array" ref="AK21">IFERROR(_xlfn.IFS(((AK$5&gt;$G21)*(AK$5&lt;$H21)),"X",$H21=AK$5,"X",$G21=AK$5,"X"),"")</f>
        <v/>
      </c>
      <c r="AL21" s="163" t="str" cm="1">
        <f t="array" ref="AL21">IFERROR(_xlfn.IFS(((AL$5&gt;$G21)*(AL$5&lt;$H21)),"X",$H21=AL$5,"X",$G21=AL$5,"X"),"")</f>
        <v/>
      </c>
      <c r="AM21" s="163" t="str" cm="1">
        <f t="array" ref="AM21">IFERROR(_xlfn.IFS(((AM$5&gt;$G21)*(AM$5&lt;$H21)),"X",$H21=AM$5,"X",$G21=AM$5,"X"),"")</f>
        <v/>
      </c>
      <c r="AN21" s="163" t="str" cm="1">
        <f t="array" ref="AN21">IFERROR(_xlfn.IFS(((AN$5&gt;$G21)*(AN$5&lt;$H21)),"X",$H21=AN$5,"X",$G21=AN$5,"X"),"")</f>
        <v/>
      </c>
      <c r="AO21" s="163" t="str" cm="1">
        <f t="array" ref="AO21">IFERROR(_xlfn.IFS(((AO$5&gt;$G21)*(AO$5&lt;$H21)),"X",$H21=AO$5,"X",$G21=AO$5,"X"),"")</f>
        <v/>
      </c>
      <c r="AP21" s="163" t="str" cm="1">
        <f t="array" ref="AP21">IFERROR(_xlfn.IFS(((AP$5&gt;$G21)*(AP$5&lt;$H21)),"X",$H21=AP$5,"X",$G21=AP$5,"X"),"")</f>
        <v/>
      </c>
      <c r="AQ21" s="163" t="str" cm="1">
        <f t="array" ref="AQ21">IFERROR(_xlfn.IFS(((AQ$5&gt;$G21)*(AQ$5&lt;$H21)),"X",$H21=AQ$5,"X",$G21=AQ$5,"X"),"")</f>
        <v/>
      </c>
      <c r="AR21" s="163" t="str" cm="1">
        <f t="array" ref="AR21">IFERROR(_xlfn.IFS(((AR$5&gt;$G21)*(AR$5&lt;$H21)),"X",$H21=AR$5,"X",$G21=AR$5,"X"),"")</f>
        <v/>
      </c>
      <c r="AS21" s="163" t="str" cm="1">
        <f t="array" ref="AS21">IFERROR(_xlfn.IFS(((AS$5&gt;$G21)*(AS$5&lt;$H21)),"X",$H21=AS$5,"X",$G21=AS$5,"X"),"")</f>
        <v/>
      </c>
      <c r="AT21" s="163" t="str" cm="1">
        <f t="array" ref="AT21">IFERROR(_xlfn.IFS(((AT$5&gt;$G21)*(AT$5&lt;$H21)),"X",$H21=AT$5,"X",$G21=AT$5,"X"),"")</f>
        <v/>
      </c>
      <c r="AU21" s="163" t="str" cm="1">
        <f t="array" ref="AU21">IFERROR(_xlfn.IFS(((AU$5&gt;$G21)*(AU$5&lt;$H21)),"X",$H21=AU$5,"X",$G21=AU$5,"X"),"")</f>
        <v/>
      </c>
      <c r="AV21" s="163" t="str" cm="1">
        <f t="array" ref="AV21">IFERROR(_xlfn.IFS(((AV$5&gt;$G21)*(AV$5&lt;$H21)),"X",$H21=AV$5,"X",$G21=AV$5,"X"),"")</f>
        <v/>
      </c>
      <c r="AW21" s="163" t="str" cm="1">
        <f t="array" ref="AW21">IFERROR(_xlfn.IFS(((AW$5&gt;$G21)*(AW$5&lt;$H21)),"X",$H21=AW$5,"X",$G21=AW$5,"X"),"")</f>
        <v/>
      </c>
      <c r="AX21" s="163" t="str" cm="1">
        <f t="array" ref="AX21">IFERROR(_xlfn.IFS(((AX$5&gt;$G21)*(AX$5&lt;$H21)),"X",$H21=AX$5,"X",$G21=AX$5,"X"),"")</f>
        <v/>
      </c>
      <c r="AY21" s="163" t="str" cm="1">
        <f t="array" ref="AY21">IFERROR(_xlfn.IFS(((AY$5&gt;$G21)*(AY$5&lt;$H21)),"X",$H21=AY$5,"X",$G21=AY$5,"X"),"")</f>
        <v/>
      </c>
      <c r="AZ21" s="163" t="str" cm="1">
        <f t="array" ref="AZ21">IFERROR(_xlfn.IFS(((AZ$5&gt;$G21)*(AZ$5&lt;$H21)),"X",$H21=AZ$5,"X",$G21=AZ$5,"X"),"")</f>
        <v/>
      </c>
      <c r="BA21" s="163" t="str" cm="1">
        <f t="array" ref="BA21">IFERROR(_xlfn.IFS(((BA$5&gt;$G21)*(BA$5&lt;$H21)),"X",$H21=BA$5,"X",$G21=BA$5,"X"),"")</f>
        <v/>
      </c>
      <c r="BB21" s="163" t="str" cm="1">
        <f t="array" ref="BB21">IFERROR(_xlfn.IFS(((BB$5&gt;$G21)*(BB$5&lt;$H21)),"X",$H21=BB$5,"X",$G21=BB$5,"X"),"")</f>
        <v/>
      </c>
      <c r="BC21" s="163" t="str" cm="1">
        <f t="array" ref="BC21">IFERROR(_xlfn.IFS(((BC$5&gt;$G21)*(BC$5&lt;$H21)),"X",$H21=BC$5,"X",$G21=BC$5,"X"),"")</f>
        <v/>
      </c>
      <c r="BD21" s="163" t="str" cm="1">
        <f t="array" ref="BD21">IFERROR(_xlfn.IFS(((BD$5&gt;$G21)*(BD$5&lt;$H21)),"X",$H21=BD$5,"X",$G21=BD$5,"X"),"")</f>
        <v/>
      </c>
      <c r="BE21" s="163" t="str" cm="1">
        <f t="array" ref="BE21">IFERROR(_xlfn.IFS(((BE$5&gt;$G21)*(BE$5&lt;$H21)),"X",$H21=BE$5,"X",$G21=BE$5,"X"),"")</f>
        <v/>
      </c>
      <c r="BF21" s="163" t="str" cm="1">
        <f t="array" ref="BF21">IFERROR(_xlfn.IFS(((BF$5&gt;$G21)*(BF$5&lt;$H21)),"X",$H21=BF$5,"X",$G21=BF$5,"X"),"")</f>
        <v/>
      </c>
      <c r="BG21" s="163" t="str" cm="1">
        <f t="array" ref="BG21">IFERROR(_xlfn.IFS(((BG$5&gt;$G21)*(BG$5&lt;$H21)),"X",$H21=BG$5,"X",$G21=BG$5,"X"),"")</f>
        <v/>
      </c>
      <c r="BH21" s="163" t="str" cm="1">
        <f t="array" ref="BH21">IFERROR(_xlfn.IFS(((BH$5&gt;$G21)*(BH$5&lt;$H21)),"X",$H21=BH$5,"X",$G21=BH$5,"X"),"")</f>
        <v/>
      </c>
    </row>
    <row r="22" spans="2:60" x14ac:dyDescent="0.25">
      <c r="B22" s="134" t="str">
        <v>Monitor progress</v>
      </c>
      <c r="C22" s="135" t="str">
        <v>Hayden Cook</v>
      </c>
      <c r="D22" s="136">
        <v>0.6</v>
      </c>
      <c r="E22" s="137">
        <v>46072</v>
      </c>
      <c r="F22" s="137">
        <v>46086</v>
      </c>
      <c r="G22" s="134">
        <v>8</v>
      </c>
      <c r="H22" s="135">
        <v>10</v>
      </c>
      <c r="I22" s="163" t="str" cm="1">
        <f t="array" ref="I22">IFERROR(_xlfn.IFS(((I$5&gt;$G22)*(I$5&lt;$H22)),"X",$H22=I$5,"X",$G22=I$5,"X"),"")</f>
        <v/>
      </c>
      <c r="J22" s="163" t="str" cm="1">
        <f t="array" ref="J22">IFERROR(_xlfn.IFS(((J$5&gt;$G22)*(J$5&lt;$H22)),"X",$H22=J$5,"X",$G22=J$5,"X"),"")</f>
        <v/>
      </c>
      <c r="K22" s="163" t="str" cm="1">
        <f t="array" ref="K22">IFERROR(_xlfn.IFS(((K$5&gt;$G22)*(K$5&lt;$H22)),"X",$H22=K$5,"X",$G22=K$5,"X"),"")</f>
        <v/>
      </c>
      <c r="L22" s="163" t="str" cm="1">
        <f t="array" ref="L22">IFERROR(_xlfn.IFS(((L$5&gt;$G22)*(L$5&lt;$H22)),"X",$H22=L$5,"X",$G22=L$5,"X"),"")</f>
        <v/>
      </c>
      <c r="M22" s="163" t="str" cm="1">
        <f t="array" ref="M22">IFERROR(_xlfn.IFS(((M$5&gt;$G22)*(M$5&lt;$H22)),"X",$H22=M$5,"X",$G22=M$5,"X"),"")</f>
        <v/>
      </c>
      <c r="N22" s="163" t="str" cm="1">
        <f t="array" ref="N22">IFERROR(_xlfn.IFS(((N$5&gt;$G22)*(N$5&lt;$H22)),"X",$H22=N$5,"X",$G22=N$5,"X"),"")</f>
        <v/>
      </c>
      <c r="O22" s="163" t="str" cm="1">
        <f t="array" ref="O22">IFERROR(_xlfn.IFS(((O$5&gt;$G22)*(O$5&lt;$H22)),"X",$H22=O$5,"X",$G22=O$5,"X"),"")</f>
        <v/>
      </c>
      <c r="P22" s="163" t="str" cm="1">
        <f t="array" ref="P22">IFERROR(_xlfn.IFS(((P$5&gt;$G22)*(P$5&lt;$H22)),"X",$H22=P$5,"X",$G22=P$5,"X"),"")</f>
        <v>X</v>
      </c>
      <c r="Q22" s="163" t="str" cm="1">
        <f t="array" ref="Q22">IFERROR(_xlfn.IFS(((Q$5&gt;$G22)*(Q$5&lt;$H22)),"X",$H22=Q$5,"X",$G22=Q$5,"X"),"")</f>
        <v>X</v>
      </c>
      <c r="R22" s="163" t="str" cm="1">
        <f t="array" ref="R22">IFERROR(_xlfn.IFS(((R$5&gt;$G22)*(R$5&lt;$H22)),"X",$H22=R$5,"X",$G22=R$5,"X"),"")</f>
        <v>X</v>
      </c>
      <c r="S22" s="163" t="str" cm="1">
        <f t="array" ref="S22">IFERROR(_xlfn.IFS(((S$5&gt;$G22)*(S$5&lt;$H22)),"X",$H22=S$5,"X",$G22=S$5,"X"),"")</f>
        <v/>
      </c>
      <c r="T22" s="163" t="str" cm="1">
        <f t="array" ref="T22">IFERROR(_xlfn.IFS(((T$5&gt;$G22)*(T$5&lt;$H22)),"X",$H22=T$5,"X",$G22=T$5,"X"),"")</f>
        <v/>
      </c>
      <c r="U22" s="163" t="str" cm="1">
        <f t="array" ref="U22">IFERROR(_xlfn.IFS(((U$5&gt;$G22)*(U$5&lt;$H22)),"X",$H22=U$5,"X",$G22=U$5,"X"),"")</f>
        <v/>
      </c>
      <c r="V22" s="163" t="str" cm="1">
        <f t="array" ref="V22">IFERROR(_xlfn.IFS(((V$5&gt;$G22)*(V$5&lt;$H22)),"X",$H22=V$5,"X",$G22=V$5,"X"),"")</f>
        <v/>
      </c>
      <c r="W22" s="163" t="str" cm="1">
        <f t="array" ref="W22">IFERROR(_xlfn.IFS(((W$5&gt;$G22)*(W$5&lt;$H22)),"X",$H22=W$5,"X",$G22=W$5,"X"),"")</f>
        <v/>
      </c>
      <c r="X22" s="163" t="str" cm="1">
        <f t="array" ref="X22">IFERROR(_xlfn.IFS(((X$5&gt;$G22)*(X$5&lt;$H22)),"X",$H22=X$5,"X",$G22=X$5,"X"),"")</f>
        <v/>
      </c>
      <c r="Y22" s="163" t="str" cm="1">
        <f t="array" ref="Y22">IFERROR(_xlfn.IFS(((Y$5&gt;$G22)*(Y$5&lt;$H22)),"X",$H22=Y$5,"X",$G22=Y$5,"X"),"")</f>
        <v/>
      </c>
      <c r="Z22" s="163" t="str" cm="1">
        <f t="array" ref="Z22">IFERROR(_xlfn.IFS(((Z$5&gt;$G22)*(Z$5&lt;$H22)),"X",$H22=Z$5,"X",$G22=Z$5,"X"),"")</f>
        <v/>
      </c>
      <c r="AA22" s="163" t="str" cm="1">
        <f t="array" ref="AA22">IFERROR(_xlfn.IFS(((AA$5&gt;$G22)*(AA$5&lt;$H22)),"X",$H22=AA$5,"X",$G22=AA$5,"X"),"")</f>
        <v/>
      </c>
      <c r="AB22" s="163" t="str" cm="1">
        <f t="array" ref="AB22">IFERROR(_xlfn.IFS(((AB$5&gt;$G22)*(AB$5&lt;$H22)),"X",$H22=AB$5,"X",$G22=AB$5,"X"),"")</f>
        <v/>
      </c>
      <c r="AC22" s="163" t="str" cm="1">
        <f t="array" ref="AC22">IFERROR(_xlfn.IFS(((AC$5&gt;$G22)*(AC$5&lt;$H22)),"X",$H22=AC$5,"X",$G22=AC$5,"X"),"")</f>
        <v/>
      </c>
      <c r="AD22" s="163" t="str" cm="1">
        <f t="array" ref="AD22">IFERROR(_xlfn.IFS(((AD$5&gt;$G22)*(AD$5&lt;$H22)),"X",$H22=AD$5,"X",$G22=AD$5,"X"),"")</f>
        <v/>
      </c>
      <c r="AE22" s="163" t="str" cm="1">
        <f t="array" ref="AE22">IFERROR(_xlfn.IFS(((AE$5&gt;$G22)*(AE$5&lt;$H22)),"X",$H22=AE$5,"X",$G22=AE$5,"X"),"")</f>
        <v/>
      </c>
      <c r="AF22" s="163" t="str" cm="1">
        <f t="array" ref="AF22">IFERROR(_xlfn.IFS(((AF$5&gt;$G22)*(AF$5&lt;$H22)),"X",$H22=AF$5,"X",$G22=AF$5,"X"),"")</f>
        <v/>
      </c>
      <c r="AG22" s="163" t="str" cm="1">
        <f t="array" ref="AG22">IFERROR(_xlfn.IFS(((AG$5&gt;$G22)*(AG$5&lt;$H22)),"X",$H22=AG$5,"X",$G22=AG$5,"X"),"")</f>
        <v/>
      </c>
      <c r="AH22" s="164" t="str" cm="1">
        <f t="array" ref="AH22">IFERROR(_xlfn.IFS(((AH$5&gt;$G22)*(AH$5&lt;$H22)),"X",$H22=AH$5,"X",$G22=AH$5,"X"),"")</f>
        <v/>
      </c>
      <c r="AI22" s="163" t="str" cm="1">
        <f t="array" ref="AI22">IFERROR(_xlfn.IFS(((AI$5&gt;$G22)*(AI$5&lt;$H22)),"X",$H22=AI$5,"X",$G22=AI$5,"X"),"")</f>
        <v/>
      </c>
      <c r="AJ22" s="163" t="str" cm="1">
        <f t="array" ref="AJ22">IFERROR(_xlfn.IFS(((AJ$5&gt;$G22)*(AJ$5&lt;$H22)),"X",$H22=AJ$5,"X",$G22=AJ$5,"X"),"")</f>
        <v/>
      </c>
      <c r="AK22" s="163" t="str" cm="1">
        <f t="array" ref="AK22">IFERROR(_xlfn.IFS(((AK$5&gt;$G22)*(AK$5&lt;$H22)),"X",$H22=AK$5,"X",$G22=AK$5,"X"),"")</f>
        <v/>
      </c>
      <c r="AL22" s="163" t="str" cm="1">
        <f t="array" ref="AL22">IFERROR(_xlfn.IFS(((AL$5&gt;$G22)*(AL$5&lt;$H22)),"X",$H22=AL$5,"X",$G22=AL$5,"X"),"")</f>
        <v/>
      </c>
      <c r="AM22" s="163" t="str" cm="1">
        <f t="array" ref="AM22">IFERROR(_xlfn.IFS(((AM$5&gt;$G22)*(AM$5&lt;$H22)),"X",$H22=AM$5,"X",$G22=AM$5,"X"),"")</f>
        <v/>
      </c>
      <c r="AN22" s="163" t="str" cm="1">
        <f t="array" ref="AN22">IFERROR(_xlfn.IFS(((AN$5&gt;$G22)*(AN$5&lt;$H22)),"X",$H22=AN$5,"X",$G22=AN$5,"X"),"")</f>
        <v/>
      </c>
      <c r="AO22" s="163" t="str" cm="1">
        <f t="array" ref="AO22">IFERROR(_xlfn.IFS(((AO$5&gt;$G22)*(AO$5&lt;$H22)),"X",$H22=AO$5,"X",$G22=AO$5,"X"),"")</f>
        <v/>
      </c>
      <c r="AP22" s="163" t="str" cm="1">
        <f t="array" ref="AP22">IFERROR(_xlfn.IFS(((AP$5&gt;$G22)*(AP$5&lt;$H22)),"X",$H22=AP$5,"X",$G22=AP$5,"X"),"")</f>
        <v/>
      </c>
      <c r="AQ22" s="163" t="str" cm="1">
        <f t="array" ref="AQ22">IFERROR(_xlfn.IFS(((AQ$5&gt;$G22)*(AQ$5&lt;$H22)),"X",$H22=AQ$5,"X",$G22=AQ$5,"X"),"")</f>
        <v/>
      </c>
      <c r="AR22" s="163" t="str" cm="1">
        <f t="array" ref="AR22">IFERROR(_xlfn.IFS(((AR$5&gt;$G22)*(AR$5&lt;$H22)),"X",$H22=AR$5,"X",$G22=AR$5,"X"),"")</f>
        <v/>
      </c>
      <c r="AS22" s="163" t="str" cm="1">
        <f t="array" ref="AS22">IFERROR(_xlfn.IFS(((AS$5&gt;$G22)*(AS$5&lt;$H22)),"X",$H22=AS$5,"X",$G22=AS$5,"X"),"")</f>
        <v/>
      </c>
      <c r="AT22" s="163" t="str" cm="1">
        <f t="array" ref="AT22">IFERROR(_xlfn.IFS(((AT$5&gt;$G22)*(AT$5&lt;$H22)),"X",$H22=AT$5,"X",$G22=AT$5,"X"),"")</f>
        <v/>
      </c>
      <c r="AU22" s="163" t="str" cm="1">
        <f t="array" ref="AU22">IFERROR(_xlfn.IFS(((AU$5&gt;$G22)*(AU$5&lt;$H22)),"X",$H22=AU$5,"X",$G22=AU$5,"X"),"")</f>
        <v/>
      </c>
      <c r="AV22" s="163" t="str" cm="1">
        <f t="array" ref="AV22">IFERROR(_xlfn.IFS(((AV$5&gt;$G22)*(AV$5&lt;$H22)),"X",$H22=AV$5,"X",$G22=AV$5,"X"),"")</f>
        <v/>
      </c>
      <c r="AW22" s="163" t="str" cm="1">
        <f t="array" ref="AW22">IFERROR(_xlfn.IFS(((AW$5&gt;$G22)*(AW$5&lt;$H22)),"X",$H22=AW$5,"X",$G22=AW$5,"X"),"")</f>
        <v/>
      </c>
      <c r="AX22" s="163" t="str" cm="1">
        <f t="array" ref="AX22">IFERROR(_xlfn.IFS(((AX$5&gt;$G22)*(AX$5&lt;$H22)),"X",$H22=AX$5,"X",$G22=AX$5,"X"),"")</f>
        <v/>
      </c>
      <c r="AY22" s="163" t="str" cm="1">
        <f t="array" ref="AY22">IFERROR(_xlfn.IFS(((AY$5&gt;$G22)*(AY$5&lt;$H22)),"X",$H22=AY$5,"X",$G22=AY$5,"X"),"")</f>
        <v/>
      </c>
      <c r="AZ22" s="163" t="str" cm="1">
        <f t="array" ref="AZ22">IFERROR(_xlfn.IFS(((AZ$5&gt;$G22)*(AZ$5&lt;$H22)),"X",$H22=AZ$5,"X",$G22=AZ$5,"X"),"")</f>
        <v/>
      </c>
      <c r="BA22" s="163" t="str" cm="1">
        <f t="array" ref="BA22">IFERROR(_xlfn.IFS(((BA$5&gt;$G22)*(BA$5&lt;$H22)),"X",$H22=BA$5,"X",$G22=BA$5,"X"),"")</f>
        <v/>
      </c>
      <c r="BB22" s="163" t="str" cm="1">
        <f t="array" ref="BB22">IFERROR(_xlfn.IFS(((BB$5&gt;$G22)*(BB$5&lt;$H22)),"X",$H22=BB$5,"X",$G22=BB$5,"X"),"")</f>
        <v/>
      </c>
      <c r="BC22" s="163" t="str" cm="1">
        <f t="array" ref="BC22">IFERROR(_xlfn.IFS(((BC$5&gt;$G22)*(BC$5&lt;$H22)),"X",$H22=BC$5,"X",$G22=BC$5,"X"),"")</f>
        <v/>
      </c>
      <c r="BD22" s="163" t="str" cm="1">
        <f t="array" ref="BD22">IFERROR(_xlfn.IFS(((BD$5&gt;$G22)*(BD$5&lt;$H22)),"X",$H22=BD$5,"X",$G22=BD$5,"X"),"")</f>
        <v/>
      </c>
      <c r="BE22" s="163" t="str" cm="1">
        <f t="array" ref="BE22">IFERROR(_xlfn.IFS(((BE$5&gt;$G22)*(BE$5&lt;$H22)),"X",$H22=BE$5,"X",$G22=BE$5,"X"),"")</f>
        <v/>
      </c>
      <c r="BF22" s="163" t="str" cm="1">
        <f t="array" ref="BF22">IFERROR(_xlfn.IFS(((BF$5&gt;$G22)*(BF$5&lt;$H22)),"X",$H22=BF$5,"X",$G22=BF$5,"X"),"")</f>
        <v/>
      </c>
      <c r="BG22" s="163" t="str" cm="1">
        <f t="array" ref="BG22">IFERROR(_xlfn.IFS(((BG$5&gt;$G22)*(BG$5&lt;$H22)),"X",$H22=BG$5,"X",$G22=BG$5,"X"),"")</f>
        <v/>
      </c>
      <c r="BH22" s="163" t="str" cm="1">
        <f t="array" ref="BH22">IFERROR(_xlfn.IFS(((BH$5&gt;$G22)*(BH$5&lt;$H22)),"X",$H22=BH$5,"X",$G22=BH$5,"X"),"")</f>
        <v/>
      </c>
    </row>
    <row r="23" spans="2:60" x14ac:dyDescent="0.25">
      <c r="B23" s="134" t="str">
        <v>Manage resources</v>
      </c>
      <c r="C23" s="135" t="str">
        <v>Jens Martensson</v>
      </c>
      <c r="D23" s="136">
        <v>0.5</v>
      </c>
      <c r="E23" s="137">
        <v>46077</v>
      </c>
      <c r="F23" s="137">
        <v>46091</v>
      </c>
      <c r="G23" s="134">
        <v>9</v>
      </c>
      <c r="H23" s="135">
        <v>11</v>
      </c>
      <c r="I23" s="163" t="str" cm="1">
        <f t="array" ref="I23">IFERROR(_xlfn.IFS(((I$5&gt;$G23)*(I$5&lt;$H23)),"X",$H23=I$5,"X",$G23=I$5,"X"),"")</f>
        <v/>
      </c>
      <c r="J23" s="163" t="str" cm="1">
        <f t="array" ref="J23">IFERROR(_xlfn.IFS(((J$5&gt;$G23)*(J$5&lt;$H23)),"X",$H23=J$5,"X",$G23=J$5,"X"),"")</f>
        <v/>
      </c>
      <c r="K23" s="163" t="str" cm="1">
        <f t="array" ref="K23">IFERROR(_xlfn.IFS(((K$5&gt;$G23)*(K$5&lt;$H23)),"X",$H23=K$5,"X",$G23=K$5,"X"),"")</f>
        <v/>
      </c>
      <c r="L23" s="163" t="str" cm="1">
        <f t="array" ref="L23">IFERROR(_xlfn.IFS(((L$5&gt;$G23)*(L$5&lt;$H23)),"X",$H23=L$5,"X",$G23=L$5,"X"),"")</f>
        <v/>
      </c>
      <c r="M23" s="163" t="str" cm="1">
        <f t="array" ref="M23">IFERROR(_xlfn.IFS(((M$5&gt;$G23)*(M$5&lt;$H23)),"X",$H23=M$5,"X",$G23=M$5,"X"),"")</f>
        <v/>
      </c>
      <c r="N23" s="163" t="str" cm="1">
        <f t="array" ref="N23">IFERROR(_xlfn.IFS(((N$5&gt;$G23)*(N$5&lt;$H23)),"X",$H23=N$5,"X",$G23=N$5,"X"),"")</f>
        <v/>
      </c>
      <c r="O23" s="163" t="str" cm="1">
        <f t="array" ref="O23">IFERROR(_xlfn.IFS(((O$5&gt;$G23)*(O$5&lt;$H23)),"X",$H23=O$5,"X",$G23=O$5,"X"),"")</f>
        <v/>
      </c>
      <c r="P23" s="163" t="str" cm="1">
        <f t="array" ref="P23">IFERROR(_xlfn.IFS(((P$5&gt;$G23)*(P$5&lt;$H23)),"X",$H23=P$5,"X",$G23=P$5,"X"),"")</f>
        <v/>
      </c>
      <c r="Q23" s="163" t="str" cm="1">
        <f t="array" ref="Q23">IFERROR(_xlfn.IFS(((Q$5&gt;$G23)*(Q$5&lt;$H23)),"X",$H23=Q$5,"X",$G23=Q$5,"X"),"")</f>
        <v>X</v>
      </c>
      <c r="R23" s="163" t="str" cm="1">
        <f t="array" ref="R23">IFERROR(_xlfn.IFS(((R$5&gt;$G23)*(R$5&lt;$H23)),"X",$H23=R$5,"X",$G23=R$5,"X"),"")</f>
        <v>X</v>
      </c>
      <c r="S23" s="163" t="str" cm="1">
        <f t="array" ref="S23">IFERROR(_xlfn.IFS(((S$5&gt;$G23)*(S$5&lt;$H23)),"X",$H23=S$5,"X",$G23=S$5,"X"),"")</f>
        <v>X</v>
      </c>
      <c r="T23" s="163" t="str" cm="1">
        <f t="array" ref="T23">IFERROR(_xlfn.IFS(((T$5&gt;$G23)*(T$5&lt;$H23)),"X",$H23=T$5,"X",$G23=T$5,"X"),"")</f>
        <v/>
      </c>
      <c r="U23" s="163" t="str" cm="1">
        <f t="array" ref="U23">IFERROR(_xlfn.IFS(((U$5&gt;$G23)*(U$5&lt;$H23)),"X",$H23=U$5,"X",$G23=U$5,"X"),"")</f>
        <v/>
      </c>
      <c r="V23" s="163" t="str" cm="1">
        <f t="array" ref="V23">IFERROR(_xlfn.IFS(((V$5&gt;$G23)*(V$5&lt;$H23)),"X",$H23=V$5,"X",$G23=V$5,"X"),"")</f>
        <v/>
      </c>
      <c r="W23" s="163" t="str" cm="1">
        <f t="array" ref="W23">IFERROR(_xlfn.IFS(((W$5&gt;$G23)*(W$5&lt;$H23)),"X",$H23=W$5,"X",$G23=W$5,"X"),"")</f>
        <v/>
      </c>
      <c r="X23" s="163" t="str" cm="1">
        <f t="array" ref="X23">IFERROR(_xlfn.IFS(((X$5&gt;$G23)*(X$5&lt;$H23)),"X",$H23=X$5,"X",$G23=X$5,"X"),"")</f>
        <v/>
      </c>
      <c r="Y23" s="163" t="str" cm="1">
        <f t="array" ref="Y23">IFERROR(_xlfn.IFS(((Y$5&gt;$G23)*(Y$5&lt;$H23)),"X",$H23=Y$5,"X",$G23=Y$5,"X"),"")</f>
        <v/>
      </c>
      <c r="Z23" s="163" t="str" cm="1">
        <f t="array" ref="Z23">IFERROR(_xlfn.IFS(((Z$5&gt;$G23)*(Z$5&lt;$H23)),"X",$H23=Z$5,"X",$G23=Z$5,"X"),"")</f>
        <v/>
      </c>
      <c r="AA23" s="163" t="str" cm="1">
        <f t="array" ref="AA23">IFERROR(_xlfn.IFS(((AA$5&gt;$G23)*(AA$5&lt;$H23)),"X",$H23=AA$5,"X",$G23=AA$5,"X"),"")</f>
        <v/>
      </c>
      <c r="AB23" s="163" t="str" cm="1">
        <f t="array" ref="AB23">IFERROR(_xlfn.IFS(((AB$5&gt;$G23)*(AB$5&lt;$H23)),"X",$H23=AB$5,"X",$G23=AB$5,"X"),"")</f>
        <v/>
      </c>
      <c r="AC23" s="163" t="str" cm="1">
        <f t="array" ref="AC23">IFERROR(_xlfn.IFS(((AC$5&gt;$G23)*(AC$5&lt;$H23)),"X",$H23=AC$5,"X",$G23=AC$5,"X"),"")</f>
        <v/>
      </c>
      <c r="AD23" s="163" t="str" cm="1">
        <f t="array" ref="AD23">IFERROR(_xlfn.IFS(((AD$5&gt;$G23)*(AD$5&lt;$H23)),"X",$H23=AD$5,"X",$G23=AD$5,"X"),"")</f>
        <v/>
      </c>
      <c r="AE23" s="163" t="str" cm="1">
        <f t="array" ref="AE23">IFERROR(_xlfn.IFS(((AE$5&gt;$G23)*(AE$5&lt;$H23)),"X",$H23=AE$5,"X",$G23=AE$5,"X"),"")</f>
        <v/>
      </c>
      <c r="AF23" s="163" t="str" cm="1">
        <f t="array" ref="AF23">IFERROR(_xlfn.IFS(((AF$5&gt;$G23)*(AF$5&lt;$H23)),"X",$H23=AF$5,"X",$G23=AF$5,"X"),"")</f>
        <v/>
      </c>
      <c r="AG23" s="163" t="str" cm="1">
        <f t="array" ref="AG23">IFERROR(_xlfn.IFS(((AG$5&gt;$G23)*(AG$5&lt;$H23)),"X",$H23=AG$5,"X",$G23=AG$5,"X"),"")</f>
        <v/>
      </c>
      <c r="AH23" s="164" t="str" cm="1">
        <f t="array" ref="AH23">IFERROR(_xlfn.IFS(((AH$5&gt;$G23)*(AH$5&lt;$H23)),"X",$H23=AH$5,"X",$G23=AH$5,"X"),"")</f>
        <v/>
      </c>
      <c r="AI23" s="163" t="str" cm="1">
        <f t="array" ref="AI23">IFERROR(_xlfn.IFS(((AI$5&gt;$G23)*(AI$5&lt;$H23)),"X",$H23=AI$5,"X",$G23=AI$5,"X"),"")</f>
        <v/>
      </c>
      <c r="AJ23" s="163" t="str" cm="1">
        <f t="array" ref="AJ23">IFERROR(_xlfn.IFS(((AJ$5&gt;$G23)*(AJ$5&lt;$H23)),"X",$H23=AJ$5,"X",$G23=AJ$5,"X"),"")</f>
        <v/>
      </c>
      <c r="AK23" s="163" t="str" cm="1">
        <f t="array" ref="AK23">IFERROR(_xlfn.IFS(((AK$5&gt;$G23)*(AK$5&lt;$H23)),"X",$H23=AK$5,"X",$G23=AK$5,"X"),"")</f>
        <v/>
      </c>
      <c r="AL23" s="163" t="str" cm="1">
        <f t="array" ref="AL23">IFERROR(_xlfn.IFS(((AL$5&gt;$G23)*(AL$5&lt;$H23)),"X",$H23=AL$5,"X",$G23=AL$5,"X"),"")</f>
        <v/>
      </c>
      <c r="AM23" s="163" t="str" cm="1">
        <f t="array" ref="AM23">IFERROR(_xlfn.IFS(((AM$5&gt;$G23)*(AM$5&lt;$H23)),"X",$H23=AM$5,"X",$G23=AM$5,"X"),"")</f>
        <v/>
      </c>
      <c r="AN23" s="163" t="str" cm="1">
        <f t="array" ref="AN23">IFERROR(_xlfn.IFS(((AN$5&gt;$G23)*(AN$5&lt;$H23)),"X",$H23=AN$5,"X",$G23=AN$5,"X"),"")</f>
        <v/>
      </c>
      <c r="AO23" s="163" t="str" cm="1">
        <f t="array" ref="AO23">IFERROR(_xlfn.IFS(((AO$5&gt;$G23)*(AO$5&lt;$H23)),"X",$H23=AO$5,"X",$G23=AO$5,"X"),"")</f>
        <v/>
      </c>
      <c r="AP23" s="163" t="str" cm="1">
        <f t="array" ref="AP23">IFERROR(_xlfn.IFS(((AP$5&gt;$G23)*(AP$5&lt;$H23)),"X",$H23=AP$5,"X",$G23=AP$5,"X"),"")</f>
        <v/>
      </c>
      <c r="AQ23" s="163" t="str" cm="1">
        <f t="array" ref="AQ23">IFERROR(_xlfn.IFS(((AQ$5&gt;$G23)*(AQ$5&lt;$H23)),"X",$H23=AQ$5,"X",$G23=AQ$5,"X"),"")</f>
        <v/>
      </c>
      <c r="AR23" s="163" t="str" cm="1">
        <f t="array" ref="AR23">IFERROR(_xlfn.IFS(((AR$5&gt;$G23)*(AR$5&lt;$H23)),"X",$H23=AR$5,"X",$G23=AR$5,"X"),"")</f>
        <v/>
      </c>
      <c r="AS23" s="163" t="str" cm="1">
        <f t="array" ref="AS23">IFERROR(_xlfn.IFS(((AS$5&gt;$G23)*(AS$5&lt;$H23)),"X",$H23=AS$5,"X",$G23=AS$5,"X"),"")</f>
        <v/>
      </c>
      <c r="AT23" s="163" t="str" cm="1">
        <f t="array" ref="AT23">IFERROR(_xlfn.IFS(((AT$5&gt;$G23)*(AT$5&lt;$H23)),"X",$H23=AT$5,"X",$G23=AT$5,"X"),"")</f>
        <v/>
      </c>
      <c r="AU23" s="163" t="str" cm="1">
        <f t="array" ref="AU23">IFERROR(_xlfn.IFS(((AU$5&gt;$G23)*(AU$5&lt;$H23)),"X",$H23=AU$5,"X",$G23=AU$5,"X"),"")</f>
        <v/>
      </c>
      <c r="AV23" s="163" t="str" cm="1">
        <f t="array" ref="AV23">IFERROR(_xlfn.IFS(((AV$5&gt;$G23)*(AV$5&lt;$H23)),"X",$H23=AV$5,"X",$G23=AV$5,"X"),"")</f>
        <v/>
      </c>
      <c r="AW23" s="163" t="str" cm="1">
        <f t="array" ref="AW23">IFERROR(_xlfn.IFS(((AW$5&gt;$G23)*(AW$5&lt;$H23)),"X",$H23=AW$5,"X",$G23=AW$5,"X"),"")</f>
        <v/>
      </c>
      <c r="AX23" s="163" t="str" cm="1">
        <f t="array" ref="AX23">IFERROR(_xlfn.IFS(((AX$5&gt;$G23)*(AX$5&lt;$H23)),"X",$H23=AX$5,"X",$G23=AX$5,"X"),"")</f>
        <v/>
      </c>
      <c r="AY23" s="163" t="str" cm="1">
        <f t="array" ref="AY23">IFERROR(_xlfn.IFS(((AY$5&gt;$G23)*(AY$5&lt;$H23)),"X",$H23=AY$5,"X",$G23=AY$5,"X"),"")</f>
        <v/>
      </c>
      <c r="AZ23" s="163" t="str" cm="1">
        <f t="array" ref="AZ23">IFERROR(_xlfn.IFS(((AZ$5&gt;$G23)*(AZ$5&lt;$H23)),"X",$H23=AZ$5,"X",$G23=AZ$5,"X"),"")</f>
        <v/>
      </c>
      <c r="BA23" s="163" t="str" cm="1">
        <f t="array" ref="BA23">IFERROR(_xlfn.IFS(((BA$5&gt;$G23)*(BA$5&lt;$H23)),"X",$H23=BA$5,"X",$G23=BA$5,"X"),"")</f>
        <v/>
      </c>
      <c r="BB23" s="163" t="str" cm="1">
        <f t="array" ref="BB23">IFERROR(_xlfn.IFS(((BB$5&gt;$G23)*(BB$5&lt;$H23)),"X",$H23=BB$5,"X",$G23=BB$5,"X"),"")</f>
        <v/>
      </c>
      <c r="BC23" s="163" t="str" cm="1">
        <f t="array" ref="BC23">IFERROR(_xlfn.IFS(((BC$5&gt;$G23)*(BC$5&lt;$H23)),"X",$H23=BC$5,"X",$G23=BC$5,"X"),"")</f>
        <v/>
      </c>
      <c r="BD23" s="163" t="str" cm="1">
        <f t="array" ref="BD23">IFERROR(_xlfn.IFS(((BD$5&gt;$G23)*(BD$5&lt;$H23)),"X",$H23=BD$5,"X",$G23=BD$5,"X"),"")</f>
        <v/>
      </c>
      <c r="BE23" s="163" t="str" cm="1">
        <f t="array" ref="BE23">IFERROR(_xlfn.IFS(((BE$5&gt;$G23)*(BE$5&lt;$H23)),"X",$H23=BE$5,"X",$G23=BE$5,"X"),"")</f>
        <v/>
      </c>
      <c r="BF23" s="163" t="str" cm="1">
        <f t="array" ref="BF23">IFERROR(_xlfn.IFS(((BF$5&gt;$G23)*(BF$5&lt;$H23)),"X",$H23=BF$5,"X",$G23=BF$5,"X"),"")</f>
        <v/>
      </c>
      <c r="BG23" s="163" t="str" cm="1">
        <f t="array" ref="BG23">IFERROR(_xlfn.IFS(((BG$5&gt;$G23)*(BG$5&lt;$H23)),"X",$H23=BG$5,"X",$G23=BG$5,"X"),"")</f>
        <v/>
      </c>
      <c r="BH23" s="163" t="str" cm="1">
        <f t="array" ref="BH23">IFERROR(_xlfn.IFS(((BH$5&gt;$G23)*(BH$5&lt;$H23)),"X",$H23=BH$5,"X",$G23=BH$5,"X"),"")</f>
        <v/>
      </c>
    </row>
    <row r="24" spans="2:60" x14ac:dyDescent="0.25">
      <c r="B24" s="134" t="str">
        <v>Provide updates</v>
      </c>
      <c r="C24" s="135" t="str">
        <v>Nuria Acevedo</v>
      </c>
      <c r="D24" s="136">
        <v>0.25</v>
      </c>
      <c r="E24" s="137">
        <v>46092</v>
      </c>
      <c r="F24" s="137">
        <v>46332</v>
      </c>
      <c r="G24" s="134">
        <v>11</v>
      </c>
      <c r="H24" s="135">
        <v>45</v>
      </c>
      <c r="I24" s="163" t="str" cm="1">
        <f t="array" ref="I24">IFERROR(_xlfn.IFS(((I$5&gt;$G24)*(I$5&lt;$H24)),"X",$H24=I$5,"X",$G24=I$5,"X"),"")</f>
        <v/>
      </c>
      <c r="J24" s="163" t="str" cm="1">
        <f t="array" ref="J24">IFERROR(_xlfn.IFS(((J$5&gt;$G24)*(J$5&lt;$H24)),"X",$H24=J$5,"X",$G24=J$5,"X"),"")</f>
        <v/>
      </c>
      <c r="K24" s="163" t="str" cm="1">
        <f t="array" ref="K24">IFERROR(_xlfn.IFS(((K$5&gt;$G24)*(K$5&lt;$H24)),"X",$H24=K$5,"X",$G24=K$5,"X"),"")</f>
        <v/>
      </c>
      <c r="L24" s="163" t="str" cm="1">
        <f t="array" ref="L24">IFERROR(_xlfn.IFS(((L$5&gt;$G24)*(L$5&lt;$H24)),"X",$H24=L$5,"X",$G24=L$5,"X"),"")</f>
        <v/>
      </c>
      <c r="M24" s="163" t="str" cm="1">
        <f t="array" ref="M24">IFERROR(_xlfn.IFS(((M$5&gt;$G24)*(M$5&lt;$H24)),"X",$H24=M$5,"X",$G24=M$5,"X"),"")</f>
        <v/>
      </c>
      <c r="N24" s="163" t="str" cm="1">
        <f t="array" ref="N24">IFERROR(_xlfn.IFS(((N$5&gt;$G24)*(N$5&lt;$H24)),"X",$H24=N$5,"X",$G24=N$5,"X"),"")</f>
        <v/>
      </c>
      <c r="O24" s="163" t="str" cm="1">
        <f t="array" ref="O24">IFERROR(_xlfn.IFS(((O$5&gt;$G24)*(O$5&lt;$H24)),"X",$H24=O$5,"X",$G24=O$5,"X"),"")</f>
        <v/>
      </c>
      <c r="P24" s="163" t="str" cm="1">
        <f t="array" ref="P24">IFERROR(_xlfn.IFS(((P$5&gt;$G24)*(P$5&lt;$H24)),"X",$H24=P$5,"X",$G24=P$5,"X"),"")</f>
        <v/>
      </c>
      <c r="Q24" s="163" t="str" cm="1">
        <f t="array" ref="Q24">IFERROR(_xlfn.IFS(((Q$5&gt;$G24)*(Q$5&lt;$H24)),"X",$H24=Q$5,"X",$G24=Q$5,"X"),"")</f>
        <v/>
      </c>
      <c r="R24" s="163" t="str" cm="1">
        <f t="array" ref="R24">IFERROR(_xlfn.IFS(((R$5&gt;$G24)*(R$5&lt;$H24)),"X",$H24=R$5,"X",$G24=R$5,"X"),"")</f>
        <v/>
      </c>
      <c r="S24" s="163" t="str" cm="1">
        <f t="array" ref="S24">IFERROR(_xlfn.IFS(((S$5&gt;$G24)*(S$5&lt;$H24)),"X",$H24=S$5,"X",$G24=S$5,"X"),"")</f>
        <v>X</v>
      </c>
      <c r="T24" s="163" t="str" cm="1">
        <f t="array" ref="T24">IFERROR(_xlfn.IFS(((T$5&gt;$G24)*(T$5&lt;$H24)),"X",$H24=T$5,"X",$G24=T$5,"X"),"")</f>
        <v>X</v>
      </c>
      <c r="U24" s="163" t="str" cm="1">
        <f t="array" ref="U24">IFERROR(_xlfn.IFS(((U$5&gt;$G24)*(U$5&lt;$H24)),"X",$H24=U$5,"X",$G24=U$5,"X"),"")</f>
        <v>X</v>
      </c>
      <c r="V24" s="163" t="str" cm="1">
        <f t="array" ref="V24">IFERROR(_xlfn.IFS(((V$5&gt;$G24)*(V$5&lt;$H24)),"X",$H24=V$5,"X",$G24=V$5,"X"),"")</f>
        <v>X</v>
      </c>
      <c r="W24" s="163" t="str" cm="1">
        <f t="array" ref="W24">IFERROR(_xlfn.IFS(((W$5&gt;$G24)*(W$5&lt;$H24)),"X",$H24=W$5,"X",$G24=W$5,"X"),"")</f>
        <v>X</v>
      </c>
      <c r="X24" s="163" t="str" cm="1">
        <f t="array" ref="X24">IFERROR(_xlfn.IFS(((X$5&gt;$G24)*(X$5&lt;$H24)),"X",$H24=X$5,"X",$G24=X$5,"X"),"")</f>
        <v>X</v>
      </c>
      <c r="Y24" s="163" t="str" cm="1">
        <f t="array" ref="Y24">IFERROR(_xlfn.IFS(((Y$5&gt;$G24)*(Y$5&lt;$H24)),"X",$H24=Y$5,"X",$G24=Y$5,"X"),"")</f>
        <v>X</v>
      </c>
      <c r="Z24" s="163" t="str" cm="1">
        <f t="array" ref="Z24">IFERROR(_xlfn.IFS(((Z$5&gt;$G24)*(Z$5&lt;$H24)),"X",$H24=Z$5,"X",$G24=Z$5,"X"),"")</f>
        <v>X</v>
      </c>
      <c r="AA24" s="163" t="str" cm="1">
        <f t="array" ref="AA24">IFERROR(_xlfn.IFS(((AA$5&gt;$G24)*(AA$5&lt;$H24)),"X",$H24=AA$5,"X",$G24=AA$5,"X"),"")</f>
        <v>X</v>
      </c>
      <c r="AB24" s="163" t="str" cm="1">
        <f t="array" ref="AB24">IFERROR(_xlfn.IFS(((AB$5&gt;$G24)*(AB$5&lt;$H24)),"X",$H24=AB$5,"X",$G24=AB$5,"X"),"")</f>
        <v>X</v>
      </c>
      <c r="AC24" s="163" t="str" cm="1">
        <f t="array" ref="AC24">IFERROR(_xlfn.IFS(((AC$5&gt;$G24)*(AC$5&lt;$H24)),"X",$H24=AC$5,"X",$G24=AC$5,"X"),"")</f>
        <v>X</v>
      </c>
      <c r="AD24" s="163" t="str" cm="1">
        <f t="array" ref="AD24">IFERROR(_xlfn.IFS(((AD$5&gt;$G24)*(AD$5&lt;$H24)),"X",$H24=AD$5,"X",$G24=AD$5,"X"),"")</f>
        <v>X</v>
      </c>
      <c r="AE24" s="163" t="str" cm="1">
        <f t="array" ref="AE24">IFERROR(_xlfn.IFS(((AE$5&gt;$G24)*(AE$5&lt;$H24)),"X",$H24=AE$5,"X",$G24=AE$5,"X"),"")</f>
        <v>X</v>
      </c>
      <c r="AF24" s="163" t="str" cm="1">
        <f t="array" ref="AF24">IFERROR(_xlfn.IFS(((AF$5&gt;$G24)*(AF$5&lt;$H24)),"X",$H24=AF$5,"X",$G24=AF$5,"X"),"")</f>
        <v>X</v>
      </c>
      <c r="AG24" s="163" t="str" cm="1">
        <f t="array" ref="AG24">IFERROR(_xlfn.IFS(((AG$5&gt;$G24)*(AG$5&lt;$H24)),"X",$H24=AG$5,"X",$G24=AG$5,"X"),"")</f>
        <v>X</v>
      </c>
      <c r="AH24" s="164" t="str" cm="1">
        <f t="array" ref="AH24">IFERROR(_xlfn.IFS(((AH$5&gt;$G24)*(AH$5&lt;$H24)),"X",$H24=AH$5,"X",$G24=AH$5,"X"),"")</f>
        <v>X</v>
      </c>
      <c r="AI24" s="163" t="str" cm="1">
        <f t="array" ref="AI24">IFERROR(_xlfn.IFS(((AI$5&gt;$G24)*(AI$5&lt;$H24)),"X",$H24=AI$5,"X",$G24=AI$5,"X"),"")</f>
        <v>X</v>
      </c>
      <c r="AJ24" s="163" t="str" cm="1">
        <f t="array" ref="AJ24">IFERROR(_xlfn.IFS(((AJ$5&gt;$G24)*(AJ$5&lt;$H24)),"X",$H24=AJ$5,"X",$G24=AJ$5,"X"),"")</f>
        <v>X</v>
      </c>
      <c r="AK24" s="163" t="str" cm="1">
        <f t="array" ref="AK24">IFERROR(_xlfn.IFS(((AK$5&gt;$G24)*(AK$5&lt;$H24)),"X",$H24=AK$5,"X",$G24=AK$5,"X"),"")</f>
        <v>X</v>
      </c>
      <c r="AL24" s="163" t="str" cm="1">
        <f t="array" ref="AL24">IFERROR(_xlfn.IFS(((AL$5&gt;$G24)*(AL$5&lt;$H24)),"X",$H24=AL$5,"X",$G24=AL$5,"X"),"")</f>
        <v>X</v>
      </c>
      <c r="AM24" s="163" t="str" cm="1">
        <f t="array" ref="AM24">IFERROR(_xlfn.IFS(((AM$5&gt;$G24)*(AM$5&lt;$H24)),"X",$H24=AM$5,"X",$G24=AM$5,"X"),"")</f>
        <v>X</v>
      </c>
      <c r="AN24" s="163" t="str" cm="1">
        <f t="array" ref="AN24">IFERROR(_xlfn.IFS(((AN$5&gt;$G24)*(AN$5&lt;$H24)),"X",$H24=AN$5,"X",$G24=AN$5,"X"),"")</f>
        <v>X</v>
      </c>
      <c r="AO24" s="163" t="str" cm="1">
        <f t="array" ref="AO24">IFERROR(_xlfn.IFS(((AO$5&gt;$G24)*(AO$5&lt;$H24)),"X",$H24=AO$5,"X",$G24=AO$5,"X"),"")</f>
        <v>X</v>
      </c>
      <c r="AP24" s="163" t="str" cm="1">
        <f t="array" ref="AP24">IFERROR(_xlfn.IFS(((AP$5&gt;$G24)*(AP$5&lt;$H24)),"X",$H24=AP$5,"X",$G24=AP$5,"X"),"")</f>
        <v>X</v>
      </c>
      <c r="AQ24" s="163" t="str" cm="1">
        <f t="array" ref="AQ24">IFERROR(_xlfn.IFS(((AQ$5&gt;$G24)*(AQ$5&lt;$H24)),"X",$H24=AQ$5,"X",$G24=AQ$5,"X"),"")</f>
        <v>X</v>
      </c>
      <c r="AR24" s="163" t="str" cm="1">
        <f t="array" ref="AR24">IFERROR(_xlfn.IFS(((AR$5&gt;$G24)*(AR$5&lt;$H24)),"X",$H24=AR$5,"X",$G24=AR$5,"X"),"")</f>
        <v>X</v>
      </c>
      <c r="AS24" s="163" t="str" cm="1">
        <f t="array" ref="AS24">IFERROR(_xlfn.IFS(((AS$5&gt;$G24)*(AS$5&lt;$H24)),"X",$H24=AS$5,"X",$G24=AS$5,"X"),"")</f>
        <v>X</v>
      </c>
      <c r="AT24" s="163" t="str" cm="1">
        <f t="array" ref="AT24">IFERROR(_xlfn.IFS(((AT$5&gt;$G24)*(AT$5&lt;$H24)),"X",$H24=AT$5,"X",$G24=AT$5,"X"),"")</f>
        <v>X</v>
      </c>
      <c r="AU24" s="163" t="str" cm="1">
        <f t="array" ref="AU24">IFERROR(_xlfn.IFS(((AU$5&gt;$G24)*(AU$5&lt;$H24)),"X",$H24=AU$5,"X",$G24=AU$5,"X"),"")</f>
        <v>X</v>
      </c>
      <c r="AV24" s="163" t="str" cm="1">
        <f t="array" ref="AV24">IFERROR(_xlfn.IFS(((AV$5&gt;$G24)*(AV$5&lt;$H24)),"X",$H24=AV$5,"X",$G24=AV$5,"X"),"")</f>
        <v>X</v>
      </c>
      <c r="AW24" s="163" t="str" cm="1">
        <f t="array" ref="AW24">IFERROR(_xlfn.IFS(((AW$5&gt;$G24)*(AW$5&lt;$H24)),"X",$H24=AW$5,"X",$G24=AW$5,"X"),"")</f>
        <v>X</v>
      </c>
      <c r="AX24" s="163" t="str" cm="1">
        <f t="array" ref="AX24">IFERROR(_xlfn.IFS(((AX$5&gt;$G24)*(AX$5&lt;$H24)),"X",$H24=AX$5,"X",$G24=AX$5,"X"),"")</f>
        <v>X</v>
      </c>
      <c r="AY24" s="163" t="str" cm="1">
        <f t="array" ref="AY24">IFERROR(_xlfn.IFS(((AY$5&gt;$G24)*(AY$5&lt;$H24)),"X",$H24=AY$5,"X",$G24=AY$5,"X"),"")</f>
        <v>X</v>
      </c>
      <c r="AZ24" s="163" t="str" cm="1">
        <f t="array" ref="AZ24">IFERROR(_xlfn.IFS(((AZ$5&gt;$G24)*(AZ$5&lt;$H24)),"X",$H24=AZ$5,"X",$G24=AZ$5,"X"),"")</f>
        <v>X</v>
      </c>
      <c r="BA24" s="163" t="str" cm="1">
        <f t="array" ref="BA24">IFERROR(_xlfn.IFS(((BA$5&gt;$G24)*(BA$5&lt;$H24)),"X",$H24=BA$5,"X",$G24=BA$5,"X"),"")</f>
        <v>X</v>
      </c>
      <c r="BB24" s="163" t="str" cm="1">
        <f t="array" ref="BB24">IFERROR(_xlfn.IFS(((BB$5&gt;$G24)*(BB$5&lt;$H24)),"X",$H24=BB$5,"X",$G24=BB$5,"X"),"")</f>
        <v/>
      </c>
      <c r="BC24" s="163" t="str" cm="1">
        <f t="array" ref="BC24">IFERROR(_xlfn.IFS(((BC$5&gt;$G24)*(BC$5&lt;$H24)),"X",$H24=BC$5,"X",$G24=BC$5,"X"),"")</f>
        <v/>
      </c>
      <c r="BD24" s="163" t="str" cm="1">
        <f t="array" ref="BD24">IFERROR(_xlfn.IFS(((BD$5&gt;$G24)*(BD$5&lt;$H24)),"X",$H24=BD$5,"X",$G24=BD$5,"X"),"")</f>
        <v/>
      </c>
      <c r="BE24" s="163" t="str" cm="1">
        <f t="array" ref="BE24">IFERROR(_xlfn.IFS(((BE$5&gt;$G24)*(BE$5&lt;$H24)),"X",$H24=BE$5,"X",$G24=BE$5,"X"),"")</f>
        <v/>
      </c>
      <c r="BF24" s="163" t="str" cm="1">
        <f t="array" ref="BF24">IFERROR(_xlfn.IFS(((BF$5&gt;$G24)*(BF$5&lt;$H24)),"X",$H24=BF$5,"X",$G24=BF$5,"X"),"")</f>
        <v/>
      </c>
      <c r="BG24" s="163" t="str" cm="1">
        <f t="array" ref="BG24">IFERROR(_xlfn.IFS(((BG$5&gt;$G24)*(BG$5&lt;$H24)),"X",$H24=BG$5,"X",$G24=BG$5,"X"),"")</f>
        <v/>
      </c>
      <c r="BH24" s="163" t="str" cm="1">
        <f t="array" ref="BH24">IFERROR(_xlfn.IFS(((BH$5&gt;$G24)*(BH$5&lt;$H24)),"X",$H24=BH$5,"X",$G24=BH$5,"X"),"")</f>
        <v/>
      </c>
    </row>
    <row r="25" spans="2:60" x14ac:dyDescent="0.25">
      <c r="B25" s="134" t="str">
        <v>Testing and validation</v>
      </c>
      <c r="C25" s="135" t="str">
        <v>Olivia Wilson</v>
      </c>
      <c r="D25" s="136">
        <v>0.25</v>
      </c>
      <c r="E25" s="137">
        <v>46077</v>
      </c>
      <c r="F25" s="137">
        <v>46091</v>
      </c>
      <c r="G25" s="134">
        <v>9</v>
      </c>
      <c r="H25" s="135">
        <v>11</v>
      </c>
      <c r="I25" s="163" t="str" cm="1">
        <f t="array" ref="I25">IFERROR(_xlfn.IFS(((I$5&gt;$G25)*(I$5&lt;$H25)),"X",$H25=I$5,"X",$G25=I$5,"X"),"")</f>
        <v/>
      </c>
      <c r="J25" s="163" t="str" cm="1">
        <f t="array" ref="J25">IFERROR(_xlfn.IFS(((J$5&gt;$G25)*(J$5&lt;$H25)),"X",$H25=J$5,"X",$G25=J$5,"X"),"")</f>
        <v/>
      </c>
      <c r="K25" s="163" t="str" cm="1">
        <f t="array" ref="K25">IFERROR(_xlfn.IFS(((K$5&gt;$G25)*(K$5&lt;$H25)),"X",$H25=K$5,"X",$G25=K$5,"X"),"")</f>
        <v/>
      </c>
      <c r="L25" s="163" t="str" cm="1">
        <f t="array" ref="L25">IFERROR(_xlfn.IFS(((L$5&gt;$G25)*(L$5&lt;$H25)),"X",$H25=L$5,"X",$G25=L$5,"X"),"")</f>
        <v/>
      </c>
      <c r="M25" s="163" t="str" cm="1">
        <f t="array" ref="M25">IFERROR(_xlfn.IFS(((M$5&gt;$G25)*(M$5&lt;$H25)),"X",$H25=M$5,"X",$G25=M$5,"X"),"")</f>
        <v/>
      </c>
      <c r="N25" s="163" t="str" cm="1">
        <f t="array" ref="N25">IFERROR(_xlfn.IFS(((N$5&gt;$G25)*(N$5&lt;$H25)),"X",$H25=N$5,"X",$G25=N$5,"X"),"")</f>
        <v/>
      </c>
      <c r="O25" s="163" t="str" cm="1">
        <f t="array" ref="O25">IFERROR(_xlfn.IFS(((O$5&gt;$G25)*(O$5&lt;$H25)),"X",$H25=O$5,"X",$G25=O$5,"X"),"")</f>
        <v/>
      </c>
      <c r="P25" s="163" t="str" cm="1">
        <f t="array" ref="P25">IFERROR(_xlfn.IFS(((P$5&gt;$G25)*(P$5&lt;$H25)),"X",$H25=P$5,"X",$G25=P$5,"X"),"")</f>
        <v/>
      </c>
      <c r="Q25" s="163" t="str" cm="1">
        <f t="array" ref="Q25">IFERROR(_xlfn.IFS(((Q$5&gt;$G25)*(Q$5&lt;$H25)),"X",$H25=Q$5,"X",$G25=Q$5,"X"),"")</f>
        <v>X</v>
      </c>
      <c r="R25" s="163" t="str" cm="1">
        <f t="array" ref="R25">IFERROR(_xlfn.IFS(((R$5&gt;$G25)*(R$5&lt;$H25)),"X",$H25=R$5,"X",$G25=R$5,"X"),"")</f>
        <v>X</v>
      </c>
      <c r="S25" s="163" t="str" cm="1">
        <f t="array" ref="S25">IFERROR(_xlfn.IFS(((S$5&gt;$G25)*(S$5&lt;$H25)),"X",$H25=S$5,"X",$G25=S$5,"X"),"")</f>
        <v>X</v>
      </c>
      <c r="T25" s="163" t="str" cm="1">
        <f t="array" ref="T25">IFERROR(_xlfn.IFS(((T$5&gt;$G25)*(T$5&lt;$H25)),"X",$H25=T$5,"X",$G25=T$5,"X"),"")</f>
        <v/>
      </c>
      <c r="U25" s="163" t="str" cm="1">
        <f t="array" ref="U25">IFERROR(_xlfn.IFS(((U$5&gt;$G25)*(U$5&lt;$H25)),"X",$H25=U$5,"X",$G25=U$5,"X"),"")</f>
        <v/>
      </c>
      <c r="V25" s="163" t="str" cm="1">
        <f t="array" ref="V25">IFERROR(_xlfn.IFS(((V$5&gt;$G25)*(V$5&lt;$H25)),"X",$H25=V$5,"X",$G25=V$5,"X"),"")</f>
        <v/>
      </c>
      <c r="W25" s="163" t="str" cm="1">
        <f t="array" ref="W25">IFERROR(_xlfn.IFS(((W$5&gt;$G25)*(W$5&lt;$H25)),"X",$H25=W$5,"X",$G25=W$5,"X"),"")</f>
        <v/>
      </c>
      <c r="X25" s="163" t="str" cm="1">
        <f t="array" ref="X25">IFERROR(_xlfn.IFS(((X$5&gt;$G25)*(X$5&lt;$H25)),"X",$H25=X$5,"X",$G25=X$5,"X"),"")</f>
        <v/>
      </c>
      <c r="Y25" s="163" t="str" cm="1">
        <f t="array" ref="Y25">IFERROR(_xlfn.IFS(((Y$5&gt;$G25)*(Y$5&lt;$H25)),"X",$H25=Y$5,"X",$G25=Y$5,"X"),"")</f>
        <v/>
      </c>
      <c r="Z25" s="163" t="str" cm="1">
        <f t="array" ref="Z25">IFERROR(_xlfn.IFS(((Z$5&gt;$G25)*(Z$5&lt;$H25)),"X",$H25=Z$5,"X",$G25=Z$5,"X"),"")</f>
        <v/>
      </c>
      <c r="AA25" s="163" t="str" cm="1">
        <f t="array" ref="AA25">IFERROR(_xlfn.IFS(((AA$5&gt;$G25)*(AA$5&lt;$H25)),"X",$H25=AA$5,"X",$G25=AA$5,"X"),"")</f>
        <v/>
      </c>
      <c r="AB25" s="163" t="str" cm="1">
        <f t="array" ref="AB25">IFERROR(_xlfn.IFS(((AB$5&gt;$G25)*(AB$5&lt;$H25)),"X",$H25=AB$5,"X",$G25=AB$5,"X"),"")</f>
        <v/>
      </c>
      <c r="AC25" s="163" t="str" cm="1">
        <f t="array" ref="AC25">IFERROR(_xlfn.IFS(((AC$5&gt;$G25)*(AC$5&lt;$H25)),"X",$H25=AC$5,"X",$G25=AC$5,"X"),"")</f>
        <v/>
      </c>
      <c r="AD25" s="163" t="str" cm="1">
        <f t="array" ref="AD25">IFERROR(_xlfn.IFS(((AD$5&gt;$G25)*(AD$5&lt;$H25)),"X",$H25=AD$5,"X",$G25=AD$5,"X"),"")</f>
        <v/>
      </c>
      <c r="AE25" s="163" t="str" cm="1">
        <f t="array" ref="AE25">IFERROR(_xlfn.IFS(((AE$5&gt;$G25)*(AE$5&lt;$H25)),"X",$H25=AE$5,"X",$G25=AE$5,"X"),"")</f>
        <v/>
      </c>
      <c r="AF25" s="163" t="str" cm="1">
        <f t="array" ref="AF25">IFERROR(_xlfn.IFS(((AF$5&gt;$G25)*(AF$5&lt;$H25)),"X",$H25=AF$5,"X",$G25=AF$5,"X"),"")</f>
        <v/>
      </c>
      <c r="AG25" s="163" t="str" cm="1">
        <f t="array" ref="AG25">IFERROR(_xlfn.IFS(((AG$5&gt;$G25)*(AG$5&lt;$H25)),"X",$H25=AG$5,"X",$G25=AG$5,"X"),"")</f>
        <v/>
      </c>
      <c r="AH25" s="164" t="str" cm="1">
        <f t="array" ref="AH25">IFERROR(_xlfn.IFS(((AH$5&gt;$G25)*(AH$5&lt;$H25)),"X",$H25=AH$5,"X",$G25=AH$5,"X"),"")</f>
        <v/>
      </c>
      <c r="AI25" s="163" t="str" cm="1">
        <f t="array" ref="AI25">IFERROR(_xlfn.IFS(((AI$5&gt;$G25)*(AI$5&lt;$H25)),"X",$H25=AI$5,"X",$G25=AI$5,"X"),"")</f>
        <v/>
      </c>
      <c r="AJ25" s="163" t="str" cm="1">
        <f t="array" ref="AJ25">IFERROR(_xlfn.IFS(((AJ$5&gt;$G25)*(AJ$5&lt;$H25)),"X",$H25=AJ$5,"X",$G25=AJ$5,"X"),"")</f>
        <v/>
      </c>
      <c r="AK25" s="163" t="str" cm="1">
        <f t="array" ref="AK25">IFERROR(_xlfn.IFS(((AK$5&gt;$G25)*(AK$5&lt;$H25)),"X",$H25=AK$5,"X",$G25=AK$5,"X"),"")</f>
        <v/>
      </c>
      <c r="AL25" s="163" t="str" cm="1">
        <f t="array" ref="AL25">IFERROR(_xlfn.IFS(((AL$5&gt;$G25)*(AL$5&lt;$H25)),"X",$H25=AL$5,"X",$G25=AL$5,"X"),"")</f>
        <v/>
      </c>
      <c r="AM25" s="163" t="str" cm="1">
        <f t="array" ref="AM25">IFERROR(_xlfn.IFS(((AM$5&gt;$G25)*(AM$5&lt;$H25)),"X",$H25=AM$5,"X",$G25=AM$5,"X"),"")</f>
        <v/>
      </c>
      <c r="AN25" s="163" t="str" cm="1">
        <f t="array" ref="AN25">IFERROR(_xlfn.IFS(((AN$5&gt;$G25)*(AN$5&lt;$H25)),"X",$H25=AN$5,"X",$G25=AN$5,"X"),"")</f>
        <v/>
      </c>
      <c r="AO25" s="163" t="str" cm="1">
        <f t="array" ref="AO25">IFERROR(_xlfn.IFS(((AO$5&gt;$G25)*(AO$5&lt;$H25)),"X",$H25=AO$5,"X",$G25=AO$5,"X"),"")</f>
        <v/>
      </c>
      <c r="AP25" s="163" t="str" cm="1">
        <f t="array" ref="AP25">IFERROR(_xlfn.IFS(((AP$5&gt;$G25)*(AP$5&lt;$H25)),"X",$H25=AP$5,"X",$G25=AP$5,"X"),"")</f>
        <v/>
      </c>
      <c r="AQ25" s="163" t="str" cm="1">
        <f t="array" ref="AQ25">IFERROR(_xlfn.IFS(((AQ$5&gt;$G25)*(AQ$5&lt;$H25)),"X",$H25=AQ$5,"X",$G25=AQ$5,"X"),"")</f>
        <v/>
      </c>
      <c r="AR25" s="163" t="str" cm="1">
        <f t="array" ref="AR25">IFERROR(_xlfn.IFS(((AR$5&gt;$G25)*(AR$5&lt;$H25)),"X",$H25=AR$5,"X",$G25=AR$5,"X"),"")</f>
        <v/>
      </c>
      <c r="AS25" s="163" t="str" cm="1">
        <f t="array" ref="AS25">IFERROR(_xlfn.IFS(((AS$5&gt;$G25)*(AS$5&lt;$H25)),"X",$H25=AS$5,"X",$G25=AS$5,"X"),"")</f>
        <v/>
      </c>
      <c r="AT25" s="163" t="str" cm="1">
        <f t="array" ref="AT25">IFERROR(_xlfn.IFS(((AT$5&gt;$G25)*(AT$5&lt;$H25)),"X",$H25=AT$5,"X",$G25=AT$5,"X"),"")</f>
        <v/>
      </c>
      <c r="AU25" s="163" t="str" cm="1">
        <f t="array" ref="AU25">IFERROR(_xlfn.IFS(((AU$5&gt;$G25)*(AU$5&lt;$H25)),"X",$H25=AU$5,"X",$G25=AU$5,"X"),"")</f>
        <v/>
      </c>
      <c r="AV25" s="163" t="str" cm="1">
        <f t="array" ref="AV25">IFERROR(_xlfn.IFS(((AV$5&gt;$G25)*(AV$5&lt;$H25)),"X",$H25=AV$5,"X",$G25=AV$5,"X"),"")</f>
        <v/>
      </c>
      <c r="AW25" s="163" t="str" cm="1">
        <f t="array" ref="AW25">IFERROR(_xlfn.IFS(((AW$5&gt;$G25)*(AW$5&lt;$H25)),"X",$H25=AW$5,"X",$G25=AW$5,"X"),"")</f>
        <v/>
      </c>
      <c r="AX25" s="163" t="str" cm="1">
        <f t="array" ref="AX25">IFERROR(_xlfn.IFS(((AX$5&gt;$G25)*(AX$5&lt;$H25)),"X",$H25=AX$5,"X",$G25=AX$5,"X"),"")</f>
        <v/>
      </c>
      <c r="AY25" s="163" t="str" cm="1">
        <f t="array" ref="AY25">IFERROR(_xlfn.IFS(((AY$5&gt;$G25)*(AY$5&lt;$H25)),"X",$H25=AY$5,"X",$G25=AY$5,"X"),"")</f>
        <v/>
      </c>
      <c r="AZ25" s="163" t="str" cm="1">
        <f t="array" ref="AZ25">IFERROR(_xlfn.IFS(((AZ$5&gt;$G25)*(AZ$5&lt;$H25)),"X",$H25=AZ$5,"X",$G25=AZ$5,"X"),"")</f>
        <v/>
      </c>
      <c r="BA25" s="163" t="str" cm="1">
        <f t="array" ref="BA25">IFERROR(_xlfn.IFS(((BA$5&gt;$G25)*(BA$5&lt;$H25)),"X",$H25=BA$5,"X",$G25=BA$5,"X"),"")</f>
        <v/>
      </c>
      <c r="BB25" s="163" t="str" cm="1">
        <f t="array" ref="BB25">IFERROR(_xlfn.IFS(((BB$5&gt;$G25)*(BB$5&lt;$H25)),"X",$H25=BB$5,"X",$G25=BB$5,"X"),"")</f>
        <v/>
      </c>
      <c r="BC25" s="163" t="str" cm="1">
        <f t="array" ref="BC25">IFERROR(_xlfn.IFS(((BC$5&gt;$G25)*(BC$5&lt;$H25)),"X",$H25=BC$5,"X",$G25=BC$5,"X"),"")</f>
        <v/>
      </c>
      <c r="BD25" s="163" t="str" cm="1">
        <f t="array" ref="BD25">IFERROR(_xlfn.IFS(((BD$5&gt;$G25)*(BD$5&lt;$H25)),"X",$H25=BD$5,"X",$G25=BD$5,"X"),"")</f>
        <v/>
      </c>
      <c r="BE25" s="163" t="str" cm="1">
        <f t="array" ref="BE25">IFERROR(_xlfn.IFS(((BE$5&gt;$G25)*(BE$5&lt;$H25)),"X",$H25=BE$5,"X",$G25=BE$5,"X"),"")</f>
        <v/>
      </c>
      <c r="BF25" s="163" t="str" cm="1">
        <f t="array" ref="BF25">IFERROR(_xlfn.IFS(((BF$5&gt;$G25)*(BF$5&lt;$H25)),"X",$H25=BF$5,"X",$G25=BF$5,"X"),"")</f>
        <v/>
      </c>
      <c r="BG25" s="163" t="str" cm="1">
        <f t="array" ref="BG25">IFERROR(_xlfn.IFS(((BG$5&gt;$G25)*(BG$5&lt;$H25)),"X",$H25=BG$5,"X",$G25=BG$5,"X"),"")</f>
        <v/>
      </c>
      <c r="BH25" s="163" t="str" cm="1">
        <f t="array" ref="BH25">IFERROR(_xlfn.IFS(((BH$5&gt;$G25)*(BH$5&lt;$H25)),"X",$H25=BH$5,"X",$G25=BH$5,"X"),"")</f>
        <v/>
      </c>
    </row>
    <row r="26" spans="2:60" ht="15.6" x14ac:dyDescent="0.25">
      <c r="B26" s="138" t="str">
        <v>Evaluation</v>
      </c>
      <c r="C26" s="159">
        <v>0</v>
      </c>
      <c r="D26" s="160">
        <v>0</v>
      </c>
      <c r="E26" s="161">
        <v>0</v>
      </c>
      <c r="F26" s="161">
        <v>0</v>
      </c>
      <c r="G26" s="162">
        <v>0</v>
      </c>
      <c r="H26" s="159">
        <v>0</v>
      </c>
      <c r="I26" s="139"/>
      <c r="J26" s="140"/>
      <c r="K26" s="140"/>
      <c r="L26" s="140"/>
      <c r="M26" s="140"/>
      <c r="N26" s="140"/>
      <c r="O26" s="140"/>
      <c r="P26" s="140"/>
      <c r="Q26" s="140"/>
      <c r="R26" s="140"/>
      <c r="S26" s="140"/>
      <c r="T26" s="140"/>
      <c r="U26" s="140"/>
      <c r="V26" s="140"/>
      <c r="W26" s="140"/>
      <c r="X26" s="140"/>
      <c r="Y26" s="140"/>
      <c r="Z26" s="140"/>
      <c r="AA26" s="140"/>
      <c r="AB26" s="140"/>
      <c r="AC26" s="140"/>
      <c r="AD26" s="140"/>
      <c r="AE26" s="140"/>
      <c r="AF26" s="140"/>
      <c r="AG26" s="140"/>
      <c r="AH26" s="141"/>
      <c r="AI26" s="139"/>
      <c r="AJ26" s="140"/>
      <c r="AK26" s="140"/>
      <c r="AL26" s="140"/>
      <c r="AM26" s="140"/>
      <c r="AN26" s="140"/>
      <c r="AO26" s="140"/>
      <c r="AP26" s="140"/>
      <c r="AQ26" s="140"/>
      <c r="AR26" s="140"/>
      <c r="AS26" s="140"/>
      <c r="AT26" s="140"/>
      <c r="AU26" s="140"/>
      <c r="AV26" s="140"/>
      <c r="AW26" s="140"/>
      <c r="AX26" s="140"/>
      <c r="AY26" s="140"/>
      <c r="AZ26" s="140"/>
      <c r="BA26" s="140"/>
      <c r="BB26" s="140"/>
      <c r="BC26" s="140"/>
      <c r="BD26" s="140"/>
      <c r="BE26" s="140"/>
      <c r="BF26" s="140"/>
      <c r="BG26" s="140"/>
      <c r="BH26" s="142"/>
    </row>
    <row r="27" spans="2:60" x14ac:dyDescent="0.25">
      <c r="B27" s="143" t="str">
        <v>Monitor progress</v>
      </c>
      <c r="C27" s="144" t="str">
        <v>Gokce Aslan</v>
      </c>
      <c r="D27" s="145">
        <v>0.25</v>
      </c>
      <c r="E27" s="146">
        <v>46069</v>
      </c>
      <c r="F27" s="146">
        <v>46083</v>
      </c>
      <c r="G27" s="143">
        <v>8</v>
      </c>
      <c r="H27" s="144">
        <v>10</v>
      </c>
      <c r="I27" s="163" t="str" cm="1">
        <f t="array" ref="I27">IFERROR(_xlfn.IFS(((I$5&gt;$G27)*(I$5&lt;$H27)),"X",$H27=I$5,"X",$G27=I$5,"X"),"")</f>
        <v/>
      </c>
      <c r="J27" s="163" t="str" cm="1">
        <f t="array" ref="J27">IFERROR(_xlfn.IFS(((J$5&gt;$G27)*(J$5&lt;$H27)),"X",$H27=J$5,"X",$G27=J$5,"X"),"")</f>
        <v/>
      </c>
      <c r="K27" s="163" t="str" cm="1">
        <f t="array" ref="K27">IFERROR(_xlfn.IFS(((K$5&gt;$G27)*(K$5&lt;$H27)),"X",$H27=K$5,"X",$G27=K$5,"X"),"")</f>
        <v/>
      </c>
      <c r="L27" s="163" t="str" cm="1">
        <f t="array" ref="L27">IFERROR(_xlfn.IFS(((L$5&gt;$G27)*(L$5&lt;$H27)),"X",$H27=L$5,"X",$G27=L$5,"X"),"")</f>
        <v/>
      </c>
      <c r="M27" s="163" t="str" cm="1">
        <f t="array" ref="M27">IFERROR(_xlfn.IFS(((M$5&gt;$G27)*(M$5&lt;$H27)),"X",$H27=M$5,"X",$G27=M$5,"X"),"")</f>
        <v/>
      </c>
      <c r="N27" s="163" t="str" cm="1">
        <f t="array" ref="N27">IFERROR(_xlfn.IFS(((N$5&gt;$G27)*(N$5&lt;$H27)),"X",$H27=N$5,"X",$G27=N$5,"X"),"")</f>
        <v/>
      </c>
      <c r="O27" s="163" t="str" cm="1">
        <f t="array" ref="O27">IFERROR(_xlfn.IFS(((O$5&gt;$G27)*(O$5&lt;$H27)),"X",$H27=O$5,"X",$G27=O$5,"X"),"")</f>
        <v/>
      </c>
      <c r="P27" s="163" t="str" cm="1">
        <f t="array" ref="P27">IFERROR(_xlfn.IFS(((P$5&gt;$G27)*(P$5&lt;$H27)),"X",$H27=P$5,"X",$G27=P$5,"X"),"")</f>
        <v>X</v>
      </c>
      <c r="Q27" s="163" t="str" cm="1">
        <f t="array" ref="Q27">IFERROR(_xlfn.IFS(((Q$5&gt;$G27)*(Q$5&lt;$H27)),"X",$H27=Q$5,"X",$G27=Q$5,"X"),"")</f>
        <v>X</v>
      </c>
      <c r="R27" s="163" t="str" cm="1">
        <f t="array" ref="R27">IFERROR(_xlfn.IFS(((R$5&gt;$G27)*(R$5&lt;$H27)),"X",$H27=R$5,"X",$G27=R$5,"X"),"")</f>
        <v>X</v>
      </c>
      <c r="S27" s="163" t="str" cm="1">
        <f t="array" ref="S27">IFERROR(_xlfn.IFS(((S$5&gt;$G27)*(S$5&lt;$H27)),"X",$H27=S$5,"X",$G27=S$5,"X"),"")</f>
        <v/>
      </c>
      <c r="T27" s="163" t="str" cm="1">
        <f t="array" ref="T27">IFERROR(_xlfn.IFS(((T$5&gt;$G27)*(T$5&lt;$H27)),"X",$H27=T$5,"X",$G27=T$5,"X"),"")</f>
        <v/>
      </c>
      <c r="U27" s="163" t="str" cm="1">
        <f t="array" ref="U27">IFERROR(_xlfn.IFS(((U$5&gt;$G27)*(U$5&lt;$H27)),"X",$H27=U$5,"X",$G27=U$5,"X"),"")</f>
        <v/>
      </c>
      <c r="V27" s="163" t="str" cm="1">
        <f t="array" ref="V27">IFERROR(_xlfn.IFS(((V$5&gt;$G27)*(V$5&lt;$H27)),"X",$H27=V$5,"X",$G27=V$5,"X"),"")</f>
        <v/>
      </c>
      <c r="W27" s="163" t="str" cm="1">
        <f t="array" ref="W27">IFERROR(_xlfn.IFS(((W$5&gt;$G27)*(W$5&lt;$H27)),"X",$H27=W$5,"X",$G27=W$5,"X"),"")</f>
        <v/>
      </c>
      <c r="X27" s="163" t="str" cm="1">
        <f t="array" ref="X27">IFERROR(_xlfn.IFS(((X$5&gt;$G27)*(X$5&lt;$H27)),"X",$H27=X$5,"X",$G27=X$5,"X"),"")</f>
        <v/>
      </c>
      <c r="Y27" s="163" t="str" cm="1">
        <f t="array" ref="Y27">IFERROR(_xlfn.IFS(((Y$5&gt;$G27)*(Y$5&lt;$H27)),"X",$H27=Y$5,"X",$G27=Y$5,"X"),"")</f>
        <v/>
      </c>
      <c r="Z27" s="163" t="str" cm="1">
        <f t="array" ref="Z27">IFERROR(_xlfn.IFS(((Z$5&gt;$G27)*(Z$5&lt;$H27)),"X",$H27=Z$5,"X",$G27=Z$5,"X"),"")</f>
        <v/>
      </c>
      <c r="AA27" s="163" t="str" cm="1">
        <f t="array" ref="AA27">IFERROR(_xlfn.IFS(((AA$5&gt;$G27)*(AA$5&lt;$H27)),"X",$H27=AA$5,"X",$G27=AA$5,"X"),"")</f>
        <v/>
      </c>
      <c r="AB27" s="163" t="str" cm="1">
        <f t="array" ref="AB27">IFERROR(_xlfn.IFS(((AB$5&gt;$G27)*(AB$5&lt;$H27)),"X",$H27=AB$5,"X",$G27=AB$5,"X"),"")</f>
        <v/>
      </c>
      <c r="AC27" s="163" t="str" cm="1">
        <f t="array" ref="AC27">IFERROR(_xlfn.IFS(((AC$5&gt;$G27)*(AC$5&lt;$H27)),"X",$H27=AC$5,"X",$G27=AC$5,"X"),"")</f>
        <v/>
      </c>
      <c r="AD27" s="163" t="str" cm="1">
        <f t="array" ref="AD27">IFERROR(_xlfn.IFS(((AD$5&gt;$G27)*(AD$5&lt;$H27)),"X",$H27=AD$5,"X",$G27=AD$5,"X"),"")</f>
        <v/>
      </c>
      <c r="AE27" s="163" t="str" cm="1">
        <f t="array" ref="AE27">IFERROR(_xlfn.IFS(((AE$5&gt;$G27)*(AE$5&lt;$H27)),"X",$H27=AE$5,"X",$G27=AE$5,"X"),"")</f>
        <v/>
      </c>
      <c r="AF27" s="163" t="str" cm="1">
        <f t="array" ref="AF27">IFERROR(_xlfn.IFS(((AF$5&gt;$G27)*(AF$5&lt;$H27)),"X",$H27=AF$5,"X",$G27=AF$5,"X"),"")</f>
        <v/>
      </c>
      <c r="AG27" s="163" t="str" cm="1">
        <f t="array" ref="AG27">IFERROR(_xlfn.IFS(((AG$5&gt;$G27)*(AG$5&lt;$H27)),"X",$H27=AG$5,"X",$G27=AG$5,"X"),"")</f>
        <v/>
      </c>
      <c r="AH27" s="164" t="str" cm="1">
        <f t="array" ref="AH27">IFERROR(_xlfn.IFS(((AH$5&gt;$G27)*(AH$5&lt;$H27)),"X",$H27=AH$5,"X",$G27=AH$5,"X"),"")</f>
        <v/>
      </c>
      <c r="AI27" s="163" t="str" cm="1">
        <f t="array" ref="AI27">IFERROR(_xlfn.IFS(((AI$5&gt;$G27)*(AI$5&lt;$H27)),"X",$H27=AI$5,"X",$G27=AI$5,"X"),"")</f>
        <v/>
      </c>
      <c r="AJ27" s="163" t="str" cm="1">
        <f t="array" ref="AJ27">IFERROR(_xlfn.IFS(((AJ$5&gt;$G27)*(AJ$5&lt;$H27)),"X",$H27=AJ$5,"X",$G27=AJ$5,"X"),"")</f>
        <v/>
      </c>
      <c r="AK27" s="163" t="str" cm="1">
        <f t="array" ref="AK27">IFERROR(_xlfn.IFS(((AK$5&gt;$G27)*(AK$5&lt;$H27)),"X",$H27=AK$5,"X",$G27=AK$5,"X"),"")</f>
        <v/>
      </c>
      <c r="AL27" s="163" t="str" cm="1">
        <f t="array" ref="AL27">IFERROR(_xlfn.IFS(((AL$5&gt;$G27)*(AL$5&lt;$H27)),"X",$H27=AL$5,"X",$G27=AL$5,"X"),"")</f>
        <v/>
      </c>
      <c r="AM27" s="163" t="str" cm="1">
        <f t="array" ref="AM27">IFERROR(_xlfn.IFS(((AM$5&gt;$G27)*(AM$5&lt;$H27)),"X",$H27=AM$5,"X",$G27=AM$5,"X"),"")</f>
        <v/>
      </c>
      <c r="AN27" s="163" t="str" cm="1">
        <f t="array" ref="AN27">IFERROR(_xlfn.IFS(((AN$5&gt;$G27)*(AN$5&lt;$H27)),"X",$H27=AN$5,"X",$G27=AN$5,"X"),"")</f>
        <v/>
      </c>
      <c r="AO27" s="163" t="str" cm="1">
        <f t="array" ref="AO27">IFERROR(_xlfn.IFS(((AO$5&gt;$G27)*(AO$5&lt;$H27)),"X",$H27=AO$5,"X",$G27=AO$5,"X"),"")</f>
        <v/>
      </c>
      <c r="AP27" s="163" t="str" cm="1">
        <f t="array" ref="AP27">IFERROR(_xlfn.IFS(((AP$5&gt;$G27)*(AP$5&lt;$H27)),"X",$H27=AP$5,"X",$G27=AP$5,"X"),"")</f>
        <v/>
      </c>
      <c r="AQ27" s="163" t="str" cm="1">
        <f t="array" ref="AQ27">IFERROR(_xlfn.IFS(((AQ$5&gt;$G27)*(AQ$5&lt;$H27)),"X",$H27=AQ$5,"X",$G27=AQ$5,"X"),"")</f>
        <v/>
      </c>
      <c r="AR27" s="163" t="str" cm="1">
        <f t="array" ref="AR27">IFERROR(_xlfn.IFS(((AR$5&gt;$G27)*(AR$5&lt;$H27)),"X",$H27=AR$5,"X",$G27=AR$5,"X"),"")</f>
        <v/>
      </c>
      <c r="AS27" s="163" t="str" cm="1">
        <f t="array" ref="AS27">IFERROR(_xlfn.IFS(((AS$5&gt;$G27)*(AS$5&lt;$H27)),"X",$H27=AS$5,"X",$G27=AS$5,"X"),"")</f>
        <v/>
      </c>
      <c r="AT27" s="163" t="str" cm="1">
        <f t="array" ref="AT27">IFERROR(_xlfn.IFS(((AT$5&gt;$G27)*(AT$5&lt;$H27)),"X",$H27=AT$5,"X",$G27=AT$5,"X"),"")</f>
        <v/>
      </c>
      <c r="AU27" s="163" t="str" cm="1">
        <f t="array" ref="AU27">IFERROR(_xlfn.IFS(((AU$5&gt;$G27)*(AU$5&lt;$H27)),"X",$H27=AU$5,"X",$G27=AU$5,"X"),"")</f>
        <v/>
      </c>
      <c r="AV27" s="163" t="str" cm="1">
        <f t="array" ref="AV27">IFERROR(_xlfn.IFS(((AV$5&gt;$G27)*(AV$5&lt;$H27)),"X",$H27=AV$5,"X",$G27=AV$5,"X"),"")</f>
        <v/>
      </c>
      <c r="AW27" s="163" t="str" cm="1">
        <f t="array" ref="AW27">IFERROR(_xlfn.IFS(((AW$5&gt;$G27)*(AW$5&lt;$H27)),"X",$H27=AW$5,"X",$G27=AW$5,"X"),"")</f>
        <v/>
      </c>
      <c r="AX27" s="163" t="str" cm="1">
        <f t="array" ref="AX27">IFERROR(_xlfn.IFS(((AX$5&gt;$G27)*(AX$5&lt;$H27)),"X",$H27=AX$5,"X",$G27=AX$5,"X"),"")</f>
        <v/>
      </c>
      <c r="AY27" s="163" t="str" cm="1">
        <f t="array" ref="AY27">IFERROR(_xlfn.IFS(((AY$5&gt;$G27)*(AY$5&lt;$H27)),"X",$H27=AY$5,"X",$G27=AY$5,"X"),"")</f>
        <v/>
      </c>
      <c r="AZ27" s="163" t="str" cm="1">
        <f t="array" ref="AZ27">IFERROR(_xlfn.IFS(((AZ$5&gt;$G27)*(AZ$5&lt;$H27)),"X",$H27=AZ$5,"X",$G27=AZ$5,"X"),"")</f>
        <v/>
      </c>
      <c r="BA27" s="163" t="str" cm="1">
        <f t="array" ref="BA27">IFERROR(_xlfn.IFS(((BA$5&gt;$G27)*(BA$5&lt;$H27)),"X",$H27=BA$5,"X",$G27=BA$5,"X"),"")</f>
        <v/>
      </c>
      <c r="BB27" s="163" t="str" cm="1">
        <f t="array" ref="BB27">IFERROR(_xlfn.IFS(((BB$5&gt;$G27)*(BB$5&lt;$H27)),"X",$H27=BB$5,"X",$G27=BB$5,"X"),"")</f>
        <v/>
      </c>
      <c r="BC27" s="163" t="str" cm="1">
        <f t="array" ref="BC27">IFERROR(_xlfn.IFS(((BC$5&gt;$G27)*(BC$5&lt;$H27)),"X",$H27=BC$5,"X",$G27=BC$5,"X"),"")</f>
        <v/>
      </c>
      <c r="BD27" s="163" t="str" cm="1">
        <f t="array" ref="BD27">IFERROR(_xlfn.IFS(((BD$5&gt;$G27)*(BD$5&lt;$H27)),"X",$H27=BD$5,"X",$G27=BD$5,"X"),"")</f>
        <v/>
      </c>
      <c r="BE27" s="163" t="str" cm="1">
        <f t="array" ref="BE27">IFERROR(_xlfn.IFS(((BE$5&gt;$G27)*(BE$5&lt;$H27)),"X",$H27=BE$5,"X",$G27=BE$5,"X"),"")</f>
        <v/>
      </c>
      <c r="BF27" s="163" t="str" cm="1">
        <f t="array" ref="BF27">IFERROR(_xlfn.IFS(((BF$5&gt;$G27)*(BF$5&lt;$H27)),"X",$H27=BF$5,"X",$G27=BF$5,"X"),"")</f>
        <v/>
      </c>
      <c r="BG27" s="163" t="str" cm="1">
        <f t="array" ref="BG27">IFERROR(_xlfn.IFS(((BG$5&gt;$G27)*(BG$5&lt;$H27)),"X",$H27=BG$5,"X",$G27=BG$5,"X"),"")</f>
        <v/>
      </c>
      <c r="BH27" s="163" t="str" cm="1">
        <f t="array" ref="BH27">IFERROR(_xlfn.IFS(((BH$5&gt;$G27)*(BH$5&lt;$H27)),"X",$H27=BH$5,"X",$G27=BH$5,"X"),"")</f>
        <v/>
      </c>
    </row>
    <row r="28" spans="2:60" x14ac:dyDescent="0.25">
      <c r="B28" s="143" t="str">
        <v>Track expenses</v>
      </c>
      <c r="C28" s="144" t="str">
        <v>Hayden Cook</v>
      </c>
      <c r="D28" s="145">
        <v>0.25</v>
      </c>
      <c r="E28" s="146">
        <v>46083</v>
      </c>
      <c r="F28" s="146">
        <v>46097</v>
      </c>
      <c r="G28" s="143">
        <v>10</v>
      </c>
      <c r="H28" s="144">
        <v>12</v>
      </c>
      <c r="I28" s="163" t="str" cm="1">
        <f t="array" ref="I28">IFERROR(_xlfn.IFS(((I$5&gt;$G28)*(I$5&lt;$H28)),"X",$H28=I$5,"X",$G28=I$5,"X"),"")</f>
        <v/>
      </c>
      <c r="J28" s="163" t="str" cm="1">
        <f t="array" ref="J28">IFERROR(_xlfn.IFS(((J$5&gt;$G28)*(J$5&lt;$H28)),"X",$H28=J$5,"X",$G28=J$5,"X"),"")</f>
        <v/>
      </c>
      <c r="K28" s="163" t="str" cm="1">
        <f t="array" ref="K28">IFERROR(_xlfn.IFS(((K$5&gt;$G28)*(K$5&lt;$H28)),"X",$H28=K$5,"X",$G28=K$5,"X"),"")</f>
        <v/>
      </c>
      <c r="L28" s="163" t="str" cm="1">
        <f t="array" ref="L28">IFERROR(_xlfn.IFS(((L$5&gt;$G28)*(L$5&lt;$H28)),"X",$H28=L$5,"X",$G28=L$5,"X"),"")</f>
        <v/>
      </c>
      <c r="M28" s="163" t="str" cm="1">
        <f t="array" ref="M28">IFERROR(_xlfn.IFS(((M$5&gt;$G28)*(M$5&lt;$H28)),"X",$H28=M$5,"X",$G28=M$5,"X"),"")</f>
        <v/>
      </c>
      <c r="N28" s="163" t="str" cm="1">
        <f t="array" ref="N28">IFERROR(_xlfn.IFS(((N$5&gt;$G28)*(N$5&lt;$H28)),"X",$H28=N$5,"X",$G28=N$5,"X"),"")</f>
        <v/>
      </c>
      <c r="O28" s="163" t="str" cm="1">
        <f t="array" ref="O28">IFERROR(_xlfn.IFS(((O$5&gt;$G28)*(O$5&lt;$H28)),"X",$H28=O$5,"X",$G28=O$5,"X"),"")</f>
        <v/>
      </c>
      <c r="P28" s="163" t="str" cm="1">
        <f t="array" ref="P28">IFERROR(_xlfn.IFS(((P$5&gt;$G28)*(P$5&lt;$H28)),"X",$H28=P$5,"X",$G28=P$5,"X"),"")</f>
        <v/>
      </c>
      <c r="Q28" s="163" t="str" cm="1">
        <f t="array" ref="Q28">IFERROR(_xlfn.IFS(((Q$5&gt;$G28)*(Q$5&lt;$H28)),"X",$H28=Q$5,"X",$G28=Q$5,"X"),"")</f>
        <v/>
      </c>
      <c r="R28" s="163" t="str" cm="1">
        <f t="array" ref="R28">IFERROR(_xlfn.IFS(((R$5&gt;$G28)*(R$5&lt;$H28)),"X",$H28=R$5,"X",$G28=R$5,"X"),"")</f>
        <v>X</v>
      </c>
      <c r="S28" s="163" t="str" cm="1">
        <f t="array" ref="S28">IFERROR(_xlfn.IFS(((S$5&gt;$G28)*(S$5&lt;$H28)),"X",$H28=S$5,"X",$G28=S$5,"X"),"")</f>
        <v>X</v>
      </c>
      <c r="T28" s="163" t="str" cm="1">
        <f t="array" ref="T28">IFERROR(_xlfn.IFS(((T$5&gt;$G28)*(T$5&lt;$H28)),"X",$H28=T$5,"X",$G28=T$5,"X"),"")</f>
        <v>X</v>
      </c>
      <c r="U28" s="163" t="str" cm="1">
        <f t="array" ref="U28">IFERROR(_xlfn.IFS(((U$5&gt;$G28)*(U$5&lt;$H28)),"X",$H28=U$5,"X",$G28=U$5,"X"),"")</f>
        <v/>
      </c>
      <c r="V28" s="163" t="str" cm="1">
        <f t="array" ref="V28">IFERROR(_xlfn.IFS(((V$5&gt;$G28)*(V$5&lt;$H28)),"X",$H28=V$5,"X",$G28=V$5,"X"),"")</f>
        <v/>
      </c>
      <c r="W28" s="163" t="str" cm="1">
        <f t="array" ref="W28">IFERROR(_xlfn.IFS(((W$5&gt;$G28)*(W$5&lt;$H28)),"X",$H28=W$5,"X",$G28=W$5,"X"),"")</f>
        <v/>
      </c>
      <c r="X28" s="163" t="str" cm="1">
        <f t="array" ref="X28">IFERROR(_xlfn.IFS(((X$5&gt;$G28)*(X$5&lt;$H28)),"X",$H28=X$5,"X",$G28=X$5,"X"),"")</f>
        <v/>
      </c>
      <c r="Y28" s="163" t="str" cm="1">
        <f t="array" ref="Y28">IFERROR(_xlfn.IFS(((Y$5&gt;$G28)*(Y$5&lt;$H28)),"X",$H28=Y$5,"X",$G28=Y$5,"X"),"")</f>
        <v/>
      </c>
      <c r="Z28" s="163" t="str" cm="1">
        <f t="array" ref="Z28">IFERROR(_xlfn.IFS(((Z$5&gt;$G28)*(Z$5&lt;$H28)),"X",$H28=Z$5,"X",$G28=Z$5,"X"),"")</f>
        <v/>
      </c>
      <c r="AA28" s="163" t="str" cm="1">
        <f t="array" ref="AA28">IFERROR(_xlfn.IFS(((AA$5&gt;$G28)*(AA$5&lt;$H28)),"X",$H28=AA$5,"X",$G28=AA$5,"X"),"")</f>
        <v/>
      </c>
      <c r="AB28" s="163" t="str" cm="1">
        <f t="array" ref="AB28">IFERROR(_xlfn.IFS(((AB$5&gt;$G28)*(AB$5&lt;$H28)),"X",$H28=AB$5,"X",$G28=AB$5,"X"),"")</f>
        <v/>
      </c>
      <c r="AC28" s="163" t="str" cm="1">
        <f t="array" ref="AC28">IFERROR(_xlfn.IFS(((AC$5&gt;$G28)*(AC$5&lt;$H28)),"X",$H28=AC$5,"X",$G28=AC$5,"X"),"")</f>
        <v/>
      </c>
      <c r="AD28" s="163" t="str" cm="1">
        <f t="array" ref="AD28">IFERROR(_xlfn.IFS(((AD$5&gt;$G28)*(AD$5&lt;$H28)),"X",$H28=AD$5,"X",$G28=AD$5,"X"),"")</f>
        <v/>
      </c>
      <c r="AE28" s="163" t="str" cm="1">
        <f t="array" ref="AE28">IFERROR(_xlfn.IFS(((AE$5&gt;$G28)*(AE$5&lt;$H28)),"X",$H28=AE$5,"X",$G28=AE$5,"X"),"")</f>
        <v/>
      </c>
      <c r="AF28" s="163" t="str" cm="1">
        <f t="array" ref="AF28">IFERROR(_xlfn.IFS(((AF$5&gt;$G28)*(AF$5&lt;$H28)),"X",$H28=AF$5,"X",$G28=AF$5,"X"),"")</f>
        <v/>
      </c>
      <c r="AG28" s="163" t="str" cm="1">
        <f t="array" ref="AG28">IFERROR(_xlfn.IFS(((AG$5&gt;$G28)*(AG$5&lt;$H28)),"X",$H28=AG$5,"X",$G28=AG$5,"X"),"")</f>
        <v/>
      </c>
      <c r="AH28" s="164" t="str" cm="1">
        <f t="array" ref="AH28">IFERROR(_xlfn.IFS(((AH$5&gt;$G28)*(AH$5&lt;$H28)),"X",$H28=AH$5,"X",$G28=AH$5,"X"),"")</f>
        <v/>
      </c>
      <c r="AI28" s="163" t="str" cm="1">
        <f t="array" ref="AI28">IFERROR(_xlfn.IFS(((AI$5&gt;$G28)*(AI$5&lt;$H28)),"X",$H28=AI$5,"X",$G28=AI$5,"X"),"")</f>
        <v/>
      </c>
      <c r="AJ28" s="163" t="str" cm="1">
        <f t="array" ref="AJ28">IFERROR(_xlfn.IFS(((AJ$5&gt;$G28)*(AJ$5&lt;$H28)),"X",$H28=AJ$5,"X",$G28=AJ$5,"X"),"")</f>
        <v/>
      </c>
      <c r="AK28" s="163" t="str" cm="1">
        <f t="array" ref="AK28">IFERROR(_xlfn.IFS(((AK$5&gt;$G28)*(AK$5&lt;$H28)),"X",$H28=AK$5,"X",$G28=AK$5,"X"),"")</f>
        <v/>
      </c>
      <c r="AL28" s="163" t="str" cm="1">
        <f t="array" ref="AL28">IFERROR(_xlfn.IFS(((AL$5&gt;$G28)*(AL$5&lt;$H28)),"X",$H28=AL$5,"X",$G28=AL$5,"X"),"")</f>
        <v/>
      </c>
      <c r="AM28" s="163" t="str" cm="1">
        <f t="array" ref="AM28">IFERROR(_xlfn.IFS(((AM$5&gt;$G28)*(AM$5&lt;$H28)),"X",$H28=AM$5,"X",$G28=AM$5,"X"),"")</f>
        <v/>
      </c>
      <c r="AN28" s="163" t="str" cm="1">
        <f t="array" ref="AN28">IFERROR(_xlfn.IFS(((AN$5&gt;$G28)*(AN$5&lt;$H28)),"X",$H28=AN$5,"X",$G28=AN$5,"X"),"")</f>
        <v/>
      </c>
      <c r="AO28" s="163" t="str" cm="1">
        <f t="array" ref="AO28">IFERROR(_xlfn.IFS(((AO$5&gt;$G28)*(AO$5&lt;$H28)),"X",$H28=AO$5,"X",$G28=AO$5,"X"),"")</f>
        <v/>
      </c>
      <c r="AP28" s="163" t="str" cm="1">
        <f t="array" ref="AP28">IFERROR(_xlfn.IFS(((AP$5&gt;$G28)*(AP$5&lt;$H28)),"X",$H28=AP$5,"X",$G28=AP$5,"X"),"")</f>
        <v/>
      </c>
      <c r="AQ28" s="163" t="str" cm="1">
        <f t="array" ref="AQ28">IFERROR(_xlfn.IFS(((AQ$5&gt;$G28)*(AQ$5&lt;$H28)),"X",$H28=AQ$5,"X",$G28=AQ$5,"X"),"")</f>
        <v/>
      </c>
      <c r="AR28" s="163" t="str" cm="1">
        <f t="array" ref="AR28">IFERROR(_xlfn.IFS(((AR$5&gt;$G28)*(AR$5&lt;$H28)),"X",$H28=AR$5,"X",$G28=AR$5,"X"),"")</f>
        <v/>
      </c>
      <c r="AS28" s="163" t="str" cm="1">
        <f t="array" ref="AS28">IFERROR(_xlfn.IFS(((AS$5&gt;$G28)*(AS$5&lt;$H28)),"X",$H28=AS$5,"X",$G28=AS$5,"X"),"")</f>
        <v/>
      </c>
      <c r="AT28" s="163" t="str" cm="1">
        <f t="array" ref="AT28">IFERROR(_xlfn.IFS(((AT$5&gt;$G28)*(AT$5&lt;$H28)),"X",$H28=AT$5,"X",$G28=AT$5,"X"),"")</f>
        <v/>
      </c>
      <c r="AU28" s="163" t="str" cm="1">
        <f t="array" ref="AU28">IFERROR(_xlfn.IFS(((AU$5&gt;$G28)*(AU$5&lt;$H28)),"X",$H28=AU$5,"X",$G28=AU$5,"X"),"")</f>
        <v/>
      </c>
      <c r="AV28" s="163" t="str" cm="1">
        <f t="array" ref="AV28">IFERROR(_xlfn.IFS(((AV$5&gt;$G28)*(AV$5&lt;$H28)),"X",$H28=AV$5,"X",$G28=AV$5,"X"),"")</f>
        <v/>
      </c>
      <c r="AW28" s="163" t="str" cm="1">
        <f t="array" ref="AW28">IFERROR(_xlfn.IFS(((AW$5&gt;$G28)*(AW$5&lt;$H28)),"X",$H28=AW$5,"X",$G28=AW$5,"X"),"")</f>
        <v/>
      </c>
      <c r="AX28" s="163" t="str" cm="1">
        <f t="array" ref="AX28">IFERROR(_xlfn.IFS(((AX$5&gt;$G28)*(AX$5&lt;$H28)),"X",$H28=AX$5,"X",$G28=AX$5,"X"),"")</f>
        <v/>
      </c>
      <c r="AY28" s="163" t="str" cm="1">
        <f t="array" ref="AY28">IFERROR(_xlfn.IFS(((AY$5&gt;$G28)*(AY$5&lt;$H28)),"X",$H28=AY$5,"X",$G28=AY$5,"X"),"")</f>
        <v/>
      </c>
      <c r="AZ28" s="163" t="str" cm="1">
        <f t="array" ref="AZ28">IFERROR(_xlfn.IFS(((AZ$5&gt;$G28)*(AZ$5&lt;$H28)),"X",$H28=AZ$5,"X",$G28=AZ$5,"X"),"")</f>
        <v/>
      </c>
      <c r="BA28" s="163" t="str" cm="1">
        <f t="array" ref="BA28">IFERROR(_xlfn.IFS(((BA$5&gt;$G28)*(BA$5&lt;$H28)),"X",$H28=BA$5,"X",$G28=BA$5,"X"),"")</f>
        <v/>
      </c>
      <c r="BB28" s="163" t="str" cm="1">
        <f t="array" ref="BB28">IFERROR(_xlfn.IFS(((BB$5&gt;$G28)*(BB$5&lt;$H28)),"X",$H28=BB$5,"X",$G28=BB$5,"X"),"")</f>
        <v/>
      </c>
      <c r="BC28" s="163" t="str" cm="1">
        <f t="array" ref="BC28">IFERROR(_xlfn.IFS(((BC$5&gt;$G28)*(BC$5&lt;$H28)),"X",$H28=BC$5,"X",$G28=BC$5,"X"),"")</f>
        <v/>
      </c>
      <c r="BD28" s="163" t="str" cm="1">
        <f t="array" ref="BD28">IFERROR(_xlfn.IFS(((BD$5&gt;$G28)*(BD$5&lt;$H28)),"X",$H28=BD$5,"X",$G28=BD$5,"X"),"")</f>
        <v/>
      </c>
      <c r="BE28" s="163" t="str" cm="1">
        <f t="array" ref="BE28">IFERROR(_xlfn.IFS(((BE$5&gt;$G28)*(BE$5&lt;$H28)),"X",$H28=BE$5,"X",$G28=BE$5,"X"),"")</f>
        <v/>
      </c>
      <c r="BF28" s="163" t="str" cm="1">
        <f t="array" ref="BF28">IFERROR(_xlfn.IFS(((BF$5&gt;$G28)*(BF$5&lt;$H28)),"X",$H28=BF$5,"X",$G28=BF$5,"X"),"")</f>
        <v/>
      </c>
      <c r="BG28" s="163" t="str" cm="1">
        <f t="array" ref="BG28">IFERROR(_xlfn.IFS(((BG$5&gt;$G28)*(BG$5&lt;$H28)),"X",$H28=BG$5,"X",$G28=BG$5,"X"),"")</f>
        <v/>
      </c>
      <c r="BH28" s="163" t="str" cm="1">
        <f t="array" ref="BH28">IFERROR(_xlfn.IFS(((BH$5&gt;$G28)*(BH$5&lt;$H28)),"X",$H28=BH$5,"X",$G28=BH$5,"X"),"")</f>
        <v/>
      </c>
    </row>
    <row r="29" spans="2:60" x14ac:dyDescent="0.25">
      <c r="B29" s="143" t="str">
        <v>Evaluate progress</v>
      </c>
      <c r="C29" s="144" t="str">
        <v>Jens Martensson</v>
      </c>
      <c r="D29" s="145">
        <v>0.5</v>
      </c>
      <c r="E29" s="146">
        <v>46098</v>
      </c>
      <c r="F29" s="146">
        <v>46112</v>
      </c>
      <c r="G29" s="143">
        <v>12</v>
      </c>
      <c r="H29" s="144">
        <v>14</v>
      </c>
      <c r="I29" s="163" t="str" cm="1">
        <f t="array" ref="I29">IFERROR(_xlfn.IFS(((I$5&gt;$G29)*(I$5&lt;$H29)),"X",$H29=I$5,"X",$G29=I$5,"X"),"")</f>
        <v/>
      </c>
      <c r="J29" s="163" t="str" cm="1">
        <f t="array" ref="J29">IFERROR(_xlfn.IFS(((J$5&gt;$G29)*(J$5&lt;$H29)),"X",$H29=J$5,"X",$G29=J$5,"X"),"")</f>
        <v/>
      </c>
      <c r="K29" s="163" t="str" cm="1">
        <f t="array" ref="K29">IFERROR(_xlfn.IFS(((K$5&gt;$G29)*(K$5&lt;$H29)),"X",$H29=K$5,"X",$G29=K$5,"X"),"")</f>
        <v/>
      </c>
      <c r="L29" s="163" t="str" cm="1">
        <f t="array" ref="L29">IFERROR(_xlfn.IFS(((L$5&gt;$G29)*(L$5&lt;$H29)),"X",$H29=L$5,"X",$G29=L$5,"X"),"")</f>
        <v/>
      </c>
      <c r="M29" s="163" t="str" cm="1">
        <f t="array" ref="M29">IFERROR(_xlfn.IFS(((M$5&gt;$G29)*(M$5&lt;$H29)),"X",$H29=M$5,"X",$G29=M$5,"X"),"")</f>
        <v/>
      </c>
      <c r="N29" s="163" t="str" cm="1">
        <f t="array" ref="N29">IFERROR(_xlfn.IFS(((N$5&gt;$G29)*(N$5&lt;$H29)),"X",$H29=N$5,"X",$G29=N$5,"X"),"")</f>
        <v/>
      </c>
      <c r="O29" s="163" t="str" cm="1">
        <f t="array" ref="O29">IFERROR(_xlfn.IFS(((O$5&gt;$G29)*(O$5&lt;$H29)),"X",$H29=O$5,"X",$G29=O$5,"X"),"")</f>
        <v/>
      </c>
      <c r="P29" s="163" t="str" cm="1">
        <f t="array" ref="P29">IFERROR(_xlfn.IFS(((P$5&gt;$G29)*(P$5&lt;$H29)),"X",$H29=P$5,"X",$G29=P$5,"X"),"")</f>
        <v/>
      </c>
      <c r="Q29" s="163" t="str" cm="1">
        <f t="array" ref="Q29">IFERROR(_xlfn.IFS(((Q$5&gt;$G29)*(Q$5&lt;$H29)),"X",$H29=Q$5,"X",$G29=Q$5,"X"),"")</f>
        <v/>
      </c>
      <c r="R29" s="163" t="str" cm="1">
        <f t="array" ref="R29">IFERROR(_xlfn.IFS(((R$5&gt;$G29)*(R$5&lt;$H29)),"X",$H29=R$5,"X",$G29=R$5,"X"),"")</f>
        <v/>
      </c>
      <c r="S29" s="163" t="str" cm="1">
        <f t="array" ref="S29">IFERROR(_xlfn.IFS(((S$5&gt;$G29)*(S$5&lt;$H29)),"X",$H29=S$5,"X",$G29=S$5,"X"),"")</f>
        <v/>
      </c>
      <c r="T29" s="163" t="str" cm="1">
        <f t="array" ref="T29">IFERROR(_xlfn.IFS(((T$5&gt;$G29)*(T$5&lt;$H29)),"X",$H29=T$5,"X",$G29=T$5,"X"),"")</f>
        <v>X</v>
      </c>
      <c r="U29" s="163" t="str" cm="1">
        <f t="array" ref="U29">IFERROR(_xlfn.IFS(((U$5&gt;$G29)*(U$5&lt;$H29)),"X",$H29=U$5,"X",$G29=U$5,"X"),"")</f>
        <v>X</v>
      </c>
      <c r="V29" s="163" t="str" cm="1">
        <f t="array" ref="V29">IFERROR(_xlfn.IFS(((V$5&gt;$G29)*(V$5&lt;$H29)),"X",$H29=V$5,"X",$G29=V$5,"X"),"")</f>
        <v>X</v>
      </c>
      <c r="W29" s="163" t="str" cm="1">
        <f t="array" ref="W29">IFERROR(_xlfn.IFS(((W$5&gt;$G29)*(W$5&lt;$H29)),"X",$H29=W$5,"X",$G29=W$5,"X"),"")</f>
        <v/>
      </c>
      <c r="X29" s="163" t="str" cm="1">
        <f t="array" ref="X29">IFERROR(_xlfn.IFS(((X$5&gt;$G29)*(X$5&lt;$H29)),"X",$H29=X$5,"X",$G29=X$5,"X"),"")</f>
        <v/>
      </c>
      <c r="Y29" s="163" t="str" cm="1">
        <f t="array" ref="Y29">IFERROR(_xlfn.IFS(((Y$5&gt;$G29)*(Y$5&lt;$H29)),"X",$H29=Y$5,"X",$G29=Y$5,"X"),"")</f>
        <v/>
      </c>
      <c r="Z29" s="163" t="str" cm="1">
        <f t="array" ref="Z29">IFERROR(_xlfn.IFS(((Z$5&gt;$G29)*(Z$5&lt;$H29)),"X",$H29=Z$5,"X",$G29=Z$5,"X"),"")</f>
        <v/>
      </c>
      <c r="AA29" s="163" t="str" cm="1">
        <f t="array" ref="AA29">IFERROR(_xlfn.IFS(((AA$5&gt;$G29)*(AA$5&lt;$H29)),"X",$H29=AA$5,"X",$G29=AA$5,"X"),"")</f>
        <v/>
      </c>
      <c r="AB29" s="163" t="str" cm="1">
        <f t="array" ref="AB29">IFERROR(_xlfn.IFS(((AB$5&gt;$G29)*(AB$5&lt;$H29)),"X",$H29=AB$5,"X",$G29=AB$5,"X"),"")</f>
        <v/>
      </c>
      <c r="AC29" s="163" t="str" cm="1">
        <f t="array" ref="AC29">IFERROR(_xlfn.IFS(((AC$5&gt;$G29)*(AC$5&lt;$H29)),"X",$H29=AC$5,"X",$G29=AC$5,"X"),"")</f>
        <v/>
      </c>
      <c r="AD29" s="163" t="str" cm="1">
        <f t="array" ref="AD29">IFERROR(_xlfn.IFS(((AD$5&gt;$G29)*(AD$5&lt;$H29)),"X",$H29=AD$5,"X",$G29=AD$5,"X"),"")</f>
        <v/>
      </c>
      <c r="AE29" s="163" t="str" cm="1">
        <f t="array" ref="AE29">IFERROR(_xlfn.IFS(((AE$5&gt;$G29)*(AE$5&lt;$H29)),"X",$H29=AE$5,"X",$G29=AE$5,"X"),"")</f>
        <v/>
      </c>
      <c r="AF29" s="163" t="str" cm="1">
        <f t="array" ref="AF29">IFERROR(_xlfn.IFS(((AF$5&gt;$G29)*(AF$5&lt;$H29)),"X",$H29=AF$5,"X",$G29=AF$5,"X"),"")</f>
        <v/>
      </c>
      <c r="AG29" s="163" t="str" cm="1">
        <f t="array" ref="AG29">IFERROR(_xlfn.IFS(((AG$5&gt;$G29)*(AG$5&lt;$H29)),"X",$H29=AG$5,"X",$G29=AG$5,"X"),"")</f>
        <v/>
      </c>
      <c r="AH29" s="164" t="str" cm="1">
        <f t="array" ref="AH29">IFERROR(_xlfn.IFS(((AH$5&gt;$G29)*(AH$5&lt;$H29)),"X",$H29=AH$5,"X",$G29=AH$5,"X"),"")</f>
        <v/>
      </c>
      <c r="AI29" s="163" t="str" cm="1">
        <f t="array" ref="AI29">IFERROR(_xlfn.IFS(((AI$5&gt;$G29)*(AI$5&lt;$H29)),"X",$H29=AI$5,"X",$G29=AI$5,"X"),"")</f>
        <v/>
      </c>
      <c r="AJ29" s="163" t="str" cm="1">
        <f t="array" ref="AJ29">IFERROR(_xlfn.IFS(((AJ$5&gt;$G29)*(AJ$5&lt;$H29)),"X",$H29=AJ$5,"X",$G29=AJ$5,"X"),"")</f>
        <v/>
      </c>
      <c r="AK29" s="163" t="str" cm="1">
        <f t="array" ref="AK29">IFERROR(_xlfn.IFS(((AK$5&gt;$G29)*(AK$5&lt;$H29)),"X",$H29=AK$5,"X",$G29=AK$5,"X"),"")</f>
        <v/>
      </c>
      <c r="AL29" s="163" t="str" cm="1">
        <f t="array" ref="AL29">IFERROR(_xlfn.IFS(((AL$5&gt;$G29)*(AL$5&lt;$H29)),"X",$H29=AL$5,"X",$G29=AL$5,"X"),"")</f>
        <v/>
      </c>
      <c r="AM29" s="163" t="str" cm="1">
        <f t="array" ref="AM29">IFERROR(_xlfn.IFS(((AM$5&gt;$G29)*(AM$5&lt;$H29)),"X",$H29=AM$5,"X",$G29=AM$5,"X"),"")</f>
        <v/>
      </c>
      <c r="AN29" s="163" t="str" cm="1">
        <f t="array" ref="AN29">IFERROR(_xlfn.IFS(((AN$5&gt;$G29)*(AN$5&lt;$H29)),"X",$H29=AN$5,"X",$G29=AN$5,"X"),"")</f>
        <v/>
      </c>
      <c r="AO29" s="163" t="str" cm="1">
        <f t="array" ref="AO29">IFERROR(_xlfn.IFS(((AO$5&gt;$G29)*(AO$5&lt;$H29)),"X",$H29=AO$5,"X",$G29=AO$5,"X"),"")</f>
        <v/>
      </c>
      <c r="AP29" s="163" t="str" cm="1">
        <f t="array" ref="AP29">IFERROR(_xlfn.IFS(((AP$5&gt;$G29)*(AP$5&lt;$H29)),"X",$H29=AP$5,"X",$G29=AP$5,"X"),"")</f>
        <v/>
      </c>
      <c r="AQ29" s="163" t="str" cm="1">
        <f t="array" ref="AQ29">IFERROR(_xlfn.IFS(((AQ$5&gt;$G29)*(AQ$5&lt;$H29)),"X",$H29=AQ$5,"X",$G29=AQ$5,"X"),"")</f>
        <v/>
      </c>
      <c r="AR29" s="163" t="str" cm="1">
        <f t="array" ref="AR29">IFERROR(_xlfn.IFS(((AR$5&gt;$G29)*(AR$5&lt;$H29)),"X",$H29=AR$5,"X",$G29=AR$5,"X"),"")</f>
        <v/>
      </c>
      <c r="AS29" s="163" t="str" cm="1">
        <f t="array" ref="AS29">IFERROR(_xlfn.IFS(((AS$5&gt;$G29)*(AS$5&lt;$H29)),"X",$H29=AS$5,"X",$G29=AS$5,"X"),"")</f>
        <v/>
      </c>
      <c r="AT29" s="163" t="str" cm="1">
        <f t="array" ref="AT29">IFERROR(_xlfn.IFS(((AT$5&gt;$G29)*(AT$5&lt;$H29)),"X",$H29=AT$5,"X",$G29=AT$5,"X"),"")</f>
        <v/>
      </c>
      <c r="AU29" s="163" t="str" cm="1">
        <f t="array" ref="AU29">IFERROR(_xlfn.IFS(((AU$5&gt;$G29)*(AU$5&lt;$H29)),"X",$H29=AU$5,"X",$G29=AU$5,"X"),"")</f>
        <v/>
      </c>
      <c r="AV29" s="163" t="str" cm="1">
        <f t="array" ref="AV29">IFERROR(_xlfn.IFS(((AV$5&gt;$G29)*(AV$5&lt;$H29)),"X",$H29=AV$5,"X",$G29=AV$5,"X"),"")</f>
        <v/>
      </c>
      <c r="AW29" s="163" t="str" cm="1">
        <f t="array" ref="AW29">IFERROR(_xlfn.IFS(((AW$5&gt;$G29)*(AW$5&lt;$H29)),"X",$H29=AW$5,"X",$G29=AW$5,"X"),"")</f>
        <v/>
      </c>
      <c r="AX29" s="163" t="str" cm="1">
        <f t="array" ref="AX29">IFERROR(_xlfn.IFS(((AX$5&gt;$G29)*(AX$5&lt;$H29)),"X",$H29=AX$5,"X",$G29=AX$5,"X"),"")</f>
        <v/>
      </c>
      <c r="AY29" s="163" t="str" cm="1">
        <f t="array" ref="AY29">IFERROR(_xlfn.IFS(((AY$5&gt;$G29)*(AY$5&lt;$H29)),"X",$H29=AY$5,"X",$G29=AY$5,"X"),"")</f>
        <v/>
      </c>
      <c r="AZ29" s="163" t="str" cm="1">
        <f t="array" ref="AZ29">IFERROR(_xlfn.IFS(((AZ$5&gt;$G29)*(AZ$5&lt;$H29)),"X",$H29=AZ$5,"X",$G29=AZ$5,"X"),"")</f>
        <v/>
      </c>
      <c r="BA29" s="163" t="str" cm="1">
        <f t="array" ref="BA29">IFERROR(_xlfn.IFS(((BA$5&gt;$G29)*(BA$5&lt;$H29)),"X",$H29=BA$5,"X",$G29=BA$5,"X"),"")</f>
        <v/>
      </c>
      <c r="BB29" s="163" t="str" cm="1">
        <f t="array" ref="BB29">IFERROR(_xlfn.IFS(((BB$5&gt;$G29)*(BB$5&lt;$H29)),"X",$H29=BB$5,"X",$G29=BB$5,"X"),"")</f>
        <v/>
      </c>
      <c r="BC29" s="163" t="str" cm="1">
        <f t="array" ref="BC29">IFERROR(_xlfn.IFS(((BC$5&gt;$G29)*(BC$5&lt;$H29)),"X",$H29=BC$5,"X",$G29=BC$5,"X"),"")</f>
        <v/>
      </c>
      <c r="BD29" s="163" t="str" cm="1">
        <f t="array" ref="BD29">IFERROR(_xlfn.IFS(((BD$5&gt;$G29)*(BD$5&lt;$H29)),"X",$H29=BD$5,"X",$G29=BD$5,"X"),"")</f>
        <v/>
      </c>
      <c r="BE29" s="163" t="str" cm="1">
        <f t="array" ref="BE29">IFERROR(_xlfn.IFS(((BE$5&gt;$G29)*(BE$5&lt;$H29)),"X",$H29=BE$5,"X",$G29=BE$5,"X"),"")</f>
        <v/>
      </c>
      <c r="BF29" s="163" t="str" cm="1">
        <f t="array" ref="BF29">IFERROR(_xlfn.IFS(((BF$5&gt;$G29)*(BF$5&lt;$H29)),"X",$H29=BF$5,"X",$G29=BF$5,"X"),"")</f>
        <v/>
      </c>
      <c r="BG29" s="163" t="str" cm="1">
        <f t="array" ref="BG29">IFERROR(_xlfn.IFS(((BG$5&gt;$G29)*(BG$5&lt;$H29)),"X",$H29=BG$5,"X",$G29=BG$5,"X"),"")</f>
        <v/>
      </c>
      <c r="BH29" s="163" t="str" cm="1">
        <f t="array" ref="BH29">IFERROR(_xlfn.IFS(((BH$5&gt;$G29)*(BH$5&lt;$H29)),"X",$H29=BH$5,"X",$G29=BH$5,"X"),"")</f>
        <v/>
      </c>
    </row>
    <row r="30" spans="2:60" x14ac:dyDescent="0.25">
      <c r="B30" s="143" t="str">
        <v>Address risks</v>
      </c>
      <c r="C30" s="144" t="str">
        <v>Nuria Acevedo</v>
      </c>
      <c r="D30" s="145">
        <v>0.6</v>
      </c>
      <c r="E30" s="146">
        <v>46074</v>
      </c>
      <c r="F30" s="146">
        <v>46088</v>
      </c>
      <c r="G30" s="143">
        <v>8</v>
      </c>
      <c r="H30" s="144">
        <v>10</v>
      </c>
      <c r="I30" s="163" t="str" cm="1">
        <f t="array" ref="I30">IFERROR(_xlfn.IFS(((I$5&gt;$G30)*(I$5&lt;$H30)),"X",$H30=I$5,"X",$G30=I$5,"X"),"")</f>
        <v/>
      </c>
      <c r="J30" s="163" t="str" cm="1">
        <f t="array" ref="J30">IFERROR(_xlfn.IFS(((J$5&gt;$G30)*(J$5&lt;$H30)),"X",$H30=J$5,"X",$G30=J$5,"X"),"")</f>
        <v/>
      </c>
      <c r="K30" s="163" t="str" cm="1">
        <f t="array" ref="K30">IFERROR(_xlfn.IFS(((K$5&gt;$G30)*(K$5&lt;$H30)),"X",$H30=K$5,"X",$G30=K$5,"X"),"")</f>
        <v/>
      </c>
      <c r="L30" s="163" t="str" cm="1">
        <f t="array" ref="L30">IFERROR(_xlfn.IFS(((L$5&gt;$G30)*(L$5&lt;$H30)),"X",$H30=L$5,"X",$G30=L$5,"X"),"")</f>
        <v/>
      </c>
      <c r="M30" s="163" t="str" cm="1">
        <f t="array" ref="M30">IFERROR(_xlfn.IFS(((M$5&gt;$G30)*(M$5&lt;$H30)),"X",$H30=M$5,"X",$G30=M$5,"X"),"")</f>
        <v/>
      </c>
      <c r="N30" s="163" t="str" cm="1">
        <f t="array" ref="N30">IFERROR(_xlfn.IFS(((N$5&gt;$G30)*(N$5&lt;$H30)),"X",$H30=N$5,"X",$G30=N$5,"X"),"")</f>
        <v/>
      </c>
      <c r="O30" s="163" t="str" cm="1">
        <f t="array" ref="O30">IFERROR(_xlfn.IFS(((O$5&gt;$G30)*(O$5&lt;$H30)),"X",$H30=O$5,"X",$G30=O$5,"X"),"")</f>
        <v/>
      </c>
      <c r="P30" s="163" t="str" cm="1">
        <f t="array" ref="P30">IFERROR(_xlfn.IFS(((P$5&gt;$G30)*(P$5&lt;$H30)),"X",$H30=P$5,"X",$G30=P$5,"X"),"")</f>
        <v>X</v>
      </c>
      <c r="Q30" s="163" t="str" cm="1">
        <f t="array" ref="Q30">IFERROR(_xlfn.IFS(((Q$5&gt;$G30)*(Q$5&lt;$H30)),"X",$H30=Q$5,"X",$G30=Q$5,"X"),"")</f>
        <v>X</v>
      </c>
      <c r="R30" s="163" t="str" cm="1">
        <f t="array" ref="R30">IFERROR(_xlfn.IFS(((R$5&gt;$G30)*(R$5&lt;$H30)),"X",$H30=R$5,"X",$G30=R$5,"X"),"")</f>
        <v>X</v>
      </c>
      <c r="S30" s="163" t="str" cm="1">
        <f t="array" ref="S30">IFERROR(_xlfn.IFS(((S$5&gt;$G30)*(S$5&lt;$H30)),"X",$H30=S$5,"X",$G30=S$5,"X"),"")</f>
        <v/>
      </c>
      <c r="T30" s="163" t="str" cm="1">
        <f t="array" ref="T30">IFERROR(_xlfn.IFS(((T$5&gt;$G30)*(T$5&lt;$H30)),"X",$H30=T$5,"X",$G30=T$5,"X"),"")</f>
        <v/>
      </c>
      <c r="U30" s="163" t="str" cm="1">
        <f t="array" ref="U30">IFERROR(_xlfn.IFS(((U$5&gt;$G30)*(U$5&lt;$H30)),"X",$H30=U$5,"X",$G30=U$5,"X"),"")</f>
        <v/>
      </c>
      <c r="V30" s="163" t="str" cm="1">
        <f t="array" ref="V30">IFERROR(_xlfn.IFS(((V$5&gt;$G30)*(V$5&lt;$H30)),"X",$H30=V$5,"X",$G30=V$5,"X"),"")</f>
        <v/>
      </c>
      <c r="W30" s="163" t="str" cm="1">
        <f t="array" ref="W30">IFERROR(_xlfn.IFS(((W$5&gt;$G30)*(W$5&lt;$H30)),"X",$H30=W$5,"X",$G30=W$5,"X"),"")</f>
        <v/>
      </c>
      <c r="X30" s="163" t="str" cm="1">
        <f t="array" ref="X30">IFERROR(_xlfn.IFS(((X$5&gt;$G30)*(X$5&lt;$H30)),"X",$H30=X$5,"X",$G30=X$5,"X"),"")</f>
        <v/>
      </c>
      <c r="Y30" s="163" t="str" cm="1">
        <f t="array" ref="Y30">IFERROR(_xlfn.IFS(((Y$5&gt;$G30)*(Y$5&lt;$H30)),"X",$H30=Y$5,"X",$G30=Y$5,"X"),"")</f>
        <v/>
      </c>
      <c r="Z30" s="163" t="str" cm="1">
        <f t="array" ref="Z30">IFERROR(_xlfn.IFS(((Z$5&gt;$G30)*(Z$5&lt;$H30)),"X",$H30=Z$5,"X",$G30=Z$5,"X"),"")</f>
        <v/>
      </c>
      <c r="AA30" s="163" t="str" cm="1">
        <f t="array" ref="AA30">IFERROR(_xlfn.IFS(((AA$5&gt;$G30)*(AA$5&lt;$H30)),"X",$H30=AA$5,"X",$G30=AA$5,"X"),"")</f>
        <v/>
      </c>
      <c r="AB30" s="163" t="str" cm="1">
        <f t="array" ref="AB30">IFERROR(_xlfn.IFS(((AB$5&gt;$G30)*(AB$5&lt;$H30)),"X",$H30=AB$5,"X",$G30=AB$5,"X"),"")</f>
        <v/>
      </c>
      <c r="AC30" s="163" t="str" cm="1">
        <f t="array" ref="AC30">IFERROR(_xlfn.IFS(((AC$5&gt;$G30)*(AC$5&lt;$H30)),"X",$H30=AC$5,"X",$G30=AC$5,"X"),"")</f>
        <v/>
      </c>
      <c r="AD30" s="163" t="str" cm="1">
        <f t="array" ref="AD30">IFERROR(_xlfn.IFS(((AD$5&gt;$G30)*(AD$5&lt;$H30)),"X",$H30=AD$5,"X",$G30=AD$5,"X"),"")</f>
        <v/>
      </c>
      <c r="AE30" s="163" t="str" cm="1">
        <f t="array" ref="AE30">IFERROR(_xlfn.IFS(((AE$5&gt;$G30)*(AE$5&lt;$H30)),"X",$H30=AE$5,"X",$G30=AE$5,"X"),"")</f>
        <v/>
      </c>
      <c r="AF30" s="163" t="str" cm="1">
        <f t="array" ref="AF30">IFERROR(_xlfn.IFS(((AF$5&gt;$G30)*(AF$5&lt;$H30)),"X",$H30=AF$5,"X",$G30=AF$5,"X"),"")</f>
        <v/>
      </c>
      <c r="AG30" s="163" t="str" cm="1">
        <f t="array" ref="AG30">IFERROR(_xlfn.IFS(((AG$5&gt;$G30)*(AG$5&lt;$H30)),"X",$H30=AG$5,"X",$G30=AG$5,"X"),"")</f>
        <v/>
      </c>
      <c r="AH30" s="164" t="str" cm="1">
        <f t="array" ref="AH30">IFERROR(_xlfn.IFS(((AH$5&gt;$G30)*(AH$5&lt;$H30)),"X",$H30=AH$5,"X",$G30=AH$5,"X"),"")</f>
        <v/>
      </c>
      <c r="AI30" s="163" t="str" cm="1">
        <f t="array" ref="AI30">IFERROR(_xlfn.IFS(((AI$5&gt;$G30)*(AI$5&lt;$H30)),"X",$H30=AI$5,"X",$G30=AI$5,"X"),"")</f>
        <v/>
      </c>
      <c r="AJ30" s="163" t="str" cm="1">
        <f t="array" ref="AJ30">IFERROR(_xlfn.IFS(((AJ$5&gt;$G30)*(AJ$5&lt;$H30)),"X",$H30=AJ$5,"X",$G30=AJ$5,"X"),"")</f>
        <v/>
      </c>
      <c r="AK30" s="163" t="str" cm="1">
        <f t="array" ref="AK30">IFERROR(_xlfn.IFS(((AK$5&gt;$G30)*(AK$5&lt;$H30)),"X",$H30=AK$5,"X",$G30=AK$5,"X"),"")</f>
        <v/>
      </c>
      <c r="AL30" s="163" t="str" cm="1">
        <f t="array" ref="AL30">IFERROR(_xlfn.IFS(((AL$5&gt;$G30)*(AL$5&lt;$H30)),"X",$H30=AL$5,"X",$G30=AL$5,"X"),"")</f>
        <v/>
      </c>
      <c r="AM30" s="163" t="str" cm="1">
        <f t="array" ref="AM30">IFERROR(_xlfn.IFS(((AM$5&gt;$G30)*(AM$5&lt;$H30)),"X",$H30=AM$5,"X",$G30=AM$5,"X"),"")</f>
        <v/>
      </c>
      <c r="AN30" s="163" t="str" cm="1">
        <f t="array" ref="AN30">IFERROR(_xlfn.IFS(((AN$5&gt;$G30)*(AN$5&lt;$H30)),"X",$H30=AN$5,"X",$G30=AN$5,"X"),"")</f>
        <v/>
      </c>
      <c r="AO30" s="163" t="str" cm="1">
        <f t="array" ref="AO30">IFERROR(_xlfn.IFS(((AO$5&gt;$G30)*(AO$5&lt;$H30)),"X",$H30=AO$5,"X",$G30=AO$5,"X"),"")</f>
        <v/>
      </c>
      <c r="AP30" s="163" t="str" cm="1">
        <f t="array" ref="AP30">IFERROR(_xlfn.IFS(((AP$5&gt;$G30)*(AP$5&lt;$H30)),"X",$H30=AP$5,"X",$G30=AP$5,"X"),"")</f>
        <v/>
      </c>
      <c r="AQ30" s="163" t="str" cm="1">
        <f t="array" ref="AQ30">IFERROR(_xlfn.IFS(((AQ$5&gt;$G30)*(AQ$5&lt;$H30)),"X",$H30=AQ$5,"X",$G30=AQ$5,"X"),"")</f>
        <v/>
      </c>
      <c r="AR30" s="163" t="str" cm="1">
        <f t="array" ref="AR30">IFERROR(_xlfn.IFS(((AR$5&gt;$G30)*(AR$5&lt;$H30)),"X",$H30=AR$5,"X",$G30=AR$5,"X"),"")</f>
        <v/>
      </c>
      <c r="AS30" s="163" t="str" cm="1">
        <f t="array" ref="AS30">IFERROR(_xlfn.IFS(((AS$5&gt;$G30)*(AS$5&lt;$H30)),"X",$H30=AS$5,"X",$G30=AS$5,"X"),"")</f>
        <v/>
      </c>
      <c r="AT30" s="163" t="str" cm="1">
        <f t="array" ref="AT30">IFERROR(_xlfn.IFS(((AT$5&gt;$G30)*(AT$5&lt;$H30)),"X",$H30=AT$5,"X",$G30=AT$5,"X"),"")</f>
        <v/>
      </c>
      <c r="AU30" s="163" t="str" cm="1">
        <f t="array" ref="AU30">IFERROR(_xlfn.IFS(((AU$5&gt;$G30)*(AU$5&lt;$H30)),"X",$H30=AU$5,"X",$G30=AU$5,"X"),"")</f>
        <v/>
      </c>
      <c r="AV30" s="163" t="str" cm="1">
        <f t="array" ref="AV30">IFERROR(_xlfn.IFS(((AV$5&gt;$G30)*(AV$5&lt;$H30)),"X",$H30=AV$5,"X",$G30=AV$5,"X"),"")</f>
        <v/>
      </c>
      <c r="AW30" s="163" t="str" cm="1">
        <f t="array" ref="AW30">IFERROR(_xlfn.IFS(((AW$5&gt;$G30)*(AW$5&lt;$H30)),"X",$H30=AW$5,"X",$G30=AW$5,"X"),"")</f>
        <v/>
      </c>
      <c r="AX30" s="163" t="str" cm="1">
        <f t="array" ref="AX30">IFERROR(_xlfn.IFS(((AX$5&gt;$G30)*(AX$5&lt;$H30)),"X",$H30=AX$5,"X",$G30=AX$5,"X"),"")</f>
        <v/>
      </c>
      <c r="AY30" s="163" t="str" cm="1">
        <f t="array" ref="AY30">IFERROR(_xlfn.IFS(((AY$5&gt;$G30)*(AY$5&lt;$H30)),"X",$H30=AY$5,"X",$G30=AY$5,"X"),"")</f>
        <v/>
      </c>
      <c r="AZ30" s="163" t="str" cm="1">
        <f t="array" ref="AZ30">IFERROR(_xlfn.IFS(((AZ$5&gt;$G30)*(AZ$5&lt;$H30)),"X",$H30=AZ$5,"X",$G30=AZ$5,"X"),"")</f>
        <v/>
      </c>
      <c r="BA30" s="163" t="str" cm="1">
        <f t="array" ref="BA30">IFERROR(_xlfn.IFS(((BA$5&gt;$G30)*(BA$5&lt;$H30)),"X",$H30=BA$5,"X",$G30=BA$5,"X"),"")</f>
        <v/>
      </c>
      <c r="BB30" s="163" t="str" cm="1">
        <f t="array" ref="BB30">IFERROR(_xlfn.IFS(((BB$5&gt;$G30)*(BB$5&lt;$H30)),"X",$H30=BB$5,"X",$G30=BB$5,"X"),"")</f>
        <v/>
      </c>
      <c r="BC30" s="163" t="str" cm="1">
        <f t="array" ref="BC30">IFERROR(_xlfn.IFS(((BC$5&gt;$G30)*(BC$5&lt;$H30)),"X",$H30=BC$5,"X",$G30=BC$5,"X"),"")</f>
        <v/>
      </c>
      <c r="BD30" s="163" t="str" cm="1">
        <f t="array" ref="BD30">IFERROR(_xlfn.IFS(((BD$5&gt;$G30)*(BD$5&lt;$H30)),"X",$H30=BD$5,"X",$G30=BD$5,"X"),"")</f>
        <v/>
      </c>
      <c r="BE30" s="163" t="str" cm="1">
        <f t="array" ref="BE30">IFERROR(_xlfn.IFS(((BE$5&gt;$G30)*(BE$5&lt;$H30)),"X",$H30=BE$5,"X",$G30=BE$5,"X"),"")</f>
        <v/>
      </c>
      <c r="BF30" s="163" t="str" cm="1">
        <f t="array" ref="BF30">IFERROR(_xlfn.IFS(((BF$5&gt;$G30)*(BF$5&lt;$H30)),"X",$H30=BF$5,"X",$G30=BF$5,"X"),"")</f>
        <v/>
      </c>
      <c r="BG30" s="163" t="str" cm="1">
        <f t="array" ref="BG30">IFERROR(_xlfn.IFS(((BG$5&gt;$G30)*(BG$5&lt;$H30)),"X",$H30=BG$5,"X",$G30=BG$5,"X"),"")</f>
        <v/>
      </c>
      <c r="BH30" s="163" t="str" cm="1">
        <f t="array" ref="BH30">IFERROR(_xlfn.IFS(((BH$5&gt;$G30)*(BH$5&lt;$H30)),"X",$H30=BH$5,"X",$G30=BH$5,"X"),"")</f>
        <v/>
      </c>
    </row>
    <row r="31" spans="2:60" x14ac:dyDescent="0.25">
      <c r="B31" s="143" t="str">
        <v>Gather feedback</v>
      </c>
      <c r="C31" s="144" t="str">
        <v>Olivia Wilson</v>
      </c>
      <c r="D31" s="145">
        <v>0.5</v>
      </c>
      <c r="E31" s="146">
        <v>46076</v>
      </c>
      <c r="F31" s="146">
        <v>46090</v>
      </c>
      <c r="G31" s="143">
        <v>9</v>
      </c>
      <c r="H31" s="144">
        <v>11</v>
      </c>
      <c r="I31" s="163" t="str" cm="1">
        <f t="array" ref="I31">IFERROR(_xlfn.IFS(((I$5&gt;$G31)*(I$5&lt;$H31)),"X",$H31=I$5,"X",$G31=I$5,"X"),"")</f>
        <v/>
      </c>
      <c r="J31" s="163" t="str" cm="1">
        <f t="array" ref="J31">IFERROR(_xlfn.IFS(((J$5&gt;$G31)*(J$5&lt;$H31)),"X",$H31=J$5,"X",$G31=J$5,"X"),"")</f>
        <v/>
      </c>
      <c r="K31" s="163" t="str" cm="1">
        <f t="array" ref="K31">IFERROR(_xlfn.IFS(((K$5&gt;$G31)*(K$5&lt;$H31)),"X",$H31=K$5,"X",$G31=K$5,"X"),"")</f>
        <v/>
      </c>
      <c r="L31" s="163" t="str" cm="1">
        <f t="array" ref="L31">IFERROR(_xlfn.IFS(((L$5&gt;$G31)*(L$5&lt;$H31)),"X",$H31=L$5,"X",$G31=L$5,"X"),"")</f>
        <v/>
      </c>
      <c r="M31" s="163" t="str" cm="1">
        <f t="array" ref="M31">IFERROR(_xlfn.IFS(((M$5&gt;$G31)*(M$5&lt;$H31)),"X",$H31=M$5,"X",$G31=M$5,"X"),"")</f>
        <v/>
      </c>
      <c r="N31" s="163" t="str" cm="1">
        <f t="array" ref="N31">IFERROR(_xlfn.IFS(((N$5&gt;$G31)*(N$5&lt;$H31)),"X",$H31=N$5,"X",$G31=N$5,"X"),"")</f>
        <v/>
      </c>
      <c r="O31" s="163" t="str" cm="1">
        <f t="array" ref="O31">IFERROR(_xlfn.IFS(((O$5&gt;$G31)*(O$5&lt;$H31)),"X",$H31=O$5,"X",$G31=O$5,"X"),"")</f>
        <v/>
      </c>
      <c r="P31" s="163" t="str" cm="1">
        <f t="array" ref="P31">IFERROR(_xlfn.IFS(((P$5&gt;$G31)*(P$5&lt;$H31)),"X",$H31=P$5,"X",$G31=P$5,"X"),"")</f>
        <v/>
      </c>
      <c r="Q31" s="163" t="str" cm="1">
        <f t="array" ref="Q31">IFERROR(_xlfn.IFS(((Q$5&gt;$G31)*(Q$5&lt;$H31)),"X",$H31=Q$5,"X",$G31=Q$5,"X"),"")</f>
        <v>X</v>
      </c>
      <c r="R31" s="163" t="str" cm="1">
        <f t="array" ref="R31">IFERROR(_xlfn.IFS(((R$5&gt;$G31)*(R$5&lt;$H31)),"X",$H31=R$5,"X",$G31=R$5,"X"),"")</f>
        <v>X</v>
      </c>
      <c r="S31" s="163" t="str" cm="1">
        <f t="array" ref="S31">IFERROR(_xlfn.IFS(((S$5&gt;$G31)*(S$5&lt;$H31)),"X",$H31=S$5,"X",$G31=S$5,"X"),"")</f>
        <v>X</v>
      </c>
      <c r="T31" s="163" t="str" cm="1">
        <f t="array" ref="T31">IFERROR(_xlfn.IFS(((T$5&gt;$G31)*(T$5&lt;$H31)),"X",$H31=T$5,"X",$G31=T$5,"X"),"")</f>
        <v/>
      </c>
      <c r="U31" s="163" t="str" cm="1">
        <f t="array" ref="U31">IFERROR(_xlfn.IFS(((U$5&gt;$G31)*(U$5&lt;$H31)),"X",$H31=U$5,"X",$G31=U$5,"X"),"")</f>
        <v/>
      </c>
      <c r="V31" s="163" t="str" cm="1">
        <f t="array" ref="V31">IFERROR(_xlfn.IFS(((V$5&gt;$G31)*(V$5&lt;$H31)),"X",$H31=V$5,"X",$G31=V$5,"X"),"")</f>
        <v/>
      </c>
      <c r="W31" s="163" t="str" cm="1">
        <f t="array" ref="W31">IFERROR(_xlfn.IFS(((W$5&gt;$G31)*(W$5&lt;$H31)),"X",$H31=W$5,"X",$G31=W$5,"X"),"")</f>
        <v/>
      </c>
      <c r="X31" s="163" t="str" cm="1">
        <f t="array" ref="X31">IFERROR(_xlfn.IFS(((X$5&gt;$G31)*(X$5&lt;$H31)),"X",$H31=X$5,"X",$G31=X$5,"X"),"")</f>
        <v/>
      </c>
      <c r="Y31" s="163" t="str" cm="1">
        <f t="array" ref="Y31">IFERROR(_xlfn.IFS(((Y$5&gt;$G31)*(Y$5&lt;$H31)),"X",$H31=Y$5,"X",$G31=Y$5,"X"),"")</f>
        <v/>
      </c>
      <c r="Z31" s="163" t="str" cm="1">
        <f t="array" ref="Z31">IFERROR(_xlfn.IFS(((Z$5&gt;$G31)*(Z$5&lt;$H31)),"X",$H31=Z$5,"X",$G31=Z$5,"X"),"")</f>
        <v/>
      </c>
      <c r="AA31" s="163" t="str" cm="1">
        <f t="array" ref="AA31">IFERROR(_xlfn.IFS(((AA$5&gt;$G31)*(AA$5&lt;$H31)),"X",$H31=AA$5,"X",$G31=AA$5,"X"),"")</f>
        <v/>
      </c>
      <c r="AB31" s="163" t="str" cm="1">
        <f t="array" ref="AB31">IFERROR(_xlfn.IFS(((AB$5&gt;$G31)*(AB$5&lt;$H31)),"X",$H31=AB$5,"X",$G31=AB$5,"X"),"")</f>
        <v/>
      </c>
      <c r="AC31" s="163" t="str" cm="1">
        <f t="array" ref="AC31">IFERROR(_xlfn.IFS(((AC$5&gt;$G31)*(AC$5&lt;$H31)),"X",$H31=AC$5,"X",$G31=AC$5,"X"),"")</f>
        <v/>
      </c>
      <c r="AD31" s="163" t="str" cm="1">
        <f t="array" ref="AD31">IFERROR(_xlfn.IFS(((AD$5&gt;$G31)*(AD$5&lt;$H31)),"X",$H31=AD$5,"X",$G31=AD$5,"X"),"")</f>
        <v/>
      </c>
      <c r="AE31" s="163" t="str" cm="1">
        <f t="array" ref="AE31">IFERROR(_xlfn.IFS(((AE$5&gt;$G31)*(AE$5&lt;$H31)),"X",$H31=AE$5,"X",$G31=AE$5,"X"),"")</f>
        <v/>
      </c>
      <c r="AF31" s="163" t="str" cm="1">
        <f t="array" ref="AF31">IFERROR(_xlfn.IFS(((AF$5&gt;$G31)*(AF$5&lt;$H31)),"X",$H31=AF$5,"X",$G31=AF$5,"X"),"")</f>
        <v/>
      </c>
      <c r="AG31" s="163" t="str" cm="1">
        <f t="array" ref="AG31">IFERROR(_xlfn.IFS(((AG$5&gt;$G31)*(AG$5&lt;$H31)),"X",$H31=AG$5,"X",$G31=AG$5,"X"),"")</f>
        <v/>
      </c>
      <c r="AH31" s="164" t="str" cm="1">
        <f t="array" ref="AH31">IFERROR(_xlfn.IFS(((AH$5&gt;$G31)*(AH$5&lt;$H31)),"X",$H31=AH$5,"X",$G31=AH$5,"X"),"")</f>
        <v/>
      </c>
      <c r="AI31" s="163" t="str" cm="1">
        <f t="array" ref="AI31">IFERROR(_xlfn.IFS(((AI$5&gt;$G31)*(AI$5&lt;$H31)),"X",$H31=AI$5,"X",$G31=AI$5,"X"),"")</f>
        <v/>
      </c>
      <c r="AJ31" s="163" t="str" cm="1">
        <f t="array" ref="AJ31">IFERROR(_xlfn.IFS(((AJ$5&gt;$G31)*(AJ$5&lt;$H31)),"X",$H31=AJ$5,"X",$G31=AJ$5,"X"),"")</f>
        <v/>
      </c>
      <c r="AK31" s="163" t="str" cm="1">
        <f t="array" ref="AK31">IFERROR(_xlfn.IFS(((AK$5&gt;$G31)*(AK$5&lt;$H31)),"X",$H31=AK$5,"X",$G31=AK$5,"X"),"")</f>
        <v/>
      </c>
      <c r="AL31" s="163" t="str" cm="1">
        <f t="array" ref="AL31">IFERROR(_xlfn.IFS(((AL$5&gt;$G31)*(AL$5&lt;$H31)),"X",$H31=AL$5,"X",$G31=AL$5,"X"),"")</f>
        <v/>
      </c>
      <c r="AM31" s="163" t="str" cm="1">
        <f t="array" ref="AM31">IFERROR(_xlfn.IFS(((AM$5&gt;$G31)*(AM$5&lt;$H31)),"X",$H31=AM$5,"X",$G31=AM$5,"X"),"")</f>
        <v/>
      </c>
      <c r="AN31" s="163" t="str" cm="1">
        <f t="array" ref="AN31">IFERROR(_xlfn.IFS(((AN$5&gt;$G31)*(AN$5&lt;$H31)),"X",$H31=AN$5,"X",$G31=AN$5,"X"),"")</f>
        <v/>
      </c>
      <c r="AO31" s="163" t="str" cm="1">
        <f t="array" ref="AO31">IFERROR(_xlfn.IFS(((AO$5&gt;$G31)*(AO$5&lt;$H31)),"X",$H31=AO$5,"X",$G31=AO$5,"X"),"")</f>
        <v/>
      </c>
      <c r="AP31" s="163" t="str" cm="1">
        <f t="array" ref="AP31">IFERROR(_xlfn.IFS(((AP$5&gt;$G31)*(AP$5&lt;$H31)),"X",$H31=AP$5,"X",$G31=AP$5,"X"),"")</f>
        <v/>
      </c>
      <c r="AQ31" s="163" t="str" cm="1">
        <f t="array" ref="AQ31">IFERROR(_xlfn.IFS(((AQ$5&gt;$G31)*(AQ$5&lt;$H31)),"X",$H31=AQ$5,"X",$G31=AQ$5,"X"),"")</f>
        <v/>
      </c>
      <c r="AR31" s="163" t="str" cm="1">
        <f t="array" ref="AR31">IFERROR(_xlfn.IFS(((AR$5&gt;$G31)*(AR$5&lt;$H31)),"X",$H31=AR$5,"X",$G31=AR$5,"X"),"")</f>
        <v/>
      </c>
      <c r="AS31" s="163" t="str" cm="1">
        <f t="array" ref="AS31">IFERROR(_xlfn.IFS(((AS$5&gt;$G31)*(AS$5&lt;$H31)),"X",$H31=AS$5,"X",$G31=AS$5,"X"),"")</f>
        <v/>
      </c>
      <c r="AT31" s="163" t="str" cm="1">
        <f t="array" ref="AT31">IFERROR(_xlfn.IFS(((AT$5&gt;$G31)*(AT$5&lt;$H31)),"X",$H31=AT$5,"X",$G31=AT$5,"X"),"")</f>
        <v/>
      </c>
      <c r="AU31" s="163" t="str" cm="1">
        <f t="array" ref="AU31">IFERROR(_xlfn.IFS(((AU$5&gt;$G31)*(AU$5&lt;$H31)),"X",$H31=AU$5,"X",$G31=AU$5,"X"),"")</f>
        <v/>
      </c>
      <c r="AV31" s="163" t="str" cm="1">
        <f t="array" ref="AV31">IFERROR(_xlfn.IFS(((AV$5&gt;$G31)*(AV$5&lt;$H31)),"X",$H31=AV$5,"X",$G31=AV$5,"X"),"")</f>
        <v/>
      </c>
      <c r="AW31" s="163" t="str" cm="1">
        <f t="array" ref="AW31">IFERROR(_xlfn.IFS(((AW$5&gt;$G31)*(AW$5&lt;$H31)),"X",$H31=AW$5,"X",$G31=AW$5,"X"),"")</f>
        <v/>
      </c>
      <c r="AX31" s="163" t="str" cm="1">
        <f t="array" ref="AX31">IFERROR(_xlfn.IFS(((AX$5&gt;$G31)*(AX$5&lt;$H31)),"X",$H31=AX$5,"X",$G31=AX$5,"X"),"")</f>
        <v/>
      </c>
      <c r="AY31" s="163" t="str" cm="1">
        <f t="array" ref="AY31">IFERROR(_xlfn.IFS(((AY$5&gt;$G31)*(AY$5&lt;$H31)),"X",$H31=AY$5,"X",$G31=AY$5,"X"),"")</f>
        <v/>
      </c>
      <c r="AZ31" s="163" t="str" cm="1">
        <f t="array" ref="AZ31">IFERROR(_xlfn.IFS(((AZ$5&gt;$G31)*(AZ$5&lt;$H31)),"X",$H31=AZ$5,"X",$G31=AZ$5,"X"),"")</f>
        <v/>
      </c>
      <c r="BA31" s="163" t="str" cm="1">
        <f t="array" ref="BA31">IFERROR(_xlfn.IFS(((BA$5&gt;$G31)*(BA$5&lt;$H31)),"X",$H31=BA$5,"X",$G31=BA$5,"X"),"")</f>
        <v/>
      </c>
      <c r="BB31" s="163" t="str" cm="1">
        <f t="array" ref="BB31">IFERROR(_xlfn.IFS(((BB$5&gt;$G31)*(BB$5&lt;$H31)),"X",$H31=BB$5,"X",$G31=BB$5,"X"),"")</f>
        <v/>
      </c>
      <c r="BC31" s="163" t="str" cm="1">
        <f t="array" ref="BC31">IFERROR(_xlfn.IFS(((BC$5&gt;$G31)*(BC$5&lt;$H31)),"X",$H31=BC$5,"X",$G31=BC$5,"X"),"")</f>
        <v/>
      </c>
      <c r="BD31" s="163" t="str" cm="1">
        <f t="array" ref="BD31">IFERROR(_xlfn.IFS(((BD$5&gt;$G31)*(BD$5&lt;$H31)),"X",$H31=BD$5,"X",$G31=BD$5,"X"),"")</f>
        <v/>
      </c>
      <c r="BE31" s="163" t="str" cm="1">
        <f t="array" ref="BE31">IFERROR(_xlfn.IFS(((BE$5&gt;$G31)*(BE$5&lt;$H31)),"X",$H31=BE$5,"X",$G31=BE$5,"X"),"")</f>
        <v/>
      </c>
      <c r="BF31" s="163" t="str" cm="1">
        <f t="array" ref="BF31">IFERROR(_xlfn.IFS(((BF$5&gt;$G31)*(BF$5&lt;$H31)),"X",$H31=BF$5,"X",$G31=BF$5,"X"),"")</f>
        <v/>
      </c>
      <c r="BG31" s="163" t="str" cm="1">
        <f t="array" ref="BG31">IFERROR(_xlfn.IFS(((BG$5&gt;$G31)*(BG$5&lt;$H31)),"X",$H31=BG$5,"X",$G31=BG$5,"X"),"")</f>
        <v/>
      </c>
      <c r="BH31" s="163" t="str" cm="1">
        <f t="array" ref="BH31">IFERROR(_xlfn.IFS(((BH$5&gt;$G31)*(BH$5&lt;$H31)),"X",$H31=BH$5,"X",$G31=BH$5,"X"),"")</f>
        <v/>
      </c>
    </row>
    <row r="32" spans="2:60" x14ac:dyDescent="0.25">
      <c r="I32" s="96" t="str">
        <f>IF(COUNTIF(I9:I31,"X")&lt;=1,"",COUNTIF(I9:I31,"X"))</f>
        <v/>
      </c>
      <c r="J32" s="96" t="str">
        <f t="shared" ref="J32:P32" si="1">IF(COUNTIF(J9:J31,"X")&lt;=1,"",COUNTIF(J9:J31,"X"))</f>
        <v/>
      </c>
      <c r="K32" s="96" t="str">
        <f t="shared" si="1"/>
        <v/>
      </c>
      <c r="L32" s="96" t="str">
        <f t="shared" si="1"/>
        <v/>
      </c>
      <c r="M32" s="96" t="str">
        <f t="shared" si="1"/>
        <v/>
      </c>
      <c r="N32" s="96">
        <f t="shared" si="1"/>
        <v>2</v>
      </c>
      <c r="O32" s="96">
        <f t="shared" si="1"/>
        <v>4</v>
      </c>
      <c r="P32" s="96">
        <f t="shared" si="1"/>
        <v>6</v>
      </c>
      <c r="Q32" s="96">
        <f t="shared" ref="Q32" si="2">IF(COUNTIF(Q9:Q31,"X")&lt;=1,"",COUNTIF(Q9:Q31,"X"))</f>
        <v>8</v>
      </c>
      <c r="R32" s="96">
        <f t="shared" ref="R32" si="3">IF(COUNTIF(R9:R31,"X")&lt;=1,"",COUNTIF(R9:R31,"X"))</f>
        <v>9</v>
      </c>
      <c r="S32" s="96">
        <f t="shared" ref="S32" si="4">IF(COUNTIF(S9:S31,"X")&lt;=1,"",COUNTIF(S9:S31,"X"))</f>
        <v>8</v>
      </c>
      <c r="T32" s="96">
        <f t="shared" ref="T32" si="5">IF(COUNTIF(T9:T31,"X")&lt;=1,"",COUNTIF(T9:T31,"X"))</f>
        <v>5</v>
      </c>
      <c r="U32" s="96">
        <f t="shared" ref="U32" si="6">IF(COUNTIF(U9:U31,"X")&lt;=1,"",COUNTIF(U9:U31,"X"))</f>
        <v>4</v>
      </c>
      <c r="V32" s="96">
        <f t="shared" ref="V32:W32" si="7">IF(COUNTIF(V9:V31,"X")&lt;=1,"",COUNTIF(V9:V31,"X"))</f>
        <v>4</v>
      </c>
      <c r="W32" s="96">
        <f t="shared" si="7"/>
        <v>6</v>
      </c>
      <c r="X32" s="96">
        <f t="shared" ref="X32" si="8">IF(COUNTIF(X9:X31,"X")&lt;=1,"",COUNTIF(X9:X31,"X"))</f>
        <v>5</v>
      </c>
      <c r="Y32" s="96">
        <f t="shared" ref="Y32" si="9">IF(COUNTIF(Y9:Y31,"X")&lt;=1,"",COUNTIF(Y9:Y31,"X"))</f>
        <v>4</v>
      </c>
      <c r="Z32" s="96">
        <f t="shared" ref="Z32" si="10">IF(COUNTIF(Z9:Z31,"X")&lt;=1,"",COUNTIF(Z9:Z31,"X"))</f>
        <v>2</v>
      </c>
      <c r="AA32" s="96">
        <f t="shared" ref="AA32" si="11">IF(COUNTIF(AA9:AA31,"X")&lt;=1,"",COUNTIF(AA9:AA31,"X"))</f>
        <v>2</v>
      </c>
      <c r="AB32" s="96">
        <f t="shared" ref="AB32" si="12">IF(COUNTIF(AB9:AB31,"X")&lt;=1,"",COUNTIF(AB9:AB31,"X"))</f>
        <v>2</v>
      </c>
      <c r="AC32" s="96">
        <f t="shared" ref="AC32:AD32" si="13">IF(COUNTIF(AC9:AC31,"X")&lt;=1,"",COUNTIF(AC9:AC31,"X"))</f>
        <v>2</v>
      </c>
      <c r="AD32" s="96">
        <f t="shared" si="13"/>
        <v>2</v>
      </c>
      <c r="AE32" s="96">
        <f t="shared" ref="AE32" si="14">IF(COUNTIF(AE9:AE31,"X")&lt;=1,"",COUNTIF(AE9:AE31,"X"))</f>
        <v>2</v>
      </c>
      <c r="AF32" s="96">
        <f t="shared" ref="AF32" si="15">IF(COUNTIF(AF9:AF31,"X")&lt;=1,"",COUNTIF(AF9:AF31,"X"))</f>
        <v>2</v>
      </c>
      <c r="AG32" s="96">
        <f t="shared" ref="AG32" si="16">IF(COUNTIF(AG9:AG31,"X")&lt;=1,"",COUNTIF(AG9:AG31,"X"))</f>
        <v>2</v>
      </c>
      <c r="AH32" s="96">
        <f t="shared" ref="AH32" si="17">IF(COUNTIF(AH9:AH31,"X")&lt;=1,"",COUNTIF(AH9:AH31,"X"))</f>
        <v>2</v>
      </c>
      <c r="AI32" s="96">
        <f t="shared" ref="AI32" si="18">IF(COUNTIF(AI9:AI31,"X")&lt;=1,"",COUNTIF(AI9:AI31,"X"))</f>
        <v>2</v>
      </c>
      <c r="AJ32" s="96">
        <f t="shared" ref="AJ32:AK32" si="19">IF(COUNTIF(AJ9:AJ31,"X")&lt;=1,"",COUNTIF(AJ9:AJ31,"X"))</f>
        <v>2</v>
      </c>
      <c r="AK32" s="96">
        <f t="shared" si="19"/>
        <v>2</v>
      </c>
      <c r="AL32" s="96" t="str">
        <f t="shared" ref="AL32" si="20">IF(COUNTIF(AL9:AL31,"X")&lt;=1,"",COUNTIF(AL9:AL31,"X"))</f>
        <v/>
      </c>
      <c r="AM32" s="96" t="str">
        <f t="shared" ref="AM32" si="21">IF(COUNTIF(AM9:AM31,"X")&lt;=1,"",COUNTIF(AM9:AM31,"X"))</f>
        <v/>
      </c>
      <c r="AN32" s="96" t="str">
        <f t="shared" ref="AN32" si="22">IF(COUNTIF(AN9:AN31,"X")&lt;=1,"",COUNTIF(AN9:AN31,"X"))</f>
        <v/>
      </c>
      <c r="AO32" s="96" t="str">
        <f t="shared" ref="AO32" si="23">IF(COUNTIF(AO9:AO31,"X")&lt;=1,"",COUNTIF(AO9:AO31,"X"))</f>
        <v/>
      </c>
      <c r="AP32" s="96" t="str">
        <f t="shared" ref="AP32" si="24">IF(COUNTIF(AP9:AP31,"X")&lt;=1,"",COUNTIF(AP9:AP31,"X"))</f>
        <v/>
      </c>
      <c r="AQ32" s="96" t="str">
        <f t="shared" ref="AQ32:AR32" si="25">IF(COUNTIF(AQ9:AQ31,"X")&lt;=1,"",COUNTIF(AQ9:AQ31,"X"))</f>
        <v/>
      </c>
      <c r="AR32" s="96" t="str">
        <f t="shared" si="25"/>
        <v/>
      </c>
      <c r="AS32" s="96" t="str">
        <f t="shared" ref="AS32" si="26">IF(COUNTIF(AS9:AS31,"X")&lt;=1,"",COUNTIF(AS9:AS31,"X"))</f>
        <v/>
      </c>
      <c r="AT32" s="96" t="str">
        <f t="shared" ref="AT32" si="27">IF(COUNTIF(AT9:AT31,"X")&lt;=1,"",COUNTIF(AT9:AT31,"X"))</f>
        <v/>
      </c>
      <c r="AU32" s="96" t="str">
        <f t="shared" ref="AU32" si="28">IF(COUNTIF(AU9:AU31,"X")&lt;=1,"",COUNTIF(AU9:AU31,"X"))</f>
        <v/>
      </c>
      <c r="AV32" s="96" t="str">
        <f t="shared" ref="AV32" si="29">IF(COUNTIF(AV9:AV31,"X")&lt;=1,"",COUNTIF(AV9:AV31,"X"))</f>
        <v/>
      </c>
      <c r="AW32" s="96" t="str">
        <f t="shared" ref="AW32" si="30">IF(COUNTIF(AW9:AW31,"X")&lt;=1,"",COUNTIF(AW9:AW31,"X"))</f>
        <v/>
      </c>
      <c r="AX32" s="96" t="str">
        <f t="shared" ref="AX32:AY32" si="31">IF(COUNTIF(AX9:AX31,"X")&lt;=1,"",COUNTIF(AX9:AX31,"X"))</f>
        <v/>
      </c>
      <c r="AY32" s="96" t="str">
        <f t="shared" si="31"/>
        <v/>
      </c>
      <c r="AZ32" s="96" t="str">
        <f t="shared" ref="AZ32" si="32">IF(COUNTIF(AZ9:AZ31,"X")&lt;=1,"",COUNTIF(AZ9:AZ31,"X"))</f>
        <v/>
      </c>
      <c r="BA32" s="96" t="str">
        <f t="shared" ref="BA32" si="33">IF(COUNTIF(BA9:BA31,"X")&lt;=1,"",COUNTIF(BA9:BA31,"X"))</f>
        <v/>
      </c>
      <c r="BB32" s="96" t="str">
        <f t="shared" ref="BB32" si="34">IF(COUNTIF(BB9:BB31,"X")&lt;=1,"",COUNTIF(BB9:BB31,"X"))</f>
        <v/>
      </c>
      <c r="BC32" s="96" t="str">
        <f t="shared" ref="BC32" si="35">IF(COUNTIF(BC9:BC31,"X")&lt;=1,"",COUNTIF(BC9:BC31,"X"))</f>
        <v/>
      </c>
      <c r="BD32" s="96" t="str">
        <f t="shared" ref="BD32" si="36">IF(COUNTIF(BD9:BD31,"X")&lt;=1,"",COUNTIF(BD9:BD31,"X"))</f>
        <v/>
      </c>
      <c r="BE32" s="96" t="str">
        <f t="shared" ref="BE32:BF32" si="37">IF(COUNTIF(BE9:BE31,"X")&lt;=1,"",COUNTIF(BE9:BE31,"X"))</f>
        <v/>
      </c>
      <c r="BF32" s="96" t="str">
        <f t="shared" si="37"/>
        <v/>
      </c>
      <c r="BG32" s="96" t="str">
        <f t="shared" ref="BG32" si="38">IF(COUNTIF(BG9:BG31,"X")&lt;=1,"",COUNTIF(BG9:BG31,"X"))</f>
        <v/>
      </c>
      <c r="BH32" s="96" t="str">
        <f t="shared" ref="BH32" si="39">IF(COUNTIF(BH9:BH31,"X")&lt;=1,"",COUNTIF(BH9:BH31,"X"))</f>
        <v/>
      </c>
    </row>
  </sheetData>
  <sheetProtection sheet="1" objects="1" scenarios="1"/>
  <mergeCells count="59">
    <mergeCell ref="W5:W6"/>
    <mergeCell ref="AC5:AC6"/>
    <mergeCell ref="AB5:AB6"/>
    <mergeCell ref="AA5:AA6"/>
    <mergeCell ref="Z5:Z6"/>
    <mergeCell ref="Y5:Y6"/>
    <mergeCell ref="X5:X6"/>
    <mergeCell ref="AQ5:AQ6"/>
    <mergeCell ref="AD5:AD6"/>
    <mergeCell ref="AO5:AO6"/>
    <mergeCell ref="AN5:AN6"/>
    <mergeCell ref="AM5:AM6"/>
    <mergeCell ref="AL5:AL6"/>
    <mergeCell ref="AK5:AK6"/>
    <mergeCell ref="AJ5:AJ6"/>
    <mergeCell ref="AI5:AI6"/>
    <mergeCell ref="AH5:AH6"/>
    <mergeCell ref="AG5:AG6"/>
    <mergeCell ref="AF5:AF6"/>
    <mergeCell ref="AE5:AE6"/>
    <mergeCell ref="AV5:AV6"/>
    <mergeCell ref="AU5:AU6"/>
    <mergeCell ref="AT5:AT6"/>
    <mergeCell ref="AS5:AS6"/>
    <mergeCell ref="AR5:AR6"/>
    <mergeCell ref="T5:T6"/>
    <mergeCell ref="U5:U6"/>
    <mergeCell ref="V5:V6"/>
    <mergeCell ref="BH5:BH6"/>
    <mergeCell ref="BG5:BG6"/>
    <mergeCell ref="BF5:BF6"/>
    <mergeCell ref="BE5:BE6"/>
    <mergeCell ref="BD5:BD6"/>
    <mergeCell ref="BC5:BC6"/>
    <mergeCell ref="BB5:BB6"/>
    <mergeCell ref="AP5:AP6"/>
    <mergeCell ref="BA5:BA6"/>
    <mergeCell ref="AZ5:AZ6"/>
    <mergeCell ref="AY5:AY6"/>
    <mergeCell ref="AX5:AX6"/>
    <mergeCell ref="AW5:AW6"/>
    <mergeCell ref="S5:S6"/>
    <mergeCell ref="I5:I6"/>
    <mergeCell ref="J5:J6"/>
    <mergeCell ref="K5:K6"/>
    <mergeCell ref="L5:L6"/>
    <mergeCell ref="M5:M6"/>
    <mergeCell ref="N5:N6"/>
    <mergeCell ref="O5:O6"/>
    <mergeCell ref="P5:P6"/>
    <mergeCell ref="Q5:Q6"/>
    <mergeCell ref="R5:R6"/>
    <mergeCell ref="H5:H6"/>
    <mergeCell ref="G5:G6"/>
    <mergeCell ref="B5:B6"/>
    <mergeCell ref="C5:C6"/>
    <mergeCell ref="D5:D6"/>
    <mergeCell ref="E5:E6"/>
    <mergeCell ref="F5:F6"/>
  </mergeCells>
  <conditionalFormatting sqref="D7:D31">
    <cfRule type="dataBar" priority="2">
      <dataBar>
        <cfvo type="num" val="0"/>
        <cfvo type="num" val="1"/>
        <color theme="0"/>
      </dataBar>
      <extLst>
        <ext xmlns:x14="http://schemas.microsoft.com/office/spreadsheetml/2009/9/main" uri="{B025F937-C7B1-47D3-B67F-A62EFF666E3E}">
          <x14:id>{D4F71118-75D1-453F-90C8-81CBF783948B}</x14:id>
        </ext>
      </extLst>
    </cfRule>
  </conditionalFormatting>
  <conditionalFormatting sqref="I5:BH6">
    <cfRule type="expression" dxfId="4" priority="230">
      <formula>I$5=$B$3</formula>
    </cfRule>
  </conditionalFormatting>
  <conditionalFormatting sqref="I7:BH31">
    <cfRule type="expression" dxfId="3" priority="231">
      <formula>I$5=$B$3</formula>
    </cfRule>
  </conditionalFormatting>
  <conditionalFormatting sqref="I9:BH13 I15:BH19 I21:BH25 I27:BH31">
    <cfRule type="expression" dxfId="2" priority="232">
      <formula>IF(I$5&gt;$G9,I$5&lt;$H9)</formula>
    </cfRule>
    <cfRule type="expression" dxfId="1" priority="233">
      <formula>$G9=I$5</formula>
    </cfRule>
    <cfRule type="expression" dxfId="0" priority="234">
      <formula>$H9=I$5</formula>
    </cfRule>
  </conditionalFormatting>
  <conditionalFormatting sqref="I32:BH32">
    <cfRule type="colorScale" priority="1">
      <colorScale>
        <cfvo type="min"/>
        <cfvo type="percentile" val="50"/>
        <cfvo type="max"/>
        <color rgb="FF66FF33"/>
        <color rgb="FFFFEB84"/>
        <color rgb="FFFF0000"/>
      </colorScale>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D4F71118-75D1-453F-90C8-81CBF783948B}">
            <x14:dataBar minLength="0" maxLength="100" gradient="0">
              <x14:cfvo type="num">
                <xm:f>0</xm:f>
              </x14:cfvo>
              <x14:cfvo type="num">
                <xm:f>1</xm:f>
              </x14:cfvo>
              <x14:negativeFillColor rgb="FFFF0000"/>
              <x14:axisColor rgb="FF000000"/>
            </x14:dataBar>
          </x14:cfRule>
          <xm:sqref>D7:D31</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8" ma:contentTypeDescription="Create a new document." ma:contentTypeScope="" ma:versionID="60f5a4f2d2b0abadcf532d48ebf9cb71">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7dd78129e6a1811f84807ad11c65153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element ref="ns2:MediaServiceSearchProperties" minOccurs="0"/>
                <xsd:element ref="ns2:MediaServiceDocTags" minOccurs="0"/>
                <xsd:element ref="ns2:MediaServiceObjectDetectorVersions" minOccurs="0"/>
                <xsd:element ref="ns2:MediaServiceSystemTag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element name="MediaServiceSearchProperties" ma:index="29" nillable="true" ma:displayName="MediaServiceSearchProperties" ma:hidden="true" ma:internalName="MediaServiceSearchProperties" ma:readOnly="true">
      <xsd:simpleType>
        <xsd:restriction base="dms:Note"/>
      </xsd:simpleType>
    </xsd:element>
    <xsd:element name="MediaServiceDocTags" ma:index="30" nillable="true" ma:displayName="MediaServiceDocTags" ma:hidden="true" ma:internalName="MediaServiceDocTags" ma:readOnly="true">
      <xsd:simpleType>
        <xsd:restriction base="dms:Note"/>
      </xsd:simpleType>
    </xsd:element>
    <xsd:element name="MediaServiceObjectDetectorVersions" ma:index="31" nillable="true" ma:displayName="MediaServiceObjectDetectorVersions" ma:description="" ma:hidden="true" ma:indexed="true" ma:internalName="MediaServiceObjectDetectorVersions" ma:readOnly="true">
      <xsd:simpleType>
        <xsd:restriction base="dms:Text"/>
      </xsd:simpleType>
    </xsd:element>
    <xsd:element name="MediaServiceSystemTags" ma:index="32" nillable="true" ma:displayName="MediaServiceSystemTags" ma:hidden="true" ma:internalName="MediaServiceSystemTag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A82239A0-E68C-493F-BEE6-C77FEA397FD6}">
  <ds:schemaRefs>
    <ds:schemaRef ds:uri="http://schemas.microsoft.com/office/2006/metadata/properties"/>
    <ds:schemaRef ds:uri="http://purl.org/dc/terms/"/>
    <ds:schemaRef ds:uri="71af3243-3dd4-4a8d-8c0d-dd76da1f02a5"/>
    <ds:schemaRef ds:uri="http://schemas.openxmlformats.org/package/2006/metadata/core-properties"/>
    <ds:schemaRef ds:uri="http://purl.org/dc/elements/1.1/"/>
    <ds:schemaRef ds:uri="http://purl.org/dc/dcmitype/"/>
    <ds:schemaRef ds:uri="http://www.w3.org/XML/1998/namespace"/>
    <ds:schemaRef ds:uri="http://schemas.microsoft.com/office/2006/documentManagement/types"/>
    <ds:schemaRef ds:uri="230e9df3-be65-4c73-a93b-d1236ebd677e"/>
    <ds:schemaRef ds:uri="http://schemas.microsoft.com/office/infopath/2007/PartnerControls"/>
    <ds:schemaRef ds:uri="16c05727-aa75-4e4a-9b5f-8a80a1165891"/>
    <ds:schemaRef ds:uri="http://schemas.microsoft.com/sharepoint/v3"/>
  </ds:schemaRefs>
</ds:datastoreItem>
</file>

<file path=customXml/itemProps2.xml><?xml version="1.0" encoding="utf-8"?>
<ds:datastoreItem xmlns:ds="http://schemas.openxmlformats.org/officeDocument/2006/customXml" ds:itemID="{97245281-08F3-4104-84BD-39F3D8CFB195}">
  <ds:schemaRefs>
    <ds:schemaRef ds:uri="http://schemas.microsoft.com/sharepoint/v3/contenttype/forms"/>
  </ds:schemaRefs>
</ds:datastoreItem>
</file>

<file path=customXml/itemProps3.xml><?xml version="1.0" encoding="utf-8"?>
<ds:datastoreItem xmlns:ds="http://schemas.openxmlformats.org/officeDocument/2006/customXml" ds:itemID="{A09426A3-87E9-4865-8A6C-3456B026AE0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Metadata/LabelInfo.xml><?xml version="1.0" encoding="utf-8"?>
<clbl:labelList xmlns:clbl="http://schemas.microsoft.com/office/2020/mipLabelMetadata"/>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Planning_Day</vt:lpstr>
      <vt:lpstr>Planning_Week</vt:lpstr>
      <vt:lpstr>Display_Week</vt:lpstr>
      <vt:lpstr>Données</vt:lpstr>
      <vt:lpstr>Planning_Day!Impression_des_titres</vt:lpstr>
      <vt:lpstr>NewYear</vt:lpstr>
      <vt:lpstr>Project_Start</vt:lpstr>
      <vt:lpstr>Planning_Day!task_end</vt:lpstr>
      <vt:lpstr>Planning_Day!task_progress</vt:lpstr>
      <vt:lpstr>Planning_Day!task_start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Didier JOBÉ</dc:creator>
  <dc:description/>
  <cp:lastModifiedBy>Didier JOBÉ</cp:lastModifiedBy>
  <dcterms:created xsi:type="dcterms:W3CDTF">2022-03-11T22:41:12Z</dcterms:created>
  <dcterms:modified xsi:type="dcterms:W3CDTF">2025-12-18T06:43:56Z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MediaServiceImageTags">
    <vt:lpwstr/>
  </property>
</Properties>
</file>