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2" windowHeight="7956" activeTab="1"/>
  </bookViews>
  <sheets>
    <sheet name="Feuil1" sheetId="1" r:id="rId1"/>
    <sheet name="devis" sheetId="2" r:id="rId2"/>
    <sheet name="données" sheetId="3" r:id="rId3"/>
  </sheets>
  <definedNames>
    <definedName name="articles">Tableau1[articles]</definedName>
  </definedNames>
  <calcPr calcId="145621" iterate="1"/>
</workbook>
</file>

<file path=xl/calcChain.xml><?xml version="1.0" encoding="utf-8"?>
<calcChain xmlns="http://schemas.openxmlformats.org/spreadsheetml/2006/main">
  <c r="N4" i="2" l="1"/>
  <c r="M4" i="2"/>
  <c r="I4" i="2"/>
  <c r="K4" i="2" l="1"/>
  <c r="O4" i="2" l="1"/>
  <c r="P4" i="2" s="1"/>
  <c r="L4" i="2"/>
</calcChain>
</file>

<file path=xl/sharedStrings.xml><?xml version="1.0" encoding="utf-8"?>
<sst xmlns="http://schemas.openxmlformats.org/spreadsheetml/2006/main" count="178" uniqueCount="55">
  <si>
    <t>articles</t>
  </si>
  <si>
    <t>chevrons</t>
  </si>
  <si>
    <t>planches</t>
  </si>
  <si>
    <t>lattes</t>
  </si>
  <si>
    <t>40/60</t>
  </si>
  <si>
    <t>27/100</t>
  </si>
  <si>
    <t>27/120</t>
  </si>
  <si>
    <t>grilles</t>
  </si>
  <si>
    <t>sections</t>
  </si>
  <si>
    <t>ML</t>
  </si>
  <si>
    <t>M3</t>
  </si>
  <si>
    <t>unité</t>
  </si>
  <si>
    <t>longueurs</t>
  </si>
  <si>
    <t>traitement</t>
  </si>
  <si>
    <t>désignation</t>
  </si>
  <si>
    <t>quantité</t>
  </si>
  <si>
    <t>coef</t>
  </si>
  <si>
    <t>PVHT</t>
  </si>
  <si>
    <t>PAHT</t>
  </si>
  <si>
    <t>Prix total HT</t>
  </si>
  <si>
    <t>Classe 2</t>
  </si>
  <si>
    <t>Classe 3</t>
  </si>
  <si>
    <t>m3</t>
  </si>
  <si>
    <t>PC</t>
  </si>
  <si>
    <t>unité de vente (3 choix possibles)</t>
  </si>
  <si>
    <t>30/25</t>
  </si>
  <si>
    <t>30/30</t>
  </si>
  <si>
    <t>30/40</t>
  </si>
  <si>
    <t>30/50</t>
  </si>
  <si>
    <t>30/60</t>
  </si>
  <si>
    <t>-</t>
  </si>
  <si>
    <t>kit de retouche</t>
  </si>
  <si>
    <t xml:space="preserve">coef </t>
  </si>
  <si>
    <t>m²</t>
  </si>
  <si>
    <t>parquet</t>
  </si>
  <si>
    <t>coloris</t>
  </si>
  <si>
    <t>chene clair</t>
  </si>
  <si>
    <t>chêne brun</t>
  </si>
  <si>
    <t>gris</t>
  </si>
  <si>
    <t>blanc</t>
  </si>
  <si>
    <t>glossy</t>
  </si>
  <si>
    <t>20/100</t>
  </si>
  <si>
    <t>M²</t>
  </si>
  <si>
    <t>parquet flottant</t>
  </si>
  <si>
    <t>33/200</t>
  </si>
  <si>
    <t>bleu</t>
  </si>
  <si>
    <t>vert</t>
  </si>
  <si>
    <t>rouge</t>
  </si>
  <si>
    <t>jaune</t>
  </si>
  <si>
    <t>unité de vente</t>
  </si>
  <si>
    <t>G I K "devis"</t>
  </si>
  <si>
    <t>détail des articles</t>
  </si>
  <si>
    <t>unité2</t>
  </si>
  <si>
    <t>unité3</t>
  </si>
  <si>
    <t>unité4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</si>
</sst>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0"/>
    <numFmt numFmtId="165" formatCode="0.00000"/>
    <numFmt numFmtId="166" formatCode="_-* #,##0.00\ [$€-40C]_-;\-* #,##0.00\ [$€-40C]_-;_-* &quot;-&quot;??\ [$€-40C]_-;_-@_-"/>
    <numFmt numFmtId="168" formatCode="0.000"/>
    <numFmt numFmtId="170" formatCode="0.000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1" xfId="0" applyFont="1" applyBorder="1"/>
    <xf numFmtId="2" fontId="0" fillId="0" borderId="0" xfId="0" applyNumberFormat="1"/>
    <xf numFmtId="166" fontId="0" fillId="0" borderId="0" xfId="0" applyNumberFormat="1"/>
    <xf numFmtId="0" fontId="0" fillId="0" borderId="0" xfId="0" applyNumberFormat="1"/>
    <xf numFmtId="0" fontId="0" fillId="0" borderId="0" xfId="1" applyNumberFormat="1" applyFont="1"/>
    <xf numFmtId="0" fontId="0" fillId="0" borderId="0" xfId="0" applyBorder="1" applyAlignment="1">
      <alignment horizontal="center"/>
    </xf>
    <xf numFmtId="0" fontId="2" fillId="0" borderId="1" xfId="0" applyFont="1" applyBorder="1" applyAlignment="1">
      <alignment wrapText="1"/>
    </xf>
    <xf numFmtId="0" fontId="0" fillId="0" borderId="2" xfId="0" applyBorder="1" applyAlignment="1"/>
    <xf numFmtId="164" fontId="0" fillId="0" borderId="6" xfId="0" applyNumberFormat="1" applyBorder="1"/>
    <xf numFmtId="0" fontId="0" fillId="0" borderId="0" xfId="0" applyBorder="1"/>
    <xf numFmtId="0" fontId="0" fillId="0" borderId="7" xfId="0" applyBorder="1"/>
    <xf numFmtId="164" fontId="0" fillId="0" borderId="6" xfId="0" applyNumberFormat="1" applyFill="1" applyBorder="1"/>
    <xf numFmtId="165" fontId="0" fillId="0" borderId="6" xfId="0" applyNumberFormat="1" applyBorder="1"/>
    <xf numFmtId="0" fontId="0" fillId="0" borderId="6" xfId="0" applyNumberFormat="1" applyBorder="1"/>
    <xf numFmtId="0" fontId="0" fillId="0" borderId="0" xfId="0" applyNumberFormat="1" applyBorder="1"/>
    <xf numFmtId="0" fontId="0" fillId="0" borderId="7" xfId="0" applyNumberFormat="1" applyBorder="1"/>
    <xf numFmtId="2" fontId="0" fillId="0" borderId="6" xfId="0" applyNumberFormat="1" applyBorder="1"/>
    <xf numFmtId="2" fontId="0" fillId="0" borderId="0" xfId="0" applyNumberFormat="1" applyBorder="1"/>
    <xf numFmtId="2" fontId="0" fillId="0" borderId="7" xfId="0" applyNumberFormat="1" applyBorder="1"/>
    <xf numFmtId="0" fontId="0" fillId="0" borderId="8" xfId="0" applyBorder="1"/>
    <xf numFmtId="0" fontId="0" fillId="0" borderId="2" xfId="0" applyBorder="1"/>
    <xf numFmtId="0" fontId="0" fillId="0" borderId="9" xfId="0" applyBorder="1"/>
    <xf numFmtId="0" fontId="2" fillId="2" borderId="1" xfId="0" applyFont="1" applyFill="1" applyBorder="1"/>
    <xf numFmtId="0" fontId="2" fillId="3" borderId="1" xfId="0" applyFont="1" applyFill="1" applyBorder="1"/>
    <xf numFmtId="0" fontId="0" fillId="4" borderId="0" xfId="0" applyFill="1"/>
    <xf numFmtId="0" fontId="2" fillId="4" borderId="1" xfId="0" applyFont="1" applyFill="1" applyBorder="1"/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2" borderId="10" xfId="0" applyFont="1" applyFill="1" applyBorder="1"/>
    <xf numFmtId="0" fontId="2" fillId="2" borderId="8" xfId="0" applyFont="1" applyFill="1" applyBorder="1"/>
    <xf numFmtId="0" fontId="2" fillId="3" borderId="10" xfId="0" applyFont="1" applyFill="1" applyBorder="1"/>
    <xf numFmtId="0" fontId="2" fillId="4" borderId="9" xfId="0" applyFont="1" applyFill="1" applyBorder="1"/>
    <xf numFmtId="0" fontId="2" fillId="4" borderId="10" xfId="0" applyFont="1" applyFill="1" applyBorder="1" applyAlignment="1">
      <alignment horizontal="center"/>
    </xf>
    <xf numFmtId="168" fontId="0" fillId="0" borderId="0" xfId="0" applyNumberFormat="1"/>
    <xf numFmtId="170" fontId="0" fillId="0" borderId="0" xfId="0" applyNumberFormat="1"/>
    <xf numFmtId="0" fontId="0" fillId="0" borderId="0" xfId="0" quotePrefix="1"/>
  </cellXfs>
  <cellStyles count="2">
    <cellStyle name="Normal" xfId="0" builtinId="0"/>
    <cellStyle name="Pourcentage" xfId="1" builtinId="5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fill>
        <patternFill patternType="solid">
          <fgColor indexed="64"/>
          <bgColor theme="3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</dxf>
    <dxf>
      <numFmt numFmtId="166" formatCode="_-* #,##0.00\ [$€-40C]_-;\-* #,##0.00\ [$€-40C]_-;_-* &quot;-&quot;??\ [$€-40C]_-;_-@_-"/>
    </dxf>
    <dxf>
      <numFmt numFmtId="0" formatCode="General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A10">
  <autoFilter ref="A3:A10"/>
  <tableColumns count="1">
    <tableColumn id="1" name="article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able_Données" displayName="Table_Données" ref="A3:N30" totalsRowShown="0" headerRowDxfId="0" headerRowBorderDxfId="14" tableBorderDxfId="15">
  <autoFilter ref="A3:N30"/>
  <tableColumns count="14">
    <tableColumn id="1" name="désignation"/>
    <tableColumn id="2" name="sections" dataDxfId="13"/>
    <tableColumn id="3" name="traitement" dataDxfId="12"/>
    <tableColumn id="4" name="coloris" dataDxfId="11"/>
    <tableColumn id="5" name="longueurs" dataDxfId="10"/>
    <tableColumn id="6" name="unité" dataDxfId="9"/>
    <tableColumn id="7" name="m3" dataDxfId="8"/>
    <tableColumn id="8" name="unité2" dataDxfId="7"/>
    <tableColumn id="9" name="PC" dataDxfId="6"/>
    <tableColumn id="10" name="unité3" dataDxfId="5"/>
    <tableColumn id="11" name="M²" dataDxfId="4"/>
    <tableColumn id="12" name="unité4" dataDxfId="3"/>
    <tableColumn id="13" name="PAHT" dataDxfId="2"/>
    <tableColumn id="14" name="coef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="70" zoomScaleNormal="70" workbookViewId="0">
      <selection activeCell="A21" sqref="A21"/>
    </sheetView>
  </sheetViews>
  <sheetFormatPr baseColWidth="10" defaultRowHeight="14.4" x14ac:dyDescent="0.3"/>
  <cols>
    <col min="2" max="2" width="4.109375" customWidth="1"/>
    <col min="3" max="3" width="3.5546875" customWidth="1"/>
  </cols>
  <sheetData>
    <row r="1" spans="1:1" x14ac:dyDescent="0.3">
      <c r="A1" t="s">
        <v>14</v>
      </c>
    </row>
    <row r="3" spans="1:1" x14ac:dyDescent="0.3">
      <c r="A3" t="s">
        <v>0</v>
      </c>
    </row>
    <row r="4" spans="1:1" x14ac:dyDescent="0.3">
      <c r="A4" t="s">
        <v>1</v>
      </c>
    </row>
    <row r="5" spans="1:1" x14ac:dyDescent="0.3">
      <c r="A5" t="s">
        <v>2</v>
      </c>
    </row>
    <row r="6" spans="1:1" x14ac:dyDescent="0.3">
      <c r="A6" t="s">
        <v>7</v>
      </c>
    </row>
    <row r="7" spans="1:1" x14ac:dyDescent="0.3">
      <c r="A7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0"/>
  <sheetViews>
    <sheetView tabSelected="1" workbookViewId="0">
      <selection activeCell="C1" sqref="C1"/>
    </sheetView>
  </sheetViews>
  <sheetFormatPr baseColWidth="10" defaultRowHeight="14.4" x14ac:dyDescent="0.3"/>
  <cols>
    <col min="2" max="2" width="13" bestFit="1" customWidth="1"/>
    <col min="3" max="3" width="9.5546875" bestFit="1" customWidth="1"/>
    <col min="4" max="4" width="12.33203125" bestFit="1" customWidth="1"/>
    <col min="5" max="5" width="12.33203125" customWidth="1"/>
    <col min="6" max="6" width="11.33203125" bestFit="1" customWidth="1"/>
    <col min="7" max="7" width="2.5546875" customWidth="1"/>
    <col min="8" max="8" width="16.109375" bestFit="1" customWidth="1"/>
    <col min="9" max="9" width="14.109375" customWidth="1"/>
    <col min="10" max="12" width="11.33203125" customWidth="1"/>
    <col min="13" max="13" width="6.6640625" bestFit="1" customWidth="1"/>
    <col min="14" max="14" width="5.5546875" bestFit="1" customWidth="1"/>
    <col min="15" max="15" width="6.6640625" bestFit="1" customWidth="1"/>
    <col min="16" max="16" width="13.6640625" bestFit="1" customWidth="1"/>
  </cols>
  <sheetData>
    <row r="2" spans="2:16" x14ac:dyDescent="0.3">
      <c r="B2" s="28" t="s">
        <v>51</v>
      </c>
      <c r="C2" s="28"/>
      <c r="D2" s="28"/>
      <c r="E2" s="28"/>
      <c r="F2" s="28"/>
      <c r="H2" s="27" t="s">
        <v>49</v>
      </c>
      <c r="I2" s="27"/>
      <c r="J2" s="6"/>
      <c r="K2" s="6"/>
      <c r="L2" s="6"/>
      <c r="M2" s="25"/>
      <c r="N2" s="25"/>
    </row>
    <row r="3" spans="2:16" ht="17.399999999999999" x14ac:dyDescent="0.35">
      <c r="B3" s="23" t="s">
        <v>14</v>
      </c>
      <c r="C3" s="23" t="s">
        <v>8</v>
      </c>
      <c r="D3" s="23" t="s">
        <v>13</v>
      </c>
      <c r="E3" s="23" t="s">
        <v>35</v>
      </c>
      <c r="F3" s="23" t="s">
        <v>12</v>
      </c>
      <c r="G3" s="1"/>
      <c r="H3" s="24" t="s">
        <v>49</v>
      </c>
      <c r="I3" s="24" t="s">
        <v>50</v>
      </c>
      <c r="J3" s="7" t="s">
        <v>15</v>
      </c>
      <c r="K3" s="7"/>
      <c r="L3" s="7"/>
      <c r="M3" s="26" t="s">
        <v>18</v>
      </c>
      <c r="N3" s="26" t="s">
        <v>16</v>
      </c>
      <c r="O3" s="1" t="s">
        <v>17</v>
      </c>
      <c r="P3" s="1" t="s">
        <v>19</v>
      </c>
    </row>
    <row r="4" spans="2:16" x14ac:dyDescent="0.3">
      <c r="B4" t="s">
        <v>2</v>
      </c>
      <c r="C4" t="s">
        <v>5</v>
      </c>
      <c r="D4" t="s">
        <v>20</v>
      </c>
      <c r="F4">
        <v>3</v>
      </c>
      <c r="H4" t="s">
        <v>10</v>
      </c>
      <c r="I4" s="38">
        <f ca="1">SUMPRODUCT((Table_Données[désignation]=devis!B4)*(Table_Données[sections]=devis!C4)*(Table_Données[traitement]=devis!D4)*(Table_Données[longueurs]=devis!F4)*(Table_Données[coloris]=devis!E4)*OFFSET(Table_Données[unité],,MATCH(devis!H4,Table_Données[[#Headers],[m3]:[unité4]],0)))</f>
        <v>8.0999999999999996E-3</v>
      </c>
      <c r="J4">
        <v>7</v>
      </c>
      <c r="K4">
        <f ca="1">J4*I4</f>
        <v>5.67E-2</v>
      </c>
      <c r="L4" t="str">
        <f>H4</f>
        <v>M3</v>
      </c>
      <c r="M4" s="37">
        <f>SUMPRODUCT((Table_Données[désignation]=devis!B4)*(Table_Données[sections]=devis!C4)*(Table_Données[traitement]=devis!D4)*(Table_Données[longueurs]=devis!F4)*(Table_Données[coloris]=devis!E4)*Table_Données[PAHT])</f>
        <v>1</v>
      </c>
      <c r="N4">
        <f>SUMPRODUCT((Table_Données[désignation]=devis!B4)*(Table_Données[sections]=devis!C4)*(Table_Données[traitement]=devis!D4)*(Table_Données[longueurs]=devis!F4)*(Table_Données[coloris]=devis!E4)*Table_Données[[coef ]])</f>
        <v>1.32</v>
      </c>
      <c r="O4">
        <f>N4*M4</f>
        <v>1.32</v>
      </c>
      <c r="P4">
        <f>J4*O4</f>
        <v>9.24</v>
      </c>
    </row>
    <row r="10" spans="2:16" x14ac:dyDescent="0.3">
      <c r="I10" s="39"/>
    </row>
  </sheetData>
  <dataConsolidate/>
  <mergeCells count="2">
    <mergeCell ref="H2:I2"/>
    <mergeCell ref="B2:F2"/>
  </mergeCells>
  <dataValidations count="2">
    <dataValidation type="list" allowBlank="1" showInputMessage="1" showErrorMessage="1" sqref="B4">
      <formula1>articles</formula1>
    </dataValidation>
    <dataValidation type="list" allowBlank="1" showInputMessage="1" showErrorMessage="1" sqref="H4">
      <formula1>"M3,PC,M²"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OFFSET(données!$B3,MATCH($B4,données!$A$4:$A$30,0),,COUNTIF(données!$A$4:$A$30,$B4))</xm:f>
          </x14:formula1>
          <xm:sqref>C4</xm:sqref>
        </x14:dataValidation>
        <x14:dataValidation type="list" allowBlank="1" showInputMessage="1" showErrorMessage="1">
          <x14:formula1>
            <xm:f>OFFSET(données!$E3,MATCH($B4,données!$A$4:$A$30,0),,COUNTIF(données!$A$4:$A$30,$B4))</xm:f>
          </x14:formula1>
          <xm:sqref>F4</xm:sqref>
        </x14:dataValidation>
        <x14:dataValidation type="list" allowBlank="1" showInputMessage="1" showErrorMessage="1">
          <x14:formula1>
            <xm:f>OFFSET(données!$C3,MATCH($B4,données!$A$4:$A$30,0),,COUNTIF(données!$A$4:$A$30,$B4))</xm:f>
          </x14:formula1>
          <xm:sqref>D4</xm:sqref>
        </x14:dataValidation>
        <x14:dataValidation type="list" allowBlank="1" showInputMessage="1" showErrorMessage="1">
          <x14:formula1>
            <xm:f>OFFSET(données!$D3,MATCH($B4,données!$A$4:$A$30,0),,COUNTIF(données!$A$4:$A$30,$B4))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2"/>
  <sheetViews>
    <sheetView workbookViewId="0">
      <selection activeCell="M12" sqref="M12"/>
    </sheetView>
  </sheetViews>
  <sheetFormatPr baseColWidth="10" defaultRowHeight="14.4" x14ac:dyDescent="0.3"/>
  <cols>
    <col min="1" max="1" width="14.77734375" customWidth="1"/>
    <col min="2" max="2" width="11.21875" customWidth="1"/>
    <col min="3" max="3" width="14" customWidth="1"/>
    <col min="4" max="4" width="12.33203125" customWidth="1"/>
    <col min="5" max="5" width="13" customWidth="1"/>
    <col min="6" max="6" width="8.21875" customWidth="1"/>
    <col min="7" max="7" width="8.33203125" customWidth="1"/>
    <col min="8" max="8" width="9.44140625" customWidth="1"/>
    <col min="9" max="9" width="8.21875" customWidth="1"/>
    <col min="10" max="10" width="9.44140625" customWidth="1"/>
    <col min="11" max="11" width="6.5546875" customWidth="1"/>
    <col min="12" max="12" width="9.44140625" customWidth="1"/>
    <col min="13" max="13" width="9.44140625" bestFit="1" customWidth="1"/>
  </cols>
  <sheetData>
    <row r="2" spans="1:14" x14ac:dyDescent="0.3">
      <c r="E2" s="8"/>
      <c r="F2" s="8"/>
      <c r="G2" s="29" t="s">
        <v>24</v>
      </c>
      <c r="H2" s="30"/>
      <c r="I2" s="30"/>
      <c r="J2" s="30"/>
      <c r="K2" s="30"/>
      <c r="L2" s="31"/>
      <c r="M2" s="25"/>
      <c r="N2" s="25"/>
    </row>
    <row r="3" spans="1:14" ht="17.399999999999999" x14ac:dyDescent="0.35">
      <c r="A3" s="32" t="s">
        <v>14</v>
      </c>
      <c r="B3" s="32" t="s">
        <v>8</v>
      </c>
      <c r="C3" s="32" t="s">
        <v>13</v>
      </c>
      <c r="D3" s="32" t="s">
        <v>35</v>
      </c>
      <c r="E3" s="32" t="s">
        <v>12</v>
      </c>
      <c r="F3" s="33" t="s">
        <v>11</v>
      </c>
      <c r="G3" s="34" t="s">
        <v>22</v>
      </c>
      <c r="H3" s="34" t="s">
        <v>52</v>
      </c>
      <c r="I3" s="34" t="s">
        <v>23</v>
      </c>
      <c r="J3" s="34" t="s">
        <v>53</v>
      </c>
      <c r="K3" s="34" t="s">
        <v>42</v>
      </c>
      <c r="L3" s="34" t="s">
        <v>54</v>
      </c>
      <c r="M3" s="35" t="s">
        <v>18</v>
      </c>
      <c r="N3" s="36" t="s">
        <v>32</v>
      </c>
    </row>
    <row r="4" spans="1:14" x14ac:dyDescent="0.3">
      <c r="A4" t="s">
        <v>1</v>
      </c>
      <c r="B4" t="s">
        <v>4</v>
      </c>
      <c r="C4" t="s">
        <v>20</v>
      </c>
      <c r="E4">
        <v>2</v>
      </c>
      <c r="F4" t="s">
        <v>9</v>
      </c>
      <c r="G4" s="9">
        <v>4.7999999999999996E-3</v>
      </c>
      <c r="H4" s="10" t="s">
        <v>10</v>
      </c>
      <c r="I4" s="10">
        <v>1</v>
      </c>
      <c r="J4" s="10" t="s">
        <v>23</v>
      </c>
      <c r="K4" s="10"/>
      <c r="L4" s="11"/>
      <c r="M4" s="3">
        <v>2</v>
      </c>
      <c r="N4">
        <v>1.2</v>
      </c>
    </row>
    <row r="5" spans="1:14" x14ac:dyDescent="0.3">
      <c r="A5" t="s">
        <v>1</v>
      </c>
      <c r="B5" t="s">
        <v>4</v>
      </c>
      <c r="C5" t="s">
        <v>20</v>
      </c>
      <c r="E5">
        <v>3</v>
      </c>
      <c r="F5" t="s">
        <v>9</v>
      </c>
      <c r="G5" s="9">
        <v>7.1999999999999998E-3</v>
      </c>
      <c r="H5" s="10" t="s">
        <v>10</v>
      </c>
      <c r="I5" s="10">
        <v>1</v>
      </c>
      <c r="J5" s="10" t="s">
        <v>23</v>
      </c>
      <c r="K5" s="10"/>
      <c r="L5" s="11"/>
      <c r="M5" s="3">
        <v>3</v>
      </c>
      <c r="N5">
        <v>1.2</v>
      </c>
    </row>
    <row r="6" spans="1:14" x14ac:dyDescent="0.3">
      <c r="A6" t="s">
        <v>1</v>
      </c>
      <c r="B6" t="s">
        <v>4</v>
      </c>
      <c r="C6" t="s">
        <v>20</v>
      </c>
      <c r="E6">
        <v>4</v>
      </c>
      <c r="F6" t="s">
        <v>9</v>
      </c>
      <c r="G6" s="9">
        <v>9.5999999999999992E-3</v>
      </c>
      <c r="H6" s="10" t="s">
        <v>10</v>
      </c>
      <c r="I6" s="10">
        <v>1</v>
      </c>
      <c r="J6" s="10" t="s">
        <v>23</v>
      </c>
      <c r="K6" s="10"/>
      <c r="L6" s="11"/>
      <c r="M6" s="3">
        <v>5</v>
      </c>
      <c r="N6">
        <v>1.2</v>
      </c>
    </row>
    <row r="7" spans="1:14" x14ac:dyDescent="0.3">
      <c r="A7" t="s">
        <v>1</v>
      </c>
      <c r="B7" t="s">
        <v>4</v>
      </c>
      <c r="C7" t="s">
        <v>20</v>
      </c>
      <c r="E7">
        <v>5</v>
      </c>
      <c r="F7" t="s">
        <v>9</v>
      </c>
      <c r="G7" s="12">
        <v>1.2E-2</v>
      </c>
      <c r="H7" s="10" t="s">
        <v>10</v>
      </c>
      <c r="I7" s="10">
        <v>1</v>
      </c>
      <c r="J7" s="10" t="s">
        <v>23</v>
      </c>
      <c r="K7" s="10"/>
      <c r="L7" s="11"/>
      <c r="M7" s="3">
        <v>5</v>
      </c>
      <c r="N7">
        <v>1.2</v>
      </c>
    </row>
    <row r="8" spans="1:14" x14ac:dyDescent="0.3">
      <c r="A8" t="s">
        <v>1</v>
      </c>
      <c r="B8" t="s">
        <v>4</v>
      </c>
      <c r="C8" t="s">
        <v>21</v>
      </c>
      <c r="E8">
        <v>2</v>
      </c>
      <c r="F8" t="s">
        <v>9</v>
      </c>
      <c r="G8" s="9">
        <v>4.7999999999999996E-3</v>
      </c>
      <c r="H8" s="10" t="s">
        <v>10</v>
      </c>
      <c r="I8" s="10">
        <v>1</v>
      </c>
      <c r="J8" s="10" t="s">
        <v>23</v>
      </c>
      <c r="K8" s="10"/>
      <c r="L8" s="11"/>
      <c r="M8" s="3">
        <v>4</v>
      </c>
      <c r="N8">
        <v>1.2</v>
      </c>
    </row>
    <row r="9" spans="1:14" x14ac:dyDescent="0.3">
      <c r="A9" t="s">
        <v>1</v>
      </c>
      <c r="B9" t="s">
        <v>4</v>
      </c>
      <c r="C9" t="s">
        <v>21</v>
      </c>
      <c r="E9">
        <v>3</v>
      </c>
      <c r="F9" t="s">
        <v>9</v>
      </c>
      <c r="G9" s="9">
        <v>7.1999999999999998E-3</v>
      </c>
      <c r="H9" s="10" t="s">
        <v>10</v>
      </c>
      <c r="I9" s="10">
        <v>1</v>
      </c>
      <c r="J9" s="10" t="s">
        <v>23</v>
      </c>
      <c r="K9" s="10"/>
      <c r="L9" s="11"/>
      <c r="M9" s="3">
        <v>6</v>
      </c>
      <c r="N9">
        <v>1.2</v>
      </c>
    </row>
    <row r="10" spans="1:14" x14ac:dyDescent="0.3">
      <c r="A10" t="s">
        <v>1</v>
      </c>
      <c r="B10" t="s">
        <v>4</v>
      </c>
      <c r="C10" t="s">
        <v>21</v>
      </c>
      <c r="E10">
        <v>4</v>
      </c>
      <c r="F10" t="s">
        <v>9</v>
      </c>
      <c r="G10" s="9">
        <v>9.5999999999999992E-3</v>
      </c>
      <c r="H10" s="10" t="s">
        <v>10</v>
      </c>
      <c r="I10" s="10">
        <v>1</v>
      </c>
      <c r="J10" s="10" t="s">
        <v>23</v>
      </c>
      <c r="K10" s="10"/>
      <c r="L10" s="11"/>
      <c r="M10" s="3">
        <v>8</v>
      </c>
      <c r="N10">
        <v>1.2</v>
      </c>
    </row>
    <row r="11" spans="1:14" x14ac:dyDescent="0.3">
      <c r="A11" t="s">
        <v>1</v>
      </c>
      <c r="B11" t="s">
        <v>4</v>
      </c>
      <c r="C11" t="s">
        <v>21</v>
      </c>
      <c r="E11">
        <v>5</v>
      </c>
      <c r="F11" t="s">
        <v>9</v>
      </c>
      <c r="G11" s="12">
        <v>1.2E-2</v>
      </c>
      <c r="H11" s="10" t="s">
        <v>10</v>
      </c>
      <c r="I11" s="10">
        <v>1</v>
      </c>
      <c r="J11" s="10" t="s">
        <v>23</v>
      </c>
      <c r="K11" s="10"/>
      <c r="L11" s="11"/>
      <c r="M11" s="3">
        <v>10</v>
      </c>
      <c r="N11">
        <v>1.2</v>
      </c>
    </row>
    <row r="12" spans="1:14" x14ac:dyDescent="0.3">
      <c r="A12" t="s">
        <v>2</v>
      </c>
      <c r="B12" s="5" t="s">
        <v>5</v>
      </c>
      <c r="C12" t="s">
        <v>20</v>
      </c>
      <c r="E12" s="4">
        <v>3</v>
      </c>
      <c r="F12" t="s">
        <v>9</v>
      </c>
      <c r="G12" s="13">
        <v>8.0999999999999996E-3</v>
      </c>
      <c r="H12" s="10" t="s">
        <v>10</v>
      </c>
      <c r="I12" s="10">
        <v>1</v>
      </c>
      <c r="J12" s="10" t="s">
        <v>23</v>
      </c>
      <c r="K12" s="10"/>
      <c r="L12" s="11"/>
      <c r="M12" s="3">
        <v>1</v>
      </c>
      <c r="N12" s="2">
        <v>1.32</v>
      </c>
    </row>
    <row r="13" spans="1:14" x14ac:dyDescent="0.3">
      <c r="A13" t="s">
        <v>2</v>
      </c>
      <c r="B13" s="5" t="s">
        <v>5</v>
      </c>
      <c r="C13" t="s">
        <v>20</v>
      </c>
      <c r="E13" s="4">
        <v>4</v>
      </c>
      <c r="F13" t="s">
        <v>9</v>
      </c>
      <c r="G13" s="13">
        <v>1.0800000000000001E-2</v>
      </c>
      <c r="H13" s="10" t="s">
        <v>10</v>
      </c>
      <c r="I13" s="10">
        <v>1</v>
      </c>
      <c r="J13" s="10" t="s">
        <v>23</v>
      </c>
      <c r="K13" s="10"/>
      <c r="L13" s="11"/>
      <c r="M13" s="3">
        <v>1.25</v>
      </c>
      <c r="N13" s="2">
        <v>1.32</v>
      </c>
    </row>
    <row r="14" spans="1:14" x14ac:dyDescent="0.3">
      <c r="A14" t="s">
        <v>2</v>
      </c>
      <c r="B14" s="4" t="s">
        <v>6</v>
      </c>
      <c r="C14" t="s">
        <v>20</v>
      </c>
      <c r="E14" s="4">
        <v>3</v>
      </c>
      <c r="F14" t="s">
        <v>9</v>
      </c>
      <c r="G14" s="13">
        <v>9.7199999999999995E-3</v>
      </c>
      <c r="H14" s="10" t="s">
        <v>10</v>
      </c>
      <c r="I14" s="10">
        <v>1</v>
      </c>
      <c r="J14" s="10" t="s">
        <v>23</v>
      </c>
      <c r="K14" s="10"/>
      <c r="L14" s="11"/>
      <c r="M14" s="3">
        <v>1.1000000000000001</v>
      </c>
      <c r="N14" s="2">
        <v>1.32</v>
      </c>
    </row>
    <row r="15" spans="1:14" x14ac:dyDescent="0.3">
      <c r="A15" t="s">
        <v>2</v>
      </c>
      <c r="B15" s="4" t="s">
        <v>6</v>
      </c>
      <c r="C15" t="s">
        <v>20</v>
      </c>
      <c r="E15" s="4">
        <v>4</v>
      </c>
      <c r="F15" t="s">
        <v>9</v>
      </c>
      <c r="G15" s="13">
        <v>1.2959999999999999E-2</v>
      </c>
      <c r="H15" s="10" t="s">
        <v>10</v>
      </c>
      <c r="I15" s="10">
        <v>1</v>
      </c>
      <c r="J15" s="10" t="s">
        <v>23</v>
      </c>
      <c r="K15" s="10"/>
      <c r="L15" s="11"/>
      <c r="M15" s="3">
        <v>1.35</v>
      </c>
      <c r="N15" s="2">
        <v>1.32</v>
      </c>
    </row>
    <row r="16" spans="1:14" x14ac:dyDescent="0.3">
      <c r="A16" t="s">
        <v>7</v>
      </c>
      <c r="B16" s="4" t="s">
        <v>25</v>
      </c>
      <c r="C16" s="4" t="s">
        <v>30</v>
      </c>
      <c r="D16" s="4"/>
      <c r="E16" s="4"/>
      <c r="F16" s="4"/>
      <c r="G16" s="14"/>
      <c r="H16" s="15"/>
      <c r="I16" s="15">
        <v>1</v>
      </c>
      <c r="J16" s="10" t="s">
        <v>23</v>
      </c>
      <c r="K16" s="10"/>
      <c r="L16" s="11"/>
      <c r="M16" s="3">
        <v>15</v>
      </c>
      <c r="N16" s="2">
        <v>2</v>
      </c>
    </row>
    <row r="17" spans="1:14" x14ac:dyDescent="0.3">
      <c r="A17" t="s">
        <v>7</v>
      </c>
      <c r="B17" s="4" t="s">
        <v>26</v>
      </c>
      <c r="C17" s="4" t="s">
        <v>30</v>
      </c>
      <c r="D17" s="4"/>
      <c r="E17" s="4"/>
      <c r="F17" s="4"/>
      <c r="G17" s="14"/>
      <c r="H17" s="15"/>
      <c r="I17" s="15">
        <v>1</v>
      </c>
      <c r="J17" s="10" t="s">
        <v>23</v>
      </c>
      <c r="K17" s="10"/>
      <c r="L17" s="11"/>
      <c r="M17" s="3">
        <v>18</v>
      </c>
      <c r="N17" s="2">
        <v>2</v>
      </c>
    </row>
    <row r="18" spans="1:14" x14ac:dyDescent="0.3">
      <c r="A18" t="s">
        <v>7</v>
      </c>
      <c r="B18" s="4" t="s">
        <v>27</v>
      </c>
      <c r="C18" s="4" t="s">
        <v>30</v>
      </c>
      <c r="D18" s="4"/>
      <c r="E18" s="4"/>
      <c r="F18" s="4"/>
      <c r="G18" s="14"/>
      <c r="H18" s="15"/>
      <c r="I18" s="15">
        <v>1</v>
      </c>
      <c r="J18" s="10" t="s">
        <v>23</v>
      </c>
      <c r="K18" s="10"/>
      <c r="L18" s="11"/>
      <c r="M18" s="3">
        <v>21</v>
      </c>
      <c r="N18" s="2">
        <v>2</v>
      </c>
    </row>
    <row r="19" spans="1:14" x14ac:dyDescent="0.3">
      <c r="A19" t="s">
        <v>7</v>
      </c>
      <c r="B19" s="4" t="s">
        <v>28</v>
      </c>
      <c r="C19" s="4" t="s">
        <v>30</v>
      </c>
      <c r="D19" s="4"/>
      <c r="E19" s="4"/>
      <c r="F19" s="4"/>
      <c r="G19" s="14"/>
      <c r="H19" s="15"/>
      <c r="I19" s="15">
        <v>1</v>
      </c>
      <c r="J19" s="10" t="s">
        <v>23</v>
      </c>
      <c r="K19" s="10"/>
      <c r="L19" s="11"/>
      <c r="M19" s="3">
        <v>24</v>
      </c>
      <c r="N19" s="2">
        <v>2</v>
      </c>
    </row>
    <row r="20" spans="1:14" x14ac:dyDescent="0.3">
      <c r="A20" t="s">
        <v>7</v>
      </c>
      <c r="B20" s="4" t="s">
        <v>29</v>
      </c>
      <c r="C20" s="4" t="s">
        <v>30</v>
      </c>
      <c r="D20" s="4"/>
      <c r="E20" s="4"/>
      <c r="F20" s="4"/>
      <c r="G20" s="14"/>
      <c r="H20" s="15"/>
      <c r="I20" s="15">
        <v>1</v>
      </c>
      <c r="J20" s="10" t="s">
        <v>23</v>
      </c>
      <c r="K20" s="10"/>
      <c r="L20" s="11"/>
      <c r="M20" s="3">
        <v>27</v>
      </c>
      <c r="N20" s="2">
        <v>2</v>
      </c>
    </row>
    <row r="21" spans="1:14" x14ac:dyDescent="0.3">
      <c r="A21" t="s">
        <v>31</v>
      </c>
      <c r="B21" s="4"/>
      <c r="C21" s="4"/>
      <c r="D21" s="4"/>
      <c r="E21" s="4"/>
      <c r="F21" s="4"/>
      <c r="G21" s="14"/>
      <c r="H21" s="15"/>
      <c r="I21" s="15">
        <v>1</v>
      </c>
      <c r="J21" s="10" t="s">
        <v>23</v>
      </c>
      <c r="K21" s="10"/>
      <c r="L21" s="11"/>
      <c r="M21" s="3">
        <v>55</v>
      </c>
      <c r="N21" s="2">
        <v>1.6</v>
      </c>
    </row>
    <row r="22" spans="1:14" x14ac:dyDescent="0.3">
      <c r="A22" t="s">
        <v>34</v>
      </c>
      <c r="B22" s="4" t="s">
        <v>41</v>
      </c>
      <c r="C22" s="4"/>
      <c r="D22" s="4" t="s">
        <v>36</v>
      </c>
      <c r="E22" s="4"/>
      <c r="F22" s="4"/>
      <c r="G22" s="14"/>
      <c r="H22" s="15"/>
      <c r="I22" s="15">
        <v>1</v>
      </c>
      <c r="J22" s="15" t="s">
        <v>23</v>
      </c>
      <c r="K22" s="15">
        <v>2.34</v>
      </c>
      <c r="L22" s="16" t="s">
        <v>33</v>
      </c>
      <c r="M22" s="3">
        <v>66</v>
      </c>
      <c r="N22" s="2">
        <v>1.1000000000000001</v>
      </c>
    </row>
    <row r="23" spans="1:14" x14ac:dyDescent="0.3">
      <c r="A23" t="s">
        <v>34</v>
      </c>
      <c r="B23" s="4" t="s">
        <v>41</v>
      </c>
      <c r="C23" s="4"/>
      <c r="D23" s="4" t="s">
        <v>37</v>
      </c>
      <c r="E23" s="4"/>
      <c r="F23" s="4"/>
      <c r="G23" s="14"/>
      <c r="H23" s="15"/>
      <c r="I23" s="15">
        <v>1</v>
      </c>
      <c r="J23" s="15" t="s">
        <v>23</v>
      </c>
      <c r="K23" s="15">
        <v>2.34</v>
      </c>
      <c r="L23" s="16" t="s">
        <v>33</v>
      </c>
      <c r="M23" s="3">
        <v>66</v>
      </c>
      <c r="N23" s="2">
        <v>1.1000000000000001</v>
      </c>
    </row>
    <row r="24" spans="1:14" x14ac:dyDescent="0.3">
      <c r="A24" t="s">
        <v>34</v>
      </c>
      <c r="B24" s="4" t="s">
        <v>41</v>
      </c>
      <c r="C24" s="4"/>
      <c r="D24" s="4" t="s">
        <v>38</v>
      </c>
      <c r="E24" s="4"/>
      <c r="F24" s="4"/>
      <c r="G24" s="14"/>
      <c r="H24" s="15"/>
      <c r="I24" s="15">
        <v>1</v>
      </c>
      <c r="J24" s="15" t="s">
        <v>23</v>
      </c>
      <c r="K24" s="15">
        <v>2.34</v>
      </c>
      <c r="L24" s="16" t="s">
        <v>33</v>
      </c>
      <c r="M24" s="3">
        <v>66</v>
      </c>
      <c r="N24" s="2">
        <v>1.1000000000000001</v>
      </c>
    </row>
    <row r="25" spans="1:14" x14ac:dyDescent="0.3">
      <c r="A25" t="s">
        <v>34</v>
      </c>
      <c r="B25" s="4" t="s">
        <v>41</v>
      </c>
      <c r="C25" s="4"/>
      <c r="D25" s="4" t="s">
        <v>39</v>
      </c>
      <c r="E25" s="4"/>
      <c r="F25" s="4"/>
      <c r="G25" s="14"/>
      <c r="H25" s="15"/>
      <c r="I25" s="15">
        <v>1</v>
      </c>
      <c r="J25" s="15" t="s">
        <v>23</v>
      </c>
      <c r="K25" s="15">
        <v>2.34</v>
      </c>
      <c r="L25" s="16" t="s">
        <v>33</v>
      </c>
      <c r="M25" s="3">
        <v>66</v>
      </c>
      <c r="N25" s="2">
        <v>1.1000000000000001</v>
      </c>
    </row>
    <row r="26" spans="1:14" x14ac:dyDescent="0.3">
      <c r="A26" t="s">
        <v>34</v>
      </c>
      <c r="B26" s="4" t="s">
        <v>41</v>
      </c>
      <c r="C26" s="4"/>
      <c r="D26" s="4" t="s">
        <v>40</v>
      </c>
      <c r="E26" s="4"/>
      <c r="F26" s="4"/>
      <c r="G26" s="14"/>
      <c r="H26" s="15"/>
      <c r="I26" s="15">
        <v>1</v>
      </c>
      <c r="J26" s="15" t="s">
        <v>23</v>
      </c>
      <c r="K26" s="15">
        <v>2.34</v>
      </c>
      <c r="L26" s="16" t="s">
        <v>33</v>
      </c>
      <c r="M26" s="3">
        <v>66</v>
      </c>
      <c r="N26" s="2">
        <v>1.1000000000000001</v>
      </c>
    </row>
    <row r="27" spans="1:14" x14ac:dyDescent="0.3">
      <c r="A27" t="s">
        <v>43</v>
      </c>
      <c r="B27" s="4" t="s">
        <v>44</v>
      </c>
      <c r="C27" s="4"/>
      <c r="D27" s="4" t="s">
        <v>45</v>
      </c>
      <c r="E27" s="4"/>
      <c r="F27" s="4"/>
      <c r="G27" s="14"/>
      <c r="H27" s="15"/>
      <c r="I27" s="15">
        <v>1</v>
      </c>
      <c r="J27" s="15" t="s">
        <v>23</v>
      </c>
      <c r="K27" s="15">
        <v>6.02</v>
      </c>
      <c r="L27" s="16" t="s">
        <v>33</v>
      </c>
      <c r="M27" s="3">
        <v>104.1</v>
      </c>
      <c r="N27" s="2">
        <v>1.35</v>
      </c>
    </row>
    <row r="28" spans="1:14" x14ac:dyDescent="0.3">
      <c r="A28" t="s">
        <v>43</v>
      </c>
      <c r="B28" s="4" t="s">
        <v>44</v>
      </c>
      <c r="C28" s="4"/>
      <c r="D28" s="4" t="s">
        <v>46</v>
      </c>
      <c r="E28" s="4"/>
      <c r="F28" s="4"/>
      <c r="G28" s="14"/>
      <c r="H28" s="15"/>
      <c r="I28" s="15">
        <v>1</v>
      </c>
      <c r="J28" s="15" t="s">
        <v>23</v>
      </c>
      <c r="K28" s="15">
        <v>6.02</v>
      </c>
      <c r="L28" s="16" t="s">
        <v>33</v>
      </c>
      <c r="M28" s="3">
        <v>104.1</v>
      </c>
      <c r="N28" s="2">
        <v>1.35</v>
      </c>
    </row>
    <row r="29" spans="1:14" x14ac:dyDescent="0.3">
      <c r="A29" t="s">
        <v>43</v>
      </c>
      <c r="B29" s="4" t="s">
        <v>44</v>
      </c>
      <c r="C29" s="4"/>
      <c r="D29" s="4" t="s">
        <v>47</v>
      </c>
      <c r="E29" s="4"/>
      <c r="F29" s="4"/>
      <c r="G29" s="14"/>
      <c r="H29" s="15"/>
      <c r="I29" s="15">
        <v>1</v>
      </c>
      <c r="J29" s="15" t="s">
        <v>23</v>
      </c>
      <c r="K29" s="15">
        <v>6.02</v>
      </c>
      <c r="L29" s="16" t="s">
        <v>33</v>
      </c>
      <c r="M29" s="3">
        <v>104.1</v>
      </c>
      <c r="N29" s="2">
        <v>1.35</v>
      </c>
    </row>
    <row r="30" spans="1:14" x14ac:dyDescent="0.3">
      <c r="A30" t="s">
        <v>43</v>
      </c>
      <c r="B30" s="4" t="s">
        <v>44</v>
      </c>
      <c r="C30" s="2"/>
      <c r="D30" s="2" t="s">
        <v>48</v>
      </c>
      <c r="E30" s="2"/>
      <c r="F30" s="2"/>
      <c r="G30" s="17"/>
      <c r="H30" s="18"/>
      <c r="I30" s="15">
        <v>1</v>
      </c>
      <c r="J30" s="15" t="s">
        <v>23</v>
      </c>
      <c r="K30" s="18">
        <v>6.02</v>
      </c>
      <c r="L30" s="16" t="s">
        <v>33</v>
      </c>
      <c r="M30" s="3">
        <v>104.1</v>
      </c>
      <c r="N30" s="2">
        <v>1.35</v>
      </c>
    </row>
    <row r="31" spans="1:14" x14ac:dyDescent="0.3">
      <c r="B31" s="2"/>
      <c r="C31" s="2"/>
      <c r="D31" s="2"/>
      <c r="E31" s="2"/>
      <c r="F31" s="2"/>
      <c r="G31" s="17"/>
      <c r="H31" s="18"/>
      <c r="I31" s="18"/>
      <c r="J31" s="18"/>
      <c r="K31" s="18"/>
      <c r="L31" s="19"/>
      <c r="M31" s="2"/>
      <c r="N31" s="2"/>
    </row>
    <row r="32" spans="1:14" x14ac:dyDescent="0.3">
      <c r="G32" s="20"/>
      <c r="H32" s="21"/>
      <c r="I32" s="21"/>
      <c r="J32" s="21"/>
      <c r="K32" s="21"/>
      <c r="L32" s="22"/>
    </row>
  </sheetData>
  <mergeCells count="1">
    <mergeCell ref="G2:L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devis</vt:lpstr>
      <vt:lpstr>données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creuze materiaux P2</dc:creator>
  <cp:lastModifiedBy>Jean-Yves Huguet</cp:lastModifiedBy>
  <dcterms:created xsi:type="dcterms:W3CDTF">2018-04-17T13:38:18Z</dcterms:created>
  <dcterms:modified xsi:type="dcterms:W3CDTF">2018-04-18T14:49:33Z</dcterms:modified>
</cp:coreProperties>
</file>