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6" windowHeight="7080"/>
  </bookViews>
  <sheets>
    <sheet name="Feuil1" sheetId="1" r:id="rId1"/>
    <sheet name="Feuil1 (2)" sheetId="2" r:id="rId2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F3" i="2"/>
  <c r="F18" i="2"/>
  <c r="F15" i="2"/>
  <c r="F14" i="2"/>
  <c r="F9" i="2"/>
  <c r="F5" i="2"/>
  <c r="F7" i="2"/>
  <c r="F21" i="2"/>
  <c r="F13" i="2"/>
  <c r="F22" i="2"/>
  <c r="F28" i="2"/>
  <c r="F10" i="2"/>
  <c r="F4" i="2"/>
  <c r="F16" i="2"/>
  <c r="F12" i="2"/>
  <c r="F11" i="2"/>
  <c r="F25" i="2"/>
  <c r="F17" i="2"/>
  <c r="F24" i="2"/>
  <c r="F20" i="2"/>
  <c r="F26" i="2"/>
  <c r="F27" i="2"/>
  <c r="F23" i="2"/>
  <c r="F19" i="2"/>
  <c r="F6" i="2"/>
  <c r="S18" i="1" l="1"/>
  <c r="R18" i="1" s="1"/>
  <c r="S19" i="1"/>
  <c r="S20" i="1"/>
  <c r="S21" i="1"/>
  <c r="R21" i="1" s="1"/>
  <c r="S17" i="1"/>
  <c r="R17" i="1" s="1"/>
  <c r="R19" i="1"/>
  <c r="R20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3" i="1"/>
  <c r="I19" i="1"/>
  <c r="H19" i="1" s="1"/>
  <c r="I20" i="1"/>
  <c r="H20" i="1" s="1"/>
  <c r="I21" i="1"/>
  <c r="H21" i="1" s="1"/>
  <c r="I22" i="1"/>
  <c r="H22" i="1" s="1"/>
  <c r="H18" i="1"/>
  <c r="I18" i="1"/>
  <c r="H5" i="1"/>
  <c r="H6" i="1"/>
  <c r="H7" i="1"/>
  <c r="H8" i="1"/>
  <c r="H4" i="1"/>
  <c r="I5" i="1"/>
  <c r="I6" i="1"/>
  <c r="I7" i="1"/>
  <c r="I8" i="1"/>
  <c r="I4" i="1"/>
</calcChain>
</file>

<file path=xl/sharedStrings.xml><?xml version="1.0" encoding="utf-8"?>
<sst xmlns="http://schemas.openxmlformats.org/spreadsheetml/2006/main" count="74" uniqueCount="39">
  <si>
    <r>
      <rPr>
        <b/>
        <sz val="5"/>
        <color rgb="FFFFFFFF"/>
        <rFont val="Arial"/>
        <family val="2"/>
      </rPr>
      <t>Prest</t>
    </r>
  </si>
  <si>
    <r>
      <rPr>
        <b/>
        <sz val="5"/>
        <color rgb="FFFFFFFF"/>
        <rFont val="Arial"/>
        <family val="2"/>
      </rPr>
      <t>Lib prestataire</t>
    </r>
  </si>
  <si>
    <r>
      <rPr>
        <b/>
        <sz val="5"/>
        <color rgb="FFFFFFFF"/>
        <rFont val="Arial"/>
        <family val="2"/>
      </rPr>
      <t>Qtés Sortie du stock  en Colis</t>
    </r>
  </si>
  <si>
    <r>
      <rPr>
        <b/>
        <sz val="5"/>
        <color rgb="FFFFFFFF"/>
        <rFont val="Arial"/>
        <family val="2"/>
      </rPr>
      <t>Qtés Sortie du stock en KG Brut</t>
    </r>
  </si>
  <si>
    <r>
      <rPr>
        <b/>
        <sz val="5"/>
        <color rgb="FFFFFFFF"/>
        <rFont val="Arial"/>
        <family val="2"/>
      </rPr>
      <t>Qte Litige Colis</t>
    </r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</si>
  <si>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</si>
  <si>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</si>
  <si>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</si>
  <si>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</si>
  <si>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</si>
  <si>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</si>
  <si>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</si>
  <si>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</si>
  <si>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</si>
  <si>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</si>
  <si>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</si>
  <si>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</si>
  <si>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</si>
  <si>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</si>
  <si>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</si>
  <si>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</si>
  <si>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</si>
  <si>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</si>
  <si>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</si>
  <si>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</si>
  <si>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</si>
  <si>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</si>
  <si>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</si>
  <si>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</si>
  <si>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</si>
  <si>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</si>
  <si>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r>
      <rPr>
        <b/>
        <sz val="7"/>
        <rFont val="Arial"/>
        <family val="2"/>
      </rPr>
      <t>TOTAL</t>
    </r>
  </si>
  <si>
    <t xml:space="preserve">Activité mensuel </t>
  </si>
  <si>
    <t>observation:</t>
  </si>
  <si>
    <t>colis</t>
  </si>
  <si>
    <t>Graphiques</t>
  </si>
  <si>
    <t>Litiges</t>
  </si>
  <si>
    <t>Litiges en %</t>
  </si>
  <si>
    <t xml:space="preserve">litiges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</si>
</sst>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000%"/>
  </numFmts>
  <fonts count="14" x14ac:knownFonts="1">
    <font>
      <sz val="11"/>
      <color theme="1"/>
      <name val="Calibri"/>
      <family val="2"/>
      <scheme val="minor"/>
    </font>
    <font>
      <b/>
      <sz val="5"/>
      <name val="Arial"/>
      <family val="2"/>
    </font>
    <font>
      <b/>
      <sz val="5"/>
      <color rgb="FFFFFFFF"/>
      <name val="Arial"/>
      <family val="2"/>
    </font>
    <font>
      <b/>
      <sz val="6"/>
      <color rgb="FF000000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5"/>
      <color theme="0" tint="-0.14999847407452621"/>
      <name val="Arial"/>
      <family val="2"/>
    </font>
    <font>
      <b/>
      <sz val="6"/>
      <color theme="0" tint="-0.14999847407452621"/>
      <name val="Arial"/>
      <family val="2"/>
    </font>
    <font>
      <b/>
      <sz val="7"/>
      <color theme="0" tint="-0.14999847407452621"/>
      <name val="Arial"/>
      <family val="2"/>
    </font>
    <font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7F"/>
      </patternFill>
    </fill>
    <fill>
      <patternFill patternType="solid">
        <fgColor rgb="FF00B050"/>
        <bgColor indexed="64"/>
      </patternFill>
    </fill>
    <fill>
      <patternFill patternType="solid">
        <fgColor rgb="FF96C896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4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top" shrinkToFit="1"/>
    </xf>
    <xf numFmtId="4" fontId="3" fillId="3" borderId="1" xfId="0" applyNumberFormat="1" applyFont="1" applyFill="1" applyBorder="1" applyAlignment="1">
      <alignment horizontal="right" vertical="top" shrinkToFit="1"/>
    </xf>
    <xf numFmtId="1" fontId="3" fillId="3" borderId="1" xfId="0" applyNumberFormat="1" applyFont="1" applyFill="1" applyBorder="1" applyAlignment="1">
      <alignment horizontal="right" vertical="top" indent="1" shrinkToFit="1"/>
    </xf>
    <xf numFmtId="1" fontId="3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right" vertical="top" shrinkToFit="1"/>
    </xf>
    <xf numFmtId="2" fontId="3" fillId="3" borderId="1" xfId="0" applyNumberFormat="1" applyFont="1" applyFill="1" applyBorder="1" applyAlignment="1">
      <alignment horizontal="right" vertical="top" shrinkToFit="1"/>
    </xf>
    <xf numFmtId="0" fontId="5" fillId="4" borderId="1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left" vertical="top" wrapText="1"/>
    </xf>
    <xf numFmtId="3" fontId="6" fillId="3" borderId="1" xfId="0" applyNumberFormat="1" applyFont="1" applyFill="1" applyBorder="1" applyAlignment="1">
      <alignment horizontal="right" vertical="top" shrinkToFit="1"/>
    </xf>
    <xf numFmtId="4" fontId="6" fillId="3" borderId="1" xfId="0" applyNumberFormat="1" applyFont="1" applyFill="1" applyBorder="1" applyAlignment="1">
      <alignment horizontal="right" vertical="top" shrinkToFit="1"/>
    </xf>
    <xf numFmtId="3" fontId="6" fillId="3" borderId="1" xfId="0" applyNumberFormat="1" applyFont="1" applyFill="1" applyBorder="1" applyAlignment="1">
      <alignment horizontal="right" vertical="top" indent="1" shrinkToFit="1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3" fontId="0" fillId="0" borderId="0" xfId="0" applyNumberFormat="1" applyFill="1" applyBorder="1" applyAlignment="1">
      <alignment vertical="top"/>
    </xf>
    <xf numFmtId="165" fontId="0" fillId="0" borderId="0" xfId="1" applyNumberFormat="1" applyFont="1" applyFill="1" applyBorder="1" applyAlignment="1">
      <alignment horizontal="left" vertical="top"/>
    </xf>
    <xf numFmtId="164" fontId="0" fillId="0" borderId="0" xfId="1" applyNumberFormat="1" applyFont="1" applyFill="1" applyBorder="1" applyAlignment="1">
      <alignment vertical="top"/>
    </xf>
    <xf numFmtId="0" fontId="8" fillId="0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left" vertical="top"/>
    </xf>
    <xf numFmtId="0" fontId="7" fillId="0" borderId="2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10" fillId="0" borderId="2" xfId="0" applyFont="1" applyFill="1" applyBorder="1" applyAlignment="1">
      <alignment horizontal="left" vertical="top" wrapText="1" indent="1"/>
    </xf>
    <xf numFmtId="1" fontId="11" fillId="0" borderId="0" xfId="0" applyNumberFormat="1" applyFont="1" applyFill="1" applyBorder="1" applyAlignment="1">
      <alignment horizontal="right" vertical="top" indent="1" shrinkToFit="1"/>
    </xf>
    <xf numFmtId="3" fontId="12" fillId="0" borderId="0" xfId="0" applyNumberFormat="1" applyFont="1" applyFill="1" applyBorder="1" applyAlignment="1">
      <alignment horizontal="right" vertical="top" indent="1" shrinkToFit="1"/>
    </xf>
    <xf numFmtId="0" fontId="13" fillId="0" borderId="0" xfId="0" applyFont="1" applyFill="1" applyBorder="1" applyAlignment="1">
      <alignment horizontal="left"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7C8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Top 5 Nb Colis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Feuil1!$I$3</c:f>
              <c:strCache>
                <c:ptCount val="1"/>
                <c:pt idx="0">
                  <c:v>colis</c:v>
                </c:pt>
              </c:strCache>
            </c:strRef>
          </c:tx>
          <c:invertIfNegative val="0"/>
          <c:cat>
            <c:strRef>
              <c:f>Feuil1!$H$4:$H$8</c:f>
              <c:strCache>
                <c:ptCount val="5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</c:strCache>
            </c:strRef>
          </c:cat>
          <c:val>
            <c:numRef>
              <c:f>Feuil1!$I$4:$I$8</c:f>
              <c:numCache>
                <c:formatCode>#,##0</c:formatCode>
                <c:ptCount val="5"/>
                <c:pt idx="0">
                  <c:v>422192</c:v>
                </c:pt>
                <c:pt idx="1">
                  <c:v>292283</c:v>
                </c:pt>
                <c:pt idx="2">
                  <c:v>169908</c:v>
                </c:pt>
                <c:pt idx="3">
                  <c:v>117860</c:v>
                </c:pt>
                <c:pt idx="4">
                  <c:v>66002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748224"/>
        <c:axId val="113779840"/>
      </c:barChart>
      <c:catAx>
        <c:axId val="113748224"/>
        <c:scaling>
          <c:orientation val="minMax"/>
        </c:scaling>
        <c:delete val="0"/>
        <c:axPos val="b"/>
        <c:majorTickMark val="out"/>
        <c:minorTickMark val="none"/>
        <c:tickLblPos val="nextTo"/>
        <c:crossAx val="113779840"/>
        <c:crosses val="autoZero"/>
        <c:auto val="1"/>
        <c:lblAlgn val="ctr"/>
        <c:lblOffset val="100"/>
        <c:noMultiLvlLbl val="0"/>
      </c:catAx>
      <c:valAx>
        <c:axId val="11377984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13748224"/>
        <c:crosses val="autoZero"/>
        <c:crossBetween val="between"/>
      </c:valAx>
      <c:spPr>
        <a:gradFill>
          <a:gsLst>
            <a:gs pos="0">
              <a:schemeClr val="accent6"/>
            </a:gs>
            <a:gs pos="39999">
              <a:schemeClr val="accent6">
                <a:lumMod val="60000"/>
                <a:lumOff val="40000"/>
              </a:schemeClr>
            </a:gs>
            <a:gs pos="70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20000"/>
                <a:lumOff val="80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Top 5 Litiges Nb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Feuil1!$I$17</c:f>
              <c:strCache>
                <c:ptCount val="1"/>
                <c:pt idx="0">
                  <c:v>Litiges</c:v>
                </c:pt>
              </c:strCache>
            </c:strRef>
          </c:tx>
          <c:invertIfNegative val="0"/>
          <c:cat>
            <c:strRef>
              <c:f>Feuil1!$H$18:$H$22</c:f>
              <c:strCache>
                <c:ptCount val="5"/>
                <c:pt idx="0">
                  <c:v>client3</c:v>
                </c:pt>
                <c:pt idx="1">
                  <c:v>client15</c:v>
                </c:pt>
                <c:pt idx="2">
                  <c:v>client1</c:v>
                </c:pt>
                <c:pt idx="3">
                  <c:v>client8</c:v>
                </c:pt>
                <c:pt idx="4">
                  <c:v>client9</c:v>
                </c:pt>
              </c:strCache>
            </c:strRef>
          </c:cat>
          <c:val>
            <c:numRef>
              <c:f>Feuil1!$I$18:$I$22</c:f>
              <c:numCache>
                <c:formatCode>#,##0</c:formatCode>
                <c:ptCount val="5"/>
                <c:pt idx="0">
                  <c:v>-549</c:v>
                </c:pt>
                <c:pt idx="1">
                  <c:v>-311</c:v>
                </c:pt>
                <c:pt idx="2">
                  <c:v>-141</c:v>
                </c:pt>
                <c:pt idx="3">
                  <c:v>-138</c:v>
                </c:pt>
                <c:pt idx="4">
                  <c:v>-53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3044480"/>
        <c:axId val="133062656"/>
      </c:barChart>
      <c:catAx>
        <c:axId val="133044480"/>
        <c:scaling>
          <c:orientation val="minMax"/>
        </c:scaling>
        <c:delete val="0"/>
        <c:axPos val="t"/>
        <c:majorTickMark val="out"/>
        <c:minorTickMark val="none"/>
        <c:tickLblPos val="nextTo"/>
        <c:crossAx val="133062656"/>
        <c:crosses val="autoZero"/>
        <c:auto val="1"/>
        <c:lblAlgn val="ctr"/>
        <c:lblOffset val="100"/>
        <c:noMultiLvlLbl val="0"/>
      </c:catAx>
      <c:valAx>
        <c:axId val="133062656"/>
        <c:scaling>
          <c:orientation val="maxMin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33044480"/>
        <c:crosses val="autoZero"/>
        <c:crossBetween val="between"/>
      </c:valAx>
      <c:spPr>
        <a:gradFill>
          <a:gsLst>
            <a:gs pos="0">
              <a:srgbClr val="FF3300"/>
            </a:gs>
            <a:gs pos="39999">
              <a:srgbClr val="FF7C80"/>
            </a:gs>
            <a:gs pos="70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Top 5 Litiges %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Feuil1!$S$16</c:f>
              <c:strCache>
                <c:ptCount val="1"/>
                <c:pt idx="0">
                  <c:v>Litiges en %</c:v>
                </c:pt>
              </c:strCache>
            </c:strRef>
          </c:tx>
          <c:invertIfNegative val="0"/>
          <c:cat>
            <c:strRef>
              <c:f>Feuil1!$R$17:$R$21</c:f>
              <c:strCache>
                <c:ptCount val="5"/>
                <c:pt idx="0">
                  <c:v>client24</c:v>
                </c:pt>
                <c:pt idx="1">
                  <c:v>client19</c:v>
                </c:pt>
                <c:pt idx="2">
                  <c:v>client20</c:v>
                </c:pt>
                <c:pt idx="3">
                  <c:v>client11</c:v>
                </c:pt>
                <c:pt idx="4">
                  <c:v>client3</c:v>
                </c:pt>
              </c:strCache>
            </c:strRef>
          </c:cat>
          <c:val>
            <c:numRef>
              <c:f>Feuil1!$S$17:$S$21</c:f>
              <c:numCache>
                <c:formatCode>0.0%</c:formatCode>
                <c:ptCount val="5"/>
                <c:pt idx="0">
                  <c:v>7.4999999999999997E-2</c:v>
                </c:pt>
                <c:pt idx="1">
                  <c:v>3.6764705882352941E-3</c:v>
                </c:pt>
                <c:pt idx="2">
                  <c:v>1.6614745586708203E-3</c:v>
                </c:pt>
                <c:pt idx="3">
                  <c:v>1.5846066779852859E-3</c:v>
                </c:pt>
                <c:pt idx="4">
                  <c:v>1.3003562360253155E-3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303744"/>
        <c:axId val="158305664"/>
      </c:barChart>
      <c:catAx>
        <c:axId val="158303744"/>
        <c:scaling>
          <c:orientation val="minMax"/>
        </c:scaling>
        <c:delete val="0"/>
        <c:axPos val="b"/>
        <c:majorTickMark val="out"/>
        <c:minorTickMark val="none"/>
        <c:tickLblPos val="nextTo"/>
        <c:crossAx val="158305664"/>
        <c:crosses val="autoZero"/>
        <c:auto val="1"/>
        <c:lblAlgn val="ctr"/>
        <c:lblOffset val="100"/>
        <c:noMultiLvlLbl val="0"/>
      </c:catAx>
      <c:valAx>
        <c:axId val="158305664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158303744"/>
        <c:crosses val="autoZero"/>
        <c:crossBetween val="between"/>
      </c:valAx>
      <c:spPr>
        <a:gradFill>
          <a:gsLst>
            <a:gs pos="0">
              <a:srgbClr val="FF3300"/>
            </a:gs>
            <a:gs pos="39999">
              <a:srgbClr val="FF7C80"/>
            </a:gs>
            <a:gs pos="70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75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Litiges en %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'Feuil1 (2)'!$C$2</c:f>
              <c:strCache>
                <c:ptCount val="1"/>
                <c:pt idx="0">
                  <c:v>Qtés Sortie du stock  en Colis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cat>
            <c:strRef>
              <c:f>'Feuil1 (2)'!$B$3:$B$28</c:f>
              <c:strCache>
                <c:ptCount val="26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  <c:pt idx="5">
                  <c:v>client2</c:v>
                </c:pt>
                <c:pt idx="6">
                  <c:v>client7</c:v>
                </c:pt>
                <c:pt idx="7">
                  <c:v>client14</c:v>
                </c:pt>
                <c:pt idx="8">
                  <c:v>client18</c:v>
                </c:pt>
                <c:pt idx="9">
                  <c:v>client17</c:v>
                </c:pt>
                <c:pt idx="10">
                  <c:v>client11</c:v>
                </c:pt>
                <c:pt idx="11">
                  <c:v>client6</c:v>
                </c:pt>
                <c:pt idx="12">
                  <c:v>client5</c:v>
                </c:pt>
                <c:pt idx="13">
                  <c:v>client16</c:v>
                </c:pt>
                <c:pt idx="14">
                  <c:v>client20</c:v>
                </c:pt>
                <c:pt idx="15">
                  <c:v>client4</c:v>
                </c:pt>
                <c:pt idx="16">
                  <c:v>client26</c:v>
                </c:pt>
                <c:pt idx="17">
                  <c:v>client22</c:v>
                </c:pt>
                <c:pt idx="18">
                  <c:v>client10</c:v>
                </c:pt>
                <c:pt idx="19">
                  <c:v>client12</c:v>
                </c:pt>
                <c:pt idx="20">
                  <c:v>client25</c:v>
                </c:pt>
                <c:pt idx="21">
                  <c:v>client21</c:v>
                </c:pt>
                <c:pt idx="22">
                  <c:v>client19</c:v>
                </c:pt>
                <c:pt idx="23">
                  <c:v>client23</c:v>
                </c:pt>
                <c:pt idx="24">
                  <c:v>client24</c:v>
                </c:pt>
                <c:pt idx="25">
                  <c:v>client13</c:v>
                </c:pt>
              </c:strCache>
            </c:strRef>
          </c:cat>
          <c:val>
            <c:numRef>
              <c:f>'Feuil1 (2)'!$C$3:$C$28</c:f>
              <c:numCache>
                <c:formatCode>#,##0</c:formatCode>
                <c:ptCount val="26"/>
                <c:pt idx="0">
                  <c:v>422192</c:v>
                </c:pt>
                <c:pt idx="1">
                  <c:v>292283</c:v>
                </c:pt>
                <c:pt idx="2">
                  <c:v>169908</c:v>
                </c:pt>
                <c:pt idx="3">
                  <c:v>117860</c:v>
                </c:pt>
                <c:pt idx="4">
                  <c:v>66002</c:v>
                </c:pt>
                <c:pt idx="5">
                  <c:v>33610</c:v>
                </c:pt>
                <c:pt idx="6">
                  <c:v>32617</c:v>
                </c:pt>
                <c:pt idx="7">
                  <c:v>31925</c:v>
                </c:pt>
                <c:pt idx="8">
                  <c:v>16866</c:v>
                </c:pt>
                <c:pt idx="9">
                  <c:v>11235</c:v>
                </c:pt>
                <c:pt idx="10">
                  <c:v>8835</c:v>
                </c:pt>
                <c:pt idx="11">
                  <c:v>8514</c:v>
                </c:pt>
                <c:pt idx="12">
                  <c:v>7320</c:v>
                </c:pt>
                <c:pt idx="13">
                  <c:v>5106</c:v>
                </c:pt>
                <c:pt idx="14">
                  <c:v>4815</c:v>
                </c:pt>
                <c:pt idx="15">
                  <c:v>3253</c:v>
                </c:pt>
                <c:pt idx="16">
                  <c:v>2432</c:v>
                </c:pt>
                <c:pt idx="17">
                  <c:v>2393</c:v>
                </c:pt>
                <c:pt idx="18">
                  <c:v>2348</c:v>
                </c:pt>
                <c:pt idx="19" formatCode="0">
                  <c:v>923</c:v>
                </c:pt>
                <c:pt idx="20" formatCode="0">
                  <c:v>448</c:v>
                </c:pt>
                <c:pt idx="21" formatCode="0">
                  <c:v>343</c:v>
                </c:pt>
                <c:pt idx="22" formatCode="0">
                  <c:v>272</c:v>
                </c:pt>
                <c:pt idx="23" formatCode="0">
                  <c:v>209</c:v>
                </c:pt>
                <c:pt idx="24" formatCode="0">
                  <c:v>40</c:v>
                </c:pt>
                <c:pt idx="25" formatCode="0">
                  <c:v>17</c:v>
                </c:pt>
              </c:numCache>
            </c:numRef>
          </c:val>
        </c:ser>
        <c:ser>
          <c:idx val="1"/>
          <c:order val="1"/>
          <c:tx>
            <c:strRef>
              <c:f>'Feuil1 (2)'!$F$2</c:f>
              <c:strCache>
                <c:ptCount val="1"/>
                <c:pt idx="0">
                  <c:v>litiges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'Feuil1 (2)'!$B$3:$B$28</c:f>
              <c:strCache>
                <c:ptCount val="26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  <c:pt idx="5">
                  <c:v>client2</c:v>
                </c:pt>
                <c:pt idx="6">
                  <c:v>client7</c:v>
                </c:pt>
                <c:pt idx="7">
                  <c:v>client14</c:v>
                </c:pt>
                <c:pt idx="8">
                  <c:v>client18</c:v>
                </c:pt>
                <c:pt idx="9">
                  <c:v>client17</c:v>
                </c:pt>
                <c:pt idx="10">
                  <c:v>client11</c:v>
                </c:pt>
                <c:pt idx="11">
                  <c:v>client6</c:v>
                </c:pt>
                <c:pt idx="12">
                  <c:v>client5</c:v>
                </c:pt>
                <c:pt idx="13">
                  <c:v>client16</c:v>
                </c:pt>
                <c:pt idx="14">
                  <c:v>client20</c:v>
                </c:pt>
                <c:pt idx="15">
                  <c:v>client4</c:v>
                </c:pt>
                <c:pt idx="16">
                  <c:v>client26</c:v>
                </c:pt>
                <c:pt idx="17">
                  <c:v>client22</c:v>
                </c:pt>
                <c:pt idx="18">
                  <c:v>client10</c:v>
                </c:pt>
                <c:pt idx="19">
                  <c:v>client12</c:v>
                </c:pt>
                <c:pt idx="20">
                  <c:v>client25</c:v>
                </c:pt>
                <c:pt idx="21">
                  <c:v>client21</c:v>
                </c:pt>
                <c:pt idx="22">
                  <c:v>client19</c:v>
                </c:pt>
                <c:pt idx="23">
                  <c:v>client23</c:v>
                </c:pt>
                <c:pt idx="24">
                  <c:v>client24</c:v>
                </c:pt>
                <c:pt idx="25">
                  <c:v>client13</c:v>
                </c:pt>
              </c:strCache>
            </c:strRef>
          </c:cat>
          <c:val>
            <c:numRef>
              <c:f>'Feuil1 (2)'!$F$3:$F$28</c:f>
              <c:numCache>
                <c:formatCode>0</c:formatCode>
                <c:ptCount val="26"/>
                <c:pt idx="0">
                  <c:v>549</c:v>
                </c:pt>
                <c:pt idx="1">
                  <c:v>311</c:v>
                </c:pt>
                <c:pt idx="2">
                  <c:v>138</c:v>
                </c:pt>
                <c:pt idx="3">
                  <c:v>141</c:v>
                </c:pt>
                <c:pt idx="4">
                  <c:v>53</c:v>
                </c:pt>
                <c:pt idx="5">
                  <c:v>5</c:v>
                </c:pt>
                <c:pt idx="6">
                  <c:v>5</c:v>
                </c:pt>
                <c:pt idx="7">
                  <c:v>0</c:v>
                </c:pt>
                <c:pt idx="8">
                  <c:v>8</c:v>
                </c:pt>
                <c:pt idx="9">
                  <c:v>13</c:v>
                </c:pt>
                <c:pt idx="10">
                  <c:v>14</c:v>
                </c:pt>
                <c:pt idx="11">
                  <c:v>8</c:v>
                </c:pt>
                <c:pt idx="12">
                  <c:v>5</c:v>
                </c:pt>
                <c:pt idx="13">
                  <c:v>0</c:v>
                </c:pt>
                <c:pt idx="14">
                  <c:v>8</c:v>
                </c:pt>
                <c:pt idx="15">
                  <c:v>1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3</c:v>
                </c:pt>
                <c:pt idx="2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4723712"/>
        <c:axId val="185704448"/>
      </c:barChart>
      <c:catAx>
        <c:axId val="1847237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fr-FR"/>
          </a:p>
        </c:txPr>
        <c:crossAx val="185704448"/>
        <c:crosses val="autoZero"/>
        <c:auto val="1"/>
        <c:lblAlgn val="ctr"/>
        <c:lblOffset val="100"/>
        <c:noMultiLvlLbl val="0"/>
      </c:catAx>
      <c:valAx>
        <c:axId val="185704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8472371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17001599747296E-2"/>
          <c:y val="5.8568319714362868E-2"/>
          <c:w val="0.28832125850005846"/>
          <c:h val="0.85683299625377962"/>
        </c:manualLayout>
      </c:layout>
      <c:pieChart>
        <c:varyColors val="1"/>
        <c:ser>
          <c:idx val="0"/>
          <c:order val="0"/>
          <c:cat>
            <c:strRef>
              <c:f>'Feuil1 (2)'!$B$3:$B$28</c:f>
              <c:strCache>
                <c:ptCount val="26"/>
                <c:pt idx="0">
                  <c:v>client3</c:v>
                </c:pt>
                <c:pt idx="1">
                  <c:v>client15</c:v>
                </c:pt>
                <c:pt idx="2">
                  <c:v>client8</c:v>
                </c:pt>
                <c:pt idx="3">
                  <c:v>client1</c:v>
                </c:pt>
                <c:pt idx="4">
                  <c:v>client9</c:v>
                </c:pt>
                <c:pt idx="5">
                  <c:v>client2</c:v>
                </c:pt>
                <c:pt idx="6">
                  <c:v>client7</c:v>
                </c:pt>
                <c:pt idx="7">
                  <c:v>client14</c:v>
                </c:pt>
                <c:pt idx="8">
                  <c:v>client18</c:v>
                </c:pt>
                <c:pt idx="9">
                  <c:v>client17</c:v>
                </c:pt>
                <c:pt idx="10">
                  <c:v>client11</c:v>
                </c:pt>
                <c:pt idx="11">
                  <c:v>client6</c:v>
                </c:pt>
                <c:pt idx="12">
                  <c:v>client5</c:v>
                </c:pt>
                <c:pt idx="13">
                  <c:v>client16</c:v>
                </c:pt>
                <c:pt idx="14">
                  <c:v>client20</c:v>
                </c:pt>
                <c:pt idx="15">
                  <c:v>client4</c:v>
                </c:pt>
                <c:pt idx="16">
                  <c:v>client26</c:v>
                </c:pt>
                <c:pt idx="17">
                  <c:v>client22</c:v>
                </c:pt>
                <c:pt idx="18">
                  <c:v>client10</c:v>
                </c:pt>
                <c:pt idx="19">
                  <c:v>client12</c:v>
                </c:pt>
                <c:pt idx="20">
                  <c:v>client25</c:v>
                </c:pt>
                <c:pt idx="21">
                  <c:v>client21</c:v>
                </c:pt>
                <c:pt idx="22">
                  <c:v>client19</c:v>
                </c:pt>
                <c:pt idx="23">
                  <c:v>client23</c:v>
                </c:pt>
                <c:pt idx="24">
                  <c:v>client24</c:v>
                </c:pt>
                <c:pt idx="25">
                  <c:v>client13</c:v>
                </c:pt>
              </c:strCache>
            </c:strRef>
          </c:cat>
          <c:val>
            <c:numRef>
              <c:f>'Feuil1 (2)'!$C$3:$C$28</c:f>
              <c:numCache>
                <c:formatCode>#,##0</c:formatCode>
                <c:ptCount val="26"/>
                <c:pt idx="0">
                  <c:v>422192</c:v>
                </c:pt>
                <c:pt idx="1">
                  <c:v>292283</c:v>
                </c:pt>
                <c:pt idx="2">
                  <c:v>169908</c:v>
                </c:pt>
                <c:pt idx="3">
                  <c:v>117860</c:v>
                </c:pt>
                <c:pt idx="4">
                  <c:v>66002</c:v>
                </c:pt>
                <c:pt idx="5">
                  <c:v>33610</c:v>
                </c:pt>
                <c:pt idx="6">
                  <c:v>32617</c:v>
                </c:pt>
                <c:pt idx="7">
                  <c:v>31925</c:v>
                </c:pt>
                <c:pt idx="8">
                  <c:v>16866</c:v>
                </c:pt>
                <c:pt idx="9">
                  <c:v>11235</c:v>
                </c:pt>
                <c:pt idx="10">
                  <c:v>8835</c:v>
                </c:pt>
                <c:pt idx="11">
                  <c:v>8514</c:v>
                </c:pt>
                <c:pt idx="12">
                  <c:v>7320</c:v>
                </c:pt>
                <c:pt idx="13">
                  <c:v>5106</c:v>
                </c:pt>
                <c:pt idx="14">
                  <c:v>4815</c:v>
                </c:pt>
                <c:pt idx="15">
                  <c:v>3253</c:v>
                </c:pt>
                <c:pt idx="16">
                  <c:v>2432</c:v>
                </c:pt>
                <c:pt idx="17">
                  <c:v>2393</c:v>
                </c:pt>
                <c:pt idx="18">
                  <c:v>2348</c:v>
                </c:pt>
                <c:pt idx="19" formatCode="0">
                  <c:v>923</c:v>
                </c:pt>
                <c:pt idx="20" formatCode="0">
                  <c:v>448</c:v>
                </c:pt>
                <c:pt idx="21" formatCode="0">
                  <c:v>343</c:v>
                </c:pt>
                <c:pt idx="22" formatCode="0">
                  <c:v>272</c:v>
                </c:pt>
                <c:pt idx="23" formatCode="0">
                  <c:v>209</c:v>
                </c:pt>
                <c:pt idx="24" formatCode="0">
                  <c:v>40</c:v>
                </c:pt>
                <c:pt idx="25" formatCode="0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46673429125056509"/>
          <c:y val="8.8133279564575548E-2"/>
          <c:w val="0.52012702110776721"/>
          <c:h val="0.8237334408708488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166255</xdr:colOff>
      <xdr:row>2</xdr:row>
      <xdr:rowOff>3464</xdr:rowOff>
    </xdr:from>
    <xdr:to>
      <xdr:col>12</xdr:col>
      <xdr:colOff>83127</xdr:colOff>
      <xdr:row>12</xdr:row>
      <xdr:rowOff>166255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173180</xdr:colOff>
      <xdr:row>13</xdr:row>
      <xdr:rowOff>96982</xdr:rowOff>
    </xdr:from>
    <xdr:to>
      <xdr:col>12</xdr:col>
      <xdr:colOff>90052</xdr:colOff>
      <xdr:row>24</xdr:row>
      <xdr:rowOff>121227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360219</xdr:colOff>
      <xdr:row>13</xdr:row>
      <xdr:rowOff>103908</xdr:rowOff>
    </xdr:from>
    <xdr:to>
      <xdr:col>20</xdr:col>
      <xdr:colOff>429491</xdr:colOff>
      <xdr:row>24</xdr:row>
      <xdr:rowOff>128153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13</xdr:row>
      <xdr:rowOff>71967</xdr:rowOff>
    </xdr:from>
    <xdr:to>
      <xdr:col>14</xdr:col>
      <xdr:colOff>194733</xdr:colOff>
      <xdr:row>28</xdr:row>
      <xdr:rowOff>21167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220134</xdr:colOff>
      <xdr:row>2</xdr:row>
      <xdr:rowOff>46567</xdr:rowOff>
    </xdr:from>
    <xdr:to>
      <xdr:col>15</xdr:col>
      <xdr:colOff>491066</xdr:colOff>
      <xdr:row>12</xdr:row>
      <xdr:rowOff>135467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zoomScale="90" zoomScaleNormal="90" workbookViewId="0">
      <selection activeCell="Q10" sqref="Q10"/>
    </sheetView>
  </sheetViews>
  <sheetFormatPr baseColWidth="10" defaultColWidth="8" defaultRowHeight="14.4" outlineLevelCol="1" x14ac:dyDescent="0.3"/>
  <cols>
    <col min="1" max="1" width="7.44140625" style="5" customWidth="1"/>
    <col min="2" max="2" width="18.6640625" style="5" customWidth="1"/>
    <col min="3" max="3" width="6.88671875" style="5" customWidth="1"/>
    <col min="4" max="5" width="8.6640625" style="5" customWidth="1"/>
    <col min="6" max="7" width="8" style="5"/>
    <col min="8" max="8" width="10.21875" style="5" bestFit="1" customWidth="1"/>
    <col min="9" max="13" width="8" style="5"/>
    <col min="14" max="14" width="0" style="5" hidden="1" customWidth="1" outlineLevel="1"/>
    <col min="15" max="15" width="8" style="5" collapsed="1"/>
    <col min="16" max="16384" width="8" style="5"/>
  </cols>
  <sheetData>
    <row r="1" spans="1:19" ht="44.25" customHeight="1" x14ac:dyDescent="0.3">
      <c r="A1" s="25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9" ht="23.4" x14ac:dyDescent="0.3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27" t="s">
        <v>35</v>
      </c>
      <c r="G2" s="28"/>
      <c r="H2" s="28"/>
      <c r="I2" s="28"/>
      <c r="J2" s="28"/>
      <c r="K2" s="28"/>
      <c r="L2" s="28"/>
      <c r="M2" s="28"/>
    </row>
    <row r="3" spans="1:19" x14ac:dyDescent="0.3">
      <c r="A3" s="6">
        <v>20515</v>
      </c>
      <c r="B3" s="7" t="s">
        <v>5</v>
      </c>
      <c r="C3" s="8">
        <v>117860</v>
      </c>
      <c r="D3" s="9">
        <v>246197.77</v>
      </c>
      <c r="E3" s="10">
        <v>-141</v>
      </c>
      <c r="I3" s="5" t="s">
        <v>34</v>
      </c>
      <c r="N3" s="23">
        <f>ABS(E3/C3)</f>
        <v>1.1963346343118954E-3</v>
      </c>
    </row>
    <row r="4" spans="1:19" x14ac:dyDescent="0.3">
      <c r="A4" s="6">
        <v>20601</v>
      </c>
      <c r="B4" s="7" t="s">
        <v>6</v>
      </c>
      <c r="C4" s="8">
        <v>33610</v>
      </c>
      <c r="D4" s="9">
        <v>241830.76</v>
      </c>
      <c r="E4" s="11">
        <v>-5</v>
      </c>
      <c r="G4" s="5">
        <v>1</v>
      </c>
      <c r="H4" s="5" t="str">
        <f>INDEX($B$3:$B$28,MATCH(I4,$C$3:$C$28,0))</f>
        <v>client3</v>
      </c>
      <c r="I4" s="22">
        <f>LARGE($C$3:$C$28,G4)</f>
        <v>422192</v>
      </c>
      <c r="N4" s="23">
        <f t="shared" ref="N4:N28" si="0">ABS(E4/C4)</f>
        <v>1.4876524843796489E-4</v>
      </c>
    </row>
    <row r="5" spans="1:19" x14ac:dyDescent="0.3">
      <c r="A5" s="6">
        <v>20623</v>
      </c>
      <c r="B5" s="7" t="s">
        <v>7</v>
      </c>
      <c r="C5" s="8">
        <v>422192</v>
      </c>
      <c r="D5" s="9">
        <v>2501778.4900000002</v>
      </c>
      <c r="E5" s="10">
        <v>-549</v>
      </c>
      <c r="G5" s="5">
        <v>2</v>
      </c>
      <c r="H5" s="20" t="str">
        <f t="shared" ref="H5:H8" si="1">INDEX($B$3:$B$28,MATCH(I5,$C$3:$C$28,0))</f>
        <v>client15</v>
      </c>
      <c r="I5" s="22">
        <f>LARGE($C$3:$C$28,G5)</f>
        <v>292283</v>
      </c>
      <c r="N5" s="23">
        <f t="shared" si="0"/>
        <v>1.3003562360253155E-3</v>
      </c>
    </row>
    <row r="6" spans="1:19" x14ac:dyDescent="0.3">
      <c r="A6" s="6">
        <v>20946</v>
      </c>
      <c r="B6" s="7" t="s">
        <v>8</v>
      </c>
      <c r="C6" s="8">
        <v>3253</v>
      </c>
      <c r="D6" s="9">
        <v>13032.88</v>
      </c>
      <c r="E6" s="11">
        <v>-1</v>
      </c>
      <c r="G6" s="20">
        <v>3</v>
      </c>
      <c r="H6" s="20" t="str">
        <f t="shared" si="1"/>
        <v>client8</v>
      </c>
      <c r="I6" s="22">
        <f>LARGE($C$3:$C$28,G6)</f>
        <v>169908</v>
      </c>
      <c r="N6" s="23">
        <f t="shared" si="0"/>
        <v>3.074085459575776E-4</v>
      </c>
    </row>
    <row r="7" spans="1:19" x14ac:dyDescent="0.3">
      <c r="A7" s="6">
        <v>22442</v>
      </c>
      <c r="B7" s="7" t="s">
        <v>9</v>
      </c>
      <c r="C7" s="8">
        <v>7320</v>
      </c>
      <c r="D7" s="9">
        <v>21875.040000000001</v>
      </c>
      <c r="E7" s="11">
        <v>-5</v>
      </c>
      <c r="G7" s="20">
        <v>4</v>
      </c>
      <c r="H7" s="20" t="str">
        <f t="shared" si="1"/>
        <v>client1</v>
      </c>
      <c r="I7" s="22">
        <f>LARGE($C$3:$C$28,G7)</f>
        <v>117860</v>
      </c>
      <c r="N7" s="23">
        <f t="shared" si="0"/>
        <v>6.8306010928961749E-4</v>
      </c>
    </row>
    <row r="8" spans="1:19" x14ac:dyDescent="0.3">
      <c r="A8" s="6">
        <v>22569</v>
      </c>
      <c r="B8" s="7" t="s">
        <v>10</v>
      </c>
      <c r="C8" s="8">
        <v>8514</v>
      </c>
      <c r="D8" s="9">
        <v>54930</v>
      </c>
      <c r="E8" s="11">
        <v>-8</v>
      </c>
      <c r="G8" s="20">
        <v>5</v>
      </c>
      <c r="H8" s="20" t="str">
        <f t="shared" si="1"/>
        <v>client9</v>
      </c>
      <c r="I8" s="22">
        <f>LARGE($C$3:$C$28,G8)</f>
        <v>66002</v>
      </c>
      <c r="N8" s="23">
        <f t="shared" si="0"/>
        <v>9.3962884660559083E-4</v>
      </c>
    </row>
    <row r="9" spans="1:19" x14ac:dyDescent="0.3">
      <c r="A9" s="6">
        <v>28354</v>
      </c>
      <c r="B9" s="7" t="s">
        <v>11</v>
      </c>
      <c r="C9" s="8">
        <v>32617</v>
      </c>
      <c r="D9" s="9">
        <v>169033.04</v>
      </c>
      <c r="E9" s="11">
        <v>-5</v>
      </c>
      <c r="N9" s="23">
        <f t="shared" si="0"/>
        <v>1.5329429438636294E-4</v>
      </c>
    </row>
    <row r="10" spans="1:19" x14ac:dyDescent="0.3">
      <c r="A10" s="6">
        <v>28355</v>
      </c>
      <c r="B10" s="7" t="s">
        <v>12</v>
      </c>
      <c r="C10" s="8">
        <v>169908</v>
      </c>
      <c r="D10" s="9">
        <v>874024.54</v>
      </c>
      <c r="E10" s="10">
        <v>-138</v>
      </c>
      <c r="N10" s="23">
        <f t="shared" si="0"/>
        <v>8.1220425171269156E-4</v>
      </c>
    </row>
    <row r="11" spans="1:19" x14ac:dyDescent="0.3">
      <c r="A11" s="6">
        <v>29467</v>
      </c>
      <c r="B11" s="7" t="s">
        <v>13</v>
      </c>
      <c r="C11" s="8">
        <v>66002</v>
      </c>
      <c r="D11" s="9">
        <v>353291.61</v>
      </c>
      <c r="E11" s="11">
        <v>-53</v>
      </c>
      <c r="N11" s="23">
        <f t="shared" si="0"/>
        <v>8.0300596951607525E-4</v>
      </c>
    </row>
    <row r="12" spans="1:19" x14ac:dyDescent="0.3">
      <c r="A12" s="6">
        <v>53031</v>
      </c>
      <c r="B12" s="7" t="s">
        <v>14</v>
      </c>
      <c r="C12" s="8">
        <v>2348</v>
      </c>
      <c r="D12" s="9">
        <v>5512.14</v>
      </c>
      <c r="E12" s="12"/>
      <c r="N12" s="23">
        <f t="shared" si="0"/>
        <v>0</v>
      </c>
    </row>
    <row r="13" spans="1:19" x14ac:dyDescent="0.3">
      <c r="A13" s="6">
        <v>53527</v>
      </c>
      <c r="B13" s="7" t="s">
        <v>15</v>
      </c>
      <c r="C13" s="8">
        <v>8835</v>
      </c>
      <c r="D13" s="9">
        <v>23326.36</v>
      </c>
      <c r="E13" s="11">
        <v>-14</v>
      </c>
      <c r="N13" s="23">
        <f t="shared" si="0"/>
        <v>1.5846066779852859E-3</v>
      </c>
    </row>
    <row r="14" spans="1:19" x14ac:dyDescent="0.3">
      <c r="A14" s="6">
        <v>54592</v>
      </c>
      <c r="B14" s="7" t="s">
        <v>16</v>
      </c>
      <c r="C14" s="13">
        <v>923</v>
      </c>
      <c r="D14" s="9">
        <v>3505.58</v>
      </c>
      <c r="E14" s="12"/>
      <c r="N14" s="23">
        <f t="shared" si="0"/>
        <v>0</v>
      </c>
    </row>
    <row r="15" spans="1:19" x14ac:dyDescent="0.3">
      <c r="A15" s="6">
        <v>54949</v>
      </c>
      <c r="B15" s="7" t="s">
        <v>17</v>
      </c>
      <c r="C15" s="13">
        <v>17</v>
      </c>
      <c r="D15" s="9">
        <v>17725</v>
      </c>
      <c r="E15" s="12"/>
      <c r="N15" s="23">
        <f t="shared" si="0"/>
        <v>0</v>
      </c>
    </row>
    <row r="16" spans="1:19" x14ac:dyDescent="0.3">
      <c r="A16" s="6">
        <v>55529</v>
      </c>
      <c r="B16" s="7" t="s">
        <v>18</v>
      </c>
      <c r="C16" s="8">
        <v>31925</v>
      </c>
      <c r="D16" s="9">
        <v>101260.39</v>
      </c>
      <c r="E16" s="12"/>
      <c r="N16" s="23">
        <f t="shared" si="0"/>
        <v>0</v>
      </c>
      <c r="Q16" s="20"/>
      <c r="R16" s="20"/>
      <c r="S16" s="20" t="s">
        <v>37</v>
      </c>
    </row>
    <row r="17" spans="1:19" x14ac:dyDescent="0.3">
      <c r="A17" s="6">
        <v>56200</v>
      </c>
      <c r="B17" s="7" t="s">
        <v>19</v>
      </c>
      <c r="C17" s="8">
        <v>292283</v>
      </c>
      <c r="D17" s="9">
        <v>831913.87</v>
      </c>
      <c r="E17" s="10">
        <v>-311</v>
      </c>
      <c r="I17" s="5" t="s">
        <v>36</v>
      </c>
      <c r="N17" s="23">
        <f t="shared" si="0"/>
        <v>1.0640372515678298E-3</v>
      </c>
      <c r="Q17" s="20">
        <v>1</v>
      </c>
      <c r="R17" s="20" t="str">
        <f>INDEX($B$3:$B$28,MATCH(S17,$N$3:$N$28,0))</f>
        <v>client24</v>
      </c>
      <c r="S17" s="24">
        <f>LARGE($N$3:$N$28,Q17)</f>
        <v>7.4999999999999997E-2</v>
      </c>
    </row>
    <row r="18" spans="1:19" x14ac:dyDescent="0.3">
      <c r="A18" s="6">
        <v>57550</v>
      </c>
      <c r="B18" s="7" t="s">
        <v>20</v>
      </c>
      <c r="C18" s="8">
        <v>5106</v>
      </c>
      <c r="D18" s="9">
        <v>13224.54</v>
      </c>
      <c r="E18" s="12"/>
      <c r="G18" s="20">
        <v>1</v>
      </c>
      <c r="H18" s="20" t="str">
        <f>INDEX($B$3:$B$28,MATCH(I18,$E$3:$E$28,0))</f>
        <v>client3</v>
      </c>
      <c r="I18" s="22">
        <f>SMALL($E$3:$E$28,G18)</f>
        <v>-549</v>
      </c>
      <c r="N18" s="23">
        <f t="shared" si="0"/>
        <v>0</v>
      </c>
      <c r="Q18" s="20">
        <v>2</v>
      </c>
      <c r="R18" s="20" t="str">
        <f t="shared" ref="R18:R21" si="2">INDEX($B$3:$B$28,MATCH(S18,$N$3:$N$28,0))</f>
        <v>client19</v>
      </c>
      <c r="S18" s="24">
        <f t="shared" ref="S18:S21" si="3">LARGE($N$3:$N$28,Q18)</f>
        <v>3.6764705882352941E-3</v>
      </c>
    </row>
    <row r="19" spans="1:19" x14ac:dyDescent="0.3">
      <c r="A19" s="6">
        <v>57650</v>
      </c>
      <c r="B19" s="7" t="s">
        <v>21</v>
      </c>
      <c r="C19" s="8">
        <v>11235</v>
      </c>
      <c r="D19" s="9">
        <v>90200.97</v>
      </c>
      <c r="E19" s="11">
        <v>-13</v>
      </c>
      <c r="G19" s="20">
        <v>2</v>
      </c>
      <c r="H19" s="20" t="str">
        <f t="shared" ref="H19:H22" si="4">INDEX($B$3:$B$28,MATCH(I19,$E$3:$E$28,0))</f>
        <v>client15</v>
      </c>
      <c r="I19" s="22">
        <f t="shared" ref="I19:I22" si="5">SMALL($E$3:$E$28,G19)</f>
        <v>-311</v>
      </c>
      <c r="N19" s="23">
        <f t="shared" si="0"/>
        <v>1.1570983533600355E-3</v>
      </c>
      <c r="Q19" s="20">
        <v>3</v>
      </c>
      <c r="R19" s="20" t="str">
        <f t="shared" si="2"/>
        <v>client20</v>
      </c>
      <c r="S19" s="24">
        <f t="shared" si="3"/>
        <v>1.6614745586708203E-3</v>
      </c>
    </row>
    <row r="20" spans="1:19" x14ac:dyDescent="0.3">
      <c r="A20" s="6">
        <v>57770</v>
      </c>
      <c r="B20" s="7" t="s">
        <v>22</v>
      </c>
      <c r="C20" s="8">
        <v>16866</v>
      </c>
      <c r="D20" s="9">
        <v>18606.95</v>
      </c>
      <c r="E20" s="11">
        <v>-8</v>
      </c>
      <c r="G20" s="20">
        <v>3</v>
      </c>
      <c r="H20" s="20" t="str">
        <f t="shared" si="4"/>
        <v>client1</v>
      </c>
      <c r="I20" s="22">
        <f t="shared" si="5"/>
        <v>-141</v>
      </c>
      <c r="N20" s="23">
        <f t="shared" si="0"/>
        <v>4.7432704849994069E-4</v>
      </c>
      <c r="Q20" s="20">
        <v>4</v>
      </c>
      <c r="R20" s="20" t="str">
        <f t="shared" si="2"/>
        <v>client11</v>
      </c>
      <c r="S20" s="24">
        <f t="shared" si="3"/>
        <v>1.5846066779852859E-3</v>
      </c>
    </row>
    <row r="21" spans="1:19" x14ac:dyDescent="0.3">
      <c r="A21" s="6">
        <v>58030</v>
      </c>
      <c r="B21" s="7" t="s">
        <v>23</v>
      </c>
      <c r="C21" s="13">
        <v>272</v>
      </c>
      <c r="D21" s="9">
        <v>1252.75</v>
      </c>
      <c r="E21" s="11">
        <v>-1</v>
      </c>
      <c r="G21" s="20">
        <v>4</v>
      </c>
      <c r="H21" s="20" t="str">
        <f t="shared" si="4"/>
        <v>client8</v>
      </c>
      <c r="I21" s="22">
        <f t="shared" si="5"/>
        <v>-138</v>
      </c>
      <c r="N21" s="23">
        <f t="shared" si="0"/>
        <v>3.6764705882352941E-3</v>
      </c>
      <c r="Q21" s="20">
        <v>5</v>
      </c>
      <c r="R21" s="20" t="str">
        <f t="shared" si="2"/>
        <v>client3</v>
      </c>
      <c r="S21" s="24">
        <f t="shared" si="3"/>
        <v>1.3003562360253155E-3</v>
      </c>
    </row>
    <row r="22" spans="1:19" x14ac:dyDescent="0.3">
      <c r="A22" s="6">
        <v>59000</v>
      </c>
      <c r="B22" s="7" t="s">
        <v>24</v>
      </c>
      <c r="C22" s="8">
        <v>4815</v>
      </c>
      <c r="D22" s="9">
        <v>31576.77</v>
      </c>
      <c r="E22" s="11">
        <v>-8</v>
      </c>
      <c r="G22" s="20">
        <v>5</v>
      </c>
      <c r="H22" s="20" t="str">
        <f t="shared" si="4"/>
        <v>client9</v>
      </c>
      <c r="I22" s="22">
        <f t="shared" si="5"/>
        <v>-53</v>
      </c>
      <c r="N22" s="23">
        <f t="shared" si="0"/>
        <v>1.6614745586708203E-3</v>
      </c>
    </row>
    <row r="23" spans="1:19" x14ac:dyDescent="0.3">
      <c r="A23" s="6">
        <v>59221</v>
      </c>
      <c r="B23" s="7" t="s">
        <v>25</v>
      </c>
      <c r="C23" s="13">
        <v>343</v>
      </c>
      <c r="D23" s="14">
        <v>754.6</v>
      </c>
      <c r="E23" s="12"/>
      <c r="N23" s="23">
        <f t="shared" si="0"/>
        <v>0</v>
      </c>
    </row>
    <row r="24" spans="1:19" x14ac:dyDescent="0.3">
      <c r="A24" s="6">
        <v>59830</v>
      </c>
      <c r="B24" s="7" t="s">
        <v>26</v>
      </c>
      <c r="C24" s="8">
        <v>2393</v>
      </c>
      <c r="D24" s="9">
        <v>16080.96</v>
      </c>
      <c r="E24" s="11">
        <v>-2</v>
      </c>
      <c r="N24" s="23">
        <f t="shared" si="0"/>
        <v>8.3577099874634355E-4</v>
      </c>
    </row>
    <row r="25" spans="1:19" x14ac:dyDescent="0.3">
      <c r="A25" s="6">
        <v>60096</v>
      </c>
      <c r="B25" s="7" t="s">
        <v>27</v>
      </c>
      <c r="C25" s="13">
        <v>209</v>
      </c>
      <c r="D25" s="14">
        <v>648.95000000000005</v>
      </c>
      <c r="E25" s="12"/>
      <c r="N25" s="23">
        <f t="shared" si="0"/>
        <v>0</v>
      </c>
    </row>
    <row r="26" spans="1:19" x14ac:dyDescent="0.3">
      <c r="A26" s="6">
        <v>60763</v>
      </c>
      <c r="B26" s="7" t="s">
        <v>28</v>
      </c>
      <c r="C26" s="13">
        <v>40</v>
      </c>
      <c r="D26" s="14">
        <v>980</v>
      </c>
      <c r="E26" s="11">
        <v>3</v>
      </c>
      <c r="N26" s="23">
        <f t="shared" si="0"/>
        <v>7.4999999999999997E-2</v>
      </c>
    </row>
    <row r="27" spans="1:19" x14ac:dyDescent="0.3">
      <c r="A27" s="6">
        <v>60796</v>
      </c>
      <c r="B27" s="7" t="s">
        <v>29</v>
      </c>
      <c r="C27" s="13">
        <v>448</v>
      </c>
      <c r="D27" s="14">
        <v>975.74</v>
      </c>
      <c r="E27" s="12"/>
      <c r="N27" s="23">
        <f t="shared" si="0"/>
        <v>0</v>
      </c>
    </row>
    <row r="28" spans="1:19" x14ac:dyDescent="0.3">
      <c r="A28" s="6">
        <v>60927</v>
      </c>
      <c r="B28" s="7" t="s">
        <v>30</v>
      </c>
      <c r="C28" s="8">
        <v>2432</v>
      </c>
      <c r="D28" s="9">
        <v>12087.04</v>
      </c>
      <c r="E28" s="12"/>
      <c r="N28" s="23">
        <f t="shared" si="0"/>
        <v>0</v>
      </c>
    </row>
    <row r="29" spans="1:19" x14ac:dyDescent="0.3">
      <c r="A29" s="15" t="s">
        <v>31</v>
      </c>
      <c r="B29" s="16"/>
      <c r="C29" s="17">
        <v>1241766</v>
      </c>
      <c r="D29" s="18">
        <v>5645626.75</v>
      </c>
      <c r="E29" s="19">
        <v>-1259</v>
      </c>
    </row>
    <row r="30" spans="1:19" x14ac:dyDescent="0.3">
      <c r="A30" s="26" t="s">
        <v>33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19" x14ac:dyDescent="0.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  <row r="32" spans="1:19" x14ac:dyDescent="0.3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</row>
    <row r="33" spans="1:14" x14ac:dyDescent="0.3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x14ac:dyDescent="0.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</row>
  </sheetData>
  <mergeCells count="3">
    <mergeCell ref="A1:M1"/>
    <mergeCell ref="A30:N34"/>
    <mergeCell ref="F2:M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="90" zoomScaleNormal="90" workbookViewId="0">
      <selection activeCell="P23" sqref="P23"/>
    </sheetView>
  </sheetViews>
  <sheetFormatPr baseColWidth="10" defaultColWidth="8" defaultRowHeight="14.4" x14ac:dyDescent="0.3"/>
  <cols>
    <col min="1" max="1" width="7.44140625" style="21" customWidth="1"/>
    <col min="2" max="2" width="18.6640625" style="21" customWidth="1"/>
    <col min="3" max="3" width="6.88671875" style="21" customWidth="1"/>
    <col min="4" max="5" width="8.6640625" style="21" customWidth="1"/>
    <col min="6" max="6" width="8.6640625" style="32" customWidth="1"/>
    <col min="7" max="8" width="8" style="21"/>
    <col min="9" max="9" width="10.21875" style="21" bestFit="1" customWidth="1"/>
    <col min="10" max="14" width="8" style="21"/>
    <col min="15" max="15" width="14.21875" style="21" customWidth="1"/>
    <col min="16" max="16384" width="8" style="21"/>
  </cols>
  <sheetData>
    <row r="1" spans="1:15" ht="44.25" customHeight="1" x14ac:dyDescent="0.3">
      <c r="A1" s="25" t="s">
        <v>32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5" ht="23.4" x14ac:dyDescent="0.3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29" t="s">
        <v>38</v>
      </c>
      <c r="G2" s="27" t="s">
        <v>35</v>
      </c>
      <c r="H2" s="28"/>
      <c r="I2" s="28"/>
      <c r="J2" s="28"/>
      <c r="K2" s="28"/>
      <c r="L2" s="28"/>
      <c r="M2" s="28"/>
      <c r="N2" s="28"/>
    </row>
    <row r="3" spans="1:15" x14ac:dyDescent="0.3">
      <c r="A3" s="6">
        <v>20623</v>
      </c>
      <c r="B3" s="7" t="s">
        <v>7</v>
      </c>
      <c r="C3" s="8">
        <v>422192</v>
      </c>
      <c r="D3" s="9">
        <v>2501778.4900000002</v>
      </c>
      <c r="E3" s="10">
        <v>-549</v>
      </c>
      <c r="F3" s="30">
        <f>ABS(E3)</f>
        <v>549</v>
      </c>
      <c r="O3" s="23"/>
    </row>
    <row r="4" spans="1:15" x14ac:dyDescent="0.3">
      <c r="A4" s="6">
        <v>56200</v>
      </c>
      <c r="B4" s="7" t="s">
        <v>19</v>
      </c>
      <c r="C4" s="8">
        <v>292283</v>
      </c>
      <c r="D4" s="9">
        <v>831913.87</v>
      </c>
      <c r="E4" s="10">
        <v>-311</v>
      </c>
      <c r="F4" s="30">
        <f>ABS(E4)</f>
        <v>311</v>
      </c>
      <c r="J4" s="22"/>
      <c r="O4" s="23"/>
    </row>
    <row r="5" spans="1:15" x14ac:dyDescent="0.3">
      <c r="A5" s="6">
        <v>28355</v>
      </c>
      <c r="B5" s="7" t="s">
        <v>12</v>
      </c>
      <c r="C5" s="8">
        <v>169908</v>
      </c>
      <c r="D5" s="9">
        <v>874024.54</v>
      </c>
      <c r="E5" s="10">
        <v>-138</v>
      </c>
      <c r="F5" s="30">
        <f>ABS(E5)</f>
        <v>138</v>
      </c>
      <c r="J5" s="22"/>
      <c r="O5" s="23"/>
    </row>
    <row r="6" spans="1:15" x14ac:dyDescent="0.3">
      <c r="A6" s="6">
        <v>20515</v>
      </c>
      <c r="B6" s="7" t="s">
        <v>5</v>
      </c>
      <c r="C6" s="8">
        <v>117860</v>
      </c>
      <c r="D6" s="9">
        <v>246197.77</v>
      </c>
      <c r="E6" s="10">
        <v>-141</v>
      </c>
      <c r="F6" s="30">
        <f>ABS(E6)</f>
        <v>141</v>
      </c>
      <c r="J6" s="22"/>
      <c r="O6" s="23"/>
    </row>
    <row r="7" spans="1:15" x14ac:dyDescent="0.3">
      <c r="A7" s="6">
        <v>29467</v>
      </c>
      <c r="B7" s="7" t="s">
        <v>13</v>
      </c>
      <c r="C7" s="8">
        <v>66002</v>
      </c>
      <c r="D7" s="9">
        <v>353291.61</v>
      </c>
      <c r="E7" s="11">
        <v>-53</v>
      </c>
      <c r="F7" s="30">
        <f>ABS(E7)</f>
        <v>53</v>
      </c>
      <c r="J7" s="22"/>
      <c r="O7" s="23"/>
    </row>
    <row r="8" spans="1:15" x14ac:dyDescent="0.3">
      <c r="A8" s="6">
        <v>20601</v>
      </c>
      <c r="B8" s="7" t="s">
        <v>6</v>
      </c>
      <c r="C8" s="8">
        <v>33610</v>
      </c>
      <c r="D8" s="9">
        <v>241830.76</v>
      </c>
      <c r="E8" s="11">
        <v>-5</v>
      </c>
      <c r="F8" s="30">
        <f>ABS(E8)</f>
        <v>5</v>
      </c>
      <c r="J8" s="22"/>
      <c r="O8" s="23"/>
    </row>
    <row r="9" spans="1:15" x14ac:dyDescent="0.3">
      <c r="A9" s="6">
        <v>28354</v>
      </c>
      <c r="B9" s="7" t="s">
        <v>11</v>
      </c>
      <c r="C9" s="8">
        <v>32617</v>
      </c>
      <c r="D9" s="9">
        <v>169033.04</v>
      </c>
      <c r="E9" s="11">
        <v>-5</v>
      </c>
      <c r="F9" s="30">
        <f>ABS(E9)</f>
        <v>5</v>
      </c>
      <c r="O9" s="23"/>
    </row>
    <row r="10" spans="1:15" x14ac:dyDescent="0.3">
      <c r="A10" s="6">
        <v>55529</v>
      </c>
      <c r="B10" s="7" t="s">
        <v>18</v>
      </c>
      <c r="C10" s="8">
        <v>31925</v>
      </c>
      <c r="D10" s="9">
        <v>101260.39</v>
      </c>
      <c r="E10" s="12"/>
      <c r="F10" s="30">
        <f>ABS(E10)</f>
        <v>0</v>
      </c>
      <c r="O10" s="23"/>
    </row>
    <row r="11" spans="1:15" x14ac:dyDescent="0.3">
      <c r="A11" s="6">
        <v>57770</v>
      </c>
      <c r="B11" s="7" t="s">
        <v>22</v>
      </c>
      <c r="C11" s="8">
        <v>16866</v>
      </c>
      <c r="D11" s="9">
        <v>18606.95</v>
      </c>
      <c r="E11" s="11">
        <v>-8</v>
      </c>
      <c r="F11" s="30">
        <f>ABS(E11)</f>
        <v>8</v>
      </c>
      <c r="O11" s="23"/>
    </row>
    <row r="12" spans="1:15" x14ac:dyDescent="0.3">
      <c r="A12" s="6">
        <v>57650</v>
      </c>
      <c r="B12" s="7" t="s">
        <v>21</v>
      </c>
      <c r="C12" s="8">
        <v>11235</v>
      </c>
      <c r="D12" s="9">
        <v>90200.97</v>
      </c>
      <c r="E12" s="11">
        <v>-13</v>
      </c>
      <c r="F12" s="30">
        <f>ABS(E12)</f>
        <v>13</v>
      </c>
      <c r="O12" s="23"/>
    </row>
    <row r="13" spans="1:15" x14ac:dyDescent="0.3">
      <c r="A13" s="6">
        <v>53527</v>
      </c>
      <c r="B13" s="7" t="s">
        <v>15</v>
      </c>
      <c r="C13" s="8">
        <v>8835</v>
      </c>
      <c r="D13" s="9">
        <v>23326.36</v>
      </c>
      <c r="E13" s="11">
        <v>-14</v>
      </c>
      <c r="F13" s="30">
        <f>ABS(E13)</f>
        <v>14</v>
      </c>
      <c r="O13" s="23"/>
    </row>
    <row r="14" spans="1:15" x14ac:dyDescent="0.3">
      <c r="A14" s="6">
        <v>22569</v>
      </c>
      <c r="B14" s="7" t="s">
        <v>10</v>
      </c>
      <c r="C14" s="8">
        <v>8514</v>
      </c>
      <c r="D14" s="9">
        <v>54930</v>
      </c>
      <c r="E14" s="11">
        <v>-8</v>
      </c>
      <c r="F14" s="30">
        <f>ABS(E14)</f>
        <v>8</v>
      </c>
      <c r="O14" s="23"/>
    </row>
    <row r="15" spans="1:15" x14ac:dyDescent="0.3">
      <c r="A15" s="6">
        <v>22442</v>
      </c>
      <c r="B15" s="7" t="s">
        <v>9</v>
      </c>
      <c r="C15" s="8">
        <v>7320</v>
      </c>
      <c r="D15" s="9">
        <v>21875.040000000001</v>
      </c>
      <c r="E15" s="11">
        <v>-5</v>
      </c>
      <c r="F15" s="30">
        <f>ABS(E15)</f>
        <v>5</v>
      </c>
      <c r="O15" s="23"/>
    </row>
    <row r="16" spans="1:15" x14ac:dyDescent="0.3">
      <c r="A16" s="6">
        <v>57550</v>
      </c>
      <c r="B16" s="7" t="s">
        <v>20</v>
      </c>
      <c r="C16" s="8">
        <v>5106</v>
      </c>
      <c r="D16" s="9">
        <v>13224.54</v>
      </c>
      <c r="E16" s="12"/>
      <c r="F16" s="30">
        <f>ABS(E16)</f>
        <v>0</v>
      </c>
      <c r="O16" s="23"/>
    </row>
    <row r="17" spans="1:20" x14ac:dyDescent="0.3">
      <c r="A17" s="6">
        <v>59000</v>
      </c>
      <c r="B17" s="7" t="s">
        <v>24</v>
      </c>
      <c r="C17" s="8">
        <v>4815</v>
      </c>
      <c r="D17" s="9">
        <v>31576.77</v>
      </c>
      <c r="E17" s="11">
        <v>-8</v>
      </c>
      <c r="F17" s="30">
        <f>ABS(E17)</f>
        <v>8</v>
      </c>
      <c r="O17" s="23"/>
      <c r="T17" s="24"/>
    </row>
    <row r="18" spans="1:20" x14ac:dyDescent="0.3">
      <c r="A18" s="6">
        <v>20946</v>
      </c>
      <c r="B18" s="7" t="s">
        <v>8</v>
      </c>
      <c r="C18" s="8">
        <v>3253</v>
      </c>
      <c r="D18" s="9">
        <v>13032.88</v>
      </c>
      <c r="E18" s="11">
        <v>-1</v>
      </c>
      <c r="F18" s="30">
        <f>ABS(E18)</f>
        <v>1</v>
      </c>
      <c r="J18" s="22"/>
      <c r="O18" s="23"/>
      <c r="T18" s="24"/>
    </row>
    <row r="19" spans="1:20" x14ac:dyDescent="0.3">
      <c r="A19" s="6">
        <v>60927</v>
      </c>
      <c r="B19" s="7" t="s">
        <v>30</v>
      </c>
      <c r="C19" s="8">
        <v>2432</v>
      </c>
      <c r="D19" s="9">
        <v>12087.04</v>
      </c>
      <c r="E19" s="12"/>
      <c r="F19" s="30">
        <f>ABS(E19)</f>
        <v>0</v>
      </c>
      <c r="J19" s="22"/>
      <c r="O19" s="23"/>
      <c r="T19" s="24"/>
    </row>
    <row r="20" spans="1:20" x14ac:dyDescent="0.3">
      <c r="A20" s="6">
        <v>59830</v>
      </c>
      <c r="B20" s="7" t="s">
        <v>26</v>
      </c>
      <c r="C20" s="8">
        <v>2393</v>
      </c>
      <c r="D20" s="9">
        <v>16080.96</v>
      </c>
      <c r="E20" s="11">
        <v>-2</v>
      </c>
      <c r="F20" s="30">
        <f>ABS(E20)</f>
        <v>2</v>
      </c>
      <c r="J20" s="22"/>
      <c r="O20" s="23"/>
      <c r="T20" s="24"/>
    </row>
    <row r="21" spans="1:20" x14ac:dyDescent="0.3">
      <c r="A21" s="6">
        <v>53031</v>
      </c>
      <c r="B21" s="7" t="s">
        <v>14</v>
      </c>
      <c r="C21" s="8">
        <v>2348</v>
      </c>
      <c r="D21" s="9">
        <v>5512.14</v>
      </c>
      <c r="E21" s="12"/>
      <c r="F21" s="30">
        <f>ABS(E21)</f>
        <v>0</v>
      </c>
      <c r="J21" s="22"/>
      <c r="O21" s="23"/>
      <c r="T21" s="24"/>
    </row>
    <row r="22" spans="1:20" x14ac:dyDescent="0.3">
      <c r="A22" s="6">
        <v>54592</v>
      </c>
      <c r="B22" s="7" t="s">
        <v>16</v>
      </c>
      <c r="C22" s="13">
        <v>923</v>
      </c>
      <c r="D22" s="9">
        <v>3505.58</v>
      </c>
      <c r="E22" s="12"/>
      <c r="F22" s="30">
        <f>ABS(E22)</f>
        <v>0</v>
      </c>
      <c r="J22" s="22"/>
      <c r="O22" s="23"/>
    </row>
    <row r="23" spans="1:20" x14ac:dyDescent="0.3">
      <c r="A23" s="6">
        <v>60796</v>
      </c>
      <c r="B23" s="7" t="s">
        <v>29</v>
      </c>
      <c r="C23" s="13">
        <v>448</v>
      </c>
      <c r="D23" s="14">
        <v>975.74</v>
      </c>
      <c r="E23" s="12"/>
      <c r="F23" s="30">
        <f>ABS(E23)</f>
        <v>0</v>
      </c>
      <c r="O23" s="23"/>
    </row>
    <row r="24" spans="1:20" x14ac:dyDescent="0.3">
      <c r="A24" s="6">
        <v>59221</v>
      </c>
      <c r="B24" s="7" t="s">
        <v>25</v>
      </c>
      <c r="C24" s="13">
        <v>343</v>
      </c>
      <c r="D24" s="14">
        <v>754.6</v>
      </c>
      <c r="E24" s="12"/>
      <c r="F24" s="30">
        <f>ABS(E24)</f>
        <v>0</v>
      </c>
      <c r="O24" s="23"/>
    </row>
    <row r="25" spans="1:20" x14ac:dyDescent="0.3">
      <c r="A25" s="6">
        <v>58030</v>
      </c>
      <c r="B25" s="7" t="s">
        <v>23</v>
      </c>
      <c r="C25" s="13">
        <v>272</v>
      </c>
      <c r="D25" s="9">
        <v>1252.75</v>
      </c>
      <c r="E25" s="11">
        <v>-1</v>
      </c>
      <c r="F25" s="30">
        <f>ABS(E25)</f>
        <v>1</v>
      </c>
      <c r="O25" s="23"/>
    </row>
    <row r="26" spans="1:20" x14ac:dyDescent="0.3">
      <c r="A26" s="6">
        <v>60096</v>
      </c>
      <c r="B26" s="7" t="s">
        <v>27</v>
      </c>
      <c r="C26" s="13">
        <v>209</v>
      </c>
      <c r="D26" s="14">
        <v>648.95000000000005</v>
      </c>
      <c r="E26" s="12"/>
      <c r="F26" s="30">
        <f>ABS(E26)</f>
        <v>0</v>
      </c>
      <c r="O26" s="23"/>
    </row>
    <row r="27" spans="1:20" x14ac:dyDescent="0.3">
      <c r="A27" s="6">
        <v>60763</v>
      </c>
      <c r="B27" s="7" t="s">
        <v>28</v>
      </c>
      <c r="C27" s="13">
        <v>40</v>
      </c>
      <c r="D27" s="14">
        <v>980</v>
      </c>
      <c r="E27" s="11">
        <v>3</v>
      </c>
      <c r="F27" s="30">
        <f>ABS(E27)</f>
        <v>3</v>
      </c>
      <c r="O27" s="23"/>
    </row>
    <row r="28" spans="1:20" x14ac:dyDescent="0.3">
      <c r="A28" s="6">
        <v>54949</v>
      </c>
      <c r="B28" s="7" t="s">
        <v>17</v>
      </c>
      <c r="C28" s="13">
        <v>17</v>
      </c>
      <c r="D28" s="9">
        <v>17725</v>
      </c>
      <c r="E28" s="12"/>
      <c r="F28" s="30">
        <f>ABS(E28)</f>
        <v>0</v>
      </c>
      <c r="O28" s="23"/>
    </row>
    <row r="29" spans="1:20" x14ac:dyDescent="0.3">
      <c r="A29" s="15" t="s">
        <v>31</v>
      </c>
      <c r="B29" s="16"/>
      <c r="C29" s="17">
        <v>1241766</v>
      </c>
      <c r="D29" s="18">
        <v>5645626.75</v>
      </c>
      <c r="E29" s="19">
        <v>-1259</v>
      </c>
      <c r="F29" s="31"/>
    </row>
    <row r="30" spans="1:20" x14ac:dyDescent="0.3">
      <c r="A30" s="26" t="s">
        <v>33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20" x14ac:dyDescent="0.3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20" x14ac:dyDescent="0.3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3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3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</sheetData>
  <sortState ref="A3:F28">
    <sortCondition descending="1" ref="C3:C28"/>
  </sortState>
  <mergeCells count="3">
    <mergeCell ref="A1:N1"/>
    <mergeCell ref="G2:N2"/>
    <mergeCell ref="A30:O3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Jean-Yves Huguet</cp:lastModifiedBy>
  <dcterms:created xsi:type="dcterms:W3CDTF">2018-01-18T15:00:30Z</dcterms:created>
  <dcterms:modified xsi:type="dcterms:W3CDTF">2018-01-18T16:02:25Z</dcterms:modified>
</cp:coreProperties>
</file>