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updateLinks="always" codeName="ThisWorkbook" defaultThemeVersion="124226"/>
  <bookViews>
    <workbookView xWindow="-15" yWindow="4560" windowWidth="20100" windowHeight="7965" tabRatio="748" firstSheet="1" activeTab="12"/>
  </bookViews>
  <sheets>
    <sheet name="Congé" sheetId="52" r:id="rId1"/>
    <sheet name="Janvier" sheetId="7" r:id="rId2"/>
    <sheet name="Février" sheetId="85" r:id="rId3"/>
    <sheet name="Mars" sheetId="86" r:id="rId4"/>
    <sheet name="Avril" sheetId="87" r:id="rId5"/>
    <sheet name="Mai" sheetId="88" r:id="rId6"/>
    <sheet name="Juin" sheetId="89" r:id="rId7"/>
    <sheet name="Juillet" sheetId="90" r:id="rId8"/>
    <sheet name="Août" sheetId="91" r:id="rId9"/>
    <sheet name="Septembre" sheetId="92" r:id="rId10"/>
    <sheet name="Octobre" sheetId="93" r:id="rId11"/>
    <sheet name="Novembre" sheetId="94" r:id="rId12"/>
    <sheet name="Décembre" sheetId="95" r:id="rId13"/>
    <sheet name="Technique" sheetId="97" state="hidden" r:id="rId14"/>
    <sheet name="Mode d'emploi" sheetId="98" r:id="rId15"/>
  </sheets>
  <externalReferences>
    <externalReference r:id="rId16"/>
  </externalReferences>
  <definedNames>
    <definedName name="Plage" localSheetId="8">Août!$C$8:$M$53</definedName>
    <definedName name="Plage" localSheetId="4">Avril!$C$8:$M$53</definedName>
    <definedName name="Plage" localSheetId="12">Décembre!$C$8:$M$53</definedName>
    <definedName name="Plage" localSheetId="2">Février!$C$8:$M$53</definedName>
    <definedName name="Plage" localSheetId="1">Janvier!$C$8:$M$53</definedName>
    <definedName name="Plage" localSheetId="7">Juillet!$C$8:$M$53</definedName>
    <definedName name="Plage" localSheetId="6">Juin!$C$8:$M$53</definedName>
    <definedName name="Plage" localSheetId="5">Mai!$C$8:$M$53</definedName>
    <definedName name="Plage" localSheetId="3">Mars!$C$8:$M$53</definedName>
    <definedName name="Plage" localSheetId="11">Novembre!$C$8:$M$53</definedName>
    <definedName name="Plage" localSheetId="10">Octobre!$C$8:$M$53</definedName>
    <definedName name="Plage" localSheetId="9">Septembre!$C$8:$M$53</definedName>
    <definedName name="PlageINC1" localSheetId="8">Août!$C$21:$M$39</definedName>
    <definedName name="PlageINC1" localSheetId="4">Avril!$C$21:$M$39</definedName>
    <definedName name="PlageINC1" localSheetId="12">Décembre!$C$21:$M$39</definedName>
    <definedName name="PlageINC1" localSheetId="2">Février!$C$21:$M$39</definedName>
    <definedName name="PlageINC1" localSheetId="1">Janvier!$C$21:$M$39</definedName>
    <definedName name="PlageINC1" localSheetId="7">Juillet!$C$21:$M$39</definedName>
    <definedName name="PlageINC1" localSheetId="6">Juin!$C$21:$M$39</definedName>
    <definedName name="PlageINC1" localSheetId="5">Mai!$C$21:$M$39</definedName>
    <definedName name="PlageINC1" localSheetId="3">Mars!$C$21:$M$39</definedName>
    <definedName name="PlageINC1" localSheetId="11">Novembre!$C$21:$M$39</definedName>
    <definedName name="PlageINC1" localSheetId="10">Octobre!$C$21:$M$39</definedName>
    <definedName name="PlageINC1" localSheetId="9">Septembre!$C$21:$M$39</definedName>
    <definedName name="PlageINC2" localSheetId="8">Août!$C$8:$M$21</definedName>
    <definedName name="PlageINC2" localSheetId="4">Avril!$C$8:$M$21</definedName>
    <definedName name="PlageINC2" localSheetId="12">Décembre!$C$8:$M$21</definedName>
    <definedName name="PlageINC2" localSheetId="2">Février!$C$8:$M$21</definedName>
    <definedName name="PlageINC2" localSheetId="1">Janvier!$C$8:$M$21</definedName>
    <definedName name="PlageINC2" localSheetId="7">Juillet!$C$8:$M$21</definedName>
    <definedName name="PlageINC2" localSheetId="6">Juin!$C$8:$M$21</definedName>
    <definedName name="PlageINC2" localSheetId="5">Mai!$C$8:$M$21</definedName>
    <definedName name="PlageINC2" localSheetId="3">Mars!$C$8:$M$21</definedName>
    <definedName name="PlageINC2" localSheetId="11">Novembre!$C$8:$M$21</definedName>
    <definedName name="PlageINC2" localSheetId="10">Octobre!$C$8:$M$21</definedName>
    <definedName name="PlageINC2" localSheetId="9">[1]Sptembre!$C$8:$M$21</definedName>
    <definedName name="PlageSOG" localSheetId="8">Août!$C$8:$M$13</definedName>
    <definedName name="PlageSOG" localSheetId="4">Avril!$C$8:$M$13</definedName>
    <definedName name="PlageSOG" localSheetId="12">Décembre!$C$8:$M$13</definedName>
    <definedName name="PlageSOG" localSheetId="2">Février!$C$8:$M$13</definedName>
    <definedName name="PlageSOG" localSheetId="1">Janvier!$C$8:$M$13</definedName>
    <definedName name="PlageSOG" localSheetId="7">Juillet!$C$8:$M$13</definedName>
    <definedName name="PlageSOG" localSheetId="6">Juin!$C$8:$M$13</definedName>
    <definedName name="PlageSOG" localSheetId="5">Mai!$C$8:$M$13</definedName>
    <definedName name="PlageSOG" localSheetId="3">Mars!$C$8:$M$13</definedName>
    <definedName name="PlageSOG" localSheetId="11">Novembre!$C$8:$M$13</definedName>
    <definedName name="PlageSOG" localSheetId="10">Octobre!$C$8:$M$13</definedName>
    <definedName name="PlageSOG" localSheetId="9">Septembre!$C$8:$M$13</definedName>
    <definedName name="_xlnm.Print_Area" localSheetId="0">Congé!$F$1:$G$41</definedName>
  </definedNames>
  <calcPr calcId="145621"/>
</workbook>
</file>

<file path=xl/calcChain.xml><?xml version="1.0" encoding="utf-8"?>
<calcChain xmlns="http://schemas.openxmlformats.org/spreadsheetml/2006/main">
  <c r="C12" i="95" l="1"/>
  <c r="L27" i="52" l="1"/>
  <c r="AC2" i="85" l="1"/>
  <c r="AC2" i="86"/>
  <c r="AC2" i="87"/>
  <c r="AC2" i="88"/>
  <c r="AC2" i="89"/>
  <c r="AC2" i="90"/>
  <c r="AC2" i="91"/>
  <c r="AC2" i="92"/>
  <c r="AC2" i="93"/>
  <c r="AC2" i="94"/>
  <c r="AC2" i="95"/>
  <c r="AC2" i="7"/>
  <c r="AC1" i="85"/>
  <c r="AC1" i="86"/>
  <c r="AC1" i="87"/>
  <c r="AC1" i="88"/>
  <c r="AC1" i="89"/>
  <c r="AC1" i="90"/>
  <c r="AC1" i="91"/>
  <c r="AC1" i="92"/>
  <c r="AC1" i="93"/>
  <c r="AC1" i="94"/>
  <c r="AC1" i="95"/>
  <c r="AC1" i="7"/>
  <c r="AB5" i="85"/>
  <c r="AC5" i="85"/>
  <c r="AB6" i="85"/>
  <c r="AC6" i="85"/>
  <c r="AD6" i="85"/>
  <c r="AB5" i="86"/>
  <c r="AC5" i="86"/>
  <c r="AB6" i="86"/>
  <c r="AC6" i="86"/>
  <c r="AD6" i="86"/>
  <c r="AB5" i="87"/>
  <c r="AC5" i="87"/>
  <c r="AB6" i="87"/>
  <c r="AC6" i="87"/>
  <c r="AD6" i="87"/>
  <c r="AB5" i="88"/>
  <c r="AC5" i="88"/>
  <c r="AB6" i="88"/>
  <c r="AC6" i="88"/>
  <c r="AD6" i="88"/>
  <c r="AB5" i="89"/>
  <c r="AC5" i="89"/>
  <c r="AB6" i="89"/>
  <c r="AC6" i="89"/>
  <c r="AD6" i="89"/>
  <c r="AB5" i="90"/>
  <c r="AC5" i="90"/>
  <c r="AB6" i="90"/>
  <c r="AC6" i="90"/>
  <c r="AD6" i="90"/>
  <c r="AB5" i="91"/>
  <c r="AC5" i="91"/>
  <c r="AB6" i="91"/>
  <c r="AC6" i="91"/>
  <c r="AD6" i="91"/>
  <c r="AB5" i="92"/>
  <c r="AC5" i="92"/>
  <c r="AB6" i="92"/>
  <c r="AC6" i="92"/>
  <c r="AD6" i="92"/>
  <c r="AB5" i="93"/>
  <c r="AC5" i="93"/>
  <c r="AB6" i="93"/>
  <c r="AC6" i="93"/>
  <c r="AD6" i="93"/>
  <c r="AB5" i="94"/>
  <c r="AC5" i="94"/>
  <c r="AB6" i="94"/>
  <c r="AC6" i="94"/>
  <c r="AD6" i="94"/>
  <c r="AB5" i="95"/>
  <c r="AC5" i="95"/>
  <c r="AB6" i="95"/>
  <c r="AC6" i="95"/>
  <c r="AD6" i="95"/>
  <c r="AB5" i="7"/>
  <c r="AC5" i="7"/>
  <c r="AB6" i="7"/>
  <c r="AC6" i="7"/>
  <c r="AD6" i="7"/>
  <c r="AC4" i="85"/>
  <c r="AD4" i="85"/>
  <c r="AC4" i="86"/>
  <c r="AD4" i="86"/>
  <c r="AC4" i="87"/>
  <c r="AD4" i="87"/>
  <c r="AC4" i="88"/>
  <c r="AD4" i="88"/>
  <c r="AC4" i="89"/>
  <c r="AD4" i="89"/>
  <c r="AC4" i="90"/>
  <c r="AD4" i="90"/>
  <c r="AC4" i="91"/>
  <c r="AD4" i="91"/>
  <c r="AC4" i="92"/>
  <c r="AD4" i="92"/>
  <c r="AC4" i="93"/>
  <c r="AD4" i="93"/>
  <c r="AC4" i="94"/>
  <c r="AD4" i="94"/>
  <c r="AC4" i="95"/>
  <c r="AD4" i="95"/>
  <c r="AC4" i="7"/>
  <c r="AD4" i="7"/>
  <c r="AB4" i="85"/>
  <c r="AB4" i="86"/>
  <c r="AB4" i="87"/>
  <c r="AB4" i="88"/>
  <c r="AB4" i="89"/>
  <c r="AB4" i="90"/>
  <c r="AB4" i="91"/>
  <c r="AB4" i="92"/>
  <c r="AB4" i="93"/>
  <c r="AB4" i="94"/>
  <c r="AB4" i="95"/>
  <c r="AB4" i="7"/>
  <c r="M27" i="52" l="1"/>
  <c r="M26" i="52"/>
  <c r="M28" i="52"/>
  <c r="L28" i="52"/>
  <c r="L26" i="52"/>
  <c r="N28" i="52" l="1"/>
  <c r="N27" i="52"/>
  <c r="N26" i="52"/>
  <c r="AD5" i="86" l="1"/>
  <c r="AD5" i="88"/>
  <c r="AD5" i="90"/>
  <c r="AD5" i="92"/>
  <c r="AD5" i="94"/>
  <c r="AD5" i="7"/>
  <c r="AD5" i="91"/>
  <c r="AD5" i="95"/>
  <c r="AD5" i="85"/>
  <c r="AD5" i="87"/>
  <c r="AD5" i="89"/>
  <c r="AD5" i="93"/>
  <c r="A19" i="88"/>
  <c r="F19" i="88" s="1"/>
  <c r="B19" i="88"/>
  <c r="A20" i="88"/>
  <c r="B20" i="88"/>
  <c r="A19" i="89"/>
  <c r="E19" i="89" s="1"/>
  <c r="B19" i="89"/>
  <c r="A20" i="89"/>
  <c r="I20" i="89" s="1"/>
  <c r="B20" i="89"/>
  <c r="A19" i="90"/>
  <c r="G19" i="90" s="1"/>
  <c r="B19" i="90"/>
  <c r="A20" i="90"/>
  <c r="B20" i="90"/>
  <c r="A19" i="91"/>
  <c r="F19" i="91" s="1"/>
  <c r="B19" i="91"/>
  <c r="A20" i="91"/>
  <c r="B20" i="91"/>
  <c r="A19" i="92"/>
  <c r="D19" i="92" s="1"/>
  <c r="B19" i="92"/>
  <c r="A20" i="92"/>
  <c r="B20" i="92"/>
  <c r="A19" i="93"/>
  <c r="F19" i="93" s="1"/>
  <c r="B19" i="93"/>
  <c r="A20" i="93"/>
  <c r="B20" i="93"/>
  <c r="A19" i="94"/>
  <c r="D19" i="94" s="1"/>
  <c r="B19" i="94"/>
  <c r="A20" i="94"/>
  <c r="B20" i="94"/>
  <c r="A19" i="95"/>
  <c r="F19" i="95" s="1"/>
  <c r="B19" i="95"/>
  <c r="A20" i="95"/>
  <c r="B20" i="95"/>
  <c r="A19" i="87"/>
  <c r="L19" i="87" s="1"/>
  <c r="B19" i="87"/>
  <c r="A20" i="87"/>
  <c r="B20" i="87"/>
  <c r="A12" i="88"/>
  <c r="B12" i="88"/>
  <c r="A12" i="89"/>
  <c r="J12" i="89" s="1"/>
  <c r="B12" i="89"/>
  <c r="A12" i="90"/>
  <c r="D12" i="90" s="1"/>
  <c r="B12" i="90"/>
  <c r="A12" i="91"/>
  <c r="G12" i="91" s="1"/>
  <c r="B12" i="91"/>
  <c r="A12" i="92"/>
  <c r="F12" i="92" s="1"/>
  <c r="B12" i="92"/>
  <c r="A12" i="93"/>
  <c r="K12" i="93" s="1"/>
  <c r="B12" i="93"/>
  <c r="A12" i="94"/>
  <c r="D12" i="94" s="1"/>
  <c r="B12" i="94"/>
  <c r="A12" i="95"/>
  <c r="E12" i="95" s="1"/>
  <c r="B12" i="95"/>
  <c r="A12" i="87"/>
  <c r="B12" i="87"/>
  <c r="M20" i="87"/>
  <c r="D20" i="95"/>
  <c r="F20" i="95"/>
  <c r="H20" i="95"/>
  <c r="J20" i="95"/>
  <c r="L20" i="95"/>
  <c r="C20" i="95"/>
  <c r="E20" i="95"/>
  <c r="G20" i="95"/>
  <c r="I20" i="95"/>
  <c r="K20" i="95"/>
  <c r="E20" i="94"/>
  <c r="G20" i="94"/>
  <c r="I20" i="94"/>
  <c r="K20" i="94"/>
  <c r="D20" i="94"/>
  <c r="F20" i="94"/>
  <c r="H20" i="94"/>
  <c r="J20" i="94"/>
  <c r="L20" i="94"/>
  <c r="C20" i="94"/>
  <c r="E20" i="93"/>
  <c r="G20" i="93"/>
  <c r="I20" i="93"/>
  <c r="K20" i="93"/>
  <c r="D20" i="93"/>
  <c r="F20" i="93"/>
  <c r="H20" i="93"/>
  <c r="J20" i="93"/>
  <c r="L20" i="93"/>
  <c r="C20" i="93"/>
  <c r="E20" i="92"/>
  <c r="G20" i="92"/>
  <c r="I20" i="92"/>
  <c r="K20" i="92"/>
  <c r="D20" i="92"/>
  <c r="F20" i="92"/>
  <c r="H20" i="92"/>
  <c r="J20" i="92"/>
  <c r="L20" i="92"/>
  <c r="C20" i="92"/>
  <c r="D20" i="91"/>
  <c r="F20" i="91"/>
  <c r="H20" i="91"/>
  <c r="J20" i="91"/>
  <c r="L20" i="91"/>
  <c r="E20" i="91"/>
  <c r="G20" i="91"/>
  <c r="I20" i="91"/>
  <c r="K20" i="91"/>
  <c r="M20" i="91"/>
  <c r="C20" i="91"/>
  <c r="D20" i="90"/>
  <c r="F20" i="90"/>
  <c r="H20" i="90"/>
  <c r="J20" i="90"/>
  <c r="L20" i="90"/>
  <c r="C20" i="90"/>
  <c r="E20" i="90"/>
  <c r="G20" i="90"/>
  <c r="I20" i="90"/>
  <c r="K20" i="90"/>
  <c r="E20" i="89"/>
  <c r="G20" i="89"/>
  <c r="K20" i="89"/>
  <c r="M20" i="89"/>
  <c r="C20" i="89"/>
  <c r="D20" i="89"/>
  <c r="F20" i="89"/>
  <c r="H20" i="89"/>
  <c r="J20" i="89"/>
  <c r="L20" i="89"/>
  <c r="D20" i="88"/>
  <c r="F20" i="88"/>
  <c r="H20" i="88"/>
  <c r="J20" i="88"/>
  <c r="L20" i="88"/>
  <c r="E20" i="88"/>
  <c r="G20" i="88"/>
  <c r="I20" i="88"/>
  <c r="K20" i="88"/>
  <c r="C20" i="88"/>
  <c r="M20" i="88"/>
  <c r="G2" i="86"/>
  <c r="G2" i="87"/>
  <c r="G2" i="88"/>
  <c r="G2" i="89"/>
  <c r="G2" i="90"/>
  <c r="G2" i="91"/>
  <c r="G2" i="92"/>
  <c r="G2" i="93"/>
  <c r="G2" i="94"/>
  <c r="G2" i="95"/>
  <c r="G2" i="85"/>
  <c r="G2" i="7"/>
  <c r="J21" i="7"/>
  <c r="K56" i="85"/>
  <c r="M59" i="7"/>
  <c r="M54" i="7"/>
  <c r="K59" i="85"/>
  <c r="M56" i="7"/>
  <c r="C102" i="86"/>
  <c r="C100" i="86"/>
  <c r="C98" i="86"/>
  <c r="C96" i="86"/>
  <c r="C94" i="86"/>
  <c r="C92" i="86"/>
  <c r="C90" i="86"/>
  <c r="C88" i="86"/>
  <c r="C86" i="86"/>
  <c r="C84" i="86"/>
  <c r="C82" i="86"/>
  <c r="C80" i="86"/>
  <c r="C78" i="86"/>
  <c r="C76" i="86"/>
  <c r="C74" i="86"/>
  <c r="C72" i="86"/>
  <c r="C70" i="86"/>
  <c r="C68" i="86"/>
  <c r="C66" i="86"/>
  <c r="C64" i="86"/>
  <c r="C56" i="86"/>
  <c r="K102" i="85"/>
  <c r="K101" i="85"/>
  <c r="K100" i="85"/>
  <c r="K99" i="85"/>
  <c r="K98" i="85"/>
  <c r="K97" i="85"/>
  <c r="K96" i="85"/>
  <c r="K95" i="85"/>
  <c r="K94" i="85"/>
  <c r="K93" i="85"/>
  <c r="K92" i="85"/>
  <c r="K91" i="85"/>
  <c r="K90" i="85"/>
  <c r="K89" i="85"/>
  <c r="K88" i="85"/>
  <c r="K87" i="85"/>
  <c r="K86" i="85"/>
  <c r="K85" i="85"/>
  <c r="K84" i="85"/>
  <c r="K83" i="85"/>
  <c r="K82" i="85"/>
  <c r="K81" i="85"/>
  <c r="K80" i="85"/>
  <c r="K79" i="85"/>
  <c r="K78" i="85"/>
  <c r="K77" i="85"/>
  <c r="K76" i="85"/>
  <c r="K75" i="85"/>
  <c r="K74" i="85"/>
  <c r="K73" i="85"/>
  <c r="K72" i="85"/>
  <c r="K71" i="85"/>
  <c r="K70" i="85"/>
  <c r="K69" i="85"/>
  <c r="K68" i="85"/>
  <c r="K67" i="85"/>
  <c r="K66" i="85"/>
  <c r="K65" i="85"/>
  <c r="K64" i="85"/>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64" i="7"/>
  <c r="A52" i="85"/>
  <c r="M52" i="85" s="1"/>
  <c r="B52" i="85"/>
  <c r="A52" i="86"/>
  <c r="B52" i="86"/>
  <c r="A52" i="87"/>
  <c r="B52" i="87"/>
  <c r="A52" i="88"/>
  <c r="K52" i="88" s="1"/>
  <c r="B52" i="88"/>
  <c r="A52" i="89"/>
  <c r="I52" i="89" s="1"/>
  <c r="B52" i="89"/>
  <c r="A52" i="90"/>
  <c r="J52" i="90" s="1"/>
  <c r="B52" i="90"/>
  <c r="A52" i="91"/>
  <c r="I52" i="91" s="1"/>
  <c r="B52" i="91"/>
  <c r="A52" i="92"/>
  <c r="J52" i="92" s="1"/>
  <c r="B52" i="92"/>
  <c r="A52" i="93"/>
  <c r="I52" i="93"/>
  <c r="B52" i="93"/>
  <c r="A52" i="94"/>
  <c r="J52" i="94" s="1"/>
  <c r="B52" i="94"/>
  <c r="A52" i="95"/>
  <c r="I52" i="95" s="1"/>
  <c r="B52" i="95"/>
  <c r="A52" i="7"/>
  <c r="B52" i="7"/>
  <c r="E58" i="52"/>
  <c r="E59" i="52"/>
  <c r="E60" i="52"/>
  <c r="E61" i="52"/>
  <c r="E62" i="52"/>
  <c r="E63" i="52"/>
  <c r="E64" i="52"/>
  <c r="E65" i="52"/>
  <c r="E66" i="52"/>
  <c r="E57" i="52"/>
  <c r="E54" i="52"/>
  <c r="A7" i="85"/>
  <c r="D7" i="85" s="1"/>
  <c r="B7" i="85"/>
  <c r="A9" i="85"/>
  <c r="B9" i="85"/>
  <c r="A10" i="85"/>
  <c r="B10" i="85"/>
  <c r="A11" i="85"/>
  <c r="E11" i="85"/>
  <c r="L11" i="85"/>
  <c r="M11" i="85"/>
  <c r="A14" i="85"/>
  <c r="B14" i="85"/>
  <c r="A15" i="85"/>
  <c r="B15" i="85"/>
  <c r="M15" i="85"/>
  <c r="A16" i="85"/>
  <c r="M16" i="85" s="1"/>
  <c r="A17" i="85"/>
  <c r="B17" i="85"/>
  <c r="A18" i="85"/>
  <c r="B18" i="85"/>
  <c r="M18" i="85"/>
  <c r="A22" i="85"/>
  <c r="I22" i="85" s="1"/>
  <c r="B22" i="85"/>
  <c r="A23" i="85"/>
  <c r="B23" i="85"/>
  <c r="A24" i="85"/>
  <c r="M24" i="85" s="1"/>
  <c r="B24" i="85"/>
  <c r="A25" i="85"/>
  <c r="G25" i="85" s="1"/>
  <c r="B25" i="85"/>
  <c r="A26" i="85"/>
  <c r="C26" i="85" s="1"/>
  <c r="B26" i="85"/>
  <c r="A27" i="85"/>
  <c r="B27" i="85"/>
  <c r="A28" i="85"/>
  <c r="B28" i="85"/>
  <c r="M28" i="85"/>
  <c r="A29" i="85"/>
  <c r="M29" i="85" s="1"/>
  <c r="B29" i="85"/>
  <c r="A30" i="85"/>
  <c r="H30" i="85" s="1"/>
  <c r="B30" i="85"/>
  <c r="A31" i="85"/>
  <c r="C31" i="85" s="1"/>
  <c r="B31" i="85"/>
  <c r="A32" i="85"/>
  <c r="M32" i="85" s="1"/>
  <c r="A33" i="85"/>
  <c r="M33" i="85" s="1"/>
  <c r="B33" i="85"/>
  <c r="A34" i="85"/>
  <c r="B34" i="85"/>
  <c r="A35" i="85"/>
  <c r="B35" i="85"/>
  <c r="A36" i="85"/>
  <c r="B36" i="85"/>
  <c r="A37" i="85"/>
  <c r="B37" i="85"/>
  <c r="M37" i="85"/>
  <c r="A38" i="85"/>
  <c r="L38" i="85" s="1"/>
  <c r="B38" i="85"/>
  <c r="A40" i="85"/>
  <c r="B40" i="85"/>
  <c r="M40" i="85"/>
  <c r="A41" i="85"/>
  <c r="B41" i="85"/>
  <c r="M41" i="85"/>
  <c r="A42" i="85"/>
  <c r="L42" i="85" s="1"/>
  <c r="B42" i="85"/>
  <c r="A43" i="85"/>
  <c r="B43" i="85"/>
  <c r="A44" i="85"/>
  <c r="B44" i="85"/>
  <c r="M44" i="85"/>
  <c r="A45" i="85"/>
  <c r="C45" i="85" s="1"/>
  <c r="B45" i="85"/>
  <c r="A46" i="85"/>
  <c r="B46" i="85"/>
  <c r="A47" i="85"/>
  <c r="B47" i="85"/>
  <c r="A48" i="85"/>
  <c r="B48" i="85"/>
  <c r="A49" i="85"/>
  <c r="B49" i="85"/>
  <c r="A50" i="85"/>
  <c r="B50" i="85"/>
  <c r="A51" i="85"/>
  <c r="M51" i="85" s="1"/>
  <c r="B51" i="85"/>
  <c r="A7" i="86"/>
  <c r="G7" i="86" s="1"/>
  <c r="B7" i="86"/>
  <c r="A9" i="86"/>
  <c r="K9" i="86" s="1"/>
  <c r="B9" i="86"/>
  <c r="A10" i="86"/>
  <c r="E10" i="86" s="1"/>
  <c r="B10" i="86"/>
  <c r="A11" i="86"/>
  <c r="A14" i="86"/>
  <c r="B14" i="86"/>
  <c r="A15" i="86"/>
  <c r="B15" i="86"/>
  <c r="J15" i="86"/>
  <c r="A16" i="86"/>
  <c r="A17" i="86"/>
  <c r="B17" i="86"/>
  <c r="A18" i="86"/>
  <c r="M18" i="86" s="1"/>
  <c r="B18" i="86"/>
  <c r="A22" i="86"/>
  <c r="B22" i="86"/>
  <c r="A23" i="86"/>
  <c r="G23" i="86" s="1"/>
  <c r="B23" i="86"/>
  <c r="A24" i="86"/>
  <c r="K24" i="86" s="1"/>
  <c r="B24" i="86"/>
  <c r="A25" i="86"/>
  <c r="H25" i="86" s="1"/>
  <c r="B25" i="86"/>
  <c r="A26" i="86"/>
  <c r="E26" i="86"/>
  <c r="B26" i="86"/>
  <c r="A27" i="86"/>
  <c r="B27" i="86"/>
  <c r="A28" i="86"/>
  <c r="B28" i="86"/>
  <c r="A29" i="86"/>
  <c r="M29" i="86" s="1"/>
  <c r="B29" i="86"/>
  <c r="A30" i="86"/>
  <c r="B30" i="86"/>
  <c r="A31" i="86"/>
  <c r="B31" i="86"/>
  <c r="A32" i="86"/>
  <c r="E32" i="86" s="1"/>
  <c r="A33" i="86"/>
  <c r="B33" i="86"/>
  <c r="A34" i="86"/>
  <c r="B34" i="86"/>
  <c r="A35" i="86"/>
  <c r="B35" i="86"/>
  <c r="A36" i="86"/>
  <c r="B36" i="86"/>
  <c r="A37" i="86"/>
  <c r="B37" i="86"/>
  <c r="A38" i="86"/>
  <c r="B38" i="86"/>
  <c r="A40" i="86"/>
  <c r="B40" i="86"/>
  <c r="A41" i="86"/>
  <c r="B41" i="86"/>
  <c r="A42" i="86"/>
  <c r="B42" i="86"/>
  <c r="A43" i="86"/>
  <c r="B43" i="86"/>
  <c r="A44" i="86"/>
  <c r="B44" i="86"/>
  <c r="A45" i="86"/>
  <c r="D45" i="86" s="1"/>
  <c r="B45" i="86"/>
  <c r="A46" i="86"/>
  <c r="B46" i="86"/>
  <c r="A47" i="86"/>
  <c r="B47" i="86"/>
  <c r="A48" i="86"/>
  <c r="B48" i="86"/>
  <c r="A49" i="86"/>
  <c r="B49" i="86"/>
  <c r="A50" i="86"/>
  <c r="B50" i="86"/>
  <c r="A51" i="86"/>
  <c r="B51" i="86"/>
  <c r="A7" i="87"/>
  <c r="B7" i="87"/>
  <c r="A9" i="87"/>
  <c r="M9" i="87" s="1"/>
  <c r="B9" i="87"/>
  <c r="A10" i="87"/>
  <c r="B10" i="87"/>
  <c r="L10" i="87"/>
  <c r="A11" i="87"/>
  <c r="B11" i="87"/>
  <c r="A14" i="87"/>
  <c r="B14" i="87"/>
  <c r="A15" i="87"/>
  <c r="B15" i="87"/>
  <c r="A16" i="87"/>
  <c r="B16" i="87"/>
  <c r="A17" i="87"/>
  <c r="L17" i="87" s="1"/>
  <c r="B17" i="87"/>
  <c r="A18" i="87"/>
  <c r="B18" i="87"/>
  <c r="A22" i="87"/>
  <c r="G22" i="87" s="1"/>
  <c r="B22" i="87"/>
  <c r="A23" i="87"/>
  <c r="B23" i="87"/>
  <c r="A24" i="87"/>
  <c r="B24" i="87"/>
  <c r="A25" i="87"/>
  <c r="B25" i="87"/>
  <c r="A26" i="87"/>
  <c r="C26" i="87" s="1"/>
  <c r="B26" i="87"/>
  <c r="A27" i="87"/>
  <c r="J27" i="87" s="1"/>
  <c r="B27" i="87"/>
  <c r="A28" i="87"/>
  <c r="B28" i="87"/>
  <c r="A29" i="87"/>
  <c r="B29" i="87"/>
  <c r="A30" i="87"/>
  <c r="B30" i="87"/>
  <c r="A31" i="87"/>
  <c r="C31" i="87" s="1"/>
  <c r="B31" i="87"/>
  <c r="A32" i="87"/>
  <c r="A33" i="87"/>
  <c r="E33" i="87" s="1"/>
  <c r="B33" i="87"/>
  <c r="A34" i="87"/>
  <c r="B34" i="87"/>
  <c r="A35" i="87"/>
  <c r="C35" i="87" s="1"/>
  <c r="B35" i="87"/>
  <c r="A36" i="87"/>
  <c r="C36" i="87" s="1"/>
  <c r="B36" i="87"/>
  <c r="A37" i="87"/>
  <c r="B37" i="87"/>
  <c r="A38" i="87"/>
  <c r="B38" i="87"/>
  <c r="A40" i="87"/>
  <c r="B40" i="87"/>
  <c r="A41" i="87"/>
  <c r="B41" i="87"/>
  <c r="L41" i="87"/>
  <c r="A42" i="87"/>
  <c r="B42" i="87"/>
  <c r="A43" i="87"/>
  <c r="B43" i="87"/>
  <c r="A44" i="87"/>
  <c r="B44" i="87"/>
  <c r="A45" i="87"/>
  <c r="C45" i="87" s="1"/>
  <c r="B45" i="87"/>
  <c r="M45" i="87"/>
  <c r="A46" i="87"/>
  <c r="B46" i="87"/>
  <c r="A47" i="87"/>
  <c r="B47" i="87"/>
  <c r="A48" i="87"/>
  <c r="B48" i="87"/>
  <c r="A49" i="87"/>
  <c r="C49" i="87" s="1"/>
  <c r="B49" i="87"/>
  <c r="M49" i="87"/>
  <c r="A50" i="87"/>
  <c r="B50" i="87"/>
  <c r="A51" i="87"/>
  <c r="C51" i="87" s="1"/>
  <c r="B51" i="87"/>
  <c r="M51" i="87"/>
  <c r="A7" i="88"/>
  <c r="K7" i="88"/>
  <c r="B7" i="88"/>
  <c r="A9" i="88"/>
  <c r="G9" i="88" s="1"/>
  <c r="B9" i="88"/>
  <c r="A10" i="88"/>
  <c r="B10" i="88"/>
  <c r="A11" i="88"/>
  <c r="B11" i="88"/>
  <c r="A14" i="88"/>
  <c r="G14" i="88" s="1"/>
  <c r="B14" i="88"/>
  <c r="A15" i="88"/>
  <c r="K15" i="88" s="1"/>
  <c r="B15" i="88"/>
  <c r="A16" i="88"/>
  <c r="K16" i="88" s="1"/>
  <c r="B16" i="88"/>
  <c r="A17" i="88"/>
  <c r="B17" i="88"/>
  <c r="A18" i="88"/>
  <c r="C18" i="88" s="1"/>
  <c r="B18" i="88"/>
  <c r="A22" i="88"/>
  <c r="B22" i="88"/>
  <c r="A23" i="88"/>
  <c r="J23" i="88" s="1"/>
  <c r="B23" i="88"/>
  <c r="C23" i="88"/>
  <c r="D23" i="88"/>
  <c r="L23" i="88"/>
  <c r="A24" i="88"/>
  <c r="G24" i="88" s="1"/>
  <c r="B24" i="88"/>
  <c r="A25" i="88"/>
  <c r="B25" i="88"/>
  <c r="C25" i="88"/>
  <c r="A26" i="88"/>
  <c r="F26" i="88" s="1"/>
  <c r="B26" i="88"/>
  <c r="A27" i="88"/>
  <c r="B27" i="88"/>
  <c r="A28" i="88"/>
  <c r="C28" i="88" s="1"/>
  <c r="B28" i="88"/>
  <c r="A29" i="88"/>
  <c r="B29" i="88"/>
  <c r="A30" i="88"/>
  <c r="B30" i="88"/>
  <c r="C30" i="88"/>
  <c r="A31" i="88"/>
  <c r="C31" i="88" s="1"/>
  <c r="B31" i="88"/>
  <c r="A32" i="88"/>
  <c r="K32" i="88" s="1"/>
  <c r="B32" i="88"/>
  <c r="A33" i="88"/>
  <c r="B33" i="88"/>
  <c r="A34" i="88"/>
  <c r="B34" i="88"/>
  <c r="A35" i="88"/>
  <c r="C35" i="88" s="1"/>
  <c r="B35" i="88"/>
  <c r="G35" i="88"/>
  <c r="A36" i="88"/>
  <c r="K36" i="88" s="1"/>
  <c r="B36" i="88"/>
  <c r="A37" i="88"/>
  <c r="K37" i="88" s="1"/>
  <c r="C37" i="88"/>
  <c r="B37" i="88"/>
  <c r="A38" i="88"/>
  <c r="B38" i="88"/>
  <c r="C38" i="88"/>
  <c r="A40" i="88"/>
  <c r="B40" i="88"/>
  <c r="C40" i="88"/>
  <c r="A41" i="88"/>
  <c r="H41" i="88" s="1"/>
  <c r="B41" i="88"/>
  <c r="A42" i="88"/>
  <c r="C42" i="88" s="1"/>
  <c r="B42" i="88"/>
  <c r="A43" i="88"/>
  <c r="C43" i="88" s="1"/>
  <c r="B43" i="88"/>
  <c r="A44" i="88"/>
  <c r="K44" i="88" s="1"/>
  <c r="B44" i="88"/>
  <c r="A45" i="88"/>
  <c r="K45" i="88" s="1"/>
  <c r="B45" i="88"/>
  <c r="A46" i="88"/>
  <c r="C46" i="88" s="1"/>
  <c r="B46" i="88"/>
  <c r="A47" i="88"/>
  <c r="B47" i="88"/>
  <c r="A48" i="88"/>
  <c r="E48" i="88"/>
  <c r="B48" i="88"/>
  <c r="C48" i="88"/>
  <c r="A49" i="88"/>
  <c r="B49" i="88"/>
  <c r="A50" i="88"/>
  <c r="K50" i="88" s="1"/>
  <c r="B50" i="88"/>
  <c r="A51" i="88"/>
  <c r="C51" i="88" s="1"/>
  <c r="B51" i="88"/>
  <c r="A7" i="89"/>
  <c r="G7" i="89" s="1"/>
  <c r="B7" i="89"/>
  <c r="K7" i="89"/>
  <c r="A9" i="89"/>
  <c r="C9" i="89" s="1"/>
  <c r="B9" i="89"/>
  <c r="A10" i="89"/>
  <c r="B10" i="89"/>
  <c r="I10" i="89"/>
  <c r="A11" i="89"/>
  <c r="B11" i="89"/>
  <c r="A14" i="89"/>
  <c r="C14" i="89" s="1"/>
  <c r="B14" i="89"/>
  <c r="A15" i="89"/>
  <c r="B15" i="89"/>
  <c r="A16" i="89"/>
  <c r="D16" i="89" s="1"/>
  <c r="B16" i="89"/>
  <c r="A17" i="89"/>
  <c r="B17" i="89"/>
  <c r="A18" i="89"/>
  <c r="B18" i="89"/>
  <c r="A22" i="89"/>
  <c r="B22" i="89"/>
  <c r="A23" i="89"/>
  <c r="B23" i="89"/>
  <c r="A24" i="89"/>
  <c r="B24" i="89"/>
  <c r="C24" i="89"/>
  <c r="A25" i="89"/>
  <c r="F25" i="89" s="1"/>
  <c r="B25" i="89"/>
  <c r="E25" i="89"/>
  <c r="G25" i="89"/>
  <c r="H25" i="89"/>
  <c r="J25" i="89"/>
  <c r="M25" i="89"/>
  <c r="A26" i="89"/>
  <c r="B26" i="89"/>
  <c r="A27" i="89"/>
  <c r="G27" i="89" s="1"/>
  <c r="B27" i="89"/>
  <c r="A28" i="89"/>
  <c r="B28" i="89"/>
  <c r="A29" i="89"/>
  <c r="B29" i="89"/>
  <c r="A30" i="89"/>
  <c r="B30" i="89"/>
  <c r="A31" i="89"/>
  <c r="E31" i="89" s="1"/>
  <c r="B31" i="89"/>
  <c r="A32" i="89"/>
  <c r="K32" i="89" s="1"/>
  <c r="B32" i="89"/>
  <c r="A33" i="89"/>
  <c r="B33" i="89"/>
  <c r="A34" i="89"/>
  <c r="B34" i="89"/>
  <c r="A35" i="89"/>
  <c r="E35" i="89" s="1"/>
  <c r="B35" i="89"/>
  <c r="I35" i="89"/>
  <c r="A36" i="89"/>
  <c r="K36" i="89" s="1"/>
  <c r="B36" i="89"/>
  <c r="A37" i="89"/>
  <c r="H37" i="89" s="1"/>
  <c r="B37" i="89"/>
  <c r="E37" i="89"/>
  <c r="L37" i="89"/>
  <c r="A38" i="89"/>
  <c r="K38" i="89" s="1"/>
  <c r="B38" i="89"/>
  <c r="A40" i="89"/>
  <c r="K40" i="89" s="1"/>
  <c r="B40" i="89"/>
  <c r="A41" i="89"/>
  <c r="G41" i="89"/>
  <c r="B41" i="89"/>
  <c r="C41" i="89"/>
  <c r="A42" i="89"/>
  <c r="B42" i="89"/>
  <c r="E42" i="89"/>
  <c r="A43" i="89"/>
  <c r="D43" i="89"/>
  <c r="B43" i="89"/>
  <c r="H43" i="89"/>
  <c r="J43" i="89"/>
  <c r="A44" i="89"/>
  <c r="G44" i="89" s="1"/>
  <c r="B44" i="89"/>
  <c r="A45" i="89"/>
  <c r="B45" i="89"/>
  <c r="A46" i="89"/>
  <c r="B46" i="89"/>
  <c r="A47" i="89"/>
  <c r="G47" i="89" s="1"/>
  <c r="B47" i="89"/>
  <c r="A48" i="89"/>
  <c r="H48" i="89" s="1"/>
  <c r="B48" i="89"/>
  <c r="A49" i="89"/>
  <c r="C49" i="89" s="1"/>
  <c r="B49" i="89"/>
  <c r="A50" i="89"/>
  <c r="B50" i="89"/>
  <c r="A51" i="89"/>
  <c r="B51" i="89"/>
  <c r="A7" i="90"/>
  <c r="D7" i="90" s="1"/>
  <c r="B7" i="90"/>
  <c r="A9" i="90"/>
  <c r="B9" i="90"/>
  <c r="K9" i="90"/>
  <c r="A10" i="90"/>
  <c r="C10" i="90" s="1"/>
  <c r="B10" i="90"/>
  <c r="A11" i="90"/>
  <c r="B11" i="90"/>
  <c r="A14" i="90"/>
  <c r="E14" i="90" s="1"/>
  <c r="B14" i="90"/>
  <c r="G14" i="90"/>
  <c r="A15" i="90"/>
  <c r="G15" i="90" s="1"/>
  <c r="B15" i="90"/>
  <c r="A16" i="90"/>
  <c r="M16" i="90" s="1"/>
  <c r="B16" i="90"/>
  <c r="C16" i="90"/>
  <c r="A17" i="90"/>
  <c r="G17" i="90" s="1"/>
  <c r="B17" i="90"/>
  <c r="A18" i="90"/>
  <c r="C18" i="90" s="1"/>
  <c r="B18" i="90"/>
  <c r="A22" i="90"/>
  <c r="E22" i="90" s="1"/>
  <c r="B22" i="90"/>
  <c r="C22" i="90"/>
  <c r="A23" i="90"/>
  <c r="B23" i="90"/>
  <c r="A24" i="90"/>
  <c r="B24" i="90"/>
  <c r="A25" i="90"/>
  <c r="E25" i="90" s="1"/>
  <c r="B25" i="90"/>
  <c r="A26" i="90"/>
  <c r="J26" i="90" s="1"/>
  <c r="B26" i="90"/>
  <c r="A27" i="90"/>
  <c r="G27" i="90" s="1"/>
  <c r="B27" i="90"/>
  <c r="A28" i="90"/>
  <c r="K28" i="90" s="1"/>
  <c r="B28" i="90"/>
  <c r="I28" i="90"/>
  <c r="A29" i="90"/>
  <c r="B29" i="90"/>
  <c r="A30" i="90"/>
  <c r="G30" i="90" s="1"/>
  <c r="B30" i="90"/>
  <c r="A31" i="90"/>
  <c r="K31" i="90" s="1"/>
  <c r="G31" i="90"/>
  <c r="B31" i="90"/>
  <c r="A32" i="90"/>
  <c r="G32" i="90"/>
  <c r="B32" i="90"/>
  <c r="C32" i="90"/>
  <c r="A33" i="90"/>
  <c r="E33" i="90"/>
  <c r="B33" i="90"/>
  <c r="G33" i="90"/>
  <c r="K33" i="90"/>
  <c r="A34" i="90"/>
  <c r="B34" i="90"/>
  <c r="A35" i="90"/>
  <c r="G35" i="90"/>
  <c r="B35" i="90"/>
  <c r="C35" i="90"/>
  <c r="A36" i="90"/>
  <c r="K36" i="90" s="1"/>
  <c r="E36" i="90"/>
  <c r="B36" i="90"/>
  <c r="C36" i="90"/>
  <c r="G36" i="90"/>
  <c r="A37" i="90"/>
  <c r="G37" i="90" s="1"/>
  <c r="B37" i="90"/>
  <c r="C37" i="90"/>
  <c r="A38" i="90"/>
  <c r="D38" i="90" s="1"/>
  <c r="B38" i="90"/>
  <c r="A40" i="90"/>
  <c r="B40" i="90"/>
  <c r="I40" i="90"/>
  <c r="A41" i="90"/>
  <c r="B41" i="90"/>
  <c r="A42" i="90"/>
  <c r="E42" i="90" s="1"/>
  <c r="B42" i="90"/>
  <c r="A43" i="90"/>
  <c r="G43" i="90"/>
  <c r="B43" i="90"/>
  <c r="C43" i="90"/>
  <c r="K43" i="90"/>
  <c r="A44" i="90"/>
  <c r="B44" i="90"/>
  <c r="A45" i="90"/>
  <c r="B45" i="90"/>
  <c r="A46" i="90"/>
  <c r="B46" i="90"/>
  <c r="A47" i="90"/>
  <c r="G47" i="90" s="1"/>
  <c r="B47" i="90"/>
  <c r="C47" i="90"/>
  <c r="A48" i="90"/>
  <c r="C48" i="90"/>
  <c r="B48" i="90"/>
  <c r="K48" i="90"/>
  <c r="A49" i="90"/>
  <c r="C49" i="90" s="1"/>
  <c r="B49" i="90"/>
  <c r="A50" i="90"/>
  <c r="E50" i="90" s="1"/>
  <c r="B50" i="90"/>
  <c r="A51" i="90"/>
  <c r="G51" i="90"/>
  <c r="B51" i="90"/>
  <c r="C51" i="90"/>
  <c r="A7" i="91"/>
  <c r="K7" i="91" s="1"/>
  <c r="B7" i="91"/>
  <c r="A9" i="91"/>
  <c r="D9" i="91" s="1"/>
  <c r="B9" i="91"/>
  <c r="C9" i="91"/>
  <c r="E9" i="91"/>
  <c r="F9" i="91"/>
  <c r="G9" i="91"/>
  <c r="I9" i="91"/>
  <c r="J9" i="91"/>
  <c r="K9" i="91"/>
  <c r="M9" i="91"/>
  <c r="A10" i="91"/>
  <c r="G10" i="91" s="1"/>
  <c r="B10" i="91"/>
  <c r="A11" i="91"/>
  <c r="B11" i="91"/>
  <c r="A14" i="91"/>
  <c r="D14" i="91"/>
  <c r="B14" i="91"/>
  <c r="A15" i="91"/>
  <c r="B15" i="91"/>
  <c r="A16" i="91"/>
  <c r="H16" i="91" s="1"/>
  <c r="B16" i="91"/>
  <c r="A17" i="91"/>
  <c r="B17" i="91"/>
  <c r="G17" i="91"/>
  <c r="A18" i="91"/>
  <c r="B18" i="91"/>
  <c r="K18" i="91"/>
  <c r="A22" i="91"/>
  <c r="C22" i="91" s="1"/>
  <c r="B22" i="91"/>
  <c r="A23" i="91"/>
  <c r="D23" i="91" s="1"/>
  <c r="B23" i="91"/>
  <c r="A24" i="91"/>
  <c r="M24" i="91" s="1"/>
  <c r="B24" i="91"/>
  <c r="A25" i="91"/>
  <c r="D25" i="91" s="1"/>
  <c r="B25" i="91"/>
  <c r="A26" i="91"/>
  <c r="H26" i="91" s="1"/>
  <c r="B26" i="91"/>
  <c r="A27" i="91"/>
  <c r="B27" i="91"/>
  <c r="K27" i="91"/>
  <c r="A28" i="91"/>
  <c r="B28" i="91"/>
  <c r="A29" i="91"/>
  <c r="B29" i="91"/>
  <c r="A30" i="91"/>
  <c r="D30" i="91"/>
  <c r="B30" i="91"/>
  <c r="K30" i="91"/>
  <c r="A31" i="91"/>
  <c r="B31" i="91"/>
  <c r="C31" i="91"/>
  <c r="G31" i="91"/>
  <c r="I31" i="91"/>
  <c r="K31" i="91"/>
  <c r="M31" i="91"/>
  <c r="A32" i="91"/>
  <c r="B32" i="91"/>
  <c r="C32" i="91"/>
  <c r="F32" i="91"/>
  <c r="G32" i="91"/>
  <c r="H32" i="91"/>
  <c r="I32" i="91"/>
  <c r="J32" i="91"/>
  <c r="K32" i="91"/>
  <c r="L32" i="91"/>
  <c r="M32" i="91"/>
  <c r="A33" i="91"/>
  <c r="G33" i="91" s="1"/>
  <c r="B33" i="91"/>
  <c r="A34" i="91"/>
  <c r="B34" i="91"/>
  <c r="A35" i="91"/>
  <c r="B35" i="91"/>
  <c r="A36" i="91"/>
  <c r="B36" i="91"/>
  <c r="A37" i="91"/>
  <c r="B37" i="91"/>
  <c r="A38" i="91"/>
  <c r="B38" i="91"/>
  <c r="A40" i="91"/>
  <c r="C40" i="91" s="1"/>
  <c r="B40" i="91"/>
  <c r="A41" i="91"/>
  <c r="B41" i="91"/>
  <c r="K41" i="91"/>
  <c r="A42" i="91"/>
  <c r="B42" i="91"/>
  <c r="C42" i="91"/>
  <c r="A43" i="91"/>
  <c r="B43" i="91"/>
  <c r="A44" i="91"/>
  <c r="B44" i="91"/>
  <c r="C44" i="91"/>
  <c r="M44" i="91"/>
  <c r="A45" i="91"/>
  <c r="B45" i="91"/>
  <c r="A46" i="91"/>
  <c r="I46" i="91" s="1"/>
  <c r="E46" i="91"/>
  <c r="B46" i="91"/>
  <c r="M46" i="91"/>
  <c r="A47" i="91"/>
  <c r="C47" i="91" s="1"/>
  <c r="B47" i="91"/>
  <c r="A48" i="91"/>
  <c r="K48" i="91" s="1"/>
  <c r="B48" i="91"/>
  <c r="C48" i="91"/>
  <c r="A49" i="91"/>
  <c r="C49" i="91" s="1"/>
  <c r="B49" i="91"/>
  <c r="G49" i="91"/>
  <c r="A50" i="91"/>
  <c r="E50" i="91"/>
  <c r="B50" i="91"/>
  <c r="A51" i="91"/>
  <c r="M51" i="91" s="1"/>
  <c r="B51" i="91"/>
  <c r="A7" i="92"/>
  <c r="M7" i="92" s="1"/>
  <c r="B7" i="92"/>
  <c r="G7" i="92"/>
  <c r="A9" i="92"/>
  <c r="B9" i="92"/>
  <c r="A10" i="92"/>
  <c r="G10" i="92" s="1"/>
  <c r="B10" i="92"/>
  <c r="A11" i="92"/>
  <c r="B11" i="92"/>
  <c r="A14" i="92"/>
  <c r="B14" i="92"/>
  <c r="A15" i="92"/>
  <c r="B15" i="92"/>
  <c r="A16" i="92"/>
  <c r="B16" i="92"/>
  <c r="A17" i="92"/>
  <c r="K17" i="92" s="1"/>
  <c r="B17" i="92"/>
  <c r="A18" i="92"/>
  <c r="K18" i="92" s="1"/>
  <c r="B18" i="92"/>
  <c r="A22" i="92"/>
  <c r="J22" i="92" s="1"/>
  <c r="B22" i="92"/>
  <c r="H22" i="92"/>
  <c r="A23" i="92"/>
  <c r="G23" i="92" s="1"/>
  <c r="B23" i="92"/>
  <c r="A24" i="92"/>
  <c r="B24" i="92"/>
  <c r="A25" i="92"/>
  <c r="B25" i="92"/>
  <c r="A26" i="92"/>
  <c r="K26" i="92" s="1"/>
  <c r="B26" i="92"/>
  <c r="A27" i="92"/>
  <c r="C27" i="92" s="1"/>
  <c r="B27" i="92"/>
  <c r="A28" i="92"/>
  <c r="B28" i="92"/>
  <c r="A29" i="92"/>
  <c r="G29" i="92" s="1"/>
  <c r="E29" i="92"/>
  <c r="B29" i="92"/>
  <c r="A30" i="92"/>
  <c r="B30" i="92"/>
  <c r="A31" i="92"/>
  <c r="G31" i="92" s="1"/>
  <c r="B31" i="92"/>
  <c r="A32" i="92"/>
  <c r="B32" i="92"/>
  <c r="A33" i="92"/>
  <c r="B33" i="92"/>
  <c r="A34" i="92"/>
  <c r="B34" i="92"/>
  <c r="A35" i="92"/>
  <c r="C35" i="92" s="1"/>
  <c r="G35" i="92"/>
  <c r="B35" i="92"/>
  <c r="K35" i="92"/>
  <c r="A36" i="92"/>
  <c r="C36" i="92" s="1"/>
  <c r="B36" i="92"/>
  <c r="G36" i="92"/>
  <c r="I36" i="92"/>
  <c r="K36" i="92"/>
  <c r="A37" i="92"/>
  <c r="B37" i="92"/>
  <c r="C37" i="92"/>
  <c r="A38" i="92"/>
  <c r="C38" i="92" s="1"/>
  <c r="B38" i="92"/>
  <c r="M38" i="92"/>
  <c r="A40" i="92"/>
  <c r="B40" i="92"/>
  <c r="A41" i="92"/>
  <c r="B41" i="92"/>
  <c r="A42" i="92"/>
  <c r="B42" i="92"/>
  <c r="A43" i="92"/>
  <c r="G43" i="92" s="1"/>
  <c r="B43" i="92"/>
  <c r="A44" i="92"/>
  <c r="B44" i="92"/>
  <c r="H44" i="92"/>
  <c r="M44" i="92"/>
  <c r="A45" i="92"/>
  <c r="K45" i="92" s="1"/>
  <c r="B45" i="92"/>
  <c r="C45" i="92"/>
  <c r="A46" i="92"/>
  <c r="B46" i="92"/>
  <c r="A47" i="92"/>
  <c r="C47" i="92" s="1"/>
  <c r="B47" i="92"/>
  <c r="K47" i="92"/>
  <c r="A48" i="92"/>
  <c r="B48" i="92"/>
  <c r="A49" i="92"/>
  <c r="C49" i="92" s="1"/>
  <c r="B49" i="92"/>
  <c r="K49" i="92"/>
  <c r="A50" i="92"/>
  <c r="E50" i="92" s="1"/>
  <c r="D50" i="92"/>
  <c r="B50" i="92"/>
  <c r="C50" i="92"/>
  <c r="K50" i="92"/>
  <c r="A51" i="92"/>
  <c r="G51" i="92" s="1"/>
  <c r="B51" i="92"/>
  <c r="C51" i="92"/>
  <c r="A7" i="93"/>
  <c r="C7" i="93" s="1"/>
  <c r="B7" i="93"/>
  <c r="M7" i="93"/>
  <c r="A9" i="93"/>
  <c r="E9" i="93" s="1"/>
  <c r="B9" i="93"/>
  <c r="M9" i="93"/>
  <c r="A10" i="93"/>
  <c r="G10" i="93"/>
  <c r="B10" i="93"/>
  <c r="A11" i="93"/>
  <c r="B11" i="93"/>
  <c r="A14" i="93"/>
  <c r="B14" i="93"/>
  <c r="A15" i="93"/>
  <c r="G15" i="93" s="1"/>
  <c r="B15" i="93"/>
  <c r="A16" i="93"/>
  <c r="B16" i="93"/>
  <c r="A17" i="93"/>
  <c r="K17" i="93" s="1"/>
  <c r="B17" i="93"/>
  <c r="A18" i="93"/>
  <c r="H18" i="93" s="1"/>
  <c r="B18" i="93"/>
  <c r="A22" i="93"/>
  <c r="B22" i="93"/>
  <c r="A23" i="93"/>
  <c r="M23" i="93" s="1"/>
  <c r="B23" i="93"/>
  <c r="A24" i="93"/>
  <c r="B24" i="93"/>
  <c r="A25" i="93"/>
  <c r="G25" i="93" s="1"/>
  <c r="B25" i="93"/>
  <c r="A26" i="93"/>
  <c r="B26" i="93"/>
  <c r="A27" i="93"/>
  <c r="E27" i="93"/>
  <c r="B27" i="93"/>
  <c r="A28" i="93"/>
  <c r="J28" i="93" s="1"/>
  <c r="B28" i="93"/>
  <c r="A29" i="93"/>
  <c r="B29" i="93"/>
  <c r="A30" i="93"/>
  <c r="D30" i="93" s="1"/>
  <c r="B30" i="93"/>
  <c r="A31" i="93"/>
  <c r="B31" i="93"/>
  <c r="A32" i="93"/>
  <c r="C32" i="93" s="1"/>
  <c r="B32" i="93"/>
  <c r="A33" i="93"/>
  <c r="B33" i="93"/>
  <c r="A34" i="93"/>
  <c r="B34" i="93"/>
  <c r="M34" i="93"/>
  <c r="A35" i="93"/>
  <c r="C35" i="93" s="1"/>
  <c r="B35" i="93"/>
  <c r="K35" i="93"/>
  <c r="A36" i="93"/>
  <c r="C36" i="93" s="1"/>
  <c r="G36" i="93"/>
  <c r="B36" i="93"/>
  <c r="I36" i="93"/>
  <c r="A37" i="93"/>
  <c r="G37" i="93" s="1"/>
  <c r="B37" i="93"/>
  <c r="A38" i="93"/>
  <c r="E38" i="93" s="1"/>
  <c r="B38" i="93"/>
  <c r="A40" i="93"/>
  <c r="G40" i="93" s="1"/>
  <c r="B40" i="93"/>
  <c r="A41" i="93"/>
  <c r="G41" i="93" s="1"/>
  <c r="B41" i="93"/>
  <c r="A42" i="93"/>
  <c r="B42" i="93"/>
  <c r="A43" i="93"/>
  <c r="G43" i="93"/>
  <c r="B43" i="93"/>
  <c r="A44" i="93"/>
  <c r="B44" i="93"/>
  <c r="M44" i="93"/>
  <c r="A45" i="93"/>
  <c r="B45" i="93"/>
  <c r="A46" i="93"/>
  <c r="G46" i="93" s="1"/>
  <c r="E46" i="93"/>
  <c r="B46" i="93"/>
  <c r="A47" i="93"/>
  <c r="B47" i="93"/>
  <c r="A48" i="93"/>
  <c r="B48" i="93"/>
  <c r="A49" i="93"/>
  <c r="G49" i="93" s="1"/>
  <c r="B49" i="93"/>
  <c r="A50" i="93"/>
  <c r="B50" i="93"/>
  <c r="K50" i="93"/>
  <c r="A51" i="93"/>
  <c r="G51" i="93" s="1"/>
  <c r="B51" i="93"/>
  <c r="A7" i="94"/>
  <c r="B7" i="94"/>
  <c r="A9" i="94"/>
  <c r="B9" i="94"/>
  <c r="A10" i="94"/>
  <c r="G10" i="94" s="1"/>
  <c r="B10" i="94"/>
  <c r="A11" i="94"/>
  <c r="B11" i="94"/>
  <c r="M11" i="94"/>
  <c r="A14" i="94"/>
  <c r="B14" i="94"/>
  <c r="D14" i="94"/>
  <c r="A15" i="94"/>
  <c r="J15" i="94" s="1"/>
  <c r="B15" i="94"/>
  <c r="G15" i="94"/>
  <c r="A16" i="94"/>
  <c r="I16" i="94" s="1"/>
  <c r="B16" i="94"/>
  <c r="A17" i="94"/>
  <c r="G17" i="94" s="1"/>
  <c r="B17" i="94"/>
  <c r="A18" i="94"/>
  <c r="I18" i="94"/>
  <c r="B18" i="94"/>
  <c r="A22" i="94"/>
  <c r="L22" i="94" s="1"/>
  <c r="B22" i="94"/>
  <c r="A23" i="94"/>
  <c r="K23" i="94" s="1"/>
  <c r="B23" i="94"/>
  <c r="A24" i="94"/>
  <c r="G24" i="94" s="1"/>
  <c r="B24" i="94"/>
  <c r="J24" i="94"/>
  <c r="L24" i="94"/>
  <c r="A25" i="94"/>
  <c r="G25" i="94" s="1"/>
  <c r="B25" i="94"/>
  <c r="A26" i="94"/>
  <c r="E26" i="94" s="1"/>
  <c r="B26" i="94"/>
  <c r="A27" i="94"/>
  <c r="B27" i="94"/>
  <c r="C27" i="94"/>
  <c r="G27" i="94"/>
  <c r="K27" i="94"/>
  <c r="A28" i="94"/>
  <c r="L28" i="94" s="1"/>
  <c r="B28" i="94"/>
  <c r="I28" i="94"/>
  <c r="A29" i="94"/>
  <c r="E29" i="94" s="1"/>
  <c r="B29" i="94"/>
  <c r="C29" i="94"/>
  <c r="K29" i="94"/>
  <c r="A30" i="94"/>
  <c r="D30" i="94" s="1"/>
  <c r="B30" i="94"/>
  <c r="C30" i="94"/>
  <c r="E30" i="94"/>
  <c r="F30" i="94"/>
  <c r="G30" i="94"/>
  <c r="H30" i="94"/>
  <c r="J30" i="94"/>
  <c r="L30" i="94"/>
  <c r="M30" i="94"/>
  <c r="A31" i="94"/>
  <c r="B31" i="94"/>
  <c r="A32" i="94"/>
  <c r="B32" i="94"/>
  <c r="A33" i="94"/>
  <c r="B33" i="94"/>
  <c r="A34" i="94"/>
  <c r="B34" i="94"/>
  <c r="A35" i="94"/>
  <c r="B35" i="94"/>
  <c r="A36" i="94"/>
  <c r="I36" i="94" s="1"/>
  <c r="B36" i="94"/>
  <c r="A37" i="94"/>
  <c r="B37" i="94"/>
  <c r="A38" i="94"/>
  <c r="L38" i="94" s="1"/>
  <c r="B38" i="94"/>
  <c r="A40" i="94"/>
  <c r="I40" i="94" s="1"/>
  <c r="B40" i="94"/>
  <c r="E40" i="94"/>
  <c r="M40" i="94"/>
  <c r="A41" i="94"/>
  <c r="K41" i="94" s="1"/>
  <c r="B41" i="94"/>
  <c r="C41" i="94"/>
  <c r="G41" i="94"/>
  <c r="A42" i="94"/>
  <c r="D42" i="94"/>
  <c r="B42" i="94"/>
  <c r="G42" i="94"/>
  <c r="A43" i="94"/>
  <c r="B43" i="94"/>
  <c r="K43" i="94"/>
  <c r="A44" i="94"/>
  <c r="B44" i="94"/>
  <c r="A45" i="94"/>
  <c r="M45" i="94" s="1"/>
  <c r="B45" i="94"/>
  <c r="A46" i="94"/>
  <c r="B46" i="94"/>
  <c r="A47" i="94"/>
  <c r="B47" i="94"/>
  <c r="A48" i="94"/>
  <c r="L48" i="94" s="1"/>
  <c r="B48" i="94"/>
  <c r="A49" i="94"/>
  <c r="B49" i="94"/>
  <c r="G49" i="94"/>
  <c r="A50" i="94"/>
  <c r="B50" i="94"/>
  <c r="F50" i="94"/>
  <c r="J50" i="94"/>
  <c r="A51" i="94"/>
  <c r="K51" i="94" s="1"/>
  <c r="B51" i="94"/>
  <c r="A7" i="95"/>
  <c r="F7" i="95" s="1"/>
  <c r="B7" i="95"/>
  <c r="A9" i="95"/>
  <c r="B9" i="95"/>
  <c r="A10" i="95"/>
  <c r="K10" i="95" s="1"/>
  <c r="B10" i="95"/>
  <c r="A11" i="95"/>
  <c r="B11" i="95"/>
  <c r="A14" i="95"/>
  <c r="B14" i="95"/>
  <c r="M14" i="95"/>
  <c r="A15" i="95"/>
  <c r="G15" i="95" s="1"/>
  <c r="B15" i="95"/>
  <c r="A16" i="95"/>
  <c r="B16" i="95"/>
  <c r="A17" i="95"/>
  <c r="G17" i="95" s="1"/>
  <c r="B17" i="95"/>
  <c r="A18" i="95"/>
  <c r="B18" i="95"/>
  <c r="A22" i="95"/>
  <c r="B22" i="95"/>
  <c r="A23" i="95"/>
  <c r="G23" i="95" s="1"/>
  <c r="B23" i="95"/>
  <c r="A24" i="95"/>
  <c r="C24" i="95" s="1"/>
  <c r="B24" i="95"/>
  <c r="M24" i="95"/>
  <c r="A25" i="95"/>
  <c r="C25" i="95" s="1"/>
  <c r="B25" i="95"/>
  <c r="A26" i="95"/>
  <c r="D26" i="95" s="1"/>
  <c r="B26" i="95"/>
  <c r="A27" i="95"/>
  <c r="H27" i="95" s="1"/>
  <c r="B27" i="95"/>
  <c r="A28" i="95"/>
  <c r="B28" i="95"/>
  <c r="E28" i="95"/>
  <c r="A29" i="95"/>
  <c r="B29" i="95"/>
  <c r="A30" i="95"/>
  <c r="C30" i="95" s="1"/>
  <c r="B30" i="95"/>
  <c r="A31" i="95"/>
  <c r="B31" i="95"/>
  <c r="A32" i="95"/>
  <c r="B32" i="95"/>
  <c r="E32" i="95"/>
  <c r="A33" i="95"/>
  <c r="B33" i="95"/>
  <c r="A34" i="95"/>
  <c r="M34" i="95" s="1"/>
  <c r="B34" i="95"/>
  <c r="A35" i="95"/>
  <c r="H35" i="95" s="1"/>
  <c r="B35" i="95"/>
  <c r="A36" i="95"/>
  <c r="B36" i="95"/>
  <c r="A37" i="95"/>
  <c r="D37" i="95" s="1"/>
  <c r="B37" i="95"/>
  <c r="C37" i="95"/>
  <c r="M37" i="95"/>
  <c r="A38" i="95"/>
  <c r="G38" i="95" s="1"/>
  <c r="B38" i="95"/>
  <c r="A40" i="95"/>
  <c r="D40" i="95" s="1"/>
  <c r="B40" i="95"/>
  <c r="C40" i="95"/>
  <c r="A41" i="95"/>
  <c r="D41" i="95" s="1"/>
  <c r="B41" i="95"/>
  <c r="A42" i="95"/>
  <c r="B42" i="95"/>
  <c r="A43" i="95"/>
  <c r="I43" i="95" s="1"/>
  <c r="B43" i="95"/>
  <c r="A44" i="95"/>
  <c r="B44" i="95"/>
  <c r="D44" i="95"/>
  <c r="K44" i="95"/>
  <c r="A45" i="95"/>
  <c r="I45" i="95" s="1"/>
  <c r="B45" i="95"/>
  <c r="A46" i="95"/>
  <c r="B46" i="95"/>
  <c r="E46" i="95"/>
  <c r="I46" i="95"/>
  <c r="M46" i="95"/>
  <c r="A47" i="95"/>
  <c r="B47" i="95"/>
  <c r="A48" i="95"/>
  <c r="B48" i="95"/>
  <c r="A49" i="95"/>
  <c r="B49" i="95"/>
  <c r="A50" i="95"/>
  <c r="I50" i="95" s="1"/>
  <c r="B50" i="95"/>
  <c r="E50" i="95"/>
  <c r="A51" i="95"/>
  <c r="D51" i="95" s="1"/>
  <c r="B51" i="95"/>
  <c r="A7" i="7"/>
  <c r="B7" i="7"/>
  <c r="A9" i="7"/>
  <c r="B9" i="7"/>
  <c r="A10" i="7"/>
  <c r="E10" i="7" s="1"/>
  <c r="B10" i="7"/>
  <c r="A11" i="7"/>
  <c r="A14" i="7"/>
  <c r="I14" i="7" s="1"/>
  <c r="B14" i="7"/>
  <c r="A15" i="7"/>
  <c r="B15" i="7"/>
  <c r="A16" i="7"/>
  <c r="A17" i="7"/>
  <c r="B17" i="7"/>
  <c r="A18" i="7"/>
  <c r="B18" i="7"/>
  <c r="A22" i="7"/>
  <c r="B22" i="7"/>
  <c r="A23" i="7"/>
  <c r="G23" i="7" s="1"/>
  <c r="B23" i="7"/>
  <c r="A24" i="7"/>
  <c r="B24" i="7"/>
  <c r="A25" i="7"/>
  <c r="B25" i="7"/>
  <c r="A26" i="7"/>
  <c r="B26" i="7"/>
  <c r="A27" i="7"/>
  <c r="B27" i="7"/>
  <c r="A28" i="7"/>
  <c r="B28" i="7"/>
  <c r="A29" i="7"/>
  <c r="B29" i="7"/>
  <c r="A30" i="7"/>
  <c r="I30" i="7" s="1"/>
  <c r="B30" i="7"/>
  <c r="A31" i="7"/>
  <c r="B31" i="7"/>
  <c r="A32" i="7"/>
  <c r="A33" i="7"/>
  <c r="B33" i="7"/>
  <c r="A34" i="7"/>
  <c r="B34" i="7"/>
  <c r="A35" i="7"/>
  <c r="G35" i="7" s="1"/>
  <c r="B35" i="7"/>
  <c r="A36" i="7"/>
  <c r="H36" i="7" s="1"/>
  <c r="B36" i="7"/>
  <c r="A37" i="7"/>
  <c r="C37" i="7" s="1"/>
  <c r="D37" i="7"/>
  <c r="B37" i="7"/>
  <c r="A38" i="7"/>
  <c r="L38" i="7" s="1"/>
  <c r="B38" i="7"/>
  <c r="A40" i="7"/>
  <c r="B40" i="7"/>
  <c r="A41" i="7"/>
  <c r="B41" i="7"/>
  <c r="A42" i="7"/>
  <c r="B42" i="7"/>
  <c r="A43" i="7"/>
  <c r="I43" i="7" s="1"/>
  <c r="B43" i="7"/>
  <c r="A44" i="7"/>
  <c r="C44" i="7" s="1"/>
  <c r="B44" i="7"/>
  <c r="A45" i="7"/>
  <c r="D45" i="7" s="1"/>
  <c r="B45" i="7"/>
  <c r="A46" i="7"/>
  <c r="F46" i="7" s="1"/>
  <c r="B46" i="7"/>
  <c r="A47" i="7"/>
  <c r="B47" i="7"/>
  <c r="A48" i="7"/>
  <c r="E48" i="7" s="1"/>
  <c r="B48" i="7"/>
  <c r="A49" i="7"/>
  <c r="L49" i="7" s="1"/>
  <c r="B49" i="7"/>
  <c r="A50" i="7"/>
  <c r="B50" i="7"/>
  <c r="A51" i="7"/>
  <c r="L51" i="7" s="1"/>
  <c r="B51" i="7"/>
  <c r="A6" i="85"/>
  <c r="M6" i="85" s="1"/>
  <c r="B6" i="85"/>
  <c r="A6" i="86"/>
  <c r="B6" i="86"/>
  <c r="A6" i="87"/>
  <c r="B6" i="87"/>
  <c r="A6" i="88"/>
  <c r="B6" i="88"/>
  <c r="A6" i="89"/>
  <c r="E6" i="89" s="1"/>
  <c r="B6" i="89"/>
  <c r="A6" i="90"/>
  <c r="H6" i="90" s="1"/>
  <c r="B6" i="90"/>
  <c r="A6" i="91"/>
  <c r="L6" i="91" s="1"/>
  <c r="B6" i="91"/>
  <c r="A6" i="92"/>
  <c r="B6" i="92"/>
  <c r="A6" i="93"/>
  <c r="E6" i="93" s="1"/>
  <c r="B6" i="93"/>
  <c r="A6" i="94"/>
  <c r="B6" i="94"/>
  <c r="A6" i="95"/>
  <c r="B6" i="95"/>
  <c r="A6" i="7"/>
  <c r="B6" i="7"/>
  <c r="G6" i="92"/>
  <c r="D6" i="92"/>
  <c r="K6" i="93"/>
  <c r="E45" i="92"/>
  <c r="I45" i="92"/>
  <c r="M45" i="92"/>
  <c r="D40" i="92"/>
  <c r="H40" i="92"/>
  <c r="L40" i="92"/>
  <c r="D26" i="92"/>
  <c r="F26" i="92"/>
  <c r="H26" i="92"/>
  <c r="J26" i="92"/>
  <c r="L26" i="92"/>
  <c r="F16" i="92"/>
  <c r="H16" i="92"/>
  <c r="D50" i="91"/>
  <c r="F50" i="91"/>
  <c r="H50" i="91"/>
  <c r="J50" i="91"/>
  <c r="L50" i="91"/>
  <c r="I47" i="91"/>
  <c r="M47" i="91"/>
  <c r="D42" i="91"/>
  <c r="H42" i="91"/>
  <c r="L42" i="91"/>
  <c r="F30" i="91"/>
  <c r="H30" i="91"/>
  <c r="J30" i="91"/>
  <c r="L30" i="91"/>
  <c r="F22" i="91"/>
  <c r="H22" i="91"/>
  <c r="J22" i="91"/>
  <c r="L22" i="91"/>
  <c r="F14" i="91"/>
  <c r="H14" i="91"/>
  <c r="J14" i="91"/>
  <c r="L14" i="91"/>
  <c r="D7" i="91"/>
  <c r="F7" i="91"/>
  <c r="H7" i="91"/>
  <c r="J7" i="91"/>
  <c r="L7" i="91"/>
  <c r="E49" i="90"/>
  <c r="I49" i="90"/>
  <c r="M49" i="90"/>
  <c r="D44" i="90"/>
  <c r="J44" i="90"/>
  <c r="E41" i="90"/>
  <c r="M41" i="90"/>
  <c r="D32" i="90"/>
  <c r="F32" i="90"/>
  <c r="H32" i="90"/>
  <c r="J32" i="90"/>
  <c r="L32" i="90"/>
  <c r="E29" i="90"/>
  <c r="I29" i="90"/>
  <c r="M29" i="90"/>
  <c r="D24" i="90"/>
  <c r="L24" i="90"/>
  <c r="I46" i="89"/>
  <c r="D41" i="89"/>
  <c r="F41" i="89"/>
  <c r="H41" i="89"/>
  <c r="J41" i="89"/>
  <c r="L41" i="89"/>
  <c r="E38" i="89"/>
  <c r="I38" i="89"/>
  <c r="M38" i="89"/>
  <c r="F33" i="89"/>
  <c r="H33" i="89"/>
  <c r="J33" i="89"/>
  <c r="L33" i="89"/>
  <c r="F29" i="89"/>
  <c r="E26" i="89"/>
  <c r="I26" i="89"/>
  <c r="M26" i="89"/>
  <c r="E22" i="89"/>
  <c r="I22" i="89"/>
  <c r="M22" i="89"/>
  <c r="E16" i="89"/>
  <c r="D51" i="88"/>
  <c r="F51" i="88"/>
  <c r="H51" i="88"/>
  <c r="J51" i="88"/>
  <c r="L51" i="88"/>
  <c r="D47" i="88"/>
  <c r="F47" i="88"/>
  <c r="H47" i="88"/>
  <c r="J47" i="88"/>
  <c r="L47" i="88"/>
  <c r="E44" i="88"/>
  <c r="M44" i="88"/>
  <c r="E40" i="88"/>
  <c r="I40" i="88"/>
  <c r="M40" i="88"/>
  <c r="I36" i="88"/>
  <c r="M36" i="88"/>
  <c r="D29" i="88"/>
  <c r="J29" i="88"/>
  <c r="I29" i="88"/>
  <c r="M29" i="88"/>
  <c r="K22" i="88"/>
  <c r="F10" i="88"/>
  <c r="E10" i="88"/>
  <c r="L43" i="87"/>
  <c r="M43" i="87"/>
  <c r="L35" i="87"/>
  <c r="M35" i="87"/>
  <c r="L36" i="85"/>
  <c r="M36" i="85"/>
  <c r="G36" i="85"/>
  <c r="J9" i="85"/>
  <c r="L9" i="85"/>
  <c r="M9" i="85"/>
  <c r="H42" i="7"/>
  <c r="I49" i="95"/>
  <c r="L46" i="95"/>
  <c r="J46" i="95"/>
  <c r="H46" i="95"/>
  <c r="F46" i="95"/>
  <c r="M41" i="95"/>
  <c r="I41" i="95"/>
  <c r="E41" i="95"/>
  <c r="I35" i="95"/>
  <c r="E35" i="95"/>
  <c r="L28" i="95"/>
  <c r="K25" i="95"/>
  <c r="F22" i="95"/>
  <c r="H16" i="95"/>
  <c r="L14" i="95"/>
  <c r="J14" i="95"/>
  <c r="H14" i="95"/>
  <c r="F14" i="95"/>
  <c r="H48" i="94"/>
  <c r="H46" i="94"/>
  <c r="I45" i="94"/>
  <c r="L40" i="94"/>
  <c r="J40" i="94"/>
  <c r="H40" i="94"/>
  <c r="F40" i="94"/>
  <c r="H36" i="94"/>
  <c r="F28" i="94"/>
  <c r="L26" i="94"/>
  <c r="J26" i="94"/>
  <c r="H26" i="94"/>
  <c r="F26" i="94"/>
  <c r="M25" i="94"/>
  <c r="L18" i="94"/>
  <c r="J18" i="94"/>
  <c r="H18" i="94"/>
  <c r="F18" i="94"/>
  <c r="L16" i="94"/>
  <c r="J16" i="94"/>
  <c r="H16" i="94"/>
  <c r="F16" i="94"/>
  <c r="M15" i="94"/>
  <c r="M10" i="94"/>
  <c r="I10" i="94"/>
  <c r="L50" i="93"/>
  <c r="J50" i="93"/>
  <c r="H50" i="93"/>
  <c r="F50" i="93"/>
  <c r="L48" i="93"/>
  <c r="H48" i="93"/>
  <c r="F48" i="93"/>
  <c r="M47" i="93"/>
  <c r="I47" i="93"/>
  <c r="H42" i="93"/>
  <c r="L40" i="93"/>
  <c r="J40" i="93"/>
  <c r="H40" i="93"/>
  <c r="F40" i="93"/>
  <c r="L30" i="93"/>
  <c r="H30" i="93"/>
  <c r="L28" i="93"/>
  <c r="H28" i="93"/>
  <c r="M27" i="93"/>
  <c r="I27" i="93"/>
  <c r="I17" i="93"/>
  <c r="L9" i="93"/>
  <c r="J9" i="93"/>
  <c r="H9" i="93"/>
  <c r="J48" i="92"/>
  <c r="D46" i="92"/>
  <c r="F46" i="92"/>
  <c r="J46" i="92"/>
  <c r="L46" i="92"/>
  <c r="G45" i="92"/>
  <c r="I40" i="92"/>
  <c r="E40" i="92"/>
  <c r="D36" i="92"/>
  <c r="F36" i="92"/>
  <c r="H36" i="92"/>
  <c r="J36" i="92"/>
  <c r="L36" i="92"/>
  <c r="M33" i="92"/>
  <c r="J28" i="92"/>
  <c r="M26" i="92"/>
  <c r="I26" i="92"/>
  <c r="E26" i="92"/>
  <c r="E25" i="92"/>
  <c r="I25" i="92"/>
  <c r="M25" i="92"/>
  <c r="K23" i="92"/>
  <c r="D18" i="92"/>
  <c r="F18" i="92"/>
  <c r="H18" i="92"/>
  <c r="J18" i="92"/>
  <c r="L18" i="92"/>
  <c r="M16" i="92"/>
  <c r="I16" i="92"/>
  <c r="E16" i="92"/>
  <c r="E15" i="92"/>
  <c r="I15" i="92"/>
  <c r="M15" i="92"/>
  <c r="M11" i="92"/>
  <c r="I10" i="92"/>
  <c r="M10" i="92"/>
  <c r="M50" i="91"/>
  <c r="I50" i="91"/>
  <c r="F48" i="91"/>
  <c r="L48" i="91"/>
  <c r="G47" i="91"/>
  <c r="M42" i="91"/>
  <c r="I42" i="91"/>
  <c r="D40" i="91"/>
  <c r="F40" i="91"/>
  <c r="H40" i="91"/>
  <c r="J40" i="91"/>
  <c r="L40" i="91"/>
  <c r="K37" i="91"/>
  <c r="M30" i="91"/>
  <c r="I30" i="91"/>
  <c r="E30" i="91"/>
  <c r="F28" i="91"/>
  <c r="H28" i="91"/>
  <c r="J28" i="91"/>
  <c r="L28" i="91"/>
  <c r="G27" i="91"/>
  <c r="M22" i="91"/>
  <c r="I22" i="91"/>
  <c r="E22" i="91"/>
  <c r="F16" i="91"/>
  <c r="J16" i="91"/>
  <c r="L16" i="91"/>
  <c r="M14" i="91"/>
  <c r="I14" i="91"/>
  <c r="E14" i="91"/>
  <c r="M7" i="91"/>
  <c r="I7" i="91"/>
  <c r="E7" i="91"/>
  <c r="D50" i="90"/>
  <c r="F50" i="90"/>
  <c r="H50" i="90"/>
  <c r="J50" i="90"/>
  <c r="L50" i="90"/>
  <c r="G49" i="90"/>
  <c r="M44" i="90"/>
  <c r="E44" i="90"/>
  <c r="D42" i="90"/>
  <c r="F42" i="90"/>
  <c r="J42" i="90"/>
  <c r="L42" i="90"/>
  <c r="G41" i="90"/>
  <c r="D36" i="90"/>
  <c r="F36" i="90"/>
  <c r="H36" i="90"/>
  <c r="J36" i="90"/>
  <c r="L36" i="90"/>
  <c r="M32" i="90"/>
  <c r="I32" i="90"/>
  <c r="E32" i="90"/>
  <c r="D30" i="90"/>
  <c r="F30" i="90"/>
  <c r="H30" i="90"/>
  <c r="J30" i="90"/>
  <c r="L30" i="90"/>
  <c r="G29" i="90"/>
  <c r="M24" i="90"/>
  <c r="E24" i="90"/>
  <c r="D22" i="90"/>
  <c r="F22" i="90"/>
  <c r="H22" i="90"/>
  <c r="J22" i="90"/>
  <c r="L22" i="90"/>
  <c r="K17" i="90"/>
  <c r="D14" i="90"/>
  <c r="F14" i="90"/>
  <c r="H14" i="90"/>
  <c r="J14" i="90"/>
  <c r="L14" i="90"/>
  <c r="M11" i="90"/>
  <c r="I10" i="90"/>
  <c r="M10" i="90"/>
  <c r="D47" i="89"/>
  <c r="F47" i="89"/>
  <c r="H47" i="89"/>
  <c r="J47" i="89"/>
  <c r="L47" i="89"/>
  <c r="M41" i="89"/>
  <c r="I41" i="89"/>
  <c r="E41" i="89"/>
  <c r="M33" i="89"/>
  <c r="I33" i="89"/>
  <c r="E33" i="89"/>
  <c r="I29" i="89"/>
  <c r="E29" i="89"/>
  <c r="F27" i="89"/>
  <c r="H27" i="89"/>
  <c r="J27" i="89"/>
  <c r="L27" i="89"/>
  <c r="D23" i="89"/>
  <c r="F23" i="89"/>
  <c r="H23" i="89"/>
  <c r="J23" i="89"/>
  <c r="L23" i="89"/>
  <c r="G22" i="89"/>
  <c r="D17" i="89"/>
  <c r="F17" i="89"/>
  <c r="H17" i="89"/>
  <c r="J17" i="89"/>
  <c r="L17" i="89"/>
  <c r="G16" i="89"/>
  <c r="D10" i="89"/>
  <c r="F10" i="89"/>
  <c r="H10" i="89"/>
  <c r="J10" i="89"/>
  <c r="M51" i="88"/>
  <c r="I51" i="88"/>
  <c r="M47" i="88"/>
  <c r="I47" i="88"/>
  <c r="D45" i="88"/>
  <c r="F45" i="88"/>
  <c r="H45" i="88"/>
  <c r="J45" i="88"/>
  <c r="L45" i="88"/>
  <c r="G44" i="88"/>
  <c r="D41" i="88"/>
  <c r="F41" i="88"/>
  <c r="J41" i="88"/>
  <c r="L41" i="88"/>
  <c r="G40" i="88"/>
  <c r="D37" i="88"/>
  <c r="L37" i="88"/>
  <c r="G36" i="88"/>
  <c r="E32" i="88"/>
  <c r="D25" i="88"/>
  <c r="H25" i="88"/>
  <c r="J25" i="88"/>
  <c r="I25" i="88"/>
  <c r="M25" i="88"/>
  <c r="D15" i="88"/>
  <c r="H15" i="88"/>
  <c r="M15" i="88"/>
  <c r="G10" i="88"/>
  <c r="L47" i="87"/>
  <c r="M47" i="87"/>
  <c r="L23" i="87"/>
  <c r="M23" i="87"/>
  <c r="M14" i="87"/>
  <c r="L49" i="85"/>
  <c r="M49" i="85"/>
  <c r="L26" i="85"/>
  <c r="M26" i="85"/>
  <c r="F31" i="88"/>
  <c r="E28" i="88"/>
  <c r="M28" i="88"/>
  <c r="I24" i="88"/>
  <c r="M24" i="88"/>
  <c r="I18" i="88"/>
  <c r="M18" i="88"/>
  <c r="E14" i="88"/>
  <c r="E9" i="88"/>
  <c r="I9" i="88"/>
  <c r="M9" i="88"/>
  <c r="L49" i="87"/>
  <c r="E46" i="87"/>
  <c r="I46" i="87"/>
  <c r="M46" i="87"/>
  <c r="M42" i="87"/>
  <c r="M38" i="87"/>
  <c r="L33" i="87"/>
  <c r="L29" i="87"/>
  <c r="L25" i="87"/>
  <c r="M22" i="87"/>
  <c r="J41" i="86"/>
  <c r="F33" i="86"/>
  <c r="I30" i="86"/>
  <c r="M48" i="85"/>
  <c r="L40" i="85"/>
  <c r="D28" i="85"/>
  <c r="L28" i="85"/>
  <c r="M25" i="85"/>
  <c r="L18" i="85"/>
  <c r="E34" i="7"/>
  <c r="M34" i="92"/>
  <c r="M34" i="85"/>
  <c r="M34" i="89"/>
  <c r="M34" i="87"/>
  <c r="L34" i="85"/>
  <c r="D25" i="95"/>
  <c r="F25" i="95"/>
  <c r="F15" i="95"/>
  <c r="J15" i="95"/>
  <c r="D10" i="95"/>
  <c r="F10" i="95"/>
  <c r="H10" i="95"/>
  <c r="J10" i="95"/>
  <c r="L10" i="95"/>
  <c r="D51" i="94"/>
  <c r="F51" i="94"/>
  <c r="H51" i="94"/>
  <c r="J51" i="94"/>
  <c r="L51" i="94"/>
  <c r="D47" i="94"/>
  <c r="F47" i="94"/>
  <c r="H47" i="94"/>
  <c r="J47" i="94"/>
  <c r="L47" i="94"/>
  <c r="D43" i="94"/>
  <c r="F43" i="94"/>
  <c r="H43" i="94"/>
  <c r="J43" i="94"/>
  <c r="L43" i="94"/>
  <c r="H35" i="94"/>
  <c r="D27" i="94"/>
  <c r="F27" i="94"/>
  <c r="H27" i="94"/>
  <c r="J27" i="94"/>
  <c r="L27" i="94"/>
  <c r="D23" i="94"/>
  <c r="F23" i="94"/>
  <c r="H23" i="94"/>
  <c r="J23" i="94"/>
  <c r="L23" i="94"/>
  <c r="D17" i="94"/>
  <c r="F17" i="94"/>
  <c r="H17" i="94"/>
  <c r="J17" i="94"/>
  <c r="L17" i="94"/>
  <c r="F49" i="93"/>
  <c r="J49" i="93"/>
  <c r="D45" i="93"/>
  <c r="J45" i="93"/>
  <c r="D41" i="93"/>
  <c r="F41" i="93"/>
  <c r="H41" i="93"/>
  <c r="J41" i="93"/>
  <c r="L41" i="93"/>
  <c r="D37" i="93"/>
  <c r="F37" i="93"/>
  <c r="H37" i="93"/>
  <c r="J37" i="93"/>
  <c r="L37" i="93"/>
  <c r="D33" i="93"/>
  <c r="J33" i="93"/>
  <c r="H29" i="93"/>
  <c r="J29" i="93"/>
  <c r="D25" i="93"/>
  <c r="F25" i="93"/>
  <c r="H25" i="93"/>
  <c r="J25" i="93"/>
  <c r="L25" i="93"/>
  <c r="J15" i="93"/>
  <c r="L15" i="93"/>
  <c r="D10" i="93"/>
  <c r="H10" i="93"/>
  <c r="J10" i="93"/>
  <c r="L10" i="93"/>
  <c r="D51" i="92"/>
  <c r="J51" i="92"/>
  <c r="D47" i="92"/>
  <c r="F47" i="92"/>
  <c r="H47" i="92"/>
  <c r="J47" i="92"/>
  <c r="L47" i="92"/>
  <c r="D43" i="92"/>
  <c r="F43" i="92"/>
  <c r="H43" i="92"/>
  <c r="J43" i="92"/>
  <c r="L43" i="92"/>
  <c r="D35" i="92"/>
  <c r="F35" i="92"/>
  <c r="H35" i="92"/>
  <c r="J35" i="92"/>
  <c r="L35" i="92"/>
  <c r="D31" i="92"/>
  <c r="J31" i="92"/>
  <c r="D27" i="92"/>
  <c r="F27" i="92"/>
  <c r="H27" i="92"/>
  <c r="J27" i="92"/>
  <c r="L27" i="92"/>
  <c r="D23" i="92"/>
  <c r="F23" i="92"/>
  <c r="H23" i="92"/>
  <c r="J23" i="92"/>
  <c r="L23" i="92"/>
  <c r="D17" i="92"/>
  <c r="F17" i="92"/>
  <c r="H17" i="92"/>
  <c r="J17" i="92"/>
  <c r="L17" i="92"/>
  <c r="D49" i="91"/>
  <c r="F49" i="91"/>
  <c r="H49" i="91"/>
  <c r="J49" i="91"/>
  <c r="L49" i="91"/>
  <c r="D41" i="91"/>
  <c r="F41" i="91"/>
  <c r="H41" i="91"/>
  <c r="J41" i="91"/>
  <c r="L41" i="91"/>
  <c r="F37" i="91"/>
  <c r="H37" i="91"/>
  <c r="J37" i="91"/>
  <c r="L37" i="91"/>
  <c r="F33" i="91"/>
  <c r="J33" i="91"/>
  <c r="L33" i="91"/>
  <c r="J29" i="91"/>
  <c r="F25" i="91"/>
  <c r="H25" i="91"/>
  <c r="J25" i="91"/>
  <c r="L25" i="91"/>
  <c r="H15" i="91"/>
  <c r="J15" i="91"/>
  <c r="D10" i="91"/>
  <c r="F10" i="91"/>
  <c r="H10" i="91"/>
  <c r="J10" i="91"/>
  <c r="L10" i="91"/>
  <c r="D51" i="90"/>
  <c r="F51" i="90"/>
  <c r="H51" i="90"/>
  <c r="J51" i="90"/>
  <c r="L51" i="90"/>
  <c r="D47" i="90"/>
  <c r="H47" i="90"/>
  <c r="J47" i="90"/>
  <c r="L47" i="90"/>
  <c r="D43" i="90"/>
  <c r="F43" i="90"/>
  <c r="H43" i="90"/>
  <c r="J43" i="90"/>
  <c r="L43" i="90"/>
  <c r="D35" i="90"/>
  <c r="F35" i="90"/>
  <c r="H35" i="90"/>
  <c r="J35" i="90"/>
  <c r="L35" i="90"/>
  <c r="D31" i="90"/>
  <c r="F31" i="90"/>
  <c r="H31" i="90"/>
  <c r="J31" i="90"/>
  <c r="L31" i="90"/>
  <c r="D27" i="90"/>
  <c r="F27" i="90"/>
  <c r="H27" i="90"/>
  <c r="J27" i="90"/>
  <c r="L27" i="90"/>
  <c r="D23" i="90"/>
  <c r="H23" i="90"/>
  <c r="D17" i="90"/>
  <c r="F17" i="90"/>
  <c r="H17" i="90"/>
  <c r="J17" i="90"/>
  <c r="L17" i="90"/>
  <c r="D49" i="89"/>
  <c r="F49" i="89"/>
  <c r="J49" i="89"/>
  <c r="L49" i="89"/>
  <c r="F48" i="89"/>
  <c r="E48" i="89"/>
  <c r="I48" i="89"/>
  <c r="M48" i="89"/>
  <c r="D40" i="89"/>
  <c r="F40" i="89"/>
  <c r="H40" i="89"/>
  <c r="J40" i="89"/>
  <c r="L40" i="89"/>
  <c r="E40" i="89"/>
  <c r="I40" i="89"/>
  <c r="M40" i="89"/>
  <c r="D32" i="89"/>
  <c r="F32" i="89"/>
  <c r="H32" i="89"/>
  <c r="J32" i="89"/>
  <c r="L32" i="89"/>
  <c r="E32" i="89"/>
  <c r="I32" i="89"/>
  <c r="M32" i="89"/>
  <c r="D24" i="89"/>
  <c r="F24" i="89"/>
  <c r="H24" i="89"/>
  <c r="J24" i="89"/>
  <c r="E24" i="89"/>
  <c r="I24" i="89"/>
  <c r="M24" i="89"/>
  <c r="D14" i="89"/>
  <c r="F14" i="89"/>
  <c r="H14" i="89"/>
  <c r="J14" i="89"/>
  <c r="L14" i="89"/>
  <c r="E14" i="89"/>
  <c r="I14" i="89"/>
  <c r="M14" i="89"/>
  <c r="D50" i="88"/>
  <c r="H50" i="88"/>
  <c r="L50" i="88"/>
  <c r="D42" i="88"/>
  <c r="F42" i="88"/>
  <c r="E42" i="88"/>
  <c r="M42" i="88"/>
  <c r="M34" i="88"/>
  <c r="D26" i="88"/>
  <c r="J26" i="88"/>
  <c r="L26" i="88"/>
  <c r="I26" i="88"/>
  <c r="M26" i="88"/>
  <c r="D16" i="88"/>
  <c r="F16" i="88"/>
  <c r="H16" i="88"/>
  <c r="J16" i="88"/>
  <c r="L16" i="88"/>
  <c r="E16" i="88"/>
  <c r="I16" i="88"/>
  <c r="M16" i="88"/>
  <c r="D7" i="88"/>
  <c r="F7" i="88"/>
  <c r="H7" i="88"/>
  <c r="J7" i="88"/>
  <c r="L7" i="88"/>
  <c r="E7" i="88"/>
  <c r="I7" i="88"/>
  <c r="M7" i="88"/>
  <c r="L44" i="87"/>
  <c r="M44" i="87"/>
  <c r="L36" i="87"/>
  <c r="M36" i="87"/>
  <c r="L28" i="87"/>
  <c r="M28" i="87"/>
  <c r="L18" i="87"/>
  <c r="M18" i="87"/>
  <c r="I14" i="86"/>
  <c r="H43" i="85"/>
  <c r="L43" i="85"/>
  <c r="M43" i="85"/>
  <c r="J41" i="7"/>
  <c r="L37" i="7"/>
  <c r="F33" i="7"/>
  <c r="H25" i="7"/>
  <c r="J15" i="7"/>
  <c r="L51" i="95"/>
  <c r="J51" i="95"/>
  <c r="H51" i="95"/>
  <c r="F51" i="95"/>
  <c r="L49" i="95"/>
  <c r="J49" i="95"/>
  <c r="F49" i="95"/>
  <c r="L47" i="95"/>
  <c r="J47" i="95"/>
  <c r="J45" i="95"/>
  <c r="H45" i="95"/>
  <c r="F45" i="95"/>
  <c r="L43" i="95"/>
  <c r="J43" i="95"/>
  <c r="H43" i="95"/>
  <c r="F43" i="95"/>
  <c r="L41" i="95"/>
  <c r="J41" i="95"/>
  <c r="H41" i="95"/>
  <c r="F41" i="95"/>
  <c r="L37" i="95"/>
  <c r="J37" i="95"/>
  <c r="H37" i="95"/>
  <c r="F37" i="95"/>
  <c r="J35" i="95"/>
  <c r="F35" i="95"/>
  <c r="H31" i="95"/>
  <c r="L29" i="95"/>
  <c r="J29" i="95"/>
  <c r="H29" i="95"/>
  <c r="L27" i="95"/>
  <c r="J27" i="95"/>
  <c r="L25" i="95"/>
  <c r="J25" i="95"/>
  <c r="H25" i="95"/>
  <c r="D23" i="95"/>
  <c r="F23" i="95"/>
  <c r="H23" i="95"/>
  <c r="J23" i="95"/>
  <c r="L23" i="95"/>
  <c r="H17" i="95"/>
  <c r="L17" i="95"/>
  <c r="I15" i="95"/>
  <c r="M10" i="95"/>
  <c r="I10" i="95"/>
  <c r="E10" i="95"/>
  <c r="M51" i="94"/>
  <c r="I51" i="94"/>
  <c r="E51" i="94"/>
  <c r="D49" i="94"/>
  <c r="F49" i="94"/>
  <c r="H49" i="94"/>
  <c r="J49" i="94"/>
  <c r="L49" i="94"/>
  <c r="M47" i="94"/>
  <c r="I47" i="94"/>
  <c r="E47" i="94"/>
  <c r="D45" i="94"/>
  <c r="F45" i="94"/>
  <c r="H45" i="94"/>
  <c r="J45" i="94"/>
  <c r="L45" i="94"/>
  <c r="M43" i="94"/>
  <c r="I43" i="94"/>
  <c r="E43" i="94"/>
  <c r="D41" i="94"/>
  <c r="F41" i="94"/>
  <c r="H41" i="94"/>
  <c r="J41" i="94"/>
  <c r="L41" i="94"/>
  <c r="I35" i="94"/>
  <c r="D29" i="94"/>
  <c r="F29" i="94"/>
  <c r="H29" i="94"/>
  <c r="J29" i="94"/>
  <c r="L29" i="94"/>
  <c r="M27" i="94"/>
  <c r="I27" i="94"/>
  <c r="E27" i="94"/>
  <c r="D25" i="94"/>
  <c r="F25" i="94"/>
  <c r="J25" i="94"/>
  <c r="L25" i="94"/>
  <c r="M23" i="94"/>
  <c r="I23" i="94"/>
  <c r="E23" i="94"/>
  <c r="M17" i="94"/>
  <c r="I17" i="94"/>
  <c r="E17" i="94"/>
  <c r="D15" i="94"/>
  <c r="F15" i="94"/>
  <c r="H15" i="94"/>
  <c r="L15" i="94"/>
  <c r="D10" i="94"/>
  <c r="F10" i="94"/>
  <c r="H10" i="94"/>
  <c r="J10" i="94"/>
  <c r="L10" i="94"/>
  <c r="D51" i="93"/>
  <c r="H51" i="93"/>
  <c r="J51" i="93"/>
  <c r="L51" i="93"/>
  <c r="I49" i="93"/>
  <c r="E49" i="93"/>
  <c r="D47" i="93"/>
  <c r="F47" i="93"/>
  <c r="H47" i="93"/>
  <c r="J47" i="93"/>
  <c r="L47" i="93"/>
  <c r="M45" i="93"/>
  <c r="I45" i="93"/>
  <c r="E45" i="93"/>
  <c r="D43" i="93"/>
  <c r="F43" i="93"/>
  <c r="H43" i="93"/>
  <c r="J43" i="93"/>
  <c r="L43" i="93"/>
  <c r="M41" i="93"/>
  <c r="I41" i="93"/>
  <c r="E41" i="93"/>
  <c r="M37" i="93"/>
  <c r="I37" i="93"/>
  <c r="E37" i="93"/>
  <c r="D35" i="93"/>
  <c r="F35" i="93"/>
  <c r="H35" i="93"/>
  <c r="J35" i="93"/>
  <c r="L35" i="93"/>
  <c r="M33" i="93"/>
  <c r="E33" i="93"/>
  <c r="F31" i="93"/>
  <c r="M29" i="93"/>
  <c r="E29" i="93"/>
  <c r="D27" i="93"/>
  <c r="F27" i="93"/>
  <c r="H27" i="93"/>
  <c r="J27" i="93"/>
  <c r="L27" i="93"/>
  <c r="M25" i="93"/>
  <c r="I25" i="93"/>
  <c r="E25" i="93"/>
  <c r="F23" i="93"/>
  <c r="D17" i="93"/>
  <c r="H17" i="93"/>
  <c r="J17" i="93"/>
  <c r="L17" i="93"/>
  <c r="I15" i="93"/>
  <c r="E15" i="93"/>
  <c r="M10" i="93"/>
  <c r="I10" i="93"/>
  <c r="E10" i="93"/>
  <c r="M51" i="92"/>
  <c r="I51" i="92"/>
  <c r="D49" i="92"/>
  <c r="F49" i="92"/>
  <c r="H49" i="92"/>
  <c r="L49" i="92"/>
  <c r="M47" i="92"/>
  <c r="I47" i="92"/>
  <c r="E47" i="92"/>
  <c r="D45" i="92"/>
  <c r="F45" i="92"/>
  <c r="H45" i="92"/>
  <c r="J45" i="92"/>
  <c r="L45" i="92"/>
  <c r="M43" i="92"/>
  <c r="I43" i="92"/>
  <c r="E43" i="92"/>
  <c r="D41" i="92"/>
  <c r="F41" i="92"/>
  <c r="H41" i="92"/>
  <c r="J41" i="92"/>
  <c r="L41" i="92"/>
  <c r="D37" i="92"/>
  <c r="F37" i="92"/>
  <c r="H37" i="92"/>
  <c r="J37" i="92"/>
  <c r="L37" i="92"/>
  <c r="M35" i="92"/>
  <c r="I35" i="92"/>
  <c r="E35" i="92"/>
  <c r="D33" i="92"/>
  <c r="F33" i="92"/>
  <c r="H33" i="92"/>
  <c r="J33" i="92"/>
  <c r="L33" i="92"/>
  <c r="M31" i="92"/>
  <c r="E31" i="92"/>
  <c r="D29" i="92"/>
  <c r="F29" i="92"/>
  <c r="H29" i="92"/>
  <c r="J29" i="92"/>
  <c r="L29" i="92"/>
  <c r="M27" i="92"/>
  <c r="I27" i="92"/>
  <c r="E27" i="92"/>
  <c r="D25" i="92"/>
  <c r="F25" i="92"/>
  <c r="J25" i="92"/>
  <c r="L25" i="92"/>
  <c r="M23" i="92"/>
  <c r="I23" i="92"/>
  <c r="E23" i="92"/>
  <c r="M17" i="92"/>
  <c r="I17" i="92"/>
  <c r="E17" i="92"/>
  <c r="D15" i="92"/>
  <c r="F15" i="92"/>
  <c r="H15" i="92"/>
  <c r="J15" i="92"/>
  <c r="L15" i="92"/>
  <c r="D10" i="92"/>
  <c r="F10" i="92"/>
  <c r="H10" i="92"/>
  <c r="J10" i="92"/>
  <c r="L10" i="92"/>
  <c r="D51" i="91"/>
  <c r="F51" i="91"/>
  <c r="H51" i="91"/>
  <c r="J51" i="91"/>
  <c r="L51" i="91"/>
  <c r="M49" i="91"/>
  <c r="I49" i="91"/>
  <c r="D47" i="91"/>
  <c r="F47" i="91"/>
  <c r="H47" i="91"/>
  <c r="J47" i="91"/>
  <c r="L47" i="91"/>
  <c r="I45" i="91"/>
  <c r="D43" i="91"/>
  <c r="F43" i="91"/>
  <c r="H43" i="91"/>
  <c r="J43" i="91"/>
  <c r="L43" i="91"/>
  <c r="M41" i="91"/>
  <c r="I41" i="91"/>
  <c r="M37" i="91"/>
  <c r="I37" i="91"/>
  <c r="F35" i="91"/>
  <c r="H35" i="91"/>
  <c r="J35" i="91"/>
  <c r="L35" i="91"/>
  <c r="I33" i="91"/>
  <c r="F31" i="91"/>
  <c r="H31" i="91"/>
  <c r="J31" i="91"/>
  <c r="L31" i="91"/>
  <c r="M29" i="91"/>
  <c r="I29" i="91"/>
  <c r="E29" i="91"/>
  <c r="F27" i="91"/>
  <c r="H27" i="91"/>
  <c r="L27" i="91"/>
  <c r="M25" i="91"/>
  <c r="I25" i="91"/>
  <c r="F23" i="91"/>
  <c r="H23" i="91"/>
  <c r="J23" i="91"/>
  <c r="L23" i="91"/>
  <c r="F17" i="91"/>
  <c r="M15" i="91"/>
  <c r="E15" i="91"/>
  <c r="M10" i="91"/>
  <c r="I10" i="91"/>
  <c r="E10" i="91"/>
  <c r="M51" i="90"/>
  <c r="I51" i="90"/>
  <c r="E51" i="90"/>
  <c r="D49" i="90"/>
  <c r="F49" i="90"/>
  <c r="H49" i="90"/>
  <c r="J49" i="90"/>
  <c r="L49" i="90"/>
  <c r="M47" i="90"/>
  <c r="I47" i="90"/>
  <c r="E47" i="90"/>
  <c r="D45" i="90"/>
  <c r="F45" i="90"/>
  <c r="H45" i="90"/>
  <c r="J45" i="90"/>
  <c r="L45" i="90"/>
  <c r="M43" i="90"/>
  <c r="I43" i="90"/>
  <c r="E43" i="90"/>
  <c r="D41" i="90"/>
  <c r="F41" i="90"/>
  <c r="H41" i="90"/>
  <c r="J41" i="90"/>
  <c r="L41" i="90"/>
  <c r="D37" i="90"/>
  <c r="F37" i="90"/>
  <c r="H37" i="90"/>
  <c r="J37" i="90"/>
  <c r="L37" i="90"/>
  <c r="M35" i="90"/>
  <c r="I35" i="90"/>
  <c r="E35" i="90"/>
  <c r="D33" i="90"/>
  <c r="F33" i="90"/>
  <c r="H33" i="90"/>
  <c r="J33" i="90"/>
  <c r="L33" i="90"/>
  <c r="M31" i="90"/>
  <c r="I31" i="90"/>
  <c r="E31" i="90"/>
  <c r="D29" i="90"/>
  <c r="F29" i="90"/>
  <c r="H29" i="90"/>
  <c r="J29" i="90"/>
  <c r="L29" i="90"/>
  <c r="M27" i="90"/>
  <c r="I27" i="90"/>
  <c r="E27" i="90"/>
  <c r="D25" i="90"/>
  <c r="F25" i="90"/>
  <c r="H25" i="90"/>
  <c r="J25" i="90"/>
  <c r="L25" i="90"/>
  <c r="M23" i="90"/>
  <c r="I23" i="90"/>
  <c r="E23" i="90"/>
  <c r="M17" i="90"/>
  <c r="I17" i="90"/>
  <c r="E17" i="90"/>
  <c r="D15" i="90"/>
  <c r="F15" i="90"/>
  <c r="H15" i="90"/>
  <c r="J15" i="90"/>
  <c r="L15" i="90"/>
  <c r="D10" i="90"/>
  <c r="F10" i="90"/>
  <c r="H10" i="90"/>
  <c r="J10" i="90"/>
  <c r="L10" i="90"/>
  <c r="D51" i="89"/>
  <c r="F51" i="89"/>
  <c r="H51" i="89"/>
  <c r="J51" i="89"/>
  <c r="L51" i="89"/>
  <c r="M49" i="89"/>
  <c r="I49" i="89"/>
  <c r="E49" i="89"/>
  <c r="G48" i="89"/>
  <c r="D44" i="89"/>
  <c r="F44" i="89"/>
  <c r="J44" i="89"/>
  <c r="L44" i="89"/>
  <c r="E44" i="89"/>
  <c r="M44" i="89"/>
  <c r="G40" i="89"/>
  <c r="D36" i="89"/>
  <c r="J36" i="89"/>
  <c r="L36" i="89"/>
  <c r="I36" i="89"/>
  <c r="G32" i="89"/>
  <c r="H28" i="89"/>
  <c r="J28" i="89"/>
  <c r="L28" i="89"/>
  <c r="I28" i="89"/>
  <c r="M28" i="89"/>
  <c r="G24" i="89"/>
  <c r="D9" i="89"/>
  <c r="F9" i="89"/>
  <c r="J9" i="89"/>
  <c r="E9" i="89"/>
  <c r="M9" i="89"/>
  <c r="G50" i="88"/>
  <c r="D46" i="88"/>
  <c r="L46" i="88"/>
  <c r="E46" i="88"/>
  <c r="I46" i="88"/>
  <c r="M46" i="88"/>
  <c r="G42" i="88"/>
  <c r="D38" i="88"/>
  <c r="F38" i="88"/>
  <c r="H38" i="88"/>
  <c r="J38" i="88"/>
  <c r="L38" i="88"/>
  <c r="I38" i="88"/>
  <c r="M38" i="88"/>
  <c r="D30" i="88"/>
  <c r="F30" i="88"/>
  <c r="H30" i="88"/>
  <c r="L30" i="88"/>
  <c r="E30" i="88"/>
  <c r="M30" i="88"/>
  <c r="G26" i="88"/>
  <c r="D22" i="88"/>
  <c r="F22" i="88"/>
  <c r="H22" i="88"/>
  <c r="J22" i="88"/>
  <c r="L22" i="88"/>
  <c r="E22" i="88"/>
  <c r="I22" i="88"/>
  <c r="M22" i="88"/>
  <c r="G16" i="88"/>
  <c r="M11" i="88"/>
  <c r="G7" i="88"/>
  <c r="M48" i="87"/>
  <c r="L40" i="87"/>
  <c r="M40" i="87"/>
  <c r="J24" i="87"/>
  <c r="L24" i="87"/>
  <c r="M24" i="87"/>
  <c r="J40" i="86"/>
  <c r="J77" i="86" s="1"/>
  <c r="F50" i="85"/>
  <c r="L50" i="85"/>
  <c r="M50" i="85"/>
  <c r="L27" i="85"/>
  <c r="M27" i="85"/>
  <c r="D46" i="89"/>
  <c r="J46" i="89"/>
  <c r="L46" i="89"/>
  <c r="F42" i="89"/>
  <c r="H42" i="89"/>
  <c r="D38" i="89"/>
  <c r="H38" i="89"/>
  <c r="J38" i="89"/>
  <c r="L38" i="89"/>
  <c r="D30" i="89"/>
  <c r="F30" i="89"/>
  <c r="H30" i="89"/>
  <c r="H26" i="89"/>
  <c r="J26" i="89"/>
  <c r="D22" i="89"/>
  <c r="F22" i="89"/>
  <c r="H22" i="89"/>
  <c r="J22" i="89"/>
  <c r="F16" i="89"/>
  <c r="H16" i="89"/>
  <c r="J16" i="89"/>
  <c r="L16" i="89"/>
  <c r="D7" i="89"/>
  <c r="F7" i="89"/>
  <c r="H7" i="89"/>
  <c r="J7" i="89"/>
  <c r="L7" i="89"/>
  <c r="F48" i="88"/>
  <c r="D44" i="88"/>
  <c r="F44" i="88"/>
  <c r="H44" i="88"/>
  <c r="L44" i="88"/>
  <c r="D40" i="88"/>
  <c r="F40" i="88"/>
  <c r="H40" i="88"/>
  <c r="J40" i="88"/>
  <c r="L40" i="88"/>
  <c r="D36" i="88"/>
  <c r="H36" i="88"/>
  <c r="L36" i="88"/>
  <c r="F32" i="88"/>
  <c r="J32" i="88"/>
  <c r="D28" i="88"/>
  <c r="D24" i="88"/>
  <c r="F24" i="88"/>
  <c r="H24" i="88"/>
  <c r="J24" i="88"/>
  <c r="F18" i="88"/>
  <c r="H18" i="88"/>
  <c r="J18" i="88"/>
  <c r="L18" i="88"/>
  <c r="D14" i="88"/>
  <c r="F14" i="88"/>
  <c r="H14" i="88"/>
  <c r="L14" i="88"/>
  <c r="D9" i="88"/>
  <c r="F9" i="88"/>
  <c r="H9" i="88"/>
  <c r="J9" i="88"/>
  <c r="L42" i="87"/>
  <c r="H30" i="87"/>
  <c r="L30" i="87"/>
  <c r="L26" i="87"/>
  <c r="D16" i="87"/>
  <c r="L16" i="87"/>
  <c r="L7" i="87"/>
  <c r="I7" i="87"/>
  <c r="M7" i="87"/>
  <c r="E28" i="86"/>
  <c r="L46" i="85"/>
  <c r="M46" i="85"/>
  <c r="L35" i="85"/>
  <c r="M35" i="85"/>
  <c r="L17" i="85"/>
  <c r="M17" i="85"/>
  <c r="J9" i="87"/>
  <c r="F46" i="86"/>
  <c r="H42" i="86"/>
  <c r="L48" i="85"/>
  <c r="L44" i="85"/>
  <c r="L31" i="85"/>
  <c r="M31" i="85"/>
  <c r="L23" i="85"/>
  <c r="M23" i="85"/>
  <c r="L41" i="85"/>
  <c r="L37" i="85"/>
  <c r="L33" i="85"/>
  <c r="L29" i="85"/>
  <c r="L25" i="85"/>
  <c r="L15" i="85"/>
  <c r="L10" i="85"/>
  <c r="K6" i="85"/>
  <c r="L6" i="85"/>
  <c r="C6" i="92"/>
  <c r="K6" i="92"/>
  <c r="M6" i="92"/>
  <c r="F6" i="92"/>
  <c r="L6" i="92"/>
  <c r="H6" i="92"/>
  <c r="F6" i="91"/>
  <c r="D6" i="91"/>
  <c r="J6" i="91"/>
  <c r="G6" i="91"/>
  <c r="I6" i="90"/>
  <c r="M6" i="90"/>
  <c r="L6" i="90"/>
  <c r="J6" i="90"/>
  <c r="C6" i="88"/>
  <c r="I6" i="87"/>
  <c r="M6" i="87"/>
  <c r="L6" i="87"/>
  <c r="L6" i="89"/>
  <c r="C6" i="94"/>
  <c r="G6" i="94"/>
  <c r="D6" i="94"/>
  <c r="I6" i="94"/>
  <c r="E6" i="94"/>
  <c r="K6" i="94"/>
  <c r="L6" i="94"/>
  <c r="H6" i="94"/>
  <c r="J6" i="94"/>
  <c r="J6" i="88"/>
  <c r="G6" i="88"/>
  <c r="D6" i="88"/>
  <c r="K6" i="88"/>
  <c r="L6" i="88"/>
  <c r="J6" i="93"/>
  <c r="K6" i="89"/>
  <c r="D6" i="89"/>
  <c r="G6" i="89"/>
  <c r="H6" i="89"/>
  <c r="J87" i="86"/>
  <c r="C54" i="86"/>
  <c r="C59" i="86"/>
  <c r="C65" i="86"/>
  <c r="C67" i="86"/>
  <c r="C57" i="86" s="1"/>
  <c r="C69" i="86"/>
  <c r="C71" i="86"/>
  <c r="C73" i="86"/>
  <c r="C75" i="86"/>
  <c r="C77" i="86"/>
  <c r="C79" i="86"/>
  <c r="C81" i="86"/>
  <c r="C83" i="86"/>
  <c r="C85" i="86"/>
  <c r="C87" i="86"/>
  <c r="C89" i="86"/>
  <c r="C91" i="86"/>
  <c r="C93" i="86"/>
  <c r="C95" i="86"/>
  <c r="C97" i="86"/>
  <c r="C99" i="86"/>
  <c r="C101" i="86"/>
  <c r="G6" i="93"/>
  <c r="M6" i="93"/>
  <c r="I6" i="89"/>
  <c r="J6" i="89"/>
  <c r="D6" i="93"/>
  <c r="H6" i="93"/>
  <c r="C6" i="89"/>
  <c r="C6" i="93"/>
  <c r="K47" i="7"/>
  <c r="G16" i="7"/>
  <c r="D50" i="95"/>
  <c r="D46" i="95"/>
  <c r="C46" i="95"/>
  <c r="G46" i="95"/>
  <c r="K46" i="95"/>
  <c r="D42" i="95"/>
  <c r="C42" i="95"/>
  <c r="G42" i="95"/>
  <c r="K42" i="95"/>
  <c r="M42" i="95"/>
  <c r="D38" i="95"/>
  <c r="F38" i="95"/>
  <c r="H38" i="95"/>
  <c r="J38" i="95"/>
  <c r="L38" i="95"/>
  <c r="D36" i="95"/>
  <c r="C36" i="95"/>
  <c r="K36" i="95"/>
  <c r="D30" i="95"/>
  <c r="F30" i="95"/>
  <c r="H30" i="95"/>
  <c r="J30" i="95"/>
  <c r="L30" i="95"/>
  <c r="D28" i="95"/>
  <c r="C28" i="95"/>
  <c r="G28" i="95"/>
  <c r="K28" i="95"/>
  <c r="D24" i="95"/>
  <c r="F24" i="95"/>
  <c r="H24" i="95"/>
  <c r="J24" i="95"/>
  <c r="L24" i="95"/>
  <c r="L18" i="95"/>
  <c r="M11" i="95"/>
  <c r="D9" i="95"/>
  <c r="F9" i="95"/>
  <c r="H9" i="95"/>
  <c r="L9" i="95"/>
  <c r="G51" i="94"/>
  <c r="C51" i="94"/>
  <c r="D48" i="94"/>
  <c r="G48" i="94"/>
  <c r="K48" i="94"/>
  <c r="D46" i="94"/>
  <c r="C46" i="94"/>
  <c r="G46" i="94"/>
  <c r="K46" i="94"/>
  <c r="K33" i="94"/>
  <c r="D28" i="94"/>
  <c r="C28" i="94"/>
  <c r="K28" i="94"/>
  <c r="D26" i="94"/>
  <c r="C26" i="94"/>
  <c r="G26" i="94"/>
  <c r="K26" i="94"/>
  <c r="E15" i="94"/>
  <c r="C15" i="94"/>
  <c r="D7" i="94"/>
  <c r="F7" i="94"/>
  <c r="H7" i="94"/>
  <c r="J7" i="94"/>
  <c r="L7" i="94"/>
  <c r="M46" i="93"/>
  <c r="I46" i="93"/>
  <c r="D44" i="93"/>
  <c r="F44" i="93"/>
  <c r="H44" i="93"/>
  <c r="J44" i="93"/>
  <c r="L44" i="93"/>
  <c r="I38" i="93"/>
  <c r="D36" i="93"/>
  <c r="F36" i="93"/>
  <c r="H36" i="93"/>
  <c r="J36" i="93"/>
  <c r="L36" i="93"/>
  <c r="D45" i="95"/>
  <c r="C45" i="95"/>
  <c r="K45" i="95"/>
  <c r="D43" i="95"/>
  <c r="C43" i="95"/>
  <c r="G43" i="95"/>
  <c r="K43" i="95"/>
  <c r="D35" i="95"/>
  <c r="C35" i="95"/>
  <c r="G33" i="95"/>
  <c r="D27" i="95"/>
  <c r="C27" i="95"/>
  <c r="K27" i="95"/>
  <c r="E23" i="95"/>
  <c r="I23" i="95"/>
  <c r="M23" i="95"/>
  <c r="I17" i="95"/>
  <c r="M17" i="95"/>
  <c r="E45" i="94"/>
  <c r="C45" i="94"/>
  <c r="K45" i="94"/>
  <c r="G43" i="94"/>
  <c r="C43" i="94"/>
  <c r="D40" i="94"/>
  <c r="C40" i="94"/>
  <c r="G40" i="94"/>
  <c r="K40" i="94"/>
  <c r="C36" i="94"/>
  <c r="G36" i="94"/>
  <c r="K36" i="94"/>
  <c r="E25" i="94"/>
  <c r="C25" i="94"/>
  <c r="K25" i="94"/>
  <c r="G23" i="94"/>
  <c r="C23" i="94"/>
  <c r="D18" i="94"/>
  <c r="C18" i="94"/>
  <c r="G18" i="94"/>
  <c r="K18" i="94"/>
  <c r="D16" i="94"/>
  <c r="C16" i="94"/>
  <c r="G16" i="94"/>
  <c r="K16" i="94"/>
  <c r="E10" i="94"/>
  <c r="C10" i="94"/>
  <c r="K10" i="94"/>
  <c r="E51" i="93"/>
  <c r="I51" i="93"/>
  <c r="M51" i="93"/>
  <c r="D46" i="93"/>
  <c r="F46" i="93"/>
  <c r="H46" i="93"/>
  <c r="J46" i="93"/>
  <c r="L46" i="93"/>
  <c r="E43" i="93"/>
  <c r="I43" i="93"/>
  <c r="M43" i="93"/>
  <c r="D38" i="93"/>
  <c r="H38" i="93"/>
  <c r="J38" i="93"/>
  <c r="E35" i="93"/>
  <c r="I35" i="93"/>
  <c r="M35" i="93"/>
  <c r="G33" i="93"/>
  <c r="C33" i="93"/>
  <c r="K30" i="93"/>
  <c r="G30" i="93"/>
  <c r="C30" i="93"/>
  <c r="K28" i="93"/>
  <c r="G28" i="93"/>
  <c r="C28" i="93"/>
  <c r="K27" i="93"/>
  <c r="C27" i="93"/>
  <c r="C25" i="93"/>
  <c r="L16" i="93"/>
  <c r="J16" i="93"/>
  <c r="H16" i="93"/>
  <c r="L14" i="93"/>
  <c r="J14" i="93"/>
  <c r="H14" i="93"/>
  <c r="L7" i="93"/>
  <c r="J7" i="93"/>
  <c r="H7" i="93"/>
  <c r="F7" i="93"/>
  <c r="L50" i="92"/>
  <c r="H50" i="92"/>
  <c r="M49" i="92"/>
  <c r="I49" i="92"/>
  <c r="M46" i="92"/>
  <c r="I46" i="92"/>
  <c r="C43" i="92"/>
  <c r="H30" i="92"/>
  <c r="M29" i="92"/>
  <c r="I29" i="92"/>
  <c r="M28" i="92"/>
  <c r="I28" i="92"/>
  <c r="L24" i="92"/>
  <c r="J24" i="92"/>
  <c r="H24" i="92"/>
  <c r="F24" i="92"/>
  <c r="C23" i="92"/>
  <c r="L9" i="92"/>
  <c r="J9" i="92"/>
  <c r="H9" i="92"/>
  <c r="F9" i="92"/>
  <c r="L46" i="91"/>
  <c r="J46" i="91"/>
  <c r="H46" i="91"/>
  <c r="F46" i="91"/>
  <c r="L44" i="91"/>
  <c r="J44" i="91"/>
  <c r="H44" i="91"/>
  <c r="F44" i="91"/>
  <c r="M43" i="91"/>
  <c r="I43" i="91"/>
  <c r="M40" i="91"/>
  <c r="I40" i="91"/>
  <c r="L36" i="91"/>
  <c r="J36" i="91"/>
  <c r="H36" i="91"/>
  <c r="F36" i="91"/>
  <c r="M35" i="91"/>
  <c r="I35" i="91"/>
  <c r="C33" i="91"/>
  <c r="L26" i="91"/>
  <c r="J26" i="91"/>
  <c r="F26" i="91"/>
  <c r="L24" i="91"/>
  <c r="J24" i="91"/>
  <c r="H24" i="91"/>
  <c r="F24" i="91"/>
  <c r="M23" i="91"/>
  <c r="I23" i="91"/>
  <c r="L18" i="91"/>
  <c r="J18" i="91"/>
  <c r="H18" i="91"/>
  <c r="F18" i="91"/>
  <c r="M17" i="91"/>
  <c r="I17" i="91"/>
  <c r="M16" i="91"/>
  <c r="I16" i="91"/>
  <c r="C10" i="91"/>
  <c r="L48" i="90"/>
  <c r="H48" i="90"/>
  <c r="F48" i="90"/>
  <c r="L46" i="90"/>
  <c r="J46" i="90"/>
  <c r="H46" i="90"/>
  <c r="F46" i="90"/>
  <c r="M45" i="90"/>
  <c r="I45" i="90"/>
  <c r="M42" i="90"/>
  <c r="I42" i="90"/>
  <c r="L38" i="90"/>
  <c r="J38" i="90"/>
  <c r="H38" i="90"/>
  <c r="F38" i="90"/>
  <c r="M37" i="90"/>
  <c r="I37" i="90"/>
  <c r="M36" i="90"/>
  <c r="I36" i="90"/>
  <c r="M33" i="90"/>
  <c r="I33" i="90"/>
  <c r="M30" i="90"/>
  <c r="I30" i="90"/>
  <c r="C27" i="90"/>
  <c r="L18" i="90"/>
  <c r="J18" i="90"/>
  <c r="H18" i="90"/>
  <c r="F18" i="90"/>
  <c r="C17" i="90"/>
  <c r="L7" i="90"/>
  <c r="J7" i="90"/>
  <c r="H7" i="90"/>
  <c r="F7" i="90"/>
  <c r="M51" i="89"/>
  <c r="I51" i="89"/>
  <c r="M47" i="89"/>
  <c r="I47" i="89"/>
  <c r="C44" i="89"/>
  <c r="C40" i="89"/>
  <c r="C36" i="89"/>
  <c r="L31" i="89"/>
  <c r="J31" i="89"/>
  <c r="H31" i="89"/>
  <c r="F31" i="89"/>
  <c r="M30" i="89"/>
  <c r="I30" i="89"/>
  <c r="M27" i="89"/>
  <c r="I27" i="89"/>
  <c r="M17" i="89"/>
  <c r="I17" i="89"/>
  <c r="M7" i="89"/>
  <c r="I7" i="89"/>
  <c r="F49" i="88"/>
  <c r="M48" i="88"/>
  <c r="I48" i="88"/>
  <c r="M45" i="88"/>
  <c r="I45" i="88"/>
  <c r="M37" i="88"/>
  <c r="I37" i="88"/>
  <c r="L33" i="88"/>
  <c r="J33" i="88"/>
  <c r="H33" i="88"/>
  <c r="F33" i="88"/>
  <c r="L27" i="88"/>
  <c r="F27" i="88"/>
  <c r="H17" i="88"/>
  <c r="F17" i="88"/>
  <c r="C7" i="88"/>
  <c r="L37" i="87"/>
  <c r="M33" i="87"/>
  <c r="L31" i="87"/>
  <c r="M30" i="87"/>
  <c r="M29" i="87"/>
  <c r="I43" i="86"/>
  <c r="L51" i="85"/>
  <c r="M42" i="85"/>
  <c r="L32" i="85"/>
  <c r="L30" i="85"/>
  <c r="L16" i="85"/>
  <c r="L7" i="85"/>
  <c r="E65" i="86"/>
  <c r="E69" i="86"/>
  <c r="E73" i="86"/>
  <c r="E77" i="86"/>
  <c r="E81" i="86"/>
  <c r="E85" i="86"/>
  <c r="E87" i="86"/>
  <c r="E91" i="86"/>
  <c r="E95" i="86"/>
  <c r="E99" i="86"/>
  <c r="E59" i="86"/>
  <c r="E67" i="86"/>
  <c r="E68" i="86"/>
  <c r="E70" i="86"/>
  <c r="E71" i="86"/>
  <c r="E72" i="86"/>
  <c r="E74" i="86"/>
  <c r="E75" i="86"/>
  <c r="E76" i="86"/>
  <c r="E78" i="86"/>
  <c r="E79" i="86"/>
  <c r="E80" i="86"/>
  <c r="E82" i="86"/>
  <c r="E83" i="86"/>
  <c r="E84" i="86"/>
  <c r="E86" i="86"/>
  <c r="E88" i="86"/>
  <c r="E89" i="86"/>
  <c r="E90" i="86"/>
  <c r="E92" i="86"/>
  <c r="E93" i="86"/>
  <c r="E94" i="86"/>
  <c r="E96" i="86"/>
  <c r="E97" i="86"/>
  <c r="E98" i="86"/>
  <c r="E100" i="86"/>
  <c r="E101" i="86"/>
  <c r="E102" i="86"/>
  <c r="E56" i="86"/>
  <c r="I56" i="85"/>
  <c r="C56" i="7"/>
  <c r="C64" i="7"/>
  <c r="C101" i="7"/>
  <c r="C99" i="7"/>
  <c r="C97" i="7"/>
  <c r="C95" i="7"/>
  <c r="C93" i="7"/>
  <c r="C91" i="7"/>
  <c r="C89" i="7"/>
  <c r="C87" i="7"/>
  <c r="C85" i="7"/>
  <c r="C83" i="7"/>
  <c r="C81" i="7"/>
  <c r="C79" i="7"/>
  <c r="C77" i="7"/>
  <c r="C75" i="7"/>
  <c r="C73" i="7"/>
  <c r="C71" i="7"/>
  <c r="C69" i="7"/>
  <c r="C67" i="7"/>
  <c r="K54" i="85"/>
  <c r="I92" i="7"/>
  <c r="I80" i="7"/>
  <c r="I65" i="7"/>
  <c r="I95" i="7"/>
  <c r="I78" i="7"/>
  <c r="I101" i="7"/>
  <c r="I85" i="7"/>
  <c r="J73" i="7"/>
  <c r="J69" i="7"/>
  <c r="J77" i="7"/>
  <c r="J91" i="7"/>
  <c r="J101" i="7"/>
  <c r="J99" i="7"/>
  <c r="J68" i="7"/>
  <c r="J72" i="7"/>
  <c r="J65" i="7"/>
  <c r="J82" i="7"/>
  <c r="J100" i="7"/>
  <c r="J96" i="7"/>
  <c r="J95" i="7"/>
  <c r="J90" i="7"/>
  <c r="J88" i="7"/>
  <c r="J87" i="7"/>
  <c r="J66" i="7"/>
  <c r="J54" i="7"/>
  <c r="J56" i="7"/>
  <c r="J71" i="7"/>
  <c r="J74" i="7"/>
  <c r="J59" i="7"/>
  <c r="J67" i="7"/>
  <c r="J75" i="7"/>
  <c r="J89" i="7"/>
  <c r="J98" i="7"/>
  <c r="J102" i="7"/>
  <c r="J64" i="7"/>
  <c r="J97" i="7"/>
  <c r="J94" i="7"/>
  <c r="J92" i="7"/>
  <c r="J86" i="7"/>
  <c r="J84" i="7"/>
  <c r="J83" i="7"/>
  <c r="J80" i="7"/>
  <c r="J79" i="7"/>
  <c r="J78" i="7"/>
  <c r="J76" i="7"/>
  <c r="I59" i="85"/>
  <c r="I64" i="85"/>
  <c r="I66" i="85"/>
  <c r="I68" i="85"/>
  <c r="I70" i="85"/>
  <c r="I72" i="85"/>
  <c r="I74" i="85"/>
  <c r="I76" i="85"/>
  <c r="I78" i="85"/>
  <c r="I80" i="85"/>
  <c r="I82" i="85"/>
  <c r="I84" i="85"/>
  <c r="I86" i="85"/>
  <c r="I88" i="85"/>
  <c r="I90" i="85"/>
  <c r="I92" i="85"/>
  <c r="I94" i="85"/>
  <c r="I96" i="85"/>
  <c r="I98" i="85"/>
  <c r="I100" i="85"/>
  <c r="C55" i="86"/>
  <c r="C61" i="86" s="1"/>
  <c r="K57" i="85"/>
  <c r="K62" i="85" s="1"/>
  <c r="K55" i="85"/>
  <c r="K61" i="85" s="1"/>
  <c r="M57" i="7"/>
  <c r="M55" i="7"/>
  <c r="L38" i="93"/>
  <c r="F38" i="93"/>
  <c r="M38" i="93"/>
  <c r="L38" i="87"/>
  <c r="M38" i="94"/>
  <c r="J38" i="94"/>
  <c r="G38" i="94"/>
  <c r="E38" i="94"/>
  <c r="K38" i="93"/>
  <c r="C38" i="93"/>
  <c r="C38" i="87"/>
  <c r="F50" i="92"/>
  <c r="J50" i="92"/>
  <c r="K50" i="95"/>
  <c r="C50" i="95"/>
  <c r="M50" i="88"/>
  <c r="E50" i="88"/>
  <c r="J50" i="88"/>
  <c r="F50" i="88"/>
  <c r="L50" i="95"/>
  <c r="K50" i="94"/>
  <c r="I50" i="94"/>
  <c r="M50" i="92"/>
  <c r="G50" i="92"/>
  <c r="C50" i="88"/>
  <c r="C50" i="87"/>
  <c r="M62" i="7"/>
  <c r="L32" i="88"/>
  <c r="H32" i="88"/>
  <c r="D32" i="88"/>
  <c r="M32" i="87"/>
  <c r="I32" i="88"/>
  <c r="G32" i="88"/>
  <c r="H32" i="95"/>
  <c r="L32" i="95"/>
  <c r="I32" i="95"/>
  <c r="M32" i="94"/>
  <c r="J32" i="94"/>
  <c r="G32" i="94"/>
  <c r="E32" i="94"/>
  <c r="L32" i="93"/>
  <c r="H32" i="93"/>
  <c r="D32" i="93"/>
  <c r="M61" i="7"/>
  <c r="C62" i="86"/>
  <c r="L16" i="90"/>
  <c r="J16" i="90"/>
  <c r="H16" i="90"/>
  <c r="F16" i="90"/>
  <c r="M6" i="95"/>
  <c r="K6" i="95"/>
  <c r="M6" i="89"/>
  <c r="I6" i="95"/>
  <c r="C6" i="95"/>
  <c r="F6" i="95"/>
  <c r="K6" i="90"/>
  <c r="F6" i="90"/>
  <c r="H6" i="95"/>
  <c r="C90" i="7"/>
  <c r="G51" i="95"/>
  <c r="K47" i="95"/>
  <c r="G47" i="95"/>
  <c r="E43" i="95"/>
  <c r="K40" i="95"/>
  <c r="F40" i="95"/>
  <c r="M38" i="95"/>
  <c r="I38" i="95"/>
  <c r="K32" i="95"/>
  <c r="G32" i="95"/>
  <c r="C32" i="95"/>
  <c r="K31" i="95"/>
  <c r="M30" i="95"/>
  <c r="I30" i="95"/>
  <c r="K26" i="95"/>
  <c r="F26" i="95"/>
  <c r="G24" i="95"/>
  <c r="G22" i="95"/>
  <c r="M18" i="95"/>
  <c r="K16" i="95"/>
  <c r="G16" i="95"/>
  <c r="K14" i="95"/>
  <c r="G14" i="95"/>
  <c r="C14" i="95"/>
  <c r="G9" i="95"/>
  <c r="I46" i="94"/>
  <c r="K44" i="94"/>
  <c r="I44" i="94"/>
  <c r="K42" i="94"/>
  <c r="I42" i="94"/>
  <c r="M41" i="94"/>
  <c r="I41" i="94"/>
  <c r="K32" i="94"/>
  <c r="I32" i="94"/>
  <c r="K30" i="94"/>
  <c r="I30" i="94"/>
  <c r="M29" i="94"/>
  <c r="I29" i="94"/>
  <c r="M22" i="94"/>
  <c r="J22" i="94"/>
  <c r="G22" i="94"/>
  <c r="E22" i="94"/>
  <c r="K46" i="93"/>
  <c r="C46" i="93"/>
  <c r="C37" i="93"/>
  <c r="M36" i="93"/>
  <c r="E36" i="93"/>
  <c r="K31" i="93"/>
  <c r="M30" i="93"/>
  <c r="E30" i="93"/>
  <c r="M28" i="93"/>
  <c r="E28" i="93"/>
  <c r="G27" i="93"/>
  <c r="M26" i="93"/>
  <c r="J26" i="93"/>
  <c r="D26" i="93"/>
  <c r="L24" i="93"/>
  <c r="D42" i="92"/>
  <c r="F42" i="92"/>
  <c r="I42" i="92"/>
  <c r="L42" i="92"/>
  <c r="D38" i="92"/>
  <c r="F38" i="92"/>
  <c r="G38" i="92"/>
  <c r="I38" i="92"/>
  <c r="K38" i="92"/>
  <c r="L38" i="92"/>
  <c r="E37" i="92"/>
  <c r="G37" i="92"/>
  <c r="M37" i="92"/>
  <c r="E28" i="92"/>
  <c r="C28" i="92"/>
  <c r="K28" i="92"/>
  <c r="D14" i="92"/>
  <c r="F14" i="92"/>
  <c r="I14" i="92"/>
  <c r="L14" i="92"/>
  <c r="D9" i="92"/>
  <c r="C9" i="92"/>
  <c r="G9" i="92"/>
  <c r="K9" i="92"/>
  <c r="E38" i="91"/>
  <c r="D38" i="91"/>
  <c r="J38" i="91"/>
  <c r="M38" i="91"/>
  <c r="G37" i="91"/>
  <c r="C37" i="91"/>
  <c r="E24" i="93"/>
  <c r="D24" i="93"/>
  <c r="H24" i="93"/>
  <c r="D18" i="93"/>
  <c r="C18" i="93"/>
  <c r="G18" i="93"/>
  <c r="K18" i="93"/>
  <c r="D9" i="93"/>
  <c r="C9" i="93"/>
  <c r="G9" i="93"/>
  <c r="K9" i="93"/>
  <c r="M48" i="92"/>
  <c r="G47" i="92"/>
  <c r="D44" i="92"/>
  <c r="F44" i="92"/>
  <c r="G44" i="92"/>
  <c r="I44" i="92"/>
  <c r="K44" i="92"/>
  <c r="L44" i="92"/>
  <c r="G42" i="92"/>
  <c r="H38" i="92"/>
  <c r="E38" i="92"/>
  <c r="K37" i="92"/>
  <c r="K27" i="92"/>
  <c r="G26" i="92"/>
  <c r="C26" i="92"/>
  <c r="D24" i="92"/>
  <c r="G24" i="92"/>
  <c r="M24" i="92"/>
  <c r="D22" i="92"/>
  <c r="F22" i="92"/>
  <c r="G22" i="92"/>
  <c r="I22" i="92"/>
  <c r="K22" i="92"/>
  <c r="L22" i="92"/>
  <c r="E18" i="92"/>
  <c r="G18" i="92"/>
  <c r="M18" i="92"/>
  <c r="G14" i="92"/>
  <c r="I9" i="92"/>
  <c r="I48" i="91"/>
  <c r="G48" i="91"/>
  <c r="E41" i="91"/>
  <c r="G41" i="91"/>
  <c r="C41" i="91"/>
  <c r="E40" i="91"/>
  <c r="K40" i="91"/>
  <c r="G38" i="91"/>
  <c r="I36" i="91"/>
  <c r="M36" i="91"/>
  <c r="K33" i="91"/>
  <c r="C30" i="91"/>
  <c r="G30" i="91"/>
  <c r="K29" i="91"/>
  <c r="M28" i="91"/>
  <c r="E28" i="91"/>
  <c r="K24" i="91"/>
  <c r="G24" i="91"/>
  <c r="G15" i="91"/>
  <c r="C7" i="91"/>
  <c r="G50" i="90"/>
  <c r="M48" i="90"/>
  <c r="E48" i="90"/>
  <c r="M34" i="90"/>
  <c r="C33" i="90"/>
  <c r="C31" i="90"/>
  <c r="C30" i="90"/>
  <c r="L28" i="90"/>
  <c r="J28" i="90"/>
  <c r="H28" i="90"/>
  <c r="G28" i="90"/>
  <c r="F28" i="90"/>
  <c r="G25" i="90"/>
  <c r="G18" i="90"/>
  <c r="K15" i="90"/>
  <c r="G7" i="90"/>
  <c r="K49" i="89"/>
  <c r="M43" i="89"/>
  <c r="I43" i="89"/>
  <c r="F43" i="89"/>
  <c r="C32" i="89"/>
  <c r="M31" i="89"/>
  <c r="G10" i="89"/>
  <c r="K49" i="88"/>
  <c r="G49" i="88"/>
  <c r="C49" i="88"/>
  <c r="E45" i="88"/>
  <c r="C45" i="88"/>
  <c r="G45" i="88"/>
  <c r="D33" i="88"/>
  <c r="C33" i="88"/>
  <c r="I33" i="88"/>
  <c r="M33" i="88"/>
  <c r="E23" i="88"/>
  <c r="K23" i="88"/>
  <c r="G18" i="88"/>
  <c r="D17" i="88"/>
  <c r="G17" i="88"/>
  <c r="M17" i="88"/>
  <c r="L51" i="87"/>
  <c r="M31" i="87"/>
  <c r="M27" i="87"/>
  <c r="L50" i="87"/>
  <c r="M50" i="87"/>
  <c r="M41" i="87"/>
  <c r="L27" i="87"/>
  <c r="E16" i="87"/>
  <c r="K16" i="87"/>
  <c r="L22" i="85"/>
  <c r="E52" i="95"/>
  <c r="E52" i="91"/>
  <c r="D52" i="95"/>
  <c r="D52" i="93"/>
  <c r="D52" i="91"/>
  <c r="D52" i="89"/>
  <c r="H52" i="95"/>
  <c r="G52" i="94"/>
  <c r="F52" i="93"/>
  <c r="H52" i="91"/>
  <c r="G52" i="90"/>
  <c r="F52" i="89"/>
  <c r="L52" i="95"/>
  <c r="M52" i="94"/>
  <c r="I52" i="94"/>
  <c r="J52" i="93"/>
  <c r="K52" i="92"/>
  <c r="L52" i="91"/>
  <c r="M52" i="90"/>
  <c r="I52" i="90"/>
  <c r="J52" i="89"/>
  <c r="L52" i="85"/>
  <c r="E52" i="93"/>
  <c r="E52" i="89"/>
  <c r="D52" i="94"/>
  <c r="D52" i="92"/>
  <c r="D52" i="90"/>
  <c r="F52" i="95"/>
  <c r="H52" i="93"/>
  <c r="G52" i="92"/>
  <c r="F52" i="91"/>
  <c r="H52" i="89"/>
  <c r="J52" i="95"/>
  <c r="K52" i="94"/>
  <c r="L52" i="93"/>
  <c r="M52" i="92"/>
  <c r="I52" i="92"/>
  <c r="J52" i="91"/>
  <c r="K52" i="90"/>
  <c r="L52" i="89"/>
  <c r="M52" i="88"/>
  <c r="D56" i="86"/>
  <c r="D101" i="86"/>
  <c r="D97" i="86"/>
  <c r="D93" i="86"/>
  <c r="D89" i="86"/>
  <c r="D83" i="86"/>
  <c r="D79" i="86"/>
  <c r="D100" i="86"/>
  <c r="D96" i="86"/>
  <c r="D92" i="86"/>
  <c r="D88" i="86"/>
  <c r="D86" i="86"/>
  <c r="D82" i="86"/>
  <c r="D78" i="86"/>
  <c r="D74" i="86"/>
  <c r="D70" i="86"/>
  <c r="D75" i="86"/>
  <c r="D67" i="86"/>
  <c r="D66" i="86"/>
  <c r="D71" i="86"/>
  <c r="D65" i="86"/>
  <c r="D69" i="86"/>
  <c r="D73" i="86"/>
  <c r="D77" i="86"/>
  <c r="D81" i="86"/>
  <c r="D85" i="86"/>
  <c r="D54" i="86"/>
  <c r="D102" i="86"/>
  <c r="D98" i="86"/>
  <c r="D94" i="86"/>
  <c r="D90" i="86"/>
  <c r="D64" i="86"/>
  <c r="D68" i="86"/>
  <c r="D72" i="86"/>
  <c r="D76" i="86"/>
  <c r="D80" i="86"/>
  <c r="D84" i="86"/>
  <c r="D59" i="86"/>
  <c r="D99" i="86"/>
  <c r="D95" i="86"/>
  <c r="D91" i="86"/>
  <c r="D87" i="86"/>
  <c r="G59" i="86"/>
  <c r="G54" i="86"/>
  <c r="G56" i="86"/>
  <c r="G102" i="86"/>
  <c r="G101" i="86"/>
  <c r="G99" i="86"/>
  <c r="G98" i="86"/>
  <c r="G97" i="86"/>
  <c r="G95" i="86"/>
  <c r="G94" i="86"/>
  <c r="G93" i="86"/>
  <c r="G91" i="86"/>
  <c r="G90" i="86"/>
  <c r="G89" i="86"/>
  <c r="G87" i="86"/>
  <c r="G85" i="86"/>
  <c r="G84" i="86"/>
  <c r="G83" i="86"/>
  <c r="G81" i="86"/>
  <c r="G80" i="86"/>
  <c r="G79" i="86"/>
  <c r="G100" i="86"/>
  <c r="G96" i="86"/>
  <c r="G92" i="86"/>
  <c r="G88" i="86"/>
  <c r="G86" i="86"/>
  <c r="G82" i="86"/>
  <c r="G78" i="86"/>
  <c r="G74" i="86"/>
  <c r="G70" i="86"/>
  <c r="G77" i="86"/>
  <c r="G76" i="86"/>
  <c r="G71" i="86"/>
  <c r="G69" i="86"/>
  <c r="G68" i="86"/>
  <c r="G67" i="86"/>
  <c r="G75" i="86"/>
  <c r="G73" i="86"/>
  <c r="G72" i="86"/>
  <c r="G66" i="86"/>
  <c r="G65" i="86"/>
  <c r="G64" i="86"/>
  <c r="G54" i="85"/>
  <c r="G56" i="85"/>
  <c r="G59" i="85"/>
  <c r="G99" i="85"/>
  <c r="G98" i="85"/>
  <c r="G95" i="85"/>
  <c r="G91" i="85"/>
  <c r="G90" i="85"/>
  <c r="G87" i="85"/>
  <c r="G83" i="85"/>
  <c r="G82" i="85"/>
  <c r="G79" i="85"/>
  <c r="G75" i="85"/>
  <c r="G74" i="85"/>
  <c r="G71" i="85"/>
  <c r="G67" i="85"/>
  <c r="G66" i="85"/>
  <c r="G101" i="85"/>
  <c r="G97" i="85"/>
  <c r="G96" i="85"/>
  <c r="G93" i="85"/>
  <c r="G89" i="85"/>
  <c r="G88" i="85"/>
  <c r="G85" i="85"/>
  <c r="G81" i="85"/>
  <c r="G80" i="85"/>
  <c r="G77" i="85"/>
  <c r="G73" i="85"/>
  <c r="G72" i="85"/>
  <c r="G69" i="85"/>
  <c r="G65" i="85"/>
  <c r="G64" i="85"/>
  <c r="D59" i="7"/>
  <c r="D68" i="7"/>
  <c r="D75" i="7"/>
  <c r="D74" i="7"/>
  <c r="D90" i="7"/>
  <c r="D82" i="7"/>
  <c r="D92" i="7"/>
  <c r="D99" i="7"/>
  <c r="D83" i="7"/>
  <c r="D96" i="7"/>
  <c r="H100" i="86"/>
  <c r="H86" i="86"/>
  <c r="H97" i="86"/>
  <c r="H79" i="86"/>
  <c r="H66" i="86"/>
  <c r="H69" i="86"/>
  <c r="H85" i="86"/>
  <c r="H90" i="86"/>
  <c r="H76" i="86"/>
  <c r="H99" i="86"/>
  <c r="I54" i="85"/>
  <c r="I102" i="85"/>
  <c r="I99" i="85"/>
  <c r="I95" i="85"/>
  <c r="I91" i="85"/>
  <c r="I87" i="85"/>
  <c r="I83" i="85"/>
  <c r="I79" i="85"/>
  <c r="I75" i="85"/>
  <c r="I71" i="85"/>
  <c r="I67" i="85"/>
  <c r="I101" i="85"/>
  <c r="I97" i="85"/>
  <c r="I93" i="85"/>
  <c r="I89" i="85"/>
  <c r="I85" i="85"/>
  <c r="I81" i="85"/>
  <c r="I77" i="85"/>
  <c r="I73" i="85"/>
  <c r="I69" i="85"/>
  <c r="I65" i="85"/>
  <c r="G54" i="7"/>
  <c r="G56" i="7"/>
  <c r="G59" i="7"/>
  <c r="G65" i="7"/>
  <c r="G70" i="7"/>
  <c r="G71" i="7"/>
  <c r="G74" i="7"/>
  <c r="G76" i="7"/>
  <c r="G66" i="7"/>
  <c r="G67" i="7"/>
  <c r="G68" i="7"/>
  <c r="G69" i="7"/>
  <c r="G72" i="7"/>
  <c r="G73" i="7"/>
  <c r="G75" i="7"/>
  <c r="G78" i="7"/>
  <c r="G79" i="7"/>
  <c r="G80" i="7"/>
  <c r="G81" i="7"/>
  <c r="G82" i="7"/>
  <c r="G83" i="7"/>
  <c r="G84" i="7"/>
  <c r="G85" i="7"/>
  <c r="G86" i="7"/>
  <c r="G88" i="7"/>
  <c r="G89" i="7"/>
  <c r="F91" i="86"/>
  <c r="F81" i="86"/>
  <c r="F54" i="85"/>
  <c r="F56" i="85"/>
  <c r="F59" i="85"/>
  <c r="F101" i="85"/>
  <c r="F100" i="85"/>
  <c r="F97" i="85"/>
  <c r="F96" i="85"/>
  <c r="F93" i="85"/>
  <c r="F92" i="85"/>
  <c r="F89" i="85"/>
  <c r="F88" i="85"/>
  <c r="F85" i="85"/>
  <c r="F84" i="85"/>
  <c r="F81" i="85"/>
  <c r="F80" i="85"/>
  <c r="F77" i="85"/>
  <c r="F76" i="85"/>
  <c r="F73" i="85"/>
  <c r="F72" i="85"/>
  <c r="F69" i="85"/>
  <c r="F68" i="85"/>
  <c r="F65" i="85"/>
  <c r="F64" i="85"/>
  <c r="F102" i="85"/>
  <c r="F99" i="85"/>
  <c r="F98" i="85"/>
  <c r="F95" i="85"/>
  <c r="F94" i="85"/>
  <c r="F91" i="85"/>
  <c r="F90" i="85"/>
  <c r="F87" i="85"/>
  <c r="F86" i="85"/>
  <c r="F83" i="85"/>
  <c r="F82" i="85"/>
  <c r="F79" i="85"/>
  <c r="F78" i="85"/>
  <c r="F75" i="85"/>
  <c r="F74" i="85"/>
  <c r="F71" i="85"/>
  <c r="F70" i="85"/>
  <c r="F67" i="85"/>
  <c r="F66" i="85"/>
  <c r="J93" i="7"/>
  <c r="J55" i="7" s="1"/>
  <c r="J61" i="7" s="1"/>
  <c r="J70" i="7"/>
  <c r="J81" i="7"/>
  <c r="J85" i="7"/>
  <c r="F59" i="7"/>
  <c r="F68" i="7"/>
  <c r="F75" i="7"/>
  <c r="F74" i="7"/>
  <c r="F90" i="7"/>
  <c r="F56" i="86"/>
  <c r="F88" i="86"/>
  <c r="F101" i="86"/>
  <c r="F83" i="86"/>
  <c r="F74" i="86"/>
  <c r="F46" i="94"/>
  <c r="J46" i="94"/>
  <c r="L46" i="94"/>
  <c r="F48" i="94"/>
  <c r="J48" i="94"/>
  <c r="H22" i="95"/>
  <c r="L22" i="95"/>
  <c r="F28" i="95"/>
  <c r="J28" i="95"/>
  <c r="E31" i="95"/>
  <c r="I31" i="95"/>
  <c r="F36" i="95"/>
  <c r="J36" i="95"/>
  <c r="F42" i="95"/>
  <c r="J42" i="95"/>
  <c r="E45" i="95"/>
  <c r="F50" i="95"/>
  <c r="J50" i="95"/>
  <c r="I6" i="93"/>
  <c r="F6" i="89"/>
  <c r="L6" i="93"/>
  <c r="K51" i="95"/>
  <c r="I51" i="95"/>
  <c r="E51" i="95"/>
  <c r="M50" i="95"/>
  <c r="L48" i="95"/>
  <c r="J48" i="95"/>
  <c r="H48" i="95"/>
  <c r="L40" i="95"/>
  <c r="J40" i="95"/>
  <c r="I40" i="95"/>
  <c r="G40" i="95"/>
  <c r="E40" i="95"/>
  <c r="K37" i="95"/>
  <c r="I37" i="95"/>
  <c r="E37" i="95"/>
  <c r="M36" i="95"/>
  <c r="G31" i="95"/>
  <c r="K29" i="95"/>
  <c r="I29" i="95"/>
  <c r="E29" i="95"/>
  <c r="M28" i="95"/>
  <c r="L26" i="95"/>
  <c r="J26" i="95"/>
  <c r="I26" i="95"/>
  <c r="G26" i="95"/>
  <c r="E26" i="95"/>
  <c r="K24" i="95"/>
  <c r="I24" i="95"/>
  <c r="K22" i="95"/>
  <c r="I22" i="95"/>
  <c r="E22" i="95"/>
  <c r="C17" i="95"/>
  <c r="C15" i="95"/>
  <c r="C10" i="95"/>
  <c r="M9" i="95"/>
  <c r="I9" i="95"/>
  <c r="K47" i="94"/>
  <c r="K38" i="94"/>
  <c r="I38" i="94"/>
  <c r="M37" i="94"/>
  <c r="I37" i="94"/>
  <c r="G37" i="94"/>
  <c r="M36" i="94"/>
  <c r="E36" i="94"/>
  <c r="K35" i="94"/>
  <c r="M34" i="94"/>
  <c r="K24" i="94"/>
  <c r="I24" i="94"/>
  <c r="K22" i="94"/>
  <c r="I22" i="94"/>
  <c r="M18" i="94"/>
  <c r="E18" i="94"/>
  <c r="K17" i="94"/>
  <c r="M16" i="94"/>
  <c r="E16" i="94"/>
  <c r="L9" i="94"/>
  <c r="J9" i="94"/>
  <c r="H9" i="94"/>
  <c r="F9" i="94"/>
  <c r="M7" i="94"/>
  <c r="I7" i="94"/>
  <c r="G7" i="94"/>
  <c r="K51" i="93"/>
  <c r="C51" i="93"/>
  <c r="M50" i="93"/>
  <c r="I50" i="93"/>
  <c r="E50" i="93"/>
  <c r="C50" i="93"/>
  <c r="K49" i="93"/>
  <c r="C49" i="93"/>
  <c r="G47" i="93"/>
  <c r="C47" i="93"/>
  <c r="K44" i="93"/>
  <c r="K43" i="93"/>
  <c r="C43" i="93"/>
  <c r="M42" i="93"/>
  <c r="I42" i="93"/>
  <c r="E42" i="93"/>
  <c r="C42" i="93"/>
  <c r="K41" i="93"/>
  <c r="C41" i="93"/>
  <c r="M40" i="93"/>
  <c r="I40" i="93"/>
  <c r="E40" i="93"/>
  <c r="C40" i="93"/>
  <c r="K36" i="93"/>
  <c r="M32" i="93"/>
  <c r="K32" i="93"/>
  <c r="J32" i="93"/>
  <c r="G32" i="93"/>
  <c r="L26" i="93"/>
  <c r="I26" i="93"/>
  <c r="H26" i="93"/>
  <c r="K25" i="93"/>
  <c r="M24" i="93"/>
  <c r="K24" i="93"/>
  <c r="J24" i="93"/>
  <c r="G24" i="93"/>
  <c r="G17" i="93"/>
  <c r="C17" i="93"/>
  <c r="M16" i="93"/>
  <c r="I16" i="93"/>
  <c r="E16" i="93"/>
  <c r="C16" i="93"/>
  <c r="K15" i="93"/>
  <c r="C15" i="93"/>
  <c r="M14" i="93"/>
  <c r="I14" i="93"/>
  <c r="E14" i="93"/>
  <c r="C14" i="93"/>
  <c r="M11" i="93"/>
  <c r="K10" i="93"/>
  <c r="C10" i="93"/>
  <c r="I50" i="92"/>
  <c r="K46" i="92"/>
  <c r="C46" i="92"/>
  <c r="K43" i="92"/>
  <c r="M42" i="92"/>
  <c r="J42" i="92"/>
  <c r="H42" i="92"/>
  <c r="E42" i="92"/>
  <c r="I37" i="92"/>
  <c r="C33" i="92"/>
  <c r="M32" i="92"/>
  <c r="J32" i="92"/>
  <c r="H32" i="92"/>
  <c r="E32" i="92"/>
  <c r="C31" i="92"/>
  <c r="K29" i="92"/>
  <c r="C29" i="92"/>
  <c r="I24" i="92"/>
  <c r="E24" i="92"/>
  <c r="I18" i="92"/>
  <c r="C17" i="92"/>
  <c r="C15" i="92"/>
  <c r="M14" i="92"/>
  <c r="J14" i="92"/>
  <c r="H14" i="92"/>
  <c r="E14" i="92"/>
  <c r="K51" i="91"/>
  <c r="K50" i="91"/>
  <c r="C50" i="91"/>
  <c r="G50" i="91"/>
  <c r="K49" i="91"/>
  <c r="M48" i="91"/>
  <c r="K46" i="91"/>
  <c r="G46" i="91"/>
  <c r="C46" i="91"/>
  <c r="D46" i="91"/>
  <c r="G45" i="91"/>
  <c r="L38" i="91"/>
  <c r="I38" i="91"/>
  <c r="H38" i="91"/>
  <c r="F38" i="91"/>
  <c r="E37" i="91"/>
  <c r="D37" i="91"/>
  <c r="E36" i="91"/>
  <c r="D36" i="91"/>
  <c r="E35" i="91"/>
  <c r="D35" i="91"/>
  <c r="E33" i="91"/>
  <c r="D33" i="91"/>
  <c r="E32" i="91"/>
  <c r="D32" i="91"/>
  <c r="E31" i="91"/>
  <c r="D31" i="91"/>
  <c r="K28" i="91"/>
  <c r="G28" i="91"/>
  <c r="K26" i="91"/>
  <c r="G26" i="91"/>
  <c r="K25" i="91"/>
  <c r="C25" i="91"/>
  <c r="G25" i="91"/>
  <c r="G23" i="91"/>
  <c r="C23" i="91"/>
  <c r="E23" i="91"/>
  <c r="K22" i="91"/>
  <c r="M18" i="91"/>
  <c r="I18" i="91"/>
  <c r="E18" i="91"/>
  <c r="C18" i="91"/>
  <c r="G16" i="91"/>
  <c r="C16" i="91"/>
  <c r="E16" i="91"/>
  <c r="K15" i="91"/>
  <c r="K14" i="91"/>
  <c r="C14" i="91"/>
  <c r="G14" i="91"/>
  <c r="M11" i="91"/>
  <c r="K10" i="91"/>
  <c r="K51" i="90"/>
  <c r="M50" i="90"/>
  <c r="K50" i="90"/>
  <c r="I48" i="90"/>
  <c r="G48" i="90"/>
  <c r="K44" i="90"/>
  <c r="K35" i="90"/>
  <c r="K32" i="90"/>
  <c r="L26" i="90"/>
  <c r="K26" i="90"/>
  <c r="I26" i="90"/>
  <c r="E26" i="90"/>
  <c r="M25" i="90"/>
  <c r="K25" i="90"/>
  <c r="K23" i="90"/>
  <c r="M22" i="90"/>
  <c r="K22" i="90"/>
  <c r="M18" i="90"/>
  <c r="K18" i="90"/>
  <c r="E18" i="90"/>
  <c r="L9" i="90"/>
  <c r="J9" i="90"/>
  <c r="H9" i="90"/>
  <c r="F9" i="90"/>
  <c r="M7" i="90"/>
  <c r="K7" i="90"/>
  <c r="E7" i="90"/>
  <c r="C47" i="89"/>
  <c r="C46" i="89"/>
  <c r="I31" i="89"/>
  <c r="G31" i="89"/>
  <c r="C31" i="89"/>
  <c r="C27" i="89"/>
  <c r="I23" i="89"/>
  <c r="L15" i="89"/>
  <c r="J15" i="89"/>
  <c r="I15" i="89"/>
  <c r="F15" i="89"/>
  <c r="M11" i="89"/>
  <c r="M10" i="89"/>
  <c r="C7" i="89"/>
  <c r="K41" i="88"/>
  <c r="C36" i="88"/>
  <c r="M35" i="88"/>
  <c r="H35" i="88"/>
  <c r="F35" i="88"/>
  <c r="C32" i="88"/>
  <c r="M31" i="88"/>
  <c r="L31" i="88"/>
  <c r="J31" i="88"/>
  <c r="C26" i="88"/>
  <c r="K24" i="88"/>
  <c r="C24" i="88"/>
  <c r="K14" i="88"/>
  <c r="C14" i="88"/>
  <c r="M37" i="87"/>
  <c r="M25" i="87"/>
  <c r="M17" i="87"/>
  <c r="M16" i="87"/>
  <c r="M15" i="87"/>
  <c r="K47" i="86"/>
  <c r="M22" i="85"/>
  <c r="E54" i="85"/>
  <c r="E56" i="85"/>
  <c r="E59" i="85"/>
  <c r="E102" i="85"/>
  <c r="E99" i="85"/>
  <c r="E98" i="85"/>
  <c r="E95" i="85"/>
  <c r="E94" i="85"/>
  <c r="E91" i="85"/>
  <c r="E90" i="85"/>
  <c r="E87" i="85"/>
  <c r="E86" i="85"/>
  <c r="E83" i="85"/>
  <c r="E82" i="85"/>
  <c r="E79" i="85"/>
  <c r="E78" i="85"/>
  <c r="E75" i="85"/>
  <c r="E74" i="85"/>
  <c r="E71" i="85"/>
  <c r="E70" i="85"/>
  <c r="E67" i="85"/>
  <c r="E66" i="85"/>
  <c r="E101" i="85"/>
  <c r="E100" i="85"/>
  <c r="E97" i="85"/>
  <c r="E96" i="85"/>
  <c r="E93" i="85"/>
  <c r="E92" i="85"/>
  <c r="E89" i="85"/>
  <c r="E88" i="85"/>
  <c r="E85" i="85"/>
  <c r="E84" i="85"/>
  <c r="E81" i="85"/>
  <c r="E80" i="85"/>
  <c r="E77" i="85"/>
  <c r="E76" i="85"/>
  <c r="E73" i="85"/>
  <c r="E72" i="85"/>
  <c r="E69" i="85"/>
  <c r="E68" i="85"/>
  <c r="E65" i="85"/>
  <c r="E64" i="85"/>
  <c r="M7" i="85"/>
  <c r="E52" i="94"/>
  <c r="E52" i="92"/>
  <c r="E52" i="90"/>
  <c r="C52" i="95"/>
  <c r="C52" i="94"/>
  <c r="C52" i="93"/>
  <c r="C52" i="92"/>
  <c r="C52" i="91"/>
  <c r="C52" i="90"/>
  <c r="C52" i="89"/>
  <c r="G52" i="95"/>
  <c r="H52" i="94"/>
  <c r="F52" i="94"/>
  <c r="G52" i="93"/>
  <c r="H52" i="92"/>
  <c r="F52" i="92"/>
  <c r="G52" i="91"/>
  <c r="H52" i="90"/>
  <c r="F52" i="90"/>
  <c r="G52" i="89"/>
  <c r="M52" i="95"/>
  <c r="K52" i="95"/>
  <c r="L52" i="94"/>
  <c r="M52" i="93"/>
  <c r="K52" i="93"/>
  <c r="L52" i="92"/>
  <c r="M52" i="91"/>
  <c r="K52" i="91"/>
  <c r="L52" i="90"/>
  <c r="M52" i="89"/>
  <c r="K52" i="89"/>
  <c r="M52" i="87"/>
  <c r="C54" i="7"/>
  <c r="C55" i="7" s="1"/>
  <c r="C61" i="7" s="1"/>
  <c r="K64" i="7"/>
  <c r="G64" i="7"/>
  <c r="K102" i="7"/>
  <c r="H102" i="7"/>
  <c r="G101" i="7"/>
  <c r="E101" i="7"/>
  <c r="G100" i="7"/>
  <c r="E100" i="7"/>
  <c r="C100" i="7"/>
  <c r="L99" i="7"/>
  <c r="G99" i="7"/>
  <c r="E99" i="7"/>
  <c r="G98" i="7"/>
  <c r="E98" i="7"/>
  <c r="C98" i="7"/>
  <c r="L97" i="7"/>
  <c r="H97" i="7"/>
  <c r="F97" i="7"/>
  <c r="L96" i="7"/>
  <c r="H96" i="7"/>
  <c r="K95" i="7"/>
  <c r="G95" i="7"/>
  <c r="H94" i="7"/>
  <c r="F94" i="7"/>
  <c r="G93" i="7"/>
  <c r="E93" i="7"/>
  <c r="K92" i="7"/>
  <c r="G92" i="7"/>
  <c r="C92" i="7"/>
  <c r="L91" i="7"/>
  <c r="G91" i="7"/>
  <c r="G90" i="7"/>
  <c r="L89" i="7"/>
  <c r="F89" i="7"/>
  <c r="H88" i="7"/>
  <c r="F86" i="7"/>
  <c r="H85" i="7"/>
  <c r="L84" i="7"/>
  <c r="H83" i="7"/>
  <c r="L82" i="7"/>
  <c r="H81" i="7"/>
  <c r="L80" i="7"/>
  <c r="F80" i="7"/>
  <c r="G77" i="7"/>
  <c r="K54" i="7"/>
  <c r="K56" i="7"/>
  <c r="K67" i="7"/>
  <c r="K70" i="7"/>
  <c r="K66" i="7"/>
  <c r="K68" i="7"/>
  <c r="K73" i="7"/>
  <c r="K74" i="7"/>
  <c r="K80" i="7"/>
  <c r="K82" i="7"/>
  <c r="K89" i="7"/>
  <c r="L54" i="86"/>
  <c r="L56" i="86"/>
  <c r="L100" i="86"/>
  <c r="L96" i="86"/>
  <c r="L92" i="86"/>
  <c r="L88" i="86"/>
  <c r="L86" i="86"/>
  <c r="L82" i="86"/>
  <c r="L78" i="86"/>
  <c r="L101" i="86"/>
  <c r="L97" i="86"/>
  <c r="L93" i="86"/>
  <c r="L89" i="86"/>
  <c r="L83" i="86"/>
  <c r="L79" i="86"/>
  <c r="L75" i="86"/>
  <c r="L71" i="86"/>
  <c r="L70" i="86"/>
  <c r="L66" i="86"/>
  <c r="L74" i="86"/>
  <c r="L67" i="86"/>
  <c r="H59" i="7"/>
  <c r="H54" i="7"/>
  <c r="H56" i="7"/>
  <c r="H66" i="7"/>
  <c r="H67" i="7"/>
  <c r="H68" i="7"/>
  <c r="H69" i="7"/>
  <c r="H72" i="7"/>
  <c r="H73" i="7"/>
  <c r="H75" i="7"/>
  <c r="H65" i="7"/>
  <c r="H70" i="7"/>
  <c r="H71" i="7"/>
  <c r="H74" i="7"/>
  <c r="H76" i="7"/>
  <c r="H77" i="7"/>
  <c r="H87" i="7"/>
  <c r="H90" i="7"/>
  <c r="L56" i="7"/>
  <c r="L59" i="7"/>
  <c r="L54" i="7"/>
  <c r="L66" i="7"/>
  <c r="L68" i="7"/>
  <c r="L69" i="7"/>
  <c r="L72" i="7"/>
  <c r="L73" i="7"/>
  <c r="L74" i="7"/>
  <c r="L75" i="7"/>
  <c r="L65" i="7"/>
  <c r="L67" i="7"/>
  <c r="L70" i="7"/>
  <c r="L71" i="7"/>
  <c r="L76" i="7"/>
  <c r="L77" i="7"/>
  <c r="L79" i="7"/>
  <c r="L81" i="7"/>
  <c r="L83" i="7"/>
  <c r="L85" i="7"/>
  <c r="L86" i="7"/>
  <c r="L87" i="7"/>
  <c r="L90" i="7"/>
  <c r="I54" i="86"/>
  <c r="I59" i="86"/>
  <c r="I101" i="86"/>
  <c r="I97" i="86"/>
  <c r="I89" i="86"/>
  <c r="I83" i="86"/>
  <c r="I79" i="86"/>
  <c r="I100" i="86"/>
  <c r="I99" i="86"/>
  <c r="I98" i="86"/>
  <c r="I95" i="86"/>
  <c r="I94" i="86"/>
  <c r="I92" i="86"/>
  <c r="I90" i="86"/>
  <c r="I88" i="86"/>
  <c r="I87" i="86"/>
  <c r="I85" i="86"/>
  <c r="I84" i="86"/>
  <c r="I82" i="86"/>
  <c r="I80" i="86"/>
  <c r="I78" i="86"/>
  <c r="I77" i="86"/>
  <c r="I74" i="86"/>
  <c r="I73" i="86"/>
  <c r="I72" i="86"/>
  <c r="I69" i="86"/>
  <c r="I75" i="86"/>
  <c r="I67" i="86"/>
  <c r="I64" i="86"/>
  <c r="I71" i="86"/>
  <c r="I68" i="86"/>
  <c r="J54" i="85"/>
  <c r="J56" i="85"/>
  <c r="J59" i="85"/>
  <c r="J102" i="85"/>
  <c r="J101" i="85"/>
  <c r="J98" i="85"/>
  <c r="J97" i="85"/>
  <c r="J94" i="85"/>
  <c r="J93" i="85"/>
  <c r="J90" i="85"/>
  <c r="J89" i="85"/>
  <c r="J86" i="85"/>
  <c r="J85" i="85"/>
  <c r="J82" i="85"/>
  <c r="J81" i="85"/>
  <c r="J78" i="85"/>
  <c r="J77" i="85"/>
  <c r="J74" i="85"/>
  <c r="J73" i="85"/>
  <c r="J70" i="85"/>
  <c r="J69" i="85"/>
  <c r="J66" i="85"/>
  <c r="J65" i="85"/>
  <c r="J100" i="85"/>
  <c r="J99" i="85"/>
  <c r="J96" i="85"/>
  <c r="J95" i="85"/>
  <c r="J92" i="85"/>
  <c r="J91" i="85"/>
  <c r="J88" i="85"/>
  <c r="J87" i="85"/>
  <c r="J84" i="85"/>
  <c r="J83" i="85"/>
  <c r="J80" i="85"/>
  <c r="J79" i="85"/>
  <c r="J76" i="85"/>
  <c r="J75" i="85"/>
  <c r="J72" i="85"/>
  <c r="J71" i="85"/>
  <c r="J68" i="85"/>
  <c r="J67" i="85"/>
  <c r="J64" i="85"/>
  <c r="C65" i="7"/>
  <c r="C70" i="7"/>
  <c r="C74" i="7"/>
  <c r="C76" i="7"/>
  <c r="C66" i="7"/>
  <c r="C68" i="7"/>
  <c r="C72" i="7"/>
  <c r="C78" i="7"/>
  <c r="C80" i="7"/>
  <c r="C82" i="7"/>
  <c r="C84" i="7"/>
  <c r="C86" i="7"/>
  <c r="C88" i="7"/>
  <c r="I54" i="7"/>
  <c r="I56" i="7"/>
  <c r="I70" i="7"/>
  <c r="I67" i="7"/>
  <c r="I79" i="7"/>
  <c r="I83" i="7"/>
  <c r="E54" i="7"/>
  <c r="E56" i="7"/>
  <c r="E59" i="7"/>
  <c r="E70" i="7"/>
  <c r="E71" i="7"/>
  <c r="E74" i="7"/>
  <c r="E66" i="7"/>
  <c r="E67" i="7"/>
  <c r="E68" i="7"/>
  <c r="E72" i="7"/>
  <c r="E73" i="7"/>
  <c r="E75" i="7"/>
  <c r="E79" i="7"/>
  <c r="E80" i="7"/>
  <c r="E81" i="7"/>
  <c r="E82" i="7"/>
  <c r="E83" i="7"/>
  <c r="E84" i="7"/>
  <c r="E85" i="7"/>
  <c r="E86" i="7"/>
  <c r="E88" i="7"/>
  <c r="E89" i="7"/>
  <c r="E48" i="91"/>
  <c r="H48" i="91"/>
  <c r="G16" i="87"/>
  <c r="H16" i="87"/>
  <c r="J100" i="86"/>
  <c r="J86" i="86"/>
  <c r="J97" i="86"/>
  <c r="J79" i="86"/>
  <c r="J74" i="86"/>
  <c r="J66" i="86"/>
  <c r="E54" i="86"/>
  <c r="E55" i="86"/>
  <c r="E61" i="86" s="1"/>
  <c r="E64" i="86"/>
  <c r="E66" i="86"/>
  <c r="M54" i="86"/>
  <c r="M56" i="86"/>
  <c r="M59" i="86"/>
  <c r="M101" i="86"/>
  <c r="M97" i="86"/>
  <c r="M93" i="86"/>
  <c r="M89" i="86"/>
  <c r="M83" i="86"/>
  <c r="M79" i="86"/>
  <c r="M102" i="86"/>
  <c r="M100" i="86"/>
  <c r="M99" i="86"/>
  <c r="M98" i="86"/>
  <c r="M96" i="86"/>
  <c r="M95" i="86"/>
  <c r="M94" i="86"/>
  <c r="M57" i="86" s="1"/>
  <c r="M62" i="86" s="1"/>
  <c r="M92" i="86"/>
  <c r="M91" i="86"/>
  <c r="M90" i="86"/>
  <c r="M88" i="86"/>
  <c r="M87" i="86"/>
  <c r="M86" i="86"/>
  <c r="M85" i="86"/>
  <c r="M84" i="86"/>
  <c r="M82" i="86"/>
  <c r="M81" i="86"/>
  <c r="M80" i="86"/>
  <c r="M78" i="86"/>
  <c r="M77" i="86"/>
  <c r="M76" i="86"/>
  <c r="M74" i="86"/>
  <c r="M73" i="86"/>
  <c r="M72" i="86"/>
  <c r="M70" i="86"/>
  <c r="M69" i="86"/>
  <c r="M75" i="86"/>
  <c r="M67" i="86"/>
  <c r="M65" i="86"/>
  <c r="M64" i="86"/>
  <c r="M71" i="86"/>
  <c r="M68" i="86"/>
  <c r="M66" i="86"/>
  <c r="C102" i="85"/>
  <c r="C99" i="85"/>
  <c r="C98" i="85"/>
  <c r="C95" i="85"/>
  <c r="C94" i="85"/>
  <c r="C91" i="85"/>
  <c r="C90" i="85"/>
  <c r="C87" i="85"/>
  <c r="C86" i="85"/>
  <c r="C83" i="85"/>
  <c r="C82" i="85"/>
  <c r="C79" i="85"/>
  <c r="C78" i="85"/>
  <c r="C75" i="85"/>
  <c r="C74" i="85"/>
  <c r="C71" i="85"/>
  <c r="C70" i="85"/>
  <c r="C67" i="85"/>
  <c r="C66" i="85"/>
  <c r="C59" i="85"/>
  <c r="C54" i="85"/>
  <c r="C101" i="85"/>
  <c r="C100" i="85"/>
  <c r="C97" i="85"/>
  <c r="C96" i="85"/>
  <c r="C93" i="85"/>
  <c r="C92" i="85"/>
  <c r="C89" i="85"/>
  <c r="C88" i="85"/>
  <c r="C85" i="85"/>
  <c r="C84" i="85"/>
  <c r="C81" i="85"/>
  <c r="C55" i="85" s="1"/>
  <c r="C61" i="85" s="1"/>
  <c r="C80" i="85"/>
  <c r="C77" i="85"/>
  <c r="C76" i="85"/>
  <c r="C73" i="85"/>
  <c r="C72" i="85"/>
  <c r="C57" i="85" s="1"/>
  <c r="C62" i="85" s="1"/>
  <c r="C69" i="85"/>
  <c r="C68" i="85"/>
  <c r="C65" i="85"/>
  <c r="C64" i="85"/>
  <c r="C56" i="85"/>
  <c r="C59" i="7"/>
  <c r="L64" i="7"/>
  <c r="H64" i="7"/>
  <c r="F64" i="7"/>
  <c r="L102" i="7"/>
  <c r="I102" i="7"/>
  <c r="G102" i="7"/>
  <c r="E102" i="7"/>
  <c r="C102" i="7"/>
  <c r="L101" i="7"/>
  <c r="H101" i="7"/>
  <c r="F101" i="7"/>
  <c r="L100" i="7"/>
  <c r="H100" i="7"/>
  <c r="F100" i="7"/>
  <c r="K99" i="7"/>
  <c r="H99" i="7"/>
  <c r="F99" i="7"/>
  <c r="L98" i="7"/>
  <c r="H98" i="7"/>
  <c r="F98" i="7"/>
  <c r="K97" i="7"/>
  <c r="G97" i="7"/>
  <c r="E97" i="7"/>
  <c r="K96" i="7"/>
  <c r="G96" i="7"/>
  <c r="E96" i="7"/>
  <c r="C96" i="7"/>
  <c r="L95" i="7"/>
  <c r="H95" i="7"/>
  <c r="F95" i="7"/>
  <c r="L94" i="7"/>
  <c r="I94" i="7"/>
  <c r="G94" i="7"/>
  <c r="E94" i="7"/>
  <c r="C94" i="7"/>
  <c r="L93" i="7"/>
  <c r="H93" i="7"/>
  <c r="F93" i="7"/>
  <c r="L92" i="7"/>
  <c r="H92" i="7"/>
  <c r="F92" i="7"/>
  <c r="K91" i="7"/>
  <c r="H91" i="7"/>
  <c r="E91" i="7"/>
  <c r="K90" i="7"/>
  <c r="E90" i="7"/>
  <c r="H89" i="7"/>
  <c r="L88" i="7"/>
  <c r="F88" i="7"/>
  <c r="G87" i="7"/>
  <c r="H86" i="7"/>
  <c r="K85" i="7"/>
  <c r="F85" i="7"/>
  <c r="H84" i="7"/>
  <c r="K83" i="7"/>
  <c r="F83" i="7"/>
  <c r="H82" i="7"/>
  <c r="K81" i="7"/>
  <c r="F81" i="7"/>
  <c r="H80" i="7"/>
  <c r="K79" i="7"/>
  <c r="F79" i="7"/>
  <c r="H78" i="7"/>
  <c r="K77" i="7"/>
  <c r="E77" i="7"/>
  <c r="G55" i="86"/>
  <c r="G61" i="86" s="1"/>
  <c r="G57" i="86"/>
  <c r="G62" i="86"/>
  <c r="I55" i="85"/>
  <c r="I61" i="85" s="1"/>
  <c r="H67" i="87"/>
  <c r="H87" i="87"/>
  <c r="H86" i="87"/>
  <c r="H56" i="87"/>
  <c r="K64" i="86"/>
  <c r="K66" i="86"/>
  <c r="K75" i="86"/>
  <c r="K77" i="86"/>
  <c r="K68" i="86"/>
  <c r="K72" i="86"/>
  <c r="K70" i="86"/>
  <c r="K78" i="86"/>
  <c r="K86" i="86"/>
  <c r="K92" i="86"/>
  <c r="K100" i="86"/>
  <c r="K80" i="86"/>
  <c r="K83" i="86"/>
  <c r="K85" i="86"/>
  <c r="K89" i="86"/>
  <c r="K91" i="86"/>
  <c r="K94" i="86"/>
  <c r="K97" i="86"/>
  <c r="K99" i="86"/>
  <c r="K102" i="86"/>
  <c r="K54" i="86"/>
  <c r="F57" i="85"/>
  <c r="F62" i="85" s="1"/>
  <c r="F68" i="87"/>
  <c r="F76" i="87"/>
  <c r="F70" i="87"/>
  <c r="F65" i="87"/>
  <c r="F69" i="87"/>
  <c r="F73" i="87"/>
  <c r="F77" i="87"/>
  <c r="F81" i="87"/>
  <c r="F85" i="87"/>
  <c r="F89" i="87"/>
  <c r="F93" i="87"/>
  <c r="F97" i="87"/>
  <c r="F101" i="87"/>
  <c r="F80" i="87"/>
  <c r="F84" i="87"/>
  <c r="F88" i="87"/>
  <c r="F92" i="87"/>
  <c r="F96" i="87"/>
  <c r="F100" i="87"/>
  <c r="F59" i="87"/>
  <c r="F54" i="87"/>
  <c r="L99" i="86"/>
  <c r="L91" i="86"/>
  <c r="G65" i="87"/>
  <c r="G73" i="87"/>
  <c r="G71" i="87"/>
  <c r="G77" i="87"/>
  <c r="G66" i="87"/>
  <c r="G70" i="87"/>
  <c r="G74" i="87"/>
  <c r="G78" i="87"/>
  <c r="G82" i="87"/>
  <c r="G86" i="87"/>
  <c r="G90" i="87"/>
  <c r="G94" i="87"/>
  <c r="G98" i="87"/>
  <c r="G102" i="87"/>
  <c r="G81" i="87"/>
  <c r="G85" i="87"/>
  <c r="G89" i="87"/>
  <c r="G93" i="87"/>
  <c r="G97" i="87"/>
  <c r="G101" i="87"/>
  <c r="G59" i="87"/>
  <c r="L64" i="86"/>
  <c r="L94" i="86"/>
  <c r="L102" i="86"/>
  <c r="L81" i="86"/>
  <c r="L73" i="86"/>
  <c r="L65" i="86"/>
  <c r="D57" i="86"/>
  <c r="D62" i="86" s="1"/>
  <c r="C57" i="7"/>
  <c r="C62" i="7" s="1"/>
  <c r="J55" i="85"/>
  <c r="J61" i="85" s="1"/>
  <c r="L55" i="7"/>
  <c r="L61" i="7"/>
  <c r="H57" i="7"/>
  <c r="H62" i="7" s="1"/>
  <c r="H70" i="87"/>
  <c r="H64" i="87"/>
  <c r="H72" i="87"/>
  <c r="H65" i="87"/>
  <c r="H69" i="87"/>
  <c r="H73" i="87"/>
  <c r="H77" i="87"/>
  <c r="H81" i="87"/>
  <c r="H85" i="87"/>
  <c r="H89" i="87"/>
  <c r="H93" i="87"/>
  <c r="H97" i="87"/>
  <c r="H101" i="87"/>
  <c r="H80" i="87"/>
  <c r="H84" i="87"/>
  <c r="H88" i="87"/>
  <c r="H92" i="87"/>
  <c r="H96" i="87"/>
  <c r="H100" i="87"/>
  <c r="H59" i="87"/>
  <c r="H54" i="87"/>
  <c r="H55" i="7"/>
  <c r="H61" i="7" s="1"/>
  <c r="E57" i="85"/>
  <c r="E62" i="85" s="1"/>
  <c r="K65" i="86"/>
  <c r="K69" i="86"/>
  <c r="K76" i="86"/>
  <c r="K67" i="86"/>
  <c r="K71" i="86"/>
  <c r="K73" i="86"/>
  <c r="K74" i="86"/>
  <c r="K82" i="86"/>
  <c r="K88" i="86"/>
  <c r="K96" i="86"/>
  <c r="K79" i="86"/>
  <c r="K81" i="86"/>
  <c r="K84" i="86"/>
  <c r="K87" i="86"/>
  <c r="K90" i="86"/>
  <c r="K93" i="86"/>
  <c r="K95" i="86"/>
  <c r="K98" i="86"/>
  <c r="K101" i="86"/>
  <c r="K56" i="86"/>
  <c r="K59" i="86"/>
  <c r="F55" i="85"/>
  <c r="F61" i="85" s="1"/>
  <c r="F64" i="87"/>
  <c r="F72" i="87"/>
  <c r="F66" i="87"/>
  <c r="F74" i="87"/>
  <c r="F67" i="87"/>
  <c r="F71" i="87"/>
  <c r="F75" i="87"/>
  <c r="F79" i="87"/>
  <c r="F83" i="87"/>
  <c r="F55" i="87" s="1"/>
  <c r="F61" i="87" s="1"/>
  <c r="F87" i="87"/>
  <c r="F91" i="87"/>
  <c r="F95" i="87"/>
  <c r="F99" i="87"/>
  <c r="F78" i="87"/>
  <c r="F82" i="87"/>
  <c r="F86" i="87"/>
  <c r="F90" i="87"/>
  <c r="F94" i="87"/>
  <c r="F98" i="87"/>
  <c r="F102" i="87"/>
  <c r="F56" i="87"/>
  <c r="L68" i="86"/>
  <c r="L57" i="86" s="1"/>
  <c r="L62" i="86" s="1"/>
  <c r="L72" i="86"/>
  <c r="L76" i="86"/>
  <c r="L80" i="86"/>
  <c r="L84" i="86"/>
  <c r="L55" i="86" s="1"/>
  <c r="L61" i="86" s="1"/>
  <c r="L59" i="86"/>
  <c r="L95" i="86"/>
  <c r="L87" i="86"/>
  <c r="G55" i="7"/>
  <c r="G61" i="7" s="1"/>
  <c r="G57" i="7"/>
  <c r="G62" i="7"/>
  <c r="I57" i="85"/>
  <c r="I62" i="85" s="1"/>
  <c r="G69" i="87"/>
  <c r="G67" i="87"/>
  <c r="G75" i="87"/>
  <c r="G64" i="87"/>
  <c r="G68" i="87"/>
  <c r="G72" i="87"/>
  <c r="G76" i="87"/>
  <c r="G80" i="87"/>
  <c r="G84" i="87"/>
  <c r="G88" i="87"/>
  <c r="G92" i="87"/>
  <c r="G96" i="87"/>
  <c r="G100" i="87"/>
  <c r="G79" i="87"/>
  <c r="G83" i="87"/>
  <c r="G87" i="87"/>
  <c r="G91" i="87"/>
  <c r="G95" i="87"/>
  <c r="G99" i="87"/>
  <c r="G56" i="87"/>
  <c r="G54" i="87"/>
  <c r="G55" i="87" s="1"/>
  <c r="G61" i="87" s="1"/>
  <c r="L90" i="86"/>
  <c r="L98" i="86"/>
  <c r="L85" i="86"/>
  <c r="L77" i="86"/>
  <c r="L69" i="86"/>
  <c r="D55" i="86"/>
  <c r="D61" i="86" s="1"/>
  <c r="F57" i="87"/>
  <c r="F62" i="87" s="1"/>
  <c r="G57" i="87" l="1"/>
  <c r="G62" i="87" s="1"/>
  <c r="E18" i="95"/>
  <c r="G18" i="95"/>
  <c r="F18" i="95"/>
  <c r="C18" i="95"/>
  <c r="D16" i="95"/>
  <c r="L16" i="95"/>
  <c r="F16" i="95"/>
  <c r="J16" i="95"/>
  <c r="E37" i="94"/>
  <c r="C37" i="94"/>
  <c r="J37" i="94"/>
  <c r="K37" i="94"/>
  <c r="F37" i="94"/>
  <c r="C35" i="94"/>
  <c r="G35" i="94"/>
  <c r="D35" i="94"/>
  <c r="J35" i="94"/>
  <c r="E35" i="94"/>
  <c r="F35" i="94"/>
  <c r="L35" i="94"/>
  <c r="M35" i="94"/>
  <c r="H33" i="94"/>
  <c r="C33" i="94"/>
  <c r="F33" i="94"/>
  <c r="L33" i="94"/>
  <c r="C32" i="92"/>
  <c r="I32" i="92"/>
  <c r="G32" i="92"/>
  <c r="L32" i="92"/>
  <c r="C30" i="92"/>
  <c r="L30" i="92"/>
  <c r="C50" i="89"/>
  <c r="J50" i="89"/>
  <c r="G50" i="89"/>
  <c r="F50" i="89"/>
  <c r="H50" i="89"/>
  <c r="I50" i="89"/>
  <c r="K50" i="89"/>
  <c r="L50" i="89"/>
  <c r="E50" i="89"/>
  <c r="K55" i="86"/>
  <c r="K61" i="86" s="1"/>
  <c r="H102" i="87"/>
  <c r="H78" i="87"/>
  <c r="H83" i="87"/>
  <c r="H74" i="87"/>
  <c r="C16" i="95"/>
  <c r="I18" i="95"/>
  <c r="J30" i="92"/>
  <c r="E33" i="94"/>
  <c r="J18" i="95"/>
  <c r="J33" i="94"/>
  <c r="L37" i="94"/>
  <c r="D50" i="89"/>
  <c r="D44" i="94"/>
  <c r="E44" i="94"/>
  <c r="L44" i="94"/>
  <c r="G44" i="94"/>
  <c r="C44" i="94"/>
  <c r="F44" i="94"/>
  <c r="K33" i="93"/>
  <c r="F33" i="93"/>
  <c r="L33" i="93"/>
  <c r="H33" i="93"/>
  <c r="I33" i="93"/>
  <c r="D31" i="93"/>
  <c r="J31" i="93"/>
  <c r="H31" i="93"/>
  <c r="L31" i="93"/>
  <c r="C29" i="93"/>
  <c r="G29" i="93"/>
  <c r="K29" i="93"/>
  <c r="I29" i="93"/>
  <c r="D29" i="93"/>
  <c r="F29" i="93"/>
  <c r="L29" i="93"/>
  <c r="H94" i="87"/>
  <c r="H99" i="87"/>
  <c r="H79" i="87"/>
  <c r="H66" i="87"/>
  <c r="L57" i="7"/>
  <c r="L62" i="7" s="1"/>
  <c r="H18" i="95"/>
  <c r="H37" i="94"/>
  <c r="M50" i="89"/>
  <c r="H36" i="95"/>
  <c r="G36" i="95"/>
  <c r="E36" i="95"/>
  <c r="D31" i="95"/>
  <c r="J31" i="95"/>
  <c r="M31" i="95"/>
  <c r="F31" i="95"/>
  <c r="I27" i="88"/>
  <c r="D27" i="88"/>
  <c r="C27" i="88"/>
  <c r="J27" i="88"/>
  <c r="E27" i="88"/>
  <c r="H90" i="87"/>
  <c r="H95" i="87"/>
  <c r="H71" i="87"/>
  <c r="G68" i="85"/>
  <c r="G76" i="85"/>
  <c r="G84" i="85"/>
  <c r="G92" i="85"/>
  <c r="G100" i="85"/>
  <c r="G70" i="85"/>
  <c r="G78" i="85"/>
  <c r="G86" i="85"/>
  <c r="G94" i="85"/>
  <c r="G102" i="85"/>
  <c r="F30" i="92"/>
  <c r="D18" i="95"/>
  <c r="D33" i="94"/>
  <c r="D37" i="94"/>
  <c r="J9" i="95"/>
  <c r="K9" i="95"/>
  <c r="J44" i="94"/>
  <c r="K23" i="93"/>
  <c r="I23" i="93"/>
  <c r="E23" i="93"/>
  <c r="D23" i="93"/>
  <c r="J23" i="93"/>
  <c r="C23" i="93"/>
  <c r="G23" i="93"/>
  <c r="H23" i="93"/>
  <c r="L23" i="93"/>
  <c r="G16" i="93"/>
  <c r="K16" i="93"/>
  <c r="D16" i="93"/>
  <c r="F16" i="93"/>
  <c r="G14" i="93"/>
  <c r="F14" i="93"/>
  <c r="G48" i="92"/>
  <c r="K48" i="92"/>
  <c r="D48" i="92"/>
  <c r="H48" i="92"/>
  <c r="F48" i="92"/>
  <c r="E48" i="92"/>
  <c r="L48" i="92"/>
  <c r="K17" i="91"/>
  <c r="D17" i="91"/>
  <c r="E17" i="91"/>
  <c r="H17" i="91"/>
  <c r="L17" i="91"/>
  <c r="C17" i="91"/>
  <c r="J17" i="91"/>
  <c r="D15" i="91"/>
  <c r="F15" i="91"/>
  <c r="L15" i="91"/>
  <c r="I15" i="91"/>
  <c r="J45" i="89"/>
  <c r="I45" i="89"/>
  <c r="F45" i="89"/>
  <c r="E15" i="95"/>
  <c r="J17" i="95"/>
  <c r="D17" i="95"/>
  <c r="L31" i="92"/>
  <c r="F31" i="92"/>
  <c r="H51" i="92"/>
  <c r="H15" i="93"/>
  <c r="L49" i="93"/>
  <c r="D49" i="93"/>
  <c r="L15" i="95"/>
  <c r="D15" i="95"/>
  <c r="K31" i="92"/>
  <c r="M17" i="93"/>
  <c r="F28" i="93"/>
  <c r="F30" i="93"/>
  <c r="I15" i="94"/>
  <c r="J36" i="94"/>
  <c r="H50" i="95"/>
  <c r="M6" i="94"/>
  <c r="F6" i="94"/>
  <c r="E6" i="92"/>
  <c r="J6" i="92"/>
  <c r="I6" i="92"/>
  <c r="H6" i="88"/>
  <c r="F6" i="88"/>
  <c r="C49" i="95"/>
  <c r="M49" i="95"/>
  <c r="D49" i="95"/>
  <c r="K49" i="95"/>
  <c r="E49" i="95"/>
  <c r="C22" i="95"/>
  <c r="D22" i="95"/>
  <c r="M46" i="94"/>
  <c r="E46" i="94"/>
  <c r="D48" i="93"/>
  <c r="K48" i="93"/>
  <c r="E48" i="93"/>
  <c r="G46" i="92"/>
  <c r="E46" i="92"/>
  <c r="J44" i="92"/>
  <c r="E44" i="92"/>
  <c r="C40" i="92"/>
  <c r="K40" i="92"/>
  <c r="F40" i="92"/>
  <c r="G40" i="92"/>
  <c r="J40" i="92"/>
  <c r="C16" i="92"/>
  <c r="D16" i="92"/>
  <c r="J16" i="92"/>
  <c r="C35" i="91"/>
  <c r="K35" i="91"/>
  <c r="M46" i="90"/>
  <c r="I46" i="90"/>
  <c r="H44" i="90"/>
  <c r="F44" i="90"/>
  <c r="L44" i="90"/>
  <c r="F24" i="90"/>
  <c r="J24" i="90"/>
  <c r="I9" i="90"/>
  <c r="D9" i="90"/>
  <c r="G9" i="90"/>
  <c r="C9" i="90"/>
  <c r="M9" i="90"/>
  <c r="M46" i="89"/>
  <c r="K46" i="89"/>
  <c r="E46" i="89"/>
  <c r="G29" i="89"/>
  <c r="L29" i="89"/>
  <c r="C10" i="88"/>
  <c r="H10" i="88"/>
  <c r="D10" i="88"/>
  <c r="L10" i="88"/>
  <c r="M10" i="88"/>
  <c r="F44" i="95"/>
  <c r="E44" i="95"/>
  <c r="L44" i="95"/>
  <c r="I44" i="95"/>
  <c r="G35" i="95"/>
  <c r="M35" i="95"/>
  <c r="D32" i="95"/>
  <c r="J32" i="95"/>
  <c r="F32" i="94"/>
  <c r="D32" i="94"/>
  <c r="G14" i="94"/>
  <c r="J14" i="94"/>
  <c r="E14" i="94"/>
  <c r="C27" i="91"/>
  <c r="M27" i="91"/>
  <c r="D27" i="91"/>
  <c r="E27" i="91"/>
  <c r="K16" i="91"/>
  <c r="D16" i="91"/>
  <c r="D36" i="94"/>
  <c r="E17" i="95"/>
  <c r="K35" i="95"/>
  <c r="K15" i="94"/>
  <c r="G28" i="94"/>
  <c r="G50" i="95"/>
  <c r="I9" i="89"/>
  <c r="M36" i="89"/>
  <c r="H36" i="89"/>
  <c r="I44" i="89"/>
  <c r="H44" i="89"/>
  <c r="E25" i="91"/>
  <c r="J27" i="91"/>
  <c r="M33" i="91"/>
  <c r="I31" i="92"/>
  <c r="J49" i="92"/>
  <c r="E51" i="92"/>
  <c r="M15" i="93"/>
  <c r="M49" i="93"/>
  <c r="F51" i="93"/>
  <c r="M15" i="95"/>
  <c r="F17" i="95"/>
  <c r="L35" i="95"/>
  <c r="L45" i="95"/>
  <c r="H49" i="95"/>
  <c r="I50" i="88"/>
  <c r="F47" i="90"/>
  <c r="H33" i="91"/>
  <c r="H31" i="92"/>
  <c r="L51" i="92"/>
  <c r="F51" i="92"/>
  <c r="D15" i="93"/>
  <c r="H49" i="93"/>
  <c r="H15" i="95"/>
  <c r="M32" i="88"/>
  <c r="M14" i="88"/>
  <c r="M29" i="89"/>
  <c r="E10" i="90"/>
  <c r="I24" i="90"/>
  <c r="H42" i="90"/>
  <c r="I44" i="90"/>
  <c r="E10" i="92"/>
  <c r="M40" i="92"/>
  <c r="H46" i="92"/>
  <c r="J30" i="93"/>
  <c r="J48" i="93"/>
  <c r="F36" i="94"/>
  <c r="L36" i="94"/>
  <c r="J22" i="95"/>
  <c r="F32" i="95"/>
  <c r="M45" i="95"/>
  <c r="H24" i="90"/>
  <c r="I27" i="91"/>
  <c r="L16" i="92"/>
  <c r="M6" i="88"/>
  <c r="E6" i="95"/>
  <c r="J6" i="95"/>
  <c r="G6" i="95"/>
  <c r="G49" i="95"/>
  <c r="G45" i="95"/>
  <c r="H44" i="95"/>
  <c r="I28" i="95"/>
  <c r="H28" i="95"/>
  <c r="M22" i="95"/>
  <c r="G47" i="94"/>
  <c r="C47" i="94"/>
  <c r="I14" i="94"/>
  <c r="G48" i="93"/>
  <c r="C44" i="92"/>
  <c r="K16" i="92"/>
  <c r="C51" i="91"/>
  <c r="J42" i="91"/>
  <c r="F42" i="91"/>
  <c r="G35" i="91"/>
  <c r="G18" i="91"/>
  <c r="D18" i="91"/>
  <c r="E46" i="90"/>
  <c r="G42" i="90"/>
  <c r="K41" i="90"/>
  <c r="I41" i="90"/>
  <c r="E38" i="90"/>
  <c r="K10" i="90"/>
  <c r="E9" i="90"/>
  <c r="K17" i="89"/>
  <c r="G17" i="89"/>
  <c r="F29" i="88"/>
  <c r="E29" i="88"/>
  <c r="G22" i="88"/>
  <c r="C22" i="88"/>
  <c r="M16" i="89"/>
  <c r="I9" i="93"/>
  <c r="G7" i="93"/>
  <c r="M36" i="92"/>
  <c r="E36" i="92"/>
  <c r="C18" i="92"/>
  <c r="C28" i="90"/>
  <c r="I7" i="90"/>
  <c r="K47" i="89"/>
  <c r="D31" i="89"/>
  <c r="E30" i="89"/>
  <c r="G31" i="88"/>
  <c r="I16" i="89"/>
  <c r="C51" i="95"/>
  <c r="M43" i="95"/>
  <c r="K30" i="95"/>
  <c r="H7" i="95"/>
  <c r="C24" i="91"/>
  <c r="I25" i="89"/>
  <c r="L45" i="85"/>
  <c r="M38" i="85"/>
  <c r="J57" i="85"/>
  <c r="J62" i="85" s="1"/>
  <c r="E57" i="86"/>
  <c r="E62" i="86" s="1"/>
  <c r="E55" i="85"/>
  <c r="E61" i="85" s="1"/>
  <c r="K57" i="86"/>
  <c r="K62" i="86" s="1"/>
  <c r="M32" i="95"/>
  <c r="E30" i="95"/>
  <c r="E24" i="95"/>
  <c r="E9" i="95"/>
  <c r="I7" i="95"/>
  <c r="D9" i="94"/>
  <c r="G9" i="94"/>
  <c r="E7" i="94"/>
  <c r="K7" i="94"/>
  <c r="C24" i="92"/>
  <c r="K24" i="92"/>
  <c r="I44" i="91"/>
  <c r="E44" i="91"/>
  <c r="D44" i="91"/>
  <c r="G44" i="91"/>
  <c r="K44" i="91"/>
  <c r="C36" i="91"/>
  <c r="G36" i="91"/>
  <c r="K36" i="91"/>
  <c r="D26" i="91"/>
  <c r="E26" i="91"/>
  <c r="C7" i="94"/>
  <c r="K47" i="93"/>
  <c r="E47" i="93"/>
  <c r="I28" i="93"/>
  <c r="D28" i="93"/>
  <c r="C42" i="92"/>
  <c r="K42" i="92"/>
  <c r="K15" i="92"/>
  <c r="G15" i="92"/>
  <c r="D28" i="91"/>
  <c r="C28" i="91"/>
  <c r="H79" i="7"/>
  <c r="J44" i="95"/>
  <c r="G44" i="95"/>
  <c r="C44" i="95"/>
  <c r="K41" i="95"/>
  <c r="M40" i="95"/>
  <c r="C31" i="95"/>
  <c r="G30" i="95"/>
  <c r="M26" i="95"/>
  <c r="M25" i="95"/>
  <c r="K23" i="95"/>
  <c r="M16" i="95"/>
  <c r="K15" i="95"/>
  <c r="M7" i="95"/>
  <c r="E7" i="95"/>
  <c r="M44" i="94"/>
  <c r="H44" i="94"/>
  <c r="E41" i="94"/>
  <c r="G29" i="94"/>
  <c r="E24" i="94"/>
  <c r="E9" i="94"/>
  <c r="D50" i="93"/>
  <c r="G50" i="93"/>
  <c r="C24" i="93"/>
  <c r="I24" i="93"/>
  <c r="F24" i="93"/>
  <c r="K25" i="92"/>
  <c r="C25" i="92"/>
  <c r="E43" i="91"/>
  <c r="G43" i="91"/>
  <c r="D6" i="95"/>
  <c r="M51" i="95"/>
  <c r="M44" i="95"/>
  <c r="C41" i="95"/>
  <c r="H40" i="95"/>
  <c r="C26" i="95"/>
  <c r="C23" i="95"/>
  <c r="K17" i="95"/>
  <c r="E16" i="95"/>
  <c r="G10" i="95"/>
  <c r="L7" i="95"/>
  <c r="C7" i="95"/>
  <c r="G45" i="94"/>
  <c r="C24" i="94"/>
  <c r="C17" i="94"/>
  <c r="D40" i="93"/>
  <c r="K40" i="93"/>
  <c r="M41" i="92"/>
  <c r="E41" i="92"/>
  <c r="G41" i="92"/>
  <c r="I30" i="92"/>
  <c r="D30" i="92"/>
  <c r="E30" i="92"/>
  <c r="M30" i="92"/>
  <c r="G30" i="92"/>
  <c r="K30" i="92"/>
  <c r="C14" i="92"/>
  <c r="K14" i="92"/>
  <c r="I28" i="91"/>
  <c r="M19" i="87"/>
  <c r="E19" i="88"/>
  <c r="J19" i="90"/>
  <c r="E19" i="91"/>
  <c r="I19" i="93"/>
  <c r="C19" i="95"/>
  <c r="G38" i="93"/>
  <c r="I30" i="93"/>
  <c r="D14" i="93"/>
  <c r="K7" i="93"/>
  <c r="D7" i="93"/>
  <c r="E49" i="92"/>
  <c r="J38" i="92"/>
  <c r="G17" i="92"/>
  <c r="E49" i="91"/>
  <c r="G22" i="91"/>
  <c r="K49" i="90"/>
  <c r="K47" i="90"/>
  <c r="G46" i="90"/>
  <c r="D46" i="90"/>
  <c r="C42" i="90"/>
  <c r="C41" i="90"/>
  <c r="E28" i="90"/>
  <c r="D28" i="90"/>
  <c r="G26" i="90"/>
  <c r="K16" i="90"/>
  <c r="G10" i="90"/>
  <c r="C7" i="90"/>
  <c r="E47" i="89"/>
  <c r="K37" i="89"/>
  <c r="D37" i="89"/>
  <c r="M35" i="89"/>
  <c r="G35" i="89"/>
  <c r="E17" i="89"/>
  <c r="K16" i="89"/>
  <c r="C10" i="89"/>
  <c r="J43" i="88"/>
  <c r="I35" i="88"/>
  <c r="E35" i="88"/>
  <c r="M27" i="88"/>
  <c r="M23" i="88"/>
  <c r="F23" i="88"/>
  <c r="K9" i="88"/>
  <c r="M30" i="85"/>
  <c r="L19" i="89"/>
  <c r="F19" i="90"/>
  <c r="K19" i="92"/>
  <c r="E19" i="93"/>
  <c r="I19" i="95"/>
  <c r="C15" i="91"/>
  <c r="K42" i="90"/>
  <c r="M26" i="90"/>
  <c r="C26" i="90"/>
  <c r="G16" i="90"/>
  <c r="K44" i="89"/>
  <c r="I37" i="89"/>
  <c r="C37" i="89"/>
  <c r="L35" i="89"/>
  <c r="M26" i="87"/>
  <c r="M19" i="88"/>
  <c r="H19" i="89"/>
  <c r="M19" i="91"/>
  <c r="G19" i="92"/>
  <c r="K19" i="94"/>
  <c r="E19" i="95"/>
  <c r="K14" i="93"/>
  <c r="E7" i="93"/>
  <c r="K51" i="92"/>
  <c r="G49" i="92"/>
  <c r="D22" i="91"/>
  <c r="G7" i="91"/>
  <c r="K46" i="90"/>
  <c r="C46" i="90"/>
  <c r="M28" i="90"/>
  <c r="I22" i="90"/>
  <c r="E16" i="90"/>
  <c r="D16" i="90"/>
  <c r="M37" i="89"/>
  <c r="C17" i="89"/>
  <c r="C16" i="89"/>
  <c r="E7" i="89"/>
  <c r="L24" i="85"/>
  <c r="I19" i="88"/>
  <c r="D19" i="89"/>
  <c r="I19" i="91"/>
  <c r="C19" i="93"/>
  <c r="G19" i="94"/>
  <c r="K31" i="94"/>
  <c r="D31" i="94"/>
  <c r="J31" i="94"/>
  <c r="F31" i="94"/>
  <c r="L31" i="94"/>
  <c r="H31" i="94"/>
  <c r="E31" i="94"/>
  <c r="C31" i="94"/>
  <c r="M31" i="94"/>
  <c r="G31" i="94"/>
  <c r="I31" i="94"/>
  <c r="G18" i="89"/>
  <c r="C18" i="89"/>
  <c r="J18" i="89"/>
  <c r="D18" i="89"/>
  <c r="L18" i="89"/>
  <c r="M18" i="89"/>
  <c r="F18" i="89"/>
  <c r="E18" i="89"/>
  <c r="I18" i="89"/>
  <c r="H18" i="89"/>
  <c r="M55" i="86"/>
  <c r="M61" i="86" s="1"/>
  <c r="H68" i="87"/>
  <c r="H75" i="87"/>
  <c r="H91" i="87"/>
  <c r="H82" i="87"/>
  <c r="H98" i="87"/>
  <c r="H76" i="87"/>
  <c r="J68" i="86"/>
  <c r="J73" i="86"/>
  <c r="J84" i="86"/>
  <c r="J102" i="86"/>
  <c r="J94" i="86"/>
  <c r="J64" i="86"/>
  <c r="J69" i="86"/>
  <c r="J80" i="86"/>
  <c r="J85" i="86"/>
  <c r="J99" i="86"/>
  <c r="J91" i="86"/>
  <c r="J65" i="86"/>
  <c r="J76" i="86"/>
  <c r="J81" i="86"/>
  <c r="J59" i="86"/>
  <c r="J98" i="86"/>
  <c r="J90" i="86"/>
  <c r="J96" i="86"/>
  <c r="J82" i="86"/>
  <c r="J93" i="86"/>
  <c r="J75" i="86"/>
  <c r="J70" i="86"/>
  <c r="J54" i="86"/>
  <c r="J92" i="86"/>
  <c r="J78" i="86"/>
  <c r="J89" i="86"/>
  <c r="J71" i="86"/>
  <c r="J67" i="86"/>
  <c r="J72" i="86"/>
  <c r="J95" i="86"/>
  <c r="J56" i="86"/>
  <c r="J88" i="86"/>
  <c r="J101" i="86"/>
  <c r="J83" i="86"/>
  <c r="F65" i="86"/>
  <c r="F64" i="86"/>
  <c r="F80" i="86"/>
  <c r="F102" i="86"/>
  <c r="F95" i="86"/>
  <c r="F77" i="86"/>
  <c r="F100" i="86"/>
  <c r="F86" i="86"/>
  <c r="F97" i="86"/>
  <c r="F79" i="86"/>
  <c r="F66" i="86"/>
  <c r="F76" i="86"/>
  <c r="F98" i="86"/>
  <c r="F99" i="86"/>
  <c r="F73" i="86"/>
  <c r="F96" i="86"/>
  <c r="F82" i="86"/>
  <c r="F93" i="86"/>
  <c r="F75" i="86"/>
  <c r="F70" i="86"/>
  <c r="F72" i="86"/>
  <c r="F94" i="86"/>
  <c r="F87" i="86"/>
  <c r="F85" i="86"/>
  <c r="F69" i="86"/>
  <c r="F54" i="86"/>
  <c r="F92" i="86"/>
  <c r="F78" i="86"/>
  <c r="F89" i="86"/>
  <c r="F71" i="86"/>
  <c r="F67" i="86"/>
  <c r="F59" i="86"/>
  <c r="F68" i="86"/>
  <c r="H96" i="86"/>
  <c r="H82" i="86"/>
  <c r="H93" i="86"/>
  <c r="H75" i="86"/>
  <c r="H74" i="86"/>
  <c r="H73" i="86"/>
  <c r="H102" i="86"/>
  <c r="H64" i="86"/>
  <c r="H80" i="86"/>
  <c r="H95" i="86"/>
  <c r="H54" i="86"/>
  <c r="H92" i="86"/>
  <c r="H78" i="86"/>
  <c r="H89" i="86"/>
  <c r="H71" i="86"/>
  <c r="H67" i="86"/>
  <c r="H77" i="86"/>
  <c r="H98" i="86"/>
  <c r="H68" i="86"/>
  <c r="H84" i="86"/>
  <c r="H91" i="86"/>
  <c r="H56" i="86"/>
  <c r="H88" i="86"/>
  <c r="H101" i="86"/>
  <c r="H83" i="86"/>
  <c r="H70" i="86"/>
  <c r="H65" i="86"/>
  <c r="H81" i="86"/>
  <c r="H94" i="86"/>
  <c r="H72" i="86"/>
  <c r="H59" i="86"/>
  <c r="H87" i="86"/>
  <c r="F54" i="7"/>
  <c r="F69" i="7"/>
  <c r="F65" i="7"/>
  <c r="F76" i="7"/>
  <c r="F91" i="7"/>
  <c r="F102" i="7"/>
  <c r="F82" i="7"/>
  <c r="F78" i="7"/>
  <c r="F66" i="7"/>
  <c r="F72" i="7"/>
  <c r="F70" i="7"/>
  <c r="F77" i="7"/>
  <c r="F96" i="7"/>
  <c r="F84" i="7"/>
  <c r="F56" i="7"/>
  <c r="F67" i="7"/>
  <c r="F73" i="7"/>
  <c r="F71" i="7"/>
  <c r="F87" i="7"/>
  <c r="E95" i="7"/>
  <c r="E87" i="7"/>
  <c r="E64" i="7"/>
  <c r="E92" i="7"/>
  <c r="E65" i="7"/>
  <c r="E76" i="7"/>
  <c r="E55" i="7" s="1"/>
  <c r="E61" i="7" s="1"/>
  <c r="E69" i="7"/>
  <c r="E78" i="7"/>
  <c r="I56" i="86"/>
  <c r="I93" i="86"/>
  <c r="I102" i="86"/>
  <c r="I96" i="86"/>
  <c r="I91" i="86"/>
  <c r="I86" i="86"/>
  <c r="I81" i="86"/>
  <c r="I76" i="86"/>
  <c r="I70" i="86"/>
  <c r="I65" i="86"/>
  <c r="I66" i="86"/>
  <c r="J57" i="7"/>
  <c r="J62" i="7" s="1"/>
  <c r="K86" i="7"/>
  <c r="K100" i="7"/>
  <c r="K98" i="7"/>
  <c r="K93" i="7"/>
  <c r="K59" i="7"/>
  <c r="K71" i="7"/>
  <c r="K69" i="7"/>
  <c r="K75" i="7"/>
  <c r="K84" i="7"/>
  <c r="K101" i="7"/>
  <c r="K94" i="7"/>
  <c r="K87" i="7"/>
  <c r="K65" i="7"/>
  <c r="K76" i="7"/>
  <c r="K72" i="7"/>
  <c r="K78" i="7"/>
  <c r="K88" i="7"/>
  <c r="F90" i="86"/>
  <c r="F84" i="86"/>
  <c r="D54" i="7"/>
  <c r="D69" i="7"/>
  <c r="D65" i="7"/>
  <c r="D76" i="7"/>
  <c r="D91" i="7"/>
  <c r="D84" i="7"/>
  <c r="D93" i="7"/>
  <c r="D100" i="7"/>
  <c r="D85" i="7"/>
  <c r="D97" i="7"/>
  <c r="D66" i="7"/>
  <c r="D72" i="7"/>
  <c r="D70" i="7"/>
  <c r="D77" i="7"/>
  <c r="D78" i="7"/>
  <c r="D86" i="7"/>
  <c r="D95" i="7"/>
  <c r="D101" i="7"/>
  <c r="D79" i="7"/>
  <c r="D88" i="7"/>
  <c r="D102" i="7"/>
  <c r="D56" i="7"/>
  <c r="D67" i="7"/>
  <c r="D73" i="7"/>
  <c r="D71" i="7"/>
  <c r="D87" i="7"/>
  <c r="D80" i="7"/>
  <c r="D89" i="7"/>
  <c r="D98" i="7"/>
  <c r="D64" i="7"/>
  <c r="D81" i="7"/>
  <c r="D94" i="7"/>
  <c r="I89" i="7"/>
  <c r="I77" i="7"/>
  <c r="I90" i="7"/>
  <c r="I75" i="7"/>
  <c r="I96" i="7"/>
  <c r="I76" i="7"/>
  <c r="I91" i="7"/>
  <c r="I100" i="7"/>
  <c r="I84" i="7"/>
  <c r="I72" i="7"/>
  <c r="I64" i="7"/>
  <c r="I87" i="7"/>
  <c r="I71" i="7"/>
  <c r="I93" i="7"/>
  <c r="I73" i="7"/>
  <c r="I99" i="7"/>
  <c r="I59" i="7"/>
  <c r="I74" i="7"/>
  <c r="I86" i="7"/>
  <c r="I97" i="7"/>
  <c r="I81" i="7"/>
  <c r="I68" i="7"/>
  <c r="I98" i="7"/>
  <c r="I82" i="7"/>
  <c r="I66" i="7"/>
  <c r="I88" i="7"/>
  <c r="I69" i="7"/>
  <c r="I33" i="95"/>
  <c r="H33" i="95"/>
  <c r="F33" i="95"/>
  <c r="L33" i="95"/>
  <c r="D33" i="95"/>
  <c r="K33" i="95"/>
  <c r="M33" i="95"/>
  <c r="E33" i="95"/>
  <c r="J33" i="95"/>
  <c r="C33" i="95"/>
  <c r="D22" i="93"/>
  <c r="M22" i="93"/>
  <c r="E22" i="93"/>
  <c r="H22" i="93"/>
  <c r="I22" i="93"/>
  <c r="L22" i="93"/>
  <c r="K22" i="93"/>
  <c r="J22" i="93"/>
  <c r="G22" i="93"/>
  <c r="F22" i="93"/>
  <c r="C22" i="93"/>
  <c r="E45" i="91"/>
  <c r="H45" i="91"/>
  <c r="L45" i="91"/>
  <c r="D45" i="91"/>
  <c r="F45" i="91"/>
  <c r="K45" i="91"/>
  <c r="J45" i="91"/>
  <c r="M45" i="91"/>
  <c r="C45" i="91"/>
  <c r="M6" i="91"/>
  <c r="H6" i="91"/>
  <c r="I6" i="91"/>
  <c r="K6" i="91"/>
  <c r="E6" i="91"/>
  <c r="C47" i="95"/>
  <c r="D47" i="95"/>
  <c r="I47" i="95"/>
  <c r="H47" i="95"/>
  <c r="F47" i="95"/>
  <c r="M47" i="95"/>
  <c r="I42" i="95"/>
  <c r="L42" i="95"/>
  <c r="H42" i="95"/>
  <c r="D29" i="95"/>
  <c r="G29" i="95"/>
  <c r="F29" i="95"/>
  <c r="M29" i="95"/>
  <c r="G45" i="93"/>
  <c r="K45" i="93"/>
  <c r="F45" i="93"/>
  <c r="C45" i="93"/>
  <c r="H45" i="93"/>
  <c r="L45" i="93"/>
  <c r="D42" i="93"/>
  <c r="L42" i="93"/>
  <c r="G42" i="93"/>
  <c r="J42" i="93"/>
  <c r="F42" i="93"/>
  <c r="K42" i="93"/>
  <c r="G31" i="93"/>
  <c r="E31" i="93"/>
  <c r="I31" i="93"/>
  <c r="C31" i="93"/>
  <c r="E11" i="93"/>
  <c r="C11" i="93"/>
  <c r="D11" i="93"/>
  <c r="K11" i="93"/>
  <c r="L11" i="93"/>
  <c r="C29" i="91"/>
  <c r="D29" i="91"/>
  <c r="F29" i="91"/>
  <c r="H29" i="91"/>
  <c r="L29" i="91"/>
  <c r="L47" i="85"/>
  <c r="M47" i="85"/>
  <c r="H14" i="85"/>
  <c r="M14" i="85"/>
  <c r="L14" i="85"/>
  <c r="C6" i="91"/>
  <c r="L78" i="7"/>
  <c r="C48" i="95"/>
  <c r="I48" i="95"/>
  <c r="F48" i="95"/>
  <c r="E48" i="95"/>
  <c r="M48" i="95"/>
  <c r="G48" i="95"/>
  <c r="D48" i="95"/>
  <c r="I36" i="95"/>
  <c r="L36" i="95"/>
  <c r="E49" i="94"/>
  <c r="I49" i="94"/>
  <c r="C49" i="94"/>
  <c r="K49" i="94"/>
  <c r="M49" i="94"/>
  <c r="G33" i="94"/>
  <c r="M33" i="94"/>
  <c r="I33" i="94"/>
  <c r="E28" i="94"/>
  <c r="M28" i="94"/>
  <c r="J28" i="94"/>
  <c r="H28" i="94"/>
  <c r="E18" i="93"/>
  <c r="I18" i="93"/>
  <c r="L18" i="93"/>
  <c r="J18" i="93"/>
  <c r="F18" i="93"/>
  <c r="M18" i="93"/>
  <c r="G33" i="92"/>
  <c r="K33" i="92"/>
  <c r="E33" i="92"/>
  <c r="I33" i="92"/>
  <c r="G28" i="92"/>
  <c r="F28" i="92"/>
  <c r="L28" i="92"/>
  <c r="D28" i="92"/>
  <c r="H28" i="92"/>
  <c r="C23" i="90"/>
  <c r="G23" i="90"/>
  <c r="J23" i="90"/>
  <c r="F23" i="90"/>
  <c r="L23" i="90"/>
  <c r="D6" i="90"/>
  <c r="E6" i="90"/>
  <c r="G6" i="90"/>
  <c r="C6" i="90"/>
  <c r="K48" i="95"/>
  <c r="E47" i="95"/>
  <c r="E42" i="95"/>
  <c r="E38" i="95"/>
  <c r="K38" i="95"/>
  <c r="C38" i="95"/>
  <c r="C29" i="95"/>
  <c r="E27" i="95"/>
  <c r="F27" i="95"/>
  <c r="G27" i="95"/>
  <c r="M27" i="95"/>
  <c r="I27" i="95"/>
  <c r="D50" i="94"/>
  <c r="L50" i="94"/>
  <c r="C50" i="94"/>
  <c r="G50" i="94"/>
  <c r="M50" i="94"/>
  <c r="E50" i="94"/>
  <c r="H50" i="94"/>
  <c r="D22" i="94"/>
  <c r="H22" i="94"/>
  <c r="C22" i="94"/>
  <c r="F22" i="94"/>
  <c r="M31" i="93"/>
  <c r="E9" i="92"/>
  <c r="M9" i="92"/>
  <c r="C38" i="91"/>
  <c r="K38" i="91"/>
  <c r="G29" i="91"/>
  <c r="E45" i="90"/>
  <c r="C45" i="90"/>
  <c r="G45" i="90"/>
  <c r="K45" i="90"/>
  <c r="D14" i="95"/>
  <c r="I14" i="95"/>
  <c r="I48" i="94"/>
  <c r="C48" i="94"/>
  <c r="M48" i="94"/>
  <c r="F42" i="94"/>
  <c r="H42" i="94"/>
  <c r="M42" i="94"/>
  <c r="C42" i="94"/>
  <c r="J42" i="94"/>
  <c r="D38" i="94"/>
  <c r="H38" i="94"/>
  <c r="G44" i="93"/>
  <c r="E44" i="93"/>
  <c r="I44" i="93"/>
  <c r="E26" i="93"/>
  <c r="F26" i="93"/>
  <c r="K26" i="93"/>
  <c r="E7" i="92"/>
  <c r="H7" i="92"/>
  <c r="C7" i="92"/>
  <c r="F7" i="92"/>
  <c r="I7" i="92"/>
  <c r="L7" i="92"/>
  <c r="C40" i="90"/>
  <c r="F40" i="90"/>
  <c r="H40" i="90"/>
  <c r="J40" i="90"/>
  <c r="D40" i="90"/>
  <c r="G40" i="90"/>
  <c r="K40" i="90"/>
  <c r="G24" i="90"/>
  <c r="K24" i="90"/>
  <c r="C24" i="90"/>
  <c r="E51" i="89"/>
  <c r="C51" i="89"/>
  <c r="G51" i="89"/>
  <c r="D48" i="89"/>
  <c r="C48" i="89"/>
  <c r="E45" i="89"/>
  <c r="G33" i="89"/>
  <c r="K33" i="89"/>
  <c r="C33" i="89"/>
  <c r="C30" i="89"/>
  <c r="G30" i="89"/>
  <c r="C22" i="89"/>
  <c r="C15" i="89"/>
  <c r="E15" i="89"/>
  <c r="D15" i="89"/>
  <c r="M15" i="89"/>
  <c r="G15" i="89"/>
  <c r="C41" i="88"/>
  <c r="G41" i="88"/>
  <c r="I41" i="88"/>
  <c r="E41" i="88"/>
  <c r="L6" i="95"/>
  <c r="G41" i="95"/>
  <c r="G37" i="95"/>
  <c r="H26" i="95"/>
  <c r="I25" i="95"/>
  <c r="K18" i="95"/>
  <c r="I16" i="95"/>
  <c r="E14" i="95"/>
  <c r="K7" i="95"/>
  <c r="E48" i="94"/>
  <c r="L42" i="94"/>
  <c r="E42" i="94"/>
  <c r="F38" i="94"/>
  <c r="H32" i="94"/>
  <c r="C32" i="94"/>
  <c r="L32" i="94"/>
  <c r="M26" i="94"/>
  <c r="M14" i="94"/>
  <c r="D11" i="94"/>
  <c r="K11" i="94"/>
  <c r="E11" i="94"/>
  <c r="L11" i="94"/>
  <c r="C11" i="94"/>
  <c r="M9" i="94"/>
  <c r="E17" i="93"/>
  <c r="D32" i="92"/>
  <c r="F32" i="92"/>
  <c r="K32" i="92"/>
  <c r="G27" i="92"/>
  <c r="G16" i="92"/>
  <c r="K10" i="92"/>
  <c r="K7" i="92"/>
  <c r="G51" i="91"/>
  <c r="E51" i="91"/>
  <c r="I51" i="91"/>
  <c r="E47" i="91"/>
  <c r="K47" i="91"/>
  <c r="K43" i="91"/>
  <c r="C43" i="91"/>
  <c r="E42" i="91"/>
  <c r="G42" i="91"/>
  <c r="K42" i="91"/>
  <c r="G40" i="91"/>
  <c r="D24" i="91"/>
  <c r="E24" i="91"/>
  <c r="I24" i="91"/>
  <c r="I50" i="90"/>
  <c r="G44" i="90"/>
  <c r="C44" i="90"/>
  <c r="M40" i="90"/>
  <c r="E40" i="90"/>
  <c r="M38" i="90"/>
  <c r="I25" i="90"/>
  <c r="C15" i="90"/>
  <c r="M15" i="90"/>
  <c r="E15" i="90"/>
  <c r="I15" i="90"/>
  <c r="C11" i="95"/>
  <c r="D11" i="95"/>
  <c r="E11" i="95"/>
  <c r="K11" i="95"/>
  <c r="L11" i="95"/>
  <c r="D7" i="95"/>
  <c r="G7" i="95"/>
  <c r="J7" i="95"/>
  <c r="C38" i="94"/>
  <c r="I26" i="94"/>
  <c r="D24" i="94"/>
  <c r="F24" i="94"/>
  <c r="H24" i="94"/>
  <c r="M24" i="94"/>
  <c r="K14" i="94"/>
  <c r="C14" i="94"/>
  <c r="F14" i="94"/>
  <c r="H14" i="94"/>
  <c r="L14" i="94"/>
  <c r="I9" i="94"/>
  <c r="C9" i="94"/>
  <c r="K9" i="94"/>
  <c r="C44" i="93"/>
  <c r="K37" i="93"/>
  <c r="E32" i="93"/>
  <c r="F32" i="93"/>
  <c r="I32" i="93"/>
  <c r="C26" i="93"/>
  <c r="I41" i="92"/>
  <c r="C41" i="92"/>
  <c r="K41" i="92"/>
  <c r="C22" i="92"/>
  <c r="M22" i="92"/>
  <c r="E22" i="92"/>
  <c r="C10" i="92"/>
  <c r="J7" i="92"/>
  <c r="D7" i="92"/>
  <c r="I26" i="91"/>
  <c r="C26" i="91"/>
  <c r="M26" i="91"/>
  <c r="K23" i="91"/>
  <c r="C50" i="90"/>
  <c r="L40" i="90"/>
  <c r="G38" i="90"/>
  <c r="I38" i="90"/>
  <c r="C38" i="90"/>
  <c r="K38" i="90"/>
  <c r="K37" i="90"/>
  <c r="E37" i="90"/>
  <c r="K29" i="90"/>
  <c r="C29" i="90"/>
  <c r="C25" i="90"/>
  <c r="D18" i="90"/>
  <c r="I18" i="90"/>
  <c r="M14" i="90"/>
  <c r="I14" i="90"/>
  <c r="C14" i="90"/>
  <c r="K14" i="90"/>
  <c r="K51" i="89"/>
  <c r="C45" i="89"/>
  <c r="G45" i="89"/>
  <c r="M45" i="89"/>
  <c r="K45" i="89"/>
  <c r="D45" i="89"/>
  <c r="H45" i="89"/>
  <c r="L45" i="89"/>
  <c r="E23" i="89"/>
  <c r="M23" i="89"/>
  <c r="C23" i="89"/>
  <c r="M41" i="88"/>
  <c r="G47" i="88"/>
  <c r="K47" i="88"/>
  <c r="H43" i="88"/>
  <c r="K43" i="88"/>
  <c r="D43" i="88"/>
  <c r="I48" i="93"/>
  <c r="C48" i="93"/>
  <c r="D11" i="92"/>
  <c r="K11" i="92"/>
  <c r="L11" i="92"/>
  <c r="E11" i="92"/>
  <c r="D48" i="91"/>
  <c r="J48" i="91"/>
  <c r="C11" i="91"/>
  <c r="D11" i="91"/>
  <c r="E11" i="91"/>
  <c r="K11" i="91"/>
  <c r="L11" i="91"/>
  <c r="E30" i="90"/>
  <c r="K30" i="90"/>
  <c r="E11" i="89"/>
  <c r="C11" i="89"/>
  <c r="D11" i="89"/>
  <c r="L11" i="89"/>
  <c r="F11" i="89"/>
  <c r="K46" i="88"/>
  <c r="M43" i="88"/>
  <c r="L15" i="88"/>
  <c r="E15" i="88"/>
  <c r="C15" i="88"/>
  <c r="K11" i="87"/>
  <c r="C11" i="87"/>
  <c r="L11" i="87"/>
  <c r="D11" i="87"/>
  <c r="E11" i="87"/>
  <c r="D10" i="85"/>
  <c r="M10" i="85"/>
  <c r="M48" i="93"/>
  <c r="I7" i="93"/>
  <c r="I48" i="92"/>
  <c r="C48" i="92"/>
  <c r="L9" i="91"/>
  <c r="H9" i="91"/>
  <c r="J48" i="90"/>
  <c r="D48" i="90"/>
  <c r="K27" i="90"/>
  <c r="D26" i="90"/>
  <c r="F26" i="90"/>
  <c r="H26" i="90"/>
  <c r="G22" i="90"/>
  <c r="I16" i="90"/>
  <c r="G43" i="89"/>
  <c r="L43" i="89"/>
  <c r="G42" i="89"/>
  <c r="M42" i="89"/>
  <c r="G37" i="89"/>
  <c r="J37" i="89"/>
  <c r="K35" i="89"/>
  <c r="F35" i="89"/>
  <c r="J35" i="89"/>
  <c r="E27" i="89"/>
  <c r="G9" i="89"/>
  <c r="I49" i="88"/>
  <c r="D49" i="88"/>
  <c r="M49" i="88"/>
  <c r="C47" i="88"/>
  <c r="G33" i="88"/>
  <c r="E33" i="88"/>
  <c r="K33" i="88"/>
  <c r="C11" i="92"/>
  <c r="D11" i="90"/>
  <c r="K11" i="90"/>
  <c r="E11" i="90"/>
  <c r="L11" i="90"/>
  <c r="C11" i="90"/>
  <c r="K51" i="88"/>
  <c r="G51" i="88"/>
  <c r="G38" i="88"/>
  <c r="K38" i="88"/>
  <c r="D35" i="88"/>
  <c r="J35" i="88"/>
  <c r="K25" i="88"/>
  <c r="G25" i="88"/>
  <c r="D10" i="87"/>
  <c r="M10" i="87"/>
  <c r="C16" i="87"/>
  <c r="I16" i="87"/>
  <c r="M45" i="85"/>
  <c r="J16" i="87"/>
  <c r="J94" i="87" s="1"/>
  <c r="G48" i="88"/>
  <c r="D48" i="88"/>
  <c r="J30" i="88"/>
  <c r="I30" i="88"/>
  <c r="E11" i="88"/>
  <c r="C11" i="88"/>
  <c r="K11" i="88"/>
  <c r="L11" i="88"/>
  <c r="F11" i="88"/>
  <c r="J52" i="88"/>
  <c r="C52" i="88"/>
  <c r="I52" i="88"/>
  <c r="D52" i="88"/>
  <c r="L52" i="88"/>
  <c r="H52" i="88"/>
  <c r="E52" i="88"/>
  <c r="H48" i="88"/>
  <c r="L19" i="88"/>
  <c r="H19" i="88"/>
  <c r="D19" i="88"/>
  <c r="K19" i="89"/>
  <c r="G19" i="89"/>
  <c r="C19" i="90"/>
  <c r="I19" i="90"/>
  <c r="E19" i="90"/>
  <c r="L19" i="91"/>
  <c r="H19" i="91"/>
  <c r="D19" i="91"/>
  <c r="J19" i="92"/>
  <c r="F19" i="92"/>
  <c r="L19" i="93"/>
  <c r="H19" i="93"/>
  <c r="D19" i="93"/>
  <c r="J19" i="94"/>
  <c r="F19" i="94"/>
  <c r="L19" i="95"/>
  <c r="H19" i="95"/>
  <c r="D19" i="95"/>
  <c r="K19" i="88"/>
  <c r="G19" i="88"/>
  <c r="C19" i="89"/>
  <c r="J19" i="89"/>
  <c r="J92" i="89" s="1"/>
  <c r="F19" i="89"/>
  <c r="L19" i="90"/>
  <c r="H19" i="90"/>
  <c r="D19" i="90"/>
  <c r="K19" i="91"/>
  <c r="G19" i="91"/>
  <c r="C19" i="92"/>
  <c r="I19" i="92"/>
  <c r="E19" i="92"/>
  <c r="K19" i="93"/>
  <c r="G19" i="93"/>
  <c r="C19" i="94"/>
  <c r="I19" i="94"/>
  <c r="E19" i="94"/>
  <c r="K19" i="95"/>
  <c r="G19" i="95"/>
  <c r="C19" i="88"/>
  <c r="J19" i="88"/>
  <c r="M19" i="89"/>
  <c r="I19" i="89"/>
  <c r="K19" i="90"/>
  <c r="C19" i="91"/>
  <c r="J19" i="91"/>
  <c r="L19" i="92"/>
  <c r="H19" i="92"/>
  <c r="J19" i="93"/>
  <c r="L19" i="94"/>
  <c r="H19" i="94"/>
  <c r="J19" i="95"/>
  <c r="D100" i="94"/>
  <c r="D84" i="94"/>
  <c r="D68" i="94"/>
  <c r="D91" i="94"/>
  <c r="D75" i="94"/>
  <c r="D98" i="94"/>
  <c r="D66" i="94"/>
  <c r="D73" i="94"/>
  <c r="D101" i="90"/>
  <c r="D81" i="90"/>
  <c r="G12" i="93"/>
  <c r="E12" i="93"/>
  <c r="L12" i="90"/>
  <c r="H12" i="90"/>
  <c r="K12" i="91"/>
  <c r="J12" i="92"/>
  <c r="L12" i="94"/>
  <c r="H12" i="94"/>
  <c r="I12" i="95"/>
  <c r="D12" i="95"/>
  <c r="F12" i="95"/>
  <c r="H12" i="95"/>
  <c r="J12" i="95"/>
  <c r="L12" i="95"/>
  <c r="E12" i="94"/>
  <c r="G12" i="94"/>
  <c r="I12" i="94"/>
  <c r="K12" i="94"/>
  <c r="C12" i="94"/>
  <c r="J12" i="93"/>
  <c r="L12" i="93"/>
  <c r="C12" i="93"/>
  <c r="H12" i="93"/>
  <c r="E12" i="92"/>
  <c r="G12" i="92"/>
  <c r="I12" i="92"/>
  <c r="K12" i="92"/>
  <c r="C12" i="92"/>
  <c r="D12" i="91"/>
  <c r="F12" i="91"/>
  <c r="H12" i="91"/>
  <c r="J12" i="91"/>
  <c r="L12" i="91"/>
  <c r="C12" i="91"/>
  <c r="E12" i="90"/>
  <c r="G12" i="90"/>
  <c r="I12" i="90"/>
  <c r="K12" i="90"/>
  <c r="C12" i="90"/>
  <c r="H12" i="89"/>
  <c r="K12" i="88"/>
  <c r="E12" i="88"/>
  <c r="D12" i="93"/>
  <c r="J12" i="88"/>
  <c r="J12" i="90"/>
  <c r="F12" i="90"/>
  <c r="M12" i="91"/>
  <c r="I12" i="91"/>
  <c r="E12" i="91"/>
  <c r="L12" i="92"/>
  <c r="H12" i="92"/>
  <c r="D12" i="92"/>
  <c r="I12" i="93"/>
  <c r="J12" i="94"/>
  <c r="F12" i="94"/>
  <c r="K12" i="95"/>
  <c r="G12" i="95"/>
  <c r="M96" i="88" l="1"/>
  <c r="D59" i="94"/>
  <c r="D69" i="90"/>
  <c r="D94" i="90"/>
  <c r="D76" i="90"/>
  <c r="D80" i="90"/>
  <c r="K57" i="7"/>
  <c r="G55" i="85"/>
  <c r="G61" i="85" s="1"/>
  <c r="G57" i="85"/>
  <c r="G62" i="85" s="1"/>
  <c r="D77" i="90"/>
  <c r="D84" i="90"/>
  <c r="D85" i="90"/>
  <c r="D78" i="90"/>
  <c r="D98" i="90"/>
  <c r="K55" i="7"/>
  <c r="K61" i="7" s="1"/>
  <c r="I55" i="86"/>
  <c r="I61" i="86" s="1"/>
  <c r="J71" i="89"/>
  <c r="D68" i="90"/>
  <c r="D87" i="90"/>
  <c r="J91" i="87"/>
  <c r="J56" i="87"/>
  <c r="F55" i="86"/>
  <c r="F61" i="86" s="1"/>
  <c r="D71" i="88"/>
  <c r="D59" i="89"/>
  <c r="M101" i="89"/>
  <c r="J74" i="89"/>
  <c r="D72" i="90"/>
  <c r="J98" i="87"/>
  <c r="J79" i="87"/>
  <c r="I54" i="89"/>
  <c r="D66" i="90"/>
  <c r="D83" i="90"/>
  <c r="D92" i="90"/>
  <c r="D93" i="90"/>
  <c r="D82" i="90"/>
  <c r="D102" i="90"/>
  <c r="D65" i="90"/>
  <c r="D91" i="90"/>
  <c r="D54" i="90"/>
  <c r="D97" i="90"/>
  <c r="D86" i="90"/>
  <c r="D87" i="88"/>
  <c r="I59" i="88"/>
  <c r="I57" i="86"/>
  <c r="I62" i="86" s="1"/>
  <c r="J100" i="89"/>
  <c r="D70" i="90"/>
  <c r="J69" i="87"/>
  <c r="J86" i="87"/>
  <c r="J97" i="89"/>
  <c r="J70" i="87"/>
  <c r="J101" i="87"/>
  <c r="I75" i="88"/>
  <c r="D85" i="89"/>
  <c r="D89" i="88"/>
  <c r="D72" i="88"/>
  <c r="M84" i="89"/>
  <c r="M92" i="89"/>
  <c r="D64" i="90"/>
  <c r="D73" i="90"/>
  <c r="D99" i="90"/>
  <c r="D100" i="90"/>
  <c r="D89" i="90"/>
  <c r="D74" i="90"/>
  <c r="D90" i="90"/>
  <c r="D56" i="90"/>
  <c r="D81" i="94"/>
  <c r="D74" i="94"/>
  <c r="D56" i="94"/>
  <c r="D79" i="94"/>
  <c r="D95" i="94"/>
  <c r="D72" i="94"/>
  <c r="D88" i="94"/>
  <c r="G54" i="91"/>
  <c r="G68" i="91"/>
  <c r="G84" i="91"/>
  <c r="G65" i="91"/>
  <c r="G81" i="91"/>
  <c r="G97" i="91"/>
  <c r="G64" i="91"/>
  <c r="G88" i="91"/>
  <c r="G73" i="91"/>
  <c r="G93" i="91"/>
  <c r="G66" i="91"/>
  <c r="G82" i="91"/>
  <c r="G99" i="91"/>
  <c r="G79" i="91"/>
  <c r="G95" i="91"/>
  <c r="G72" i="91"/>
  <c r="G92" i="91"/>
  <c r="G77" i="91"/>
  <c r="G98" i="91"/>
  <c r="G70" i="91"/>
  <c r="G86" i="91"/>
  <c r="G67" i="91"/>
  <c r="G83" i="91"/>
  <c r="G101" i="91"/>
  <c r="G76" i="91"/>
  <c r="G96" i="91"/>
  <c r="G85" i="91"/>
  <c r="G102" i="91"/>
  <c r="G74" i="91"/>
  <c r="G90" i="91"/>
  <c r="G71" i="91"/>
  <c r="G87" i="91"/>
  <c r="G100" i="91"/>
  <c r="G69" i="91"/>
  <c r="G91" i="91"/>
  <c r="G89" i="91"/>
  <c r="G78" i="91"/>
  <c r="G59" i="91"/>
  <c r="G56" i="91"/>
  <c r="G94" i="91"/>
  <c r="G80" i="91"/>
  <c r="G75" i="91"/>
  <c r="G56" i="88"/>
  <c r="G90" i="88"/>
  <c r="G74" i="88"/>
  <c r="G97" i="88"/>
  <c r="G81" i="88"/>
  <c r="G65" i="88"/>
  <c r="G75" i="88"/>
  <c r="G91" i="88"/>
  <c r="G68" i="88"/>
  <c r="G84" i="88"/>
  <c r="G100" i="88"/>
  <c r="G102" i="88"/>
  <c r="G86" i="88"/>
  <c r="G70" i="88"/>
  <c r="G93" i="88"/>
  <c r="G77" i="88"/>
  <c r="G79" i="88"/>
  <c r="G95" i="88"/>
  <c r="G72" i="88"/>
  <c r="G88" i="88"/>
  <c r="G59" i="88"/>
  <c r="G98" i="88"/>
  <c r="G82" i="88"/>
  <c r="G66" i="88"/>
  <c r="G89" i="88"/>
  <c r="G73" i="88"/>
  <c r="G94" i="88"/>
  <c r="G69" i="88"/>
  <c r="G67" i="88"/>
  <c r="G99" i="88"/>
  <c r="G92" i="88"/>
  <c r="G78" i="88"/>
  <c r="G71" i="88"/>
  <c r="G64" i="88"/>
  <c r="G96" i="88"/>
  <c r="G101" i="88"/>
  <c r="G54" i="88"/>
  <c r="G83" i="88"/>
  <c r="G76" i="88"/>
  <c r="G87" i="88"/>
  <c r="G80" i="88"/>
  <c r="G85" i="88"/>
  <c r="F101" i="88"/>
  <c r="F95" i="88"/>
  <c r="F87" i="88"/>
  <c r="F79" i="88"/>
  <c r="F71" i="88"/>
  <c r="F100" i="88"/>
  <c r="F92" i="88"/>
  <c r="F84" i="88"/>
  <c r="F76" i="88"/>
  <c r="F68" i="88"/>
  <c r="F54" i="88"/>
  <c r="F102" i="88"/>
  <c r="F93" i="88"/>
  <c r="F85" i="88"/>
  <c r="F77" i="88"/>
  <c r="F69" i="88"/>
  <c r="F98" i="88"/>
  <c r="F90" i="88"/>
  <c r="F82" i="88"/>
  <c r="F74" i="88"/>
  <c r="F66" i="88"/>
  <c r="F99" i="88"/>
  <c r="F83" i="88"/>
  <c r="F67" i="88"/>
  <c r="F88" i="88"/>
  <c r="F72" i="88"/>
  <c r="F97" i="88"/>
  <c r="F81" i="88"/>
  <c r="F65" i="88"/>
  <c r="F86" i="88"/>
  <c r="F70" i="88"/>
  <c r="F56" i="88"/>
  <c r="F91" i="88"/>
  <c r="F75" i="88"/>
  <c r="F96" i="88"/>
  <c r="F80" i="88"/>
  <c r="F64" i="88"/>
  <c r="F59" i="88"/>
  <c r="F78" i="88"/>
  <c r="F89" i="88"/>
  <c r="F73" i="88"/>
  <c r="F94" i="88"/>
  <c r="I54" i="87"/>
  <c r="I95" i="87"/>
  <c r="I87" i="87"/>
  <c r="I79" i="87"/>
  <c r="I96" i="87"/>
  <c r="I88" i="87"/>
  <c r="I80" i="87"/>
  <c r="I72" i="87"/>
  <c r="I64" i="87"/>
  <c r="I77" i="87"/>
  <c r="I101" i="87"/>
  <c r="I93" i="87"/>
  <c r="I85" i="87"/>
  <c r="I102" i="87"/>
  <c r="I94" i="87"/>
  <c r="I86" i="87"/>
  <c r="I78" i="87"/>
  <c r="I70" i="87"/>
  <c r="I73" i="87"/>
  <c r="I75" i="87"/>
  <c r="I56" i="87"/>
  <c r="I99" i="87"/>
  <c r="I91" i="87"/>
  <c r="I83" i="87"/>
  <c r="I100" i="87"/>
  <c r="I92" i="87"/>
  <c r="I84" i="87"/>
  <c r="I76" i="87"/>
  <c r="I68" i="87"/>
  <c r="I69" i="87"/>
  <c r="I71" i="87"/>
  <c r="I97" i="87"/>
  <c r="I90" i="87"/>
  <c r="I65" i="87"/>
  <c r="I89" i="87"/>
  <c r="I82" i="87"/>
  <c r="I67" i="87"/>
  <c r="I81" i="87"/>
  <c r="I74" i="87"/>
  <c r="I59" i="87"/>
  <c r="I98" i="87"/>
  <c r="I66" i="87"/>
  <c r="D95" i="90"/>
  <c r="D71" i="90"/>
  <c r="D96" i="90"/>
  <c r="M54" i="85"/>
  <c r="M96" i="85"/>
  <c r="M88" i="85"/>
  <c r="M80" i="85"/>
  <c r="M72" i="85"/>
  <c r="M64" i="85"/>
  <c r="M97" i="85"/>
  <c r="M89" i="85"/>
  <c r="M81" i="85"/>
  <c r="M73" i="85"/>
  <c r="M65" i="85"/>
  <c r="M59" i="85"/>
  <c r="M95" i="85"/>
  <c r="M84" i="85"/>
  <c r="M75" i="85"/>
  <c r="M102" i="85"/>
  <c r="M93" i="85"/>
  <c r="M82" i="85"/>
  <c r="M70" i="85"/>
  <c r="M56" i="85"/>
  <c r="M92" i="85"/>
  <c r="M83" i="85"/>
  <c r="M71" i="85"/>
  <c r="M101" i="85"/>
  <c r="M90" i="85"/>
  <c r="M78" i="85"/>
  <c r="M69" i="85"/>
  <c r="M100" i="85"/>
  <c r="M91" i="85"/>
  <c r="M79" i="85"/>
  <c r="M68" i="85"/>
  <c r="M98" i="85"/>
  <c r="M86" i="85"/>
  <c r="M77" i="85"/>
  <c r="M66" i="85"/>
  <c r="M76" i="85"/>
  <c r="M74" i="85"/>
  <c r="M67" i="85"/>
  <c r="M99" i="85"/>
  <c r="M94" i="85"/>
  <c r="M85" i="85"/>
  <c r="M87" i="85"/>
  <c r="L56" i="87"/>
  <c r="L90" i="87"/>
  <c r="L99" i="87"/>
  <c r="L83" i="87"/>
  <c r="L67" i="87"/>
  <c r="L66" i="87"/>
  <c r="L68" i="87"/>
  <c r="L77" i="87"/>
  <c r="L93" i="87"/>
  <c r="L84" i="87"/>
  <c r="L100" i="87"/>
  <c r="L102" i="87"/>
  <c r="L86" i="87"/>
  <c r="L95" i="87"/>
  <c r="L79" i="87"/>
  <c r="L72" i="87"/>
  <c r="L65" i="87"/>
  <c r="L81" i="87"/>
  <c r="L97" i="87"/>
  <c r="L88" i="87"/>
  <c r="L59" i="87"/>
  <c r="L98" i="87"/>
  <c r="L82" i="87"/>
  <c r="L91" i="87"/>
  <c r="L75" i="87"/>
  <c r="L64" i="87"/>
  <c r="L71" i="87"/>
  <c r="L69" i="87"/>
  <c r="L101" i="87"/>
  <c r="L94" i="87"/>
  <c r="L74" i="87"/>
  <c r="L73" i="87"/>
  <c r="L80" i="87"/>
  <c r="L78" i="87"/>
  <c r="L70" i="87"/>
  <c r="L85" i="87"/>
  <c r="L92" i="87"/>
  <c r="L76" i="87"/>
  <c r="L54" i="87"/>
  <c r="L89" i="87"/>
  <c r="L87" i="87"/>
  <c r="L96" i="87"/>
  <c r="F54" i="89"/>
  <c r="F99" i="89"/>
  <c r="F96" i="89"/>
  <c r="F88" i="89"/>
  <c r="F89" i="89"/>
  <c r="F78" i="89"/>
  <c r="F70" i="89"/>
  <c r="F95" i="89"/>
  <c r="F83" i="89"/>
  <c r="F75" i="89"/>
  <c r="F67" i="89"/>
  <c r="F102" i="89"/>
  <c r="F92" i="89"/>
  <c r="F93" i="89"/>
  <c r="F76" i="89"/>
  <c r="F66" i="89"/>
  <c r="F85" i="89"/>
  <c r="F73" i="89"/>
  <c r="F56" i="89"/>
  <c r="F100" i="89"/>
  <c r="F90" i="89"/>
  <c r="F84" i="89"/>
  <c r="F74" i="89"/>
  <c r="F64" i="89"/>
  <c r="F81" i="89"/>
  <c r="F71" i="89"/>
  <c r="F59" i="89"/>
  <c r="F98" i="89"/>
  <c r="F86" i="89"/>
  <c r="F82" i="89"/>
  <c r="F72" i="89"/>
  <c r="F91" i="89"/>
  <c r="F79" i="89"/>
  <c r="F69" i="89"/>
  <c r="F97" i="89"/>
  <c r="F77" i="89"/>
  <c r="F80" i="89"/>
  <c r="F65" i="89"/>
  <c r="F101" i="89"/>
  <c r="F68" i="89"/>
  <c r="F87" i="89"/>
  <c r="F94" i="89"/>
  <c r="C102" i="89"/>
  <c r="C97" i="89"/>
  <c r="C89" i="89"/>
  <c r="C90" i="89"/>
  <c r="C79" i="89"/>
  <c r="C71" i="89"/>
  <c r="C59" i="89"/>
  <c r="C88" i="89"/>
  <c r="C80" i="89"/>
  <c r="C72" i="89"/>
  <c r="C64" i="89"/>
  <c r="C100" i="89"/>
  <c r="C95" i="89"/>
  <c r="C87" i="89"/>
  <c r="C85" i="89"/>
  <c r="C77" i="89"/>
  <c r="C69" i="89"/>
  <c r="C54" i="89"/>
  <c r="C86" i="89"/>
  <c r="C78" i="89"/>
  <c r="C70" i="89"/>
  <c r="C56" i="89"/>
  <c r="C101" i="89"/>
  <c r="C93" i="89"/>
  <c r="C98" i="89"/>
  <c r="C83" i="89"/>
  <c r="C75" i="89"/>
  <c r="C67" i="89"/>
  <c r="C96" i="89"/>
  <c r="C84" i="89"/>
  <c r="C76" i="89"/>
  <c r="C68" i="89"/>
  <c r="C91" i="89"/>
  <c r="C65" i="89"/>
  <c r="C66" i="89"/>
  <c r="C94" i="89"/>
  <c r="C92" i="89"/>
  <c r="C81" i="89"/>
  <c r="C82" i="89"/>
  <c r="C99" i="89"/>
  <c r="C73" i="89"/>
  <c r="C74" i="89"/>
  <c r="M66" i="93"/>
  <c r="M82" i="93"/>
  <c r="M98" i="93"/>
  <c r="M81" i="93"/>
  <c r="M97" i="93"/>
  <c r="M74" i="93"/>
  <c r="M94" i="93"/>
  <c r="M85" i="93"/>
  <c r="M56" i="93"/>
  <c r="M67" i="93"/>
  <c r="M78" i="93"/>
  <c r="M102" i="93"/>
  <c r="M89" i="93"/>
  <c r="M72" i="93"/>
  <c r="M69" i="93"/>
  <c r="M86" i="93"/>
  <c r="M73" i="93"/>
  <c r="M93" i="93"/>
  <c r="M77" i="93"/>
  <c r="M64" i="93"/>
  <c r="M84" i="93"/>
  <c r="M100" i="93"/>
  <c r="M83" i="93"/>
  <c r="M99" i="93"/>
  <c r="M65" i="93"/>
  <c r="M80" i="93"/>
  <c r="M79" i="93"/>
  <c r="M95" i="93"/>
  <c r="M101" i="93"/>
  <c r="M68" i="93"/>
  <c r="M88" i="93"/>
  <c r="M71" i="93"/>
  <c r="M87" i="93"/>
  <c r="M59" i="93"/>
  <c r="M90" i="93"/>
  <c r="M70" i="93"/>
  <c r="M76" i="93"/>
  <c r="M92" i="93"/>
  <c r="M75" i="93"/>
  <c r="M91" i="93"/>
  <c r="M96" i="93"/>
  <c r="D55" i="7"/>
  <c r="D61" i="7" s="1"/>
  <c r="M77" i="88"/>
  <c r="M72" i="88"/>
  <c r="M102" i="88"/>
  <c r="F57" i="7"/>
  <c r="F62" i="7" s="1"/>
  <c r="H55" i="86"/>
  <c r="H61" i="86" s="1"/>
  <c r="I66" i="88"/>
  <c r="I91" i="88"/>
  <c r="I79" i="88"/>
  <c r="J79" i="89"/>
  <c r="J82" i="89"/>
  <c r="J59" i="89"/>
  <c r="D75" i="90"/>
  <c r="D79" i="90"/>
  <c r="D88" i="90"/>
  <c r="D83" i="89"/>
  <c r="D86" i="89"/>
  <c r="D54" i="89"/>
  <c r="D64" i="89"/>
  <c r="D90" i="89"/>
  <c r="D79" i="89"/>
  <c r="D82" i="89"/>
  <c r="J67" i="87"/>
  <c r="J99" i="87"/>
  <c r="J54" i="87"/>
  <c r="J77" i="87"/>
  <c r="J84" i="87"/>
  <c r="J72" i="87"/>
  <c r="J87" i="87"/>
  <c r="F57" i="86"/>
  <c r="F62" i="86" s="1"/>
  <c r="D80" i="88"/>
  <c r="D73" i="88"/>
  <c r="D100" i="88"/>
  <c r="D74" i="88"/>
  <c r="D102" i="88"/>
  <c r="D88" i="88"/>
  <c r="D54" i="88"/>
  <c r="M54" i="89"/>
  <c r="M71" i="89"/>
  <c r="M94" i="89"/>
  <c r="M76" i="89"/>
  <c r="M102" i="89"/>
  <c r="M65" i="89"/>
  <c r="M91" i="89"/>
  <c r="M72" i="89"/>
  <c r="M75" i="89"/>
  <c r="J99" i="89"/>
  <c r="J94" i="89"/>
  <c r="J93" i="89"/>
  <c r="J78" i="89"/>
  <c r="J68" i="89"/>
  <c r="J85" i="89"/>
  <c r="J75" i="89"/>
  <c r="J65" i="89"/>
  <c r="J54" i="89"/>
  <c r="J102" i="89"/>
  <c r="J90" i="89"/>
  <c r="J89" i="89"/>
  <c r="J76" i="89"/>
  <c r="J64" i="89"/>
  <c r="J83" i="89"/>
  <c r="J73" i="89"/>
  <c r="J56" i="89"/>
  <c r="J98" i="89"/>
  <c r="J88" i="89"/>
  <c r="J84" i="89"/>
  <c r="J72" i="89"/>
  <c r="J95" i="89"/>
  <c r="J81" i="89"/>
  <c r="J69" i="89"/>
  <c r="J86" i="89"/>
  <c r="J77" i="89"/>
  <c r="J80" i="89"/>
  <c r="J67" i="89"/>
  <c r="J101" i="89"/>
  <c r="J70" i="89"/>
  <c r="J96" i="89"/>
  <c r="J91" i="89"/>
  <c r="D94" i="89"/>
  <c r="D68" i="89"/>
  <c r="D65" i="89"/>
  <c r="D95" i="89"/>
  <c r="D93" i="89"/>
  <c r="D56" i="89"/>
  <c r="D84" i="89"/>
  <c r="D81" i="89"/>
  <c r="D102" i="89"/>
  <c r="D76" i="89"/>
  <c r="D73" i="89"/>
  <c r="D94" i="94"/>
  <c r="D102" i="94"/>
  <c r="D69" i="94"/>
  <c r="D86" i="94"/>
  <c r="D93" i="94"/>
  <c r="D78" i="94"/>
  <c r="D85" i="94"/>
  <c r="D70" i="94"/>
  <c r="D77" i="94"/>
  <c r="D101" i="94"/>
  <c r="M85" i="89"/>
  <c r="L56" i="85"/>
  <c r="L98" i="85"/>
  <c r="L90" i="85"/>
  <c r="L82" i="85"/>
  <c r="L74" i="85"/>
  <c r="L66" i="85"/>
  <c r="L96" i="85"/>
  <c r="L88" i="85"/>
  <c r="L80" i="85"/>
  <c r="L72" i="85"/>
  <c r="L64" i="85"/>
  <c r="L59" i="85"/>
  <c r="L97" i="85"/>
  <c r="L89" i="85"/>
  <c r="L81" i="85"/>
  <c r="L73" i="85"/>
  <c r="L65" i="85"/>
  <c r="L95" i="85"/>
  <c r="L87" i="85"/>
  <c r="L79" i="85"/>
  <c r="L71" i="85"/>
  <c r="L102" i="85"/>
  <c r="L94" i="85"/>
  <c r="L86" i="85"/>
  <c r="L78" i="85"/>
  <c r="L70" i="85"/>
  <c r="L100" i="85"/>
  <c r="L92" i="85"/>
  <c r="L84" i="85"/>
  <c r="L76" i="85"/>
  <c r="L68" i="85"/>
  <c r="L54" i="85"/>
  <c r="L77" i="85"/>
  <c r="L83" i="85"/>
  <c r="L101" i="85"/>
  <c r="L69" i="85"/>
  <c r="L75" i="85"/>
  <c r="L93" i="85"/>
  <c r="L99" i="85"/>
  <c r="L67" i="85"/>
  <c r="L85" i="85"/>
  <c r="L91" i="85"/>
  <c r="D57" i="7"/>
  <c r="D62" i="7" s="1"/>
  <c r="M69" i="88"/>
  <c r="I87" i="88"/>
  <c r="I90" i="88"/>
  <c r="D75" i="89"/>
  <c r="D99" i="89"/>
  <c r="D71" i="89"/>
  <c r="D100" i="89"/>
  <c r="D96" i="88"/>
  <c r="D84" i="88"/>
  <c r="H57" i="87"/>
  <c r="H62" i="87" s="1"/>
  <c r="M82" i="89"/>
  <c r="M100" i="89"/>
  <c r="M89" i="89"/>
  <c r="M64" i="89"/>
  <c r="M67" i="89"/>
  <c r="M93" i="89"/>
  <c r="D89" i="94"/>
  <c r="D82" i="94"/>
  <c r="D67" i="94"/>
  <c r="D83" i="94"/>
  <c r="D99" i="94"/>
  <c r="D76" i="94"/>
  <c r="D92" i="94"/>
  <c r="D54" i="94"/>
  <c r="D82" i="88"/>
  <c r="D77" i="88"/>
  <c r="D91" i="88"/>
  <c r="D86" i="88"/>
  <c r="D81" i="88"/>
  <c r="D64" i="88"/>
  <c r="D66" i="88"/>
  <c r="D98" i="88"/>
  <c r="D93" i="88"/>
  <c r="D65" i="88"/>
  <c r="D97" i="88"/>
  <c r="D70" i="88"/>
  <c r="L70" i="88"/>
  <c r="L86" i="88"/>
  <c r="L65" i="88"/>
  <c r="L81" i="88"/>
  <c r="L97" i="88"/>
  <c r="L78" i="88"/>
  <c r="L98" i="88"/>
  <c r="L85" i="88"/>
  <c r="L59" i="88"/>
  <c r="L82" i="88"/>
  <c r="L69" i="88"/>
  <c r="L89" i="88"/>
  <c r="L54" i="88"/>
  <c r="L66" i="88"/>
  <c r="L90" i="88"/>
  <c r="L73" i="88"/>
  <c r="L93" i="88"/>
  <c r="L100" i="88"/>
  <c r="L68" i="88"/>
  <c r="L84" i="88"/>
  <c r="L102" i="88"/>
  <c r="L79" i="88"/>
  <c r="L95" i="88"/>
  <c r="L74" i="88"/>
  <c r="L72" i="88"/>
  <c r="L88" i="88"/>
  <c r="L67" i="88"/>
  <c r="L83" i="88"/>
  <c r="L99" i="88"/>
  <c r="L77" i="88"/>
  <c r="L56" i="88"/>
  <c r="L94" i="88"/>
  <c r="L76" i="88"/>
  <c r="L92" i="88"/>
  <c r="L71" i="88"/>
  <c r="L87" i="88"/>
  <c r="L101" i="88"/>
  <c r="L64" i="88"/>
  <c r="L80" i="88"/>
  <c r="L96" i="88"/>
  <c r="L75" i="88"/>
  <c r="L91" i="88"/>
  <c r="I54" i="88"/>
  <c r="I83" i="88"/>
  <c r="I77" i="88"/>
  <c r="I93" i="88"/>
  <c r="I72" i="88"/>
  <c r="I88" i="88"/>
  <c r="I102" i="88"/>
  <c r="I94" i="88"/>
  <c r="I67" i="88"/>
  <c r="I65" i="88"/>
  <c r="I81" i="88"/>
  <c r="I97" i="88"/>
  <c r="I76" i="88"/>
  <c r="I92" i="88"/>
  <c r="I56" i="88"/>
  <c r="I78" i="88"/>
  <c r="I69" i="88"/>
  <c r="I64" i="88"/>
  <c r="I96" i="88"/>
  <c r="I73" i="88"/>
  <c r="I68" i="88"/>
  <c r="I101" i="88"/>
  <c r="I85" i="88"/>
  <c r="I80" i="88"/>
  <c r="I89" i="88"/>
  <c r="I84" i="88"/>
  <c r="I99" i="88"/>
  <c r="J59" i="87"/>
  <c r="J97" i="87"/>
  <c r="J65" i="87"/>
  <c r="J96" i="87"/>
  <c r="J89" i="87"/>
  <c r="J66" i="87"/>
  <c r="J88" i="87"/>
  <c r="J81" i="87"/>
  <c r="J73" i="87"/>
  <c r="J80" i="87"/>
  <c r="K56" i="89"/>
  <c r="K76" i="89"/>
  <c r="K65" i="89"/>
  <c r="K81" i="89"/>
  <c r="K89" i="89"/>
  <c r="K102" i="89"/>
  <c r="K64" i="89"/>
  <c r="K80" i="89"/>
  <c r="K69" i="89"/>
  <c r="K85" i="89"/>
  <c r="K93" i="89"/>
  <c r="K68" i="89"/>
  <c r="K84" i="89"/>
  <c r="K73" i="89"/>
  <c r="K90" i="89"/>
  <c r="K97" i="89"/>
  <c r="K98" i="89"/>
  <c r="K78" i="89"/>
  <c r="K67" i="89"/>
  <c r="K83" i="89"/>
  <c r="K91" i="89"/>
  <c r="K59" i="89"/>
  <c r="K72" i="89"/>
  <c r="K101" i="89"/>
  <c r="K66" i="89"/>
  <c r="K82" i="89"/>
  <c r="K71" i="89"/>
  <c r="K86" i="89"/>
  <c r="K95" i="89"/>
  <c r="K54" i="89"/>
  <c r="K92" i="89"/>
  <c r="K70" i="89"/>
  <c r="K88" i="89"/>
  <c r="K75" i="89"/>
  <c r="K94" i="89"/>
  <c r="K99" i="89"/>
  <c r="K79" i="89"/>
  <c r="K96" i="89"/>
  <c r="K77" i="89"/>
  <c r="K87" i="89"/>
  <c r="K74" i="89"/>
  <c r="K100" i="89"/>
  <c r="D101" i="85"/>
  <c r="D93" i="85"/>
  <c r="D85" i="85"/>
  <c r="D77" i="85"/>
  <c r="D69" i="85"/>
  <c r="D102" i="85"/>
  <c r="D94" i="85"/>
  <c r="D86" i="85"/>
  <c r="D78" i="85"/>
  <c r="D70" i="85"/>
  <c r="D54" i="85"/>
  <c r="D100" i="85"/>
  <c r="D92" i="85"/>
  <c r="D84" i="85"/>
  <c r="D76" i="85"/>
  <c r="D68" i="85"/>
  <c r="D99" i="85"/>
  <c r="D91" i="85"/>
  <c r="D83" i="85"/>
  <c r="D75" i="85"/>
  <c r="D67" i="85"/>
  <c r="D97" i="85"/>
  <c r="D81" i="85"/>
  <c r="D65" i="85"/>
  <c r="D90" i="85"/>
  <c r="D74" i="85"/>
  <c r="D96" i="85"/>
  <c r="D80" i="85"/>
  <c r="D64" i="85"/>
  <c r="D87" i="85"/>
  <c r="D71" i="85"/>
  <c r="D56" i="85"/>
  <c r="D89" i="85"/>
  <c r="D73" i="85"/>
  <c r="D98" i="85"/>
  <c r="D82" i="85"/>
  <c r="D66" i="85"/>
  <c r="D59" i="85"/>
  <c r="D79" i="85"/>
  <c r="D88" i="85"/>
  <c r="D72" i="85"/>
  <c r="D95" i="85"/>
  <c r="C101" i="87"/>
  <c r="C85" i="87"/>
  <c r="C94" i="87"/>
  <c r="C78" i="87"/>
  <c r="C56" i="87"/>
  <c r="C65" i="87"/>
  <c r="C54" i="87"/>
  <c r="C68" i="87"/>
  <c r="C84" i="87"/>
  <c r="C100" i="87"/>
  <c r="C91" i="87"/>
  <c r="C99" i="87"/>
  <c r="C97" i="87"/>
  <c r="C81" i="87"/>
  <c r="C90" i="87"/>
  <c r="C74" i="87"/>
  <c r="C75" i="87"/>
  <c r="C71" i="87"/>
  <c r="C72" i="87"/>
  <c r="C88" i="87"/>
  <c r="C79" i="87"/>
  <c r="C95" i="87"/>
  <c r="C93" i="87"/>
  <c r="C102" i="87"/>
  <c r="C86" i="87"/>
  <c r="C70" i="87"/>
  <c r="C67" i="87"/>
  <c r="C82" i="87"/>
  <c r="C59" i="87"/>
  <c r="C76" i="87"/>
  <c r="C83" i="87"/>
  <c r="C66" i="87"/>
  <c r="C69" i="87"/>
  <c r="C80" i="87"/>
  <c r="C87" i="87"/>
  <c r="C89" i="87"/>
  <c r="C73" i="87"/>
  <c r="C77" i="87"/>
  <c r="C92" i="87"/>
  <c r="C98" i="87"/>
  <c r="C64" i="87"/>
  <c r="C96" i="87"/>
  <c r="E102" i="89"/>
  <c r="E97" i="89"/>
  <c r="E54" i="89"/>
  <c r="E100" i="89"/>
  <c r="E95" i="89"/>
  <c r="E87" i="89"/>
  <c r="E85" i="89"/>
  <c r="E77" i="89"/>
  <c r="E69" i="89"/>
  <c r="E94" i="89"/>
  <c r="E82" i="89"/>
  <c r="E74" i="89"/>
  <c r="E66" i="89"/>
  <c r="E56" i="89"/>
  <c r="E93" i="89"/>
  <c r="E92" i="89"/>
  <c r="E79" i="89"/>
  <c r="E67" i="89"/>
  <c r="E86" i="89"/>
  <c r="E76" i="89"/>
  <c r="E64" i="89"/>
  <c r="E59" i="89"/>
  <c r="E91" i="89"/>
  <c r="E88" i="89"/>
  <c r="E75" i="89"/>
  <c r="E65" i="89"/>
  <c r="E84" i="89"/>
  <c r="E72" i="89"/>
  <c r="E101" i="89"/>
  <c r="E89" i="89"/>
  <c r="E83" i="89"/>
  <c r="E73" i="89"/>
  <c r="E98" i="89"/>
  <c r="E80" i="89"/>
  <c r="E70" i="89"/>
  <c r="E96" i="89"/>
  <c r="E78" i="89"/>
  <c r="E81" i="89"/>
  <c r="E68" i="89"/>
  <c r="E71" i="89"/>
  <c r="E90" i="89"/>
  <c r="E99" i="89"/>
  <c r="K62" i="7"/>
  <c r="I82" i="88"/>
  <c r="I95" i="88"/>
  <c r="D97" i="89"/>
  <c r="D88" i="89"/>
  <c r="D69" i="89"/>
  <c r="D72" i="89"/>
  <c r="D98" i="89"/>
  <c r="D89" i="89"/>
  <c r="D91" i="89"/>
  <c r="J82" i="87"/>
  <c r="J85" i="87"/>
  <c r="J95" i="87"/>
  <c r="J57" i="86"/>
  <c r="J62" i="86" s="1"/>
  <c r="J55" i="86"/>
  <c r="J61" i="86" s="1"/>
  <c r="D56" i="88"/>
  <c r="D94" i="88"/>
  <c r="D85" i="88"/>
  <c r="D75" i="88"/>
  <c r="D79" i="88"/>
  <c r="D67" i="88"/>
  <c r="D76" i="88"/>
  <c r="D101" i="88"/>
  <c r="M66" i="89"/>
  <c r="M69" i="89"/>
  <c r="M88" i="89"/>
  <c r="M77" i="89"/>
  <c r="M98" i="89"/>
  <c r="M70" i="89"/>
  <c r="M73" i="89"/>
  <c r="M99" i="89"/>
  <c r="M80" i="89"/>
  <c r="M83" i="89"/>
  <c r="M56" i="89"/>
  <c r="I70" i="89"/>
  <c r="I86" i="89"/>
  <c r="I73" i="89"/>
  <c r="I92" i="89"/>
  <c r="I99" i="89"/>
  <c r="I66" i="89"/>
  <c r="I94" i="89"/>
  <c r="I81" i="89"/>
  <c r="I95" i="89"/>
  <c r="I74" i="89"/>
  <c r="I65" i="89"/>
  <c r="I85" i="89"/>
  <c r="I100" i="89"/>
  <c r="I78" i="89"/>
  <c r="I69" i="89"/>
  <c r="I87" i="89"/>
  <c r="I59" i="89"/>
  <c r="I72" i="89"/>
  <c r="I90" i="89"/>
  <c r="I75" i="89"/>
  <c r="I96" i="89"/>
  <c r="I101" i="89"/>
  <c r="I68" i="89"/>
  <c r="I88" i="89"/>
  <c r="I82" i="89"/>
  <c r="I76" i="89"/>
  <c r="I98" i="89"/>
  <c r="I79" i="89"/>
  <c r="I89" i="89"/>
  <c r="I102" i="89"/>
  <c r="I84" i="89"/>
  <c r="I77" i="89"/>
  <c r="I64" i="89"/>
  <c r="I80" i="89"/>
  <c r="I67" i="89"/>
  <c r="I83" i="89"/>
  <c r="I93" i="89"/>
  <c r="I56" i="89"/>
  <c r="I91" i="89"/>
  <c r="I71" i="89"/>
  <c r="I97" i="89"/>
  <c r="F73" i="92"/>
  <c r="F89" i="92"/>
  <c r="F66" i="92"/>
  <c r="F82" i="92"/>
  <c r="F98" i="92"/>
  <c r="F65" i="92"/>
  <c r="F85" i="92"/>
  <c r="F70" i="92"/>
  <c r="F90" i="92"/>
  <c r="F69" i="92"/>
  <c r="F93" i="92"/>
  <c r="F74" i="92"/>
  <c r="F94" i="92"/>
  <c r="F77" i="92"/>
  <c r="F97" i="92"/>
  <c r="F78" i="92"/>
  <c r="F102" i="92"/>
  <c r="F81" i="92"/>
  <c r="F71" i="92"/>
  <c r="F87" i="92"/>
  <c r="F64" i="92"/>
  <c r="F80" i="92"/>
  <c r="F96" i="92"/>
  <c r="F99" i="92"/>
  <c r="F54" i="92"/>
  <c r="F101" i="92"/>
  <c r="F75" i="92"/>
  <c r="F91" i="92"/>
  <c r="F68" i="92"/>
  <c r="F84" i="92"/>
  <c r="F100" i="92"/>
  <c r="F79" i="92"/>
  <c r="F88" i="92"/>
  <c r="F67" i="92"/>
  <c r="F76" i="92"/>
  <c r="F86" i="92"/>
  <c r="F95" i="92"/>
  <c r="F72" i="92"/>
  <c r="F59" i="92"/>
  <c r="F56" i="92"/>
  <c r="F83" i="92"/>
  <c r="F92" i="92"/>
  <c r="C75" i="88"/>
  <c r="C91" i="88"/>
  <c r="C66" i="88"/>
  <c r="C82" i="88"/>
  <c r="C98" i="88"/>
  <c r="C59" i="88"/>
  <c r="C79" i="88"/>
  <c r="C95" i="88"/>
  <c r="C70" i="88"/>
  <c r="C86" i="88"/>
  <c r="C102" i="88"/>
  <c r="C67" i="88"/>
  <c r="C83" i="88"/>
  <c r="C99" i="88"/>
  <c r="C74" i="88"/>
  <c r="C90" i="88"/>
  <c r="C71" i="88"/>
  <c r="C94" i="88"/>
  <c r="C65" i="88"/>
  <c r="C81" i="88"/>
  <c r="C97" i="88"/>
  <c r="C72" i="88"/>
  <c r="C88" i="88"/>
  <c r="C87" i="88"/>
  <c r="C69" i="88"/>
  <c r="C85" i="88"/>
  <c r="C101" i="88"/>
  <c r="C76" i="88"/>
  <c r="C92" i="88"/>
  <c r="C56" i="88"/>
  <c r="C73" i="88"/>
  <c r="C89" i="88"/>
  <c r="C64" i="88"/>
  <c r="C80" i="88"/>
  <c r="C96" i="88"/>
  <c r="C68" i="88"/>
  <c r="C54" i="88"/>
  <c r="C84" i="88"/>
  <c r="C78" i="88"/>
  <c r="C93" i="88"/>
  <c r="C77" i="88"/>
  <c r="C100" i="88"/>
  <c r="D59" i="87"/>
  <c r="D88" i="87"/>
  <c r="D97" i="87"/>
  <c r="D81" i="87"/>
  <c r="D65" i="87"/>
  <c r="D56" i="87"/>
  <c r="D100" i="87"/>
  <c r="D84" i="87"/>
  <c r="D93" i="87"/>
  <c r="D77" i="87"/>
  <c r="D72" i="87"/>
  <c r="D92" i="87"/>
  <c r="D85" i="87"/>
  <c r="D70" i="87"/>
  <c r="D68" i="87"/>
  <c r="D75" i="87"/>
  <c r="D91" i="87"/>
  <c r="D82" i="87"/>
  <c r="D98" i="87"/>
  <c r="D80" i="87"/>
  <c r="D73" i="87"/>
  <c r="D76" i="87"/>
  <c r="D79" i="87"/>
  <c r="D95" i="87"/>
  <c r="D86" i="87"/>
  <c r="D102" i="87"/>
  <c r="D54" i="87"/>
  <c r="D101" i="87"/>
  <c r="D69" i="87"/>
  <c r="D96" i="87"/>
  <c r="D67" i="87"/>
  <c r="D99" i="87"/>
  <c r="D89" i="87"/>
  <c r="D71" i="87"/>
  <c r="D78" i="87"/>
  <c r="D64" i="87"/>
  <c r="D66" i="87"/>
  <c r="D83" i="87"/>
  <c r="D90" i="87"/>
  <c r="D74" i="87"/>
  <c r="D87" i="87"/>
  <c r="D94" i="87"/>
  <c r="M54" i="88"/>
  <c r="M101" i="88"/>
  <c r="M90" i="88"/>
  <c r="M78" i="88"/>
  <c r="M68" i="88"/>
  <c r="M95" i="88"/>
  <c r="M83" i="88"/>
  <c r="M73" i="88"/>
  <c r="M56" i="88"/>
  <c r="M98" i="88"/>
  <c r="M86" i="88"/>
  <c r="M76" i="88"/>
  <c r="M66" i="88"/>
  <c r="M91" i="88"/>
  <c r="M81" i="88"/>
  <c r="M71" i="88"/>
  <c r="M59" i="88"/>
  <c r="M94" i="88"/>
  <c r="M84" i="88"/>
  <c r="M74" i="88"/>
  <c r="M99" i="88"/>
  <c r="M89" i="88"/>
  <c r="M79" i="88"/>
  <c r="M67" i="88"/>
  <c r="M82" i="88"/>
  <c r="M75" i="88"/>
  <c r="M70" i="88"/>
  <c r="M65" i="88"/>
  <c r="M100" i="88"/>
  <c r="M97" i="88"/>
  <c r="M92" i="88"/>
  <c r="M87" i="88"/>
  <c r="M64" i="88"/>
  <c r="I100" i="88"/>
  <c r="D78" i="89"/>
  <c r="D87" i="89"/>
  <c r="D74" i="89"/>
  <c r="D90" i="88"/>
  <c r="D99" i="88"/>
  <c r="M74" i="89"/>
  <c r="M86" i="89"/>
  <c r="M54" i="95"/>
  <c r="M99" i="95"/>
  <c r="M91" i="95"/>
  <c r="M83" i="95"/>
  <c r="M75" i="95"/>
  <c r="M67" i="95"/>
  <c r="M98" i="95"/>
  <c r="M90" i="95"/>
  <c r="M82" i="95"/>
  <c r="M74" i="95"/>
  <c r="M66" i="95"/>
  <c r="M101" i="95"/>
  <c r="M89" i="95"/>
  <c r="M79" i="95"/>
  <c r="M69" i="95"/>
  <c r="M96" i="95"/>
  <c r="M86" i="95"/>
  <c r="M76" i="95"/>
  <c r="M64" i="95"/>
  <c r="M97" i="95"/>
  <c r="M87" i="95"/>
  <c r="M77" i="95"/>
  <c r="M65" i="95"/>
  <c r="M94" i="95"/>
  <c r="M84" i="95"/>
  <c r="M72" i="95"/>
  <c r="M56" i="95"/>
  <c r="M95" i="95"/>
  <c r="M85" i="95"/>
  <c r="M73" i="95"/>
  <c r="M102" i="95"/>
  <c r="M92" i="95"/>
  <c r="M80" i="95"/>
  <c r="M70" i="95"/>
  <c r="M71" i="95"/>
  <c r="M68" i="95"/>
  <c r="M59" i="95"/>
  <c r="M100" i="95"/>
  <c r="M81" i="95"/>
  <c r="M93" i="95"/>
  <c r="M88" i="95"/>
  <c r="M78" i="95"/>
  <c r="H56" i="85"/>
  <c r="H97" i="85"/>
  <c r="H89" i="85"/>
  <c r="H81" i="85"/>
  <c r="H73" i="85"/>
  <c r="H65" i="85"/>
  <c r="H98" i="85"/>
  <c r="H90" i="85"/>
  <c r="H82" i="85"/>
  <c r="H74" i="85"/>
  <c r="H66" i="85"/>
  <c r="H59" i="85"/>
  <c r="H96" i="85"/>
  <c r="H88" i="85"/>
  <c r="H80" i="85"/>
  <c r="H72" i="85"/>
  <c r="H64" i="85"/>
  <c r="H95" i="85"/>
  <c r="H87" i="85"/>
  <c r="H79" i="85"/>
  <c r="H71" i="85"/>
  <c r="H93" i="85"/>
  <c r="H77" i="85"/>
  <c r="H102" i="85"/>
  <c r="H86" i="85"/>
  <c r="H70" i="85"/>
  <c r="H54" i="85"/>
  <c r="H92" i="85"/>
  <c r="H76" i="85"/>
  <c r="H99" i="85"/>
  <c r="H83" i="85"/>
  <c r="H67" i="85"/>
  <c r="H101" i="85"/>
  <c r="H85" i="85"/>
  <c r="H69" i="85"/>
  <c r="H94" i="85"/>
  <c r="H78" i="85"/>
  <c r="H84" i="85"/>
  <c r="H68" i="85"/>
  <c r="H91" i="85"/>
  <c r="H100" i="85"/>
  <c r="H75" i="85"/>
  <c r="I57" i="7"/>
  <c r="I62" i="7" s="1"/>
  <c r="M85" i="88"/>
  <c r="M80" i="88"/>
  <c r="F55" i="7"/>
  <c r="F61" i="7" s="1"/>
  <c r="I70" i="88"/>
  <c r="J87" i="89"/>
  <c r="J75" i="87"/>
  <c r="J68" i="87"/>
  <c r="J92" i="87"/>
  <c r="J76" i="87"/>
  <c r="J102" i="87"/>
  <c r="D65" i="94"/>
  <c r="D97" i="94"/>
  <c r="D90" i="94"/>
  <c r="D71" i="94"/>
  <c r="D87" i="94"/>
  <c r="D64" i="94"/>
  <c r="D80" i="94"/>
  <c r="D96" i="94"/>
  <c r="H78" i="88"/>
  <c r="H94" i="88"/>
  <c r="H73" i="88"/>
  <c r="H89" i="88"/>
  <c r="H59" i="88"/>
  <c r="H56" i="88"/>
  <c r="H66" i="88"/>
  <c r="H86" i="88"/>
  <c r="H69" i="88"/>
  <c r="H93" i="88"/>
  <c r="H70" i="88"/>
  <c r="H90" i="88"/>
  <c r="H77" i="88"/>
  <c r="H97" i="88"/>
  <c r="H74" i="88"/>
  <c r="H98" i="88"/>
  <c r="H81" i="88"/>
  <c r="H100" i="88"/>
  <c r="H54" i="88"/>
  <c r="H76" i="88"/>
  <c r="H92" i="88"/>
  <c r="H71" i="88"/>
  <c r="H87" i="88"/>
  <c r="H101" i="88"/>
  <c r="H67" i="88"/>
  <c r="H82" i="88"/>
  <c r="H64" i="88"/>
  <c r="H80" i="88"/>
  <c r="H96" i="88"/>
  <c r="H75" i="88"/>
  <c r="H91" i="88"/>
  <c r="H85" i="88"/>
  <c r="H88" i="88"/>
  <c r="H99" i="88"/>
  <c r="H65" i="88"/>
  <c r="H68" i="88"/>
  <c r="H84" i="88"/>
  <c r="H102" i="88"/>
  <c r="H79" i="88"/>
  <c r="H95" i="88"/>
  <c r="H72" i="88"/>
  <c r="H83" i="88"/>
  <c r="M95" i="87"/>
  <c r="M79" i="87"/>
  <c r="M90" i="87"/>
  <c r="M74" i="87"/>
  <c r="M65" i="87"/>
  <c r="M69" i="87"/>
  <c r="M76" i="87"/>
  <c r="M92" i="87"/>
  <c r="M81" i="87"/>
  <c r="M97" i="87"/>
  <c r="M56" i="87"/>
  <c r="M91" i="87"/>
  <c r="M102" i="87"/>
  <c r="M86" i="87"/>
  <c r="M70" i="87"/>
  <c r="M71" i="87"/>
  <c r="M64" i="87"/>
  <c r="M80" i="87"/>
  <c r="M96" i="87"/>
  <c r="M85" i="87"/>
  <c r="M101" i="87"/>
  <c r="M54" i="87"/>
  <c r="M87" i="87"/>
  <c r="M98" i="87"/>
  <c r="M82" i="87"/>
  <c r="M66" i="87"/>
  <c r="M94" i="87"/>
  <c r="M67" i="87"/>
  <c r="M84" i="87"/>
  <c r="M89" i="87"/>
  <c r="M78" i="87"/>
  <c r="M75" i="87"/>
  <c r="M88" i="87"/>
  <c r="M93" i="87"/>
  <c r="M99" i="87"/>
  <c r="M73" i="87"/>
  <c r="M59" i="87"/>
  <c r="M68" i="87"/>
  <c r="M100" i="87"/>
  <c r="M83" i="87"/>
  <c r="M77" i="87"/>
  <c r="M72" i="87"/>
  <c r="G59" i="89"/>
  <c r="G99" i="89"/>
  <c r="G91" i="89"/>
  <c r="G94" i="89"/>
  <c r="G83" i="89"/>
  <c r="G75" i="89"/>
  <c r="G67" i="89"/>
  <c r="G88" i="89"/>
  <c r="G78" i="89"/>
  <c r="G70" i="89"/>
  <c r="G102" i="89"/>
  <c r="G97" i="89"/>
  <c r="G89" i="89"/>
  <c r="G90" i="89"/>
  <c r="G81" i="89"/>
  <c r="G73" i="89"/>
  <c r="G65" i="89"/>
  <c r="G84" i="89"/>
  <c r="G76" i="89"/>
  <c r="G68" i="89"/>
  <c r="G54" i="89"/>
  <c r="G100" i="89"/>
  <c r="G95" i="89"/>
  <c r="G87" i="89"/>
  <c r="G86" i="89"/>
  <c r="G79" i="89"/>
  <c r="G71" i="89"/>
  <c r="G96" i="89"/>
  <c r="G82" i="89"/>
  <c r="G74" i="89"/>
  <c r="G66" i="89"/>
  <c r="G98" i="89"/>
  <c r="G92" i="89"/>
  <c r="G56" i="89"/>
  <c r="G85" i="89"/>
  <c r="G80" i="89"/>
  <c r="G101" i="89"/>
  <c r="G77" i="89"/>
  <c r="G72" i="89"/>
  <c r="G69" i="89"/>
  <c r="G64" i="89"/>
  <c r="G93" i="89"/>
  <c r="E59" i="87"/>
  <c r="E71" i="87"/>
  <c r="E68" i="87"/>
  <c r="E84" i="87"/>
  <c r="E100" i="87"/>
  <c r="E91" i="87"/>
  <c r="E77" i="87"/>
  <c r="E72" i="87"/>
  <c r="E88" i="87"/>
  <c r="E79" i="87"/>
  <c r="E95" i="87"/>
  <c r="E69" i="87"/>
  <c r="E76" i="87"/>
  <c r="E92" i="87"/>
  <c r="E83" i="87"/>
  <c r="E99" i="87"/>
  <c r="E80" i="87"/>
  <c r="E96" i="87"/>
  <c r="E87" i="87"/>
  <c r="E64" i="87"/>
  <c r="E73" i="87"/>
  <c r="E78" i="87"/>
  <c r="E94" i="87"/>
  <c r="E85" i="87"/>
  <c r="E101" i="87"/>
  <c r="E54" i="87"/>
  <c r="E67" i="87"/>
  <c r="E66" i="87"/>
  <c r="E82" i="87"/>
  <c r="E98" i="87"/>
  <c r="E89" i="87"/>
  <c r="E56" i="87"/>
  <c r="E75" i="87"/>
  <c r="E70" i="87"/>
  <c r="E86" i="87"/>
  <c r="E102" i="87"/>
  <c r="E93" i="87"/>
  <c r="E74" i="87"/>
  <c r="E97" i="87"/>
  <c r="E90" i="87"/>
  <c r="E81" i="87"/>
  <c r="E65" i="87"/>
  <c r="K56" i="87"/>
  <c r="K99" i="87"/>
  <c r="K91" i="87"/>
  <c r="K83" i="87"/>
  <c r="K102" i="87"/>
  <c r="K94" i="87"/>
  <c r="K86" i="87"/>
  <c r="K78" i="87"/>
  <c r="K70" i="87"/>
  <c r="K75" i="87"/>
  <c r="K67" i="87"/>
  <c r="K54" i="87"/>
  <c r="K97" i="87"/>
  <c r="K89" i="87"/>
  <c r="K81" i="87"/>
  <c r="K100" i="87"/>
  <c r="K92" i="87"/>
  <c r="K84" i="87"/>
  <c r="K76" i="87"/>
  <c r="K68" i="87"/>
  <c r="K71" i="87"/>
  <c r="K65" i="87"/>
  <c r="K59" i="87"/>
  <c r="K95" i="87"/>
  <c r="K87" i="87"/>
  <c r="K79" i="87"/>
  <c r="K98" i="87"/>
  <c r="K90" i="87"/>
  <c r="K82" i="87"/>
  <c r="K74" i="87"/>
  <c r="K66" i="87"/>
  <c r="K73" i="87"/>
  <c r="K93" i="87"/>
  <c r="K88" i="87"/>
  <c r="K69" i="87"/>
  <c r="K85" i="87"/>
  <c r="K80" i="87"/>
  <c r="K77" i="87"/>
  <c r="K72" i="87"/>
  <c r="K96" i="87"/>
  <c r="K64" i="87"/>
  <c r="K101" i="87"/>
  <c r="M59" i="90"/>
  <c r="M95" i="90"/>
  <c r="M87" i="90"/>
  <c r="M79" i="90"/>
  <c r="M71" i="90"/>
  <c r="M96" i="90"/>
  <c r="M88" i="90"/>
  <c r="M80" i="90"/>
  <c r="M72" i="90"/>
  <c r="M64" i="90"/>
  <c r="M101" i="90"/>
  <c r="M93" i="90"/>
  <c r="M85" i="90"/>
  <c r="M77" i="90"/>
  <c r="M102" i="90"/>
  <c r="M94" i="90"/>
  <c r="M86" i="90"/>
  <c r="M78" i="90"/>
  <c r="M70" i="90"/>
  <c r="M67" i="90"/>
  <c r="M54" i="90"/>
  <c r="M99" i="90"/>
  <c r="M91" i="90"/>
  <c r="M83" i="90"/>
  <c r="M75" i="90"/>
  <c r="M100" i="90"/>
  <c r="M92" i="90"/>
  <c r="M84" i="90"/>
  <c r="M76" i="90"/>
  <c r="M68" i="90"/>
  <c r="M69" i="90"/>
  <c r="M56" i="90"/>
  <c r="M73" i="90"/>
  <c r="M74" i="90"/>
  <c r="M97" i="90"/>
  <c r="M98" i="90"/>
  <c r="M66" i="90"/>
  <c r="M89" i="90"/>
  <c r="M90" i="90"/>
  <c r="M65" i="90"/>
  <c r="M81" i="90"/>
  <c r="M82" i="90"/>
  <c r="E54" i="95"/>
  <c r="E72" i="95"/>
  <c r="E88" i="95"/>
  <c r="E65" i="95"/>
  <c r="E81" i="95"/>
  <c r="E97" i="95"/>
  <c r="E76" i="95"/>
  <c r="E92" i="95"/>
  <c r="E69" i="95"/>
  <c r="E85" i="95"/>
  <c r="E101" i="95"/>
  <c r="E64" i="95"/>
  <c r="E80" i="95"/>
  <c r="E96" i="95"/>
  <c r="E73" i="95"/>
  <c r="E89" i="95"/>
  <c r="E56" i="95"/>
  <c r="E77" i="95"/>
  <c r="E78" i="95"/>
  <c r="E94" i="95"/>
  <c r="E71" i="95"/>
  <c r="E87" i="95"/>
  <c r="E59" i="95"/>
  <c r="E68" i="95"/>
  <c r="E93" i="95"/>
  <c r="E66" i="95"/>
  <c r="E82" i="95"/>
  <c r="E98" i="95"/>
  <c r="E75" i="95"/>
  <c r="E91" i="95"/>
  <c r="E102" i="95"/>
  <c r="E95" i="95"/>
  <c r="E100" i="95"/>
  <c r="E90" i="95"/>
  <c r="E83" i="95"/>
  <c r="E84" i="95"/>
  <c r="E70" i="95"/>
  <c r="E86" i="95"/>
  <c r="E79" i="95"/>
  <c r="E74" i="95"/>
  <c r="E67" i="95"/>
  <c r="E99" i="95"/>
  <c r="M91" i="94"/>
  <c r="M96" i="94"/>
  <c r="M64" i="94"/>
  <c r="M97" i="94"/>
  <c r="M81" i="94"/>
  <c r="M65" i="94"/>
  <c r="M86" i="94"/>
  <c r="M70" i="94"/>
  <c r="M84" i="94"/>
  <c r="M79" i="94"/>
  <c r="M83" i="94"/>
  <c r="M88" i="94"/>
  <c r="M54" i="94"/>
  <c r="M93" i="94"/>
  <c r="M77" i="94"/>
  <c r="M98" i="94"/>
  <c r="M82" i="94"/>
  <c r="M66" i="94"/>
  <c r="M92" i="94"/>
  <c r="M87" i="94"/>
  <c r="M56" i="94"/>
  <c r="M75" i="94"/>
  <c r="M80" i="94"/>
  <c r="M101" i="94"/>
  <c r="M59" i="94"/>
  <c r="M73" i="94"/>
  <c r="M78" i="94"/>
  <c r="M99" i="94"/>
  <c r="M67" i="94"/>
  <c r="M100" i="94"/>
  <c r="M69" i="94"/>
  <c r="M74" i="94"/>
  <c r="M71" i="94"/>
  <c r="M72" i="94"/>
  <c r="M89" i="94"/>
  <c r="M94" i="94"/>
  <c r="M68" i="94"/>
  <c r="M95" i="94"/>
  <c r="M90" i="94"/>
  <c r="M76" i="94"/>
  <c r="M102" i="94"/>
  <c r="M85" i="94"/>
  <c r="M101" i="92"/>
  <c r="M76" i="92"/>
  <c r="M85" i="92"/>
  <c r="M93" i="92"/>
  <c r="M69" i="92"/>
  <c r="M77" i="92"/>
  <c r="M72" i="92"/>
  <c r="M65" i="92"/>
  <c r="M97" i="92"/>
  <c r="M68" i="92"/>
  <c r="M80" i="92"/>
  <c r="M73" i="92"/>
  <c r="M54" i="92"/>
  <c r="M81" i="92"/>
  <c r="M64" i="92"/>
  <c r="M89" i="92"/>
  <c r="M56" i="92"/>
  <c r="M92" i="92"/>
  <c r="M84" i="92"/>
  <c r="M88" i="92"/>
  <c r="M100" i="92"/>
  <c r="M96" i="92"/>
  <c r="M78" i="92"/>
  <c r="M94" i="92"/>
  <c r="M71" i="92"/>
  <c r="M87" i="92"/>
  <c r="M59" i="92"/>
  <c r="M74" i="92"/>
  <c r="M98" i="92"/>
  <c r="M79" i="92"/>
  <c r="M99" i="92"/>
  <c r="M70" i="92"/>
  <c r="M90" i="92"/>
  <c r="M75" i="92"/>
  <c r="M82" i="92"/>
  <c r="M102" i="92"/>
  <c r="M83" i="92"/>
  <c r="M66" i="92"/>
  <c r="M86" i="92"/>
  <c r="M67" i="92"/>
  <c r="M91" i="92"/>
  <c r="M95" i="92"/>
  <c r="K101" i="93"/>
  <c r="K93" i="93"/>
  <c r="K85" i="93"/>
  <c r="K77" i="93"/>
  <c r="K102" i="93"/>
  <c r="K94" i="93"/>
  <c r="K86" i="93"/>
  <c r="K78" i="93"/>
  <c r="K70" i="93"/>
  <c r="K67" i="93"/>
  <c r="K56" i="93"/>
  <c r="K99" i="93"/>
  <c r="K91" i="93"/>
  <c r="K83" i="93"/>
  <c r="K75" i="93"/>
  <c r="K100" i="93"/>
  <c r="K92" i="93"/>
  <c r="K84" i="93"/>
  <c r="K76" i="93"/>
  <c r="K68" i="93"/>
  <c r="K69" i="93"/>
  <c r="K59" i="93"/>
  <c r="K97" i="93"/>
  <c r="K89" i="93"/>
  <c r="K81" i="93"/>
  <c r="K73" i="93"/>
  <c r="K98" i="93"/>
  <c r="K90" i="93"/>
  <c r="K82" i="93"/>
  <c r="K74" i="93"/>
  <c r="K66" i="93"/>
  <c r="K65" i="93"/>
  <c r="K95" i="93"/>
  <c r="K96" i="93"/>
  <c r="K64" i="93"/>
  <c r="K87" i="93"/>
  <c r="K88" i="93"/>
  <c r="K79" i="93"/>
  <c r="K80" i="93"/>
  <c r="K54" i="93"/>
  <c r="K71" i="93"/>
  <c r="K72" i="93"/>
  <c r="I55" i="7"/>
  <c r="I61" i="7" s="1"/>
  <c r="M93" i="88"/>
  <c r="M88" i="88"/>
  <c r="M54" i="93"/>
  <c r="E57" i="7"/>
  <c r="E62" i="7" s="1"/>
  <c r="H57" i="86"/>
  <c r="H62" i="86" s="1"/>
  <c r="I71" i="88"/>
  <c r="I98" i="88"/>
  <c r="I86" i="88"/>
  <c r="I74" i="88"/>
  <c r="J66" i="89"/>
  <c r="D59" i="90"/>
  <c r="D67" i="90"/>
  <c r="D67" i="89"/>
  <c r="D70" i="89"/>
  <c r="D96" i="89"/>
  <c r="D77" i="89"/>
  <c r="D80" i="89"/>
  <c r="D101" i="89"/>
  <c r="D66" i="89"/>
  <c r="D92" i="89"/>
  <c r="J64" i="87"/>
  <c r="J83" i="87"/>
  <c r="J90" i="87"/>
  <c r="J74" i="87"/>
  <c r="J93" i="87"/>
  <c r="J100" i="87"/>
  <c r="J71" i="87"/>
  <c r="J78" i="87"/>
  <c r="D59" i="88"/>
  <c r="D78" i="88"/>
  <c r="D69" i="88"/>
  <c r="D68" i="88"/>
  <c r="D95" i="88"/>
  <c r="D83" i="88"/>
  <c r="D92" i="88"/>
  <c r="H55" i="87"/>
  <c r="H61" i="87" s="1"/>
  <c r="M95" i="89"/>
  <c r="M68" i="89"/>
  <c r="M97" i="89"/>
  <c r="M87" i="89"/>
  <c r="M79" i="89"/>
  <c r="M78" i="89"/>
  <c r="M81" i="89"/>
  <c r="M59" i="89"/>
  <c r="M90" i="89"/>
  <c r="M96" i="89"/>
  <c r="F54" i="94"/>
  <c r="F59" i="94"/>
  <c r="F102" i="94"/>
  <c r="F96" i="94"/>
  <c r="F92" i="94"/>
  <c r="F88" i="94"/>
  <c r="F84" i="94"/>
  <c r="F80" i="94"/>
  <c r="F76" i="94"/>
  <c r="F72" i="94"/>
  <c r="F68" i="94"/>
  <c r="F64" i="94"/>
  <c r="F99" i="94"/>
  <c r="F95" i="94"/>
  <c r="F91" i="94"/>
  <c r="F87" i="94"/>
  <c r="F83" i="94"/>
  <c r="F79" i="94"/>
  <c r="F75" i="94"/>
  <c r="F71" i="94"/>
  <c r="F67" i="94"/>
  <c r="F56" i="94"/>
  <c r="F101" i="94"/>
  <c r="F98" i="94"/>
  <c r="F94" i="94"/>
  <c r="F90" i="94"/>
  <c r="F86" i="94"/>
  <c r="F82" i="94"/>
  <c r="F78" i="94"/>
  <c r="F74" i="94"/>
  <c r="F70" i="94"/>
  <c r="F66" i="94"/>
  <c r="F100" i="94"/>
  <c r="F97" i="94"/>
  <c r="F93" i="94"/>
  <c r="F89" i="94"/>
  <c r="F85" i="94"/>
  <c r="F81" i="94"/>
  <c r="F77" i="94"/>
  <c r="F73" i="94"/>
  <c r="F69" i="94"/>
  <c r="F65" i="94"/>
  <c r="H54" i="92"/>
  <c r="H100" i="92"/>
  <c r="H84" i="92"/>
  <c r="H68" i="92"/>
  <c r="H91" i="92"/>
  <c r="H75" i="92"/>
  <c r="H92" i="92"/>
  <c r="H76" i="92"/>
  <c r="H99" i="92"/>
  <c r="H83" i="92"/>
  <c r="H67" i="92"/>
  <c r="H71" i="92"/>
  <c r="H79" i="92"/>
  <c r="H95" i="92"/>
  <c r="H72" i="92"/>
  <c r="H88" i="92"/>
  <c r="H59" i="92"/>
  <c r="H65" i="92"/>
  <c r="H73" i="92"/>
  <c r="H81" i="92"/>
  <c r="H89" i="92"/>
  <c r="H97" i="92"/>
  <c r="H66" i="92"/>
  <c r="H74" i="92"/>
  <c r="H82" i="92"/>
  <c r="H90" i="92"/>
  <c r="H98" i="92"/>
  <c r="H87" i="92"/>
  <c r="H64" i="92"/>
  <c r="H80" i="92"/>
  <c r="H96" i="92"/>
  <c r="H69" i="92"/>
  <c r="H77" i="92"/>
  <c r="H85" i="92"/>
  <c r="H93" i="92"/>
  <c r="H101" i="92"/>
  <c r="H70" i="92"/>
  <c r="H78" i="92"/>
  <c r="H86" i="92"/>
  <c r="H94" i="92"/>
  <c r="H56" i="92"/>
  <c r="H102" i="92"/>
  <c r="J54" i="90"/>
  <c r="J59" i="90"/>
  <c r="J100" i="90"/>
  <c r="J96" i="90"/>
  <c r="J92" i="90"/>
  <c r="J88" i="90"/>
  <c r="J84" i="90"/>
  <c r="J80" i="90"/>
  <c r="J76" i="90"/>
  <c r="J72" i="90"/>
  <c r="J99" i="90"/>
  <c r="J95" i="90"/>
  <c r="J91" i="90"/>
  <c r="J87" i="90"/>
  <c r="J83" i="90"/>
  <c r="J79" i="90"/>
  <c r="J75" i="90"/>
  <c r="J71" i="90"/>
  <c r="J67" i="90"/>
  <c r="J68" i="90"/>
  <c r="J70" i="90"/>
  <c r="J56" i="90"/>
  <c r="J102" i="90"/>
  <c r="J98" i="90"/>
  <c r="J94" i="90"/>
  <c r="J90" i="90"/>
  <c r="J86" i="90"/>
  <c r="J82" i="90"/>
  <c r="J78" i="90"/>
  <c r="J74" i="90"/>
  <c r="J101" i="90"/>
  <c r="J97" i="90"/>
  <c r="J93" i="90"/>
  <c r="J89" i="90"/>
  <c r="J85" i="90"/>
  <c r="J81" i="90"/>
  <c r="J77" i="90"/>
  <c r="J73" i="90"/>
  <c r="J69" i="90"/>
  <c r="J65" i="90"/>
  <c r="J64" i="90"/>
  <c r="J66" i="90"/>
  <c r="K54" i="88"/>
  <c r="K59" i="88"/>
  <c r="K100" i="88"/>
  <c r="K96" i="88"/>
  <c r="K92" i="88"/>
  <c r="K88" i="88"/>
  <c r="K84" i="88"/>
  <c r="K80" i="88"/>
  <c r="K76" i="88"/>
  <c r="K72" i="88"/>
  <c r="K68" i="88"/>
  <c r="K64" i="88"/>
  <c r="K99" i="88"/>
  <c r="K95" i="88"/>
  <c r="K91" i="88"/>
  <c r="K87" i="88"/>
  <c r="K83" i="88"/>
  <c r="K79" i="88"/>
  <c r="K75" i="88"/>
  <c r="K71" i="88"/>
  <c r="K67" i="88"/>
  <c r="K102" i="88"/>
  <c r="K94" i="88"/>
  <c r="K86" i="88"/>
  <c r="K78" i="88"/>
  <c r="K70" i="88"/>
  <c r="K101" i="88"/>
  <c r="K93" i="88"/>
  <c r="K85" i="88"/>
  <c r="K77" i="88"/>
  <c r="K69" i="88"/>
  <c r="K56" i="88"/>
  <c r="K98" i="88"/>
  <c r="K90" i="88"/>
  <c r="K82" i="88"/>
  <c r="K74" i="88"/>
  <c r="K66" i="88"/>
  <c r="K97" i="88"/>
  <c r="K89" i="88"/>
  <c r="K81" i="88"/>
  <c r="K73" i="88"/>
  <c r="K65" i="88"/>
  <c r="H54" i="89"/>
  <c r="H59" i="89"/>
  <c r="H99" i="89"/>
  <c r="H100" i="89"/>
  <c r="H96" i="89"/>
  <c r="H92" i="89"/>
  <c r="H88" i="89"/>
  <c r="H95" i="89"/>
  <c r="H87" i="89"/>
  <c r="H82" i="89"/>
  <c r="H78" i="89"/>
  <c r="H74" i="89"/>
  <c r="H70" i="89"/>
  <c r="H66" i="89"/>
  <c r="H97" i="89"/>
  <c r="H89" i="89"/>
  <c r="H83" i="89"/>
  <c r="H79" i="89"/>
  <c r="H75" i="89"/>
  <c r="H71" i="89"/>
  <c r="H67" i="89"/>
  <c r="H56" i="89"/>
  <c r="H102" i="89"/>
  <c r="H94" i="89"/>
  <c r="H86" i="89"/>
  <c r="H84" i="89"/>
  <c r="H76" i="89"/>
  <c r="H68" i="89"/>
  <c r="H93" i="89"/>
  <c r="H81" i="89"/>
  <c r="H73" i="89"/>
  <c r="H65" i="89"/>
  <c r="H101" i="89"/>
  <c r="H98" i="89"/>
  <c r="H90" i="89"/>
  <c r="H91" i="89"/>
  <c r="H80" i="89"/>
  <c r="H72" i="89"/>
  <c r="H64" i="89"/>
  <c r="H85" i="89"/>
  <c r="H77" i="89"/>
  <c r="H69" i="89"/>
  <c r="G54" i="90"/>
  <c r="G59" i="90"/>
  <c r="G99" i="90"/>
  <c r="G95" i="90"/>
  <c r="G91" i="90"/>
  <c r="G87" i="90"/>
  <c r="G83" i="90"/>
  <c r="G79" i="90"/>
  <c r="G75" i="90"/>
  <c r="G102" i="90"/>
  <c r="G98" i="90"/>
  <c r="G94" i="90"/>
  <c r="G90" i="90"/>
  <c r="G86" i="90"/>
  <c r="G82" i="90"/>
  <c r="G78" i="90"/>
  <c r="G74" i="90"/>
  <c r="G70" i="90"/>
  <c r="G66" i="90"/>
  <c r="G69" i="90"/>
  <c r="G71" i="90"/>
  <c r="G56" i="90"/>
  <c r="G97" i="90"/>
  <c r="G89" i="90"/>
  <c r="G81" i="90"/>
  <c r="G73" i="90"/>
  <c r="G96" i="90"/>
  <c r="G88" i="90"/>
  <c r="G80" i="90"/>
  <c r="G72" i="90"/>
  <c r="G64" i="90"/>
  <c r="G67" i="90"/>
  <c r="G101" i="90"/>
  <c r="G93" i="90"/>
  <c r="G85" i="90"/>
  <c r="G77" i="90"/>
  <c r="G100" i="90"/>
  <c r="G92" i="90"/>
  <c r="G84" i="90"/>
  <c r="G76" i="90"/>
  <c r="G68" i="90"/>
  <c r="G65" i="90"/>
  <c r="J56" i="91"/>
  <c r="J101" i="91"/>
  <c r="J100" i="91"/>
  <c r="J94" i="91"/>
  <c r="J90" i="91"/>
  <c r="J86" i="91"/>
  <c r="J82" i="91"/>
  <c r="J78" i="91"/>
  <c r="J74" i="91"/>
  <c r="J70" i="91"/>
  <c r="J66" i="91"/>
  <c r="J102" i="91"/>
  <c r="J97" i="91"/>
  <c r="J93" i="91"/>
  <c r="J89" i="91"/>
  <c r="J85" i="91"/>
  <c r="J81" i="91"/>
  <c r="J77" i="91"/>
  <c r="J73" i="91"/>
  <c r="J69" i="91"/>
  <c r="J65" i="91"/>
  <c r="J54" i="91"/>
  <c r="J59" i="91"/>
  <c r="J99" i="91"/>
  <c r="J96" i="91"/>
  <c r="J92" i="91"/>
  <c r="J88" i="91"/>
  <c r="J84" i="91"/>
  <c r="J80" i="91"/>
  <c r="J76" i="91"/>
  <c r="J72" i="91"/>
  <c r="J68" i="91"/>
  <c r="J64" i="91"/>
  <c r="J98" i="91"/>
  <c r="J95" i="91"/>
  <c r="J91" i="91"/>
  <c r="J87" i="91"/>
  <c r="J83" i="91"/>
  <c r="J79" i="91"/>
  <c r="J75" i="91"/>
  <c r="J71" i="91"/>
  <c r="J67" i="91"/>
  <c r="C99" i="92"/>
  <c r="C95" i="92"/>
  <c r="C91" i="92"/>
  <c r="C87" i="92"/>
  <c r="C83" i="92"/>
  <c r="C79" i="92"/>
  <c r="C75" i="92"/>
  <c r="C71" i="92"/>
  <c r="C67" i="92"/>
  <c r="C59" i="92"/>
  <c r="C102" i="92"/>
  <c r="C98" i="92"/>
  <c r="C94" i="92"/>
  <c r="C90" i="92"/>
  <c r="C86" i="92"/>
  <c r="C82" i="92"/>
  <c r="C78" i="92"/>
  <c r="C74" i="92"/>
  <c r="C70" i="92"/>
  <c r="C66" i="92"/>
  <c r="C56" i="92"/>
  <c r="C101" i="92"/>
  <c r="C97" i="92"/>
  <c r="C93" i="92"/>
  <c r="C89" i="92"/>
  <c r="C85" i="92"/>
  <c r="C81" i="92"/>
  <c r="C77" i="92"/>
  <c r="C73" i="92"/>
  <c r="C69" i="92"/>
  <c r="C65" i="92"/>
  <c r="C54" i="92"/>
  <c r="C100" i="92"/>
  <c r="C96" i="92"/>
  <c r="C92" i="92"/>
  <c r="C88" i="92"/>
  <c r="C84" i="92"/>
  <c r="C80" i="92"/>
  <c r="C76" i="92"/>
  <c r="C72" i="92"/>
  <c r="C68" i="92"/>
  <c r="C64" i="92"/>
  <c r="E68" i="92"/>
  <c r="E76" i="92"/>
  <c r="E84" i="92"/>
  <c r="E92" i="92"/>
  <c r="E100" i="92"/>
  <c r="E69" i="92"/>
  <c r="E77" i="92"/>
  <c r="E85" i="92"/>
  <c r="E93" i="92"/>
  <c r="E101" i="92"/>
  <c r="E54" i="92"/>
  <c r="E64" i="92"/>
  <c r="E72" i="92"/>
  <c r="E80" i="92"/>
  <c r="E88" i="92"/>
  <c r="E96" i="92"/>
  <c r="E65" i="92"/>
  <c r="E73" i="92"/>
  <c r="E81" i="92"/>
  <c r="E89" i="92"/>
  <c r="E97" i="92"/>
  <c r="E56" i="92"/>
  <c r="E66" i="92"/>
  <c r="E74" i="92"/>
  <c r="E82" i="92"/>
  <c r="E90" i="92"/>
  <c r="E98" i="92"/>
  <c r="E67" i="92"/>
  <c r="E75" i="92"/>
  <c r="E83" i="92"/>
  <c r="E91" i="92"/>
  <c r="E99" i="92"/>
  <c r="E70" i="92"/>
  <c r="E78" i="92"/>
  <c r="E86" i="92"/>
  <c r="E94" i="92"/>
  <c r="E102" i="92"/>
  <c r="E71" i="92"/>
  <c r="E79" i="92"/>
  <c r="E87" i="92"/>
  <c r="E95" i="92"/>
  <c r="E59" i="92"/>
  <c r="J54" i="93"/>
  <c r="J59" i="93"/>
  <c r="J100" i="93"/>
  <c r="J96" i="93"/>
  <c r="J92" i="93"/>
  <c r="J88" i="93"/>
  <c r="J84" i="93"/>
  <c r="J80" i="93"/>
  <c r="J76" i="93"/>
  <c r="J72" i="93"/>
  <c r="J99" i="93"/>
  <c r="J95" i="93"/>
  <c r="J91" i="93"/>
  <c r="J87" i="93"/>
  <c r="J102" i="93"/>
  <c r="J94" i="93"/>
  <c r="J86" i="93"/>
  <c r="J78" i="93"/>
  <c r="J101" i="93"/>
  <c r="J93" i="93"/>
  <c r="J85" i="93"/>
  <c r="J81" i="93"/>
  <c r="J77" i="93"/>
  <c r="J73" i="93"/>
  <c r="J69" i="93"/>
  <c r="J65" i="93"/>
  <c r="J66" i="93"/>
  <c r="J64" i="93"/>
  <c r="J56" i="93"/>
  <c r="J98" i="93"/>
  <c r="J90" i="93"/>
  <c r="J82" i="93"/>
  <c r="J74" i="93"/>
  <c r="J97" i="93"/>
  <c r="J89" i="93"/>
  <c r="J83" i="93"/>
  <c r="J79" i="93"/>
  <c r="J75" i="93"/>
  <c r="J71" i="93"/>
  <c r="J67" i="93"/>
  <c r="J70" i="93"/>
  <c r="J68" i="93"/>
  <c r="K56" i="94"/>
  <c r="K102" i="94"/>
  <c r="K99" i="94"/>
  <c r="K95" i="94"/>
  <c r="K91" i="94"/>
  <c r="K87" i="94"/>
  <c r="K83" i="94"/>
  <c r="K79" i="94"/>
  <c r="K75" i="94"/>
  <c r="K71" i="94"/>
  <c r="K67" i="94"/>
  <c r="K101" i="94"/>
  <c r="K96" i="94"/>
  <c r="K92" i="94"/>
  <c r="K88" i="94"/>
  <c r="K84" i="94"/>
  <c r="K80" i="94"/>
  <c r="K76" i="94"/>
  <c r="K72" i="94"/>
  <c r="K68" i="94"/>
  <c r="K64" i="94"/>
  <c r="K54" i="94"/>
  <c r="K59" i="94"/>
  <c r="K100" i="94"/>
  <c r="K97" i="94"/>
  <c r="K93" i="94"/>
  <c r="K89" i="94"/>
  <c r="K85" i="94"/>
  <c r="K81" i="94"/>
  <c r="K77" i="94"/>
  <c r="K73" i="94"/>
  <c r="K69" i="94"/>
  <c r="K65" i="94"/>
  <c r="K98" i="94"/>
  <c r="K94" i="94"/>
  <c r="K90" i="94"/>
  <c r="K86" i="94"/>
  <c r="K82" i="94"/>
  <c r="K78" i="94"/>
  <c r="K74" i="94"/>
  <c r="K70" i="94"/>
  <c r="K66" i="94"/>
  <c r="C101" i="95"/>
  <c r="C97" i="95"/>
  <c r="C93" i="95"/>
  <c r="C89" i="95"/>
  <c r="C85" i="95"/>
  <c r="C81" i="95"/>
  <c r="C77" i="95"/>
  <c r="C73" i="95"/>
  <c r="C69" i="95"/>
  <c r="C65" i="95"/>
  <c r="C54" i="95"/>
  <c r="C100" i="95"/>
  <c r="C96" i="95"/>
  <c r="C92" i="95"/>
  <c r="C88" i="95"/>
  <c r="C84" i="95"/>
  <c r="C80" i="95"/>
  <c r="C76" i="95"/>
  <c r="C72" i="95"/>
  <c r="C68" i="95"/>
  <c r="C64" i="95"/>
  <c r="C99" i="95"/>
  <c r="C95" i="95"/>
  <c r="C91" i="95"/>
  <c r="C87" i="95"/>
  <c r="C83" i="95"/>
  <c r="C79" i="95"/>
  <c r="C75" i="95"/>
  <c r="C71" i="95"/>
  <c r="C67" i="95"/>
  <c r="C59" i="95"/>
  <c r="C102" i="95"/>
  <c r="C98" i="95"/>
  <c r="C94" i="95"/>
  <c r="C90" i="95"/>
  <c r="C86" i="95"/>
  <c r="C82" i="95"/>
  <c r="C78" i="95"/>
  <c r="C74" i="95"/>
  <c r="C70" i="95"/>
  <c r="C66" i="95"/>
  <c r="C56" i="95"/>
  <c r="F56" i="95"/>
  <c r="F69" i="95"/>
  <c r="F77" i="95"/>
  <c r="F85" i="95"/>
  <c r="F93" i="95"/>
  <c r="F101" i="95"/>
  <c r="F70" i="95"/>
  <c r="F78" i="95"/>
  <c r="F86" i="95"/>
  <c r="F94" i="95"/>
  <c r="F102" i="95"/>
  <c r="F67" i="95"/>
  <c r="F75" i="95"/>
  <c r="F83" i="95"/>
  <c r="F91" i="95"/>
  <c r="F99" i="95"/>
  <c r="F68" i="95"/>
  <c r="F76" i="95"/>
  <c r="F84" i="95"/>
  <c r="F92" i="95"/>
  <c r="F100" i="95"/>
  <c r="F54" i="95"/>
  <c r="F65" i="95"/>
  <c r="F73" i="95"/>
  <c r="F81" i="95"/>
  <c r="F89" i="95"/>
  <c r="F97" i="95"/>
  <c r="F66" i="95"/>
  <c r="F74" i="95"/>
  <c r="F82" i="95"/>
  <c r="F90" i="95"/>
  <c r="F98" i="95"/>
  <c r="F71" i="95"/>
  <c r="F79" i="95"/>
  <c r="F87" i="95"/>
  <c r="F95" i="95"/>
  <c r="F64" i="95"/>
  <c r="F72" i="95"/>
  <c r="F80" i="95"/>
  <c r="F88" i="95"/>
  <c r="F96" i="95"/>
  <c r="F59" i="95"/>
  <c r="L56" i="94"/>
  <c r="L101" i="94"/>
  <c r="L100" i="94"/>
  <c r="L96" i="94"/>
  <c r="L92" i="94"/>
  <c r="L88" i="94"/>
  <c r="L54" i="94"/>
  <c r="L59" i="94"/>
  <c r="L99" i="94"/>
  <c r="L98" i="94"/>
  <c r="L94" i="94"/>
  <c r="L90" i="94"/>
  <c r="L86" i="94"/>
  <c r="L82" i="94"/>
  <c r="L78" i="94"/>
  <c r="L74" i="94"/>
  <c r="L70" i="94"/>
  <c r="L66" i="94"/>
  <c r="L102" i="94"/>
  <c r="L95" i="94"/>
  <c r="L91" i="94"/>
  <c r="L87" i="94"/>
  <c r="L83" i="94"/>
  <c r="L79" i="94"/>
  <c r="L75" i="94"/>
  <c r="L71" i="94"/>
  <c r="L67" i="94"/>
  <c r="L84" i="94"/>
  <c r="L76" i="94"/>
  <c r="L68" i="94"/>
  <c r="L97" i="94"/>
  <c r="L89" i="94"/>
  <c r="L81" i="94"/>
  <c r="L73" i="94"/>
  <c r="L65" i="94"/>
  <c r="L80" i="94"/>
  <c r="L72" i="94"/>
  <c r="L64" i="94"/>
  <c r="L93" i="94"/>
  <c r="L85" i="94"/>
  <c r="L77" i="94"/>
  <c r="L69" i="94"/>
  <c r="L54" i="90"/>
  <c r="L59" i="90"/>
  <c r="L100" i="90"/>
  <c r="L96" i="90"/>
  <c r="L92" i="90"/>
  <c r="L88" i="90"/>
  <c r="L84" i="90"/>
  <c r="L80" i="90"/>
  <c r="L76" i="90"/>
  <c r="L72" i="90"/>
  <c r="L99" i="90"/>
  <c r="L95" i="90"/>
  <c r="L91" i="90"/>
  <c r="L87" i="90"/>
  <c r="L83" i="90"/>
  <c r="L79" i="90"/>
  <c r="L75" i="90"/>
  <c r="L71" i="90"/>
  <c r="L67" i="90"/>
  <c r="L70" i="90"/>
  <c r="L68" i="90"/>
  <c r="L56" i="90"/>
  <c r="L102" i="90"/>
  <c r="L98" i="90"/>
  <c r="L94" i="90"/>
  <c r="L90" i="90"/>
  <c r="L86" i="90"/>
  <c r="L82" i="90"/>
  <c r="L78" i="90"/>
  <c r="L74" i="90"/>
  <c r="L101" i="90"/>
  <c r="L97" i="90"/>
  <c r="L93" i="90"/>
  <c r="L89" i="90"/>
  <c r="L85" i="90"/>
  <c r="L81" i="90"/>
  <c r="L77" i="90"/>
  <c r="L73" i="90"/>
  <c r="L69" i="90"/>
  <c r="L65" i="90"/>
  <c r="L66" i="90"/>
  <c r="L64" i="90"/>
  <c r="F54" i="93"/>
  <c r="F59" i="93"/>
  <c r="F100" i="93"/>
  <c r="F96" i="93"/>
  <c r="F92" i="93"/>
  <c r="F88" i="93"/>
  <c r="F84" i="93"/>
  <c r="F80" i="93"/>
  <c r="F76" i="93"/>
  <c r="F72" i="93"/>
  <c r="F99" i="93"/>
  <c r="F95" i="93"/>
  <c r="F91" i="93"/>
  <c r="F87" i="93"/>
  <c r="F83" i="93"/>
  <c r="F79" i="93"/>
  <c r="F75" i="93"/>
  <c r="F71" i="93"/>
  <c r="F67" i="93"/>
  <c r="F70" i="93"/>
  <c r="F68" i="93"/>
  <c r="F56" i="93"/>
  <c r="F98" i="93"/>
  <c r="F90" i="93"/>
  <c r="F82" i="93"/>
  <c r="F74" i="93"/>
  <c r="F97" i="93"/>
  <c r="F89" i="93"/>
  <c r="F81" i="93"/>
  <c r="F73" i="93"/>
  <c r="F65" i="93"/>
  <c r="F64" i="93"/>
  <c r="F102" i="93"/>
  <c r="F94" i="93"/>
  <c r="F86" i="93"/>
  <c r="F78" i="93"/>
  <c r="F101" i="93"/>
  <c r="F93" i="93"/>
  <c r="F85" i="93"/>
  <c r="F77" i="93"/>
  <c r="F69" i="93"/>
  <c r="F66" i="93"/>
  <c r="K56" i="95"/>
  <c r="K101" i="95"/>
  <c r="K97" i="95"/>
  <c r="K93" i="95"/>
  <c r="K89" i="95"/>
  <c r="K85" i="95"/>
  <c r="K81" i="95"/>
  <c r="K77" i="95"/>
  <c r="K73" i="95"/>
  <c r="K69" i="95"/>
  <c r="K65" i="95"/>
  <c r="K100" i="95"/>
  <c r="K96" i="95"/>
  <c r="K92" i="95"/>
  <c r="K88" i="95"/>
  <c r="K84" i="95"/>
  <c r="K80" i="95"/>
  <c r="K76" i="95"/>
  <c r="K72" i="95"/>
  <c r="K68" i="95"/>
  <c r="K64" i="95"/>
  <c r="K54" i="95"/>
  <c r="K59" i="95"/>
  <c r="K99" i="95"/>
  <c r="K95" i="95"/>
  <c r="K91" i="95"/>
  <c r="K87" i="95"/>
  <c r="K83" i="95"/>
  <c r="K79" i="95"/>
  <c r="K75" i="95"/>
  <c r="K71" i="95"/>
  <c r="K67" i="95"/>
  <c r="K102" i="95"/>
  <c r="K98" i="95"/>
  <c r="K94" i="95"/>
  <c r="K90" i="95"/>
  <c r="K86" i="95"/>
  <c r="K82" i="95"/>
  <c r="K78" i="95"/>
  <c r="K74" i="95"/>
  <c r="K70" i="95"/>
  <c r="K66" i="95"/>
  <c r="J54" i="94"/>
  <c r="J59" i="94"/>
  <c r="J102" i="94"/>
  <c r="J96" i="94"/>
  <c r="J92" i="94"/>
  <c r="J88" i="94"/>
  <c r="J84" i="94"/>
  <c r="J80" i="94"/>
  <c r="J76" i="94"/>
  <c r="J72" i="94"/>
  <c r="J68" i="94"/>
  <c r="J64" i="94"/>
  <c r="J99" i="94"/>
  <c r="J95" i="94"/>
  <c r="J91" i="94"/>
  <c r="J87" i="94"/>
  <c r="J83" i="94"/>
  <c r="J79" i="94"/>
  <c r="J75" i="94"/>
  <c r="J71" i="94"/>
  <c r="J67" i="94"/>
  <c r="J56" i="94"/>
  <c r="J101" i="94"/>
  <c r="J98" i="94"/>
  <c r="J94" i="94"/>
  <c r="J90" i="94"/>
  <c r="J86" i="94"/>
  <c r="J82" i="94"/>
  <c r="J78" i="94"/>
  <c r="J74" i="94"/>
  <c r="J70" i="94"/>
  <c r="J66" i="94"/>
  <c r="J100" i="94"/>
  <c r="J97" i="94"/>
  <c r="J93" i="94"/>
  <c r="J89" i="94"/>
  <c r="J85" i="94"/>
  <c r="J81" i="94"/>
  <c r="J77" i="94"/>
  <c r="J73" i="94"/>
  <c r="J69" i="94"/>
  <c r="J65" i="94"/>
  <c r="D56" i="92"/>
  <c r="D102" i="92"/>
  <c r="D98" i="92"/>
  <c r="D94" i="92"/>
  <c r="D90" i="92"/>
  <c r="D86" i="92"/>
  <c r="D82" i="92"/>
  <c r="D78" i="92"/>
  <c r="D74" i="92"/>
  <c r="D70" i="92"/>
  <c r="D66" i="92"/>
  <c r="D101" i="92"/>
  <c r="D97" i="92"/>
  <c r="D93" i="92"/>
  <c r="D89" i="92"/>
  <c r="D85" i="92"/>
  <c r="D81" i="92"/>
  <c r="D77" i="92"/>
  <c r="D73" i="92"/>
  <c r="D69" i="92"/>
  <c r="D65" i="92"/>
  <c r="D54" i="92"/>
  <c r="D59" i="92"/>
  <c r="D100" i="92"/>
  <c r="D96" i="92"/>
  <c r="D92" i="92"/>
  <c r="D88" i="92"/>
  <c r="D84" i="92"/>
  <c r="D80" i="92"/>
  <c r="D76" i="92"/>
  <c r="D72" i="92"/>
  <c r="D68" i="92"/>
  <c r="D64" i="92"/>
  <c r="D99" i="92"/>
  <c r="D95" i="92"/>
  <c r="D91" i="92"/>
  <c r="D87" i="92"/>
  <c r="D83" i="92"/>
  <c r="D79" i="92"/>
  <c r="D75" i="92"/>
  <c r="D71" i="92"/>
  <c r="D67" i="92"/>
  <c r="L56" i="92"/>
  <c r="L54" i="92"/>
  <c r="L100" i="92"/>
  <c r="L92" i="92"/>
  <c r="L84" i="92"/>
  <c r="L76" i="92"/>
  <c r="L68" i="92"/>
  <c r="L99" i="92"/>
  <c r="L91" i="92"/>
  <c r="L83" i="92"/>
  <c r="L75" i="92"/>
  <c r="L67" i="92"/>
  <c r="L59" i="92"/>
  <c r="L96" i="92"/>
  <c r="L88" i="92"/>
  <c r="L80" i="92"/>
  <c r="L72" i="92"/>
  <c r="L64" i="92"/>
  <c r="L95" i="92"/>
  <c r="L87" i="92"/>
  <c r="L79" i="92"/>
  <c r="L71" i="92"/>
  <c r="L65" i="92"/>
  <c r="L73" i="92"/>
  <c r="L81" i="92"/>
  <c r="L89" i="92"/>
  <c r="L97" i="92"/>
  <c r="L66" i="92"/>
  <c r="L74" i="92"/>
  <c r="L82" i="92"/>
  <c r="L90" i="92"/>
  <c r="L98" i="92"/>
  <c r="L69" i="92"/>
  <c r="L77" i="92"/>
  <c r="L85" i="92"/>
  <c r="L93" i="92"/>
  <c r="L101" i="92"/>
  <c r="L70" i="92"/>
  <c r="L78" i="92"/>
  <c r="L86" i="92"/>
  <c r="L94" i="92"/>
  <c r="L102" i="92"/>
  <c r="I102" i="91"/>
  <c r="I93" i="91"/>
  <c r="I75" i="91"/>
  <c r="I94" i="91"/>
  <c r="I78" i="91"/>
  <c r="I56" i="91"/>
  <c r="I83" i="91"/>
  <c r="I67" i="91"/>
  <c r="I86" i="91"/>
  <c r="I70" i="91"/>
  <c r="I74" i="91"/>
  <c r="I90" i="91"/>
  <c r="I71" i="91"/>
  <c r="I87" i="91"/>
  <c r="I82" i="91"/>
  <c r="I79" i="91"/>
  <c r="I64" i="91"/>
  <c r="I72" i="91"/>
  <c r="I80" i="91"/>
  <c r="I88" i="91"/>
  <c r="I96" i="91"/>
  <c r="I69" i="91"/>
  <c r="I77" i="91"/>
  <c r="I85" i="91"/>
  <c r="I97" i="91"/>
  <c r="I66" i="91"/>
  <c r="I101" i="91"/>
  <c r="I98" i="91"/>
  <c r="I68" i="91"/>
  <c r="I76" i="91"/>
  <c r="I84" i="91"/>
  <c r="I92" i="91"/>
  <c r="I65" i="91"/>
  <c r="I73" i="91"/>
  <c r="I81" i="91"/>
  <c r="I89" i="91"/>
  <c r="I54" i="91"/>
  <c r="I95" i="91"/>
  <c r="I100" i="91"/>
  <c r="I91" i="91"/>
  <c r="I99" i="91"/>
  <c r="I59" i="91"/>
  <c r="F56" i="90"/>
  <c r="F102" i="90"/>
  <c r="F98" i="90"/>
  <c r="F94" i="90"/>
  <c r="F90" i="90"/>
  <c r="F86" i="90"/>
  <c r="F82" i="90"/>
  <c r="F78" i="90"/>
  <c r="F74" i="90"/>
  <c r="F101" i="90"/>
  <c r="F97" i="90"/>
  <c r="F93" i="90"/>
  <c r="F89" i="90"/>
  <c r="F85" i="90"/>
  <c r="F81" i="90"/>
  <c r="F77" i="90"/>
  <c r="F73" i="90"/>
  <c r="F69" i="90"/>
  <c r="F65" i="90"/>
  <c r="F64" i="90"/>
  <c r="F66" i="90"/>
  <c r="F54" i="90"/>
  <c r="F59" i="90"/>
  <c r="F100" i="90"/>
  <c r="F96" i="90"/>
  <c r="F92" i="90"/>
  <c r="F88" i="90"/>
  <c r="F84" i="90"/>
  <c r="F80" i="90"/>
  <c r="F76" i="90"/>
  <c r="F72" i="90"/>
  <c r="F99" i="90"/>
  <c r="F95" i="90"/>
  <c r="F91" i="90"/>
  <c r="F87" i="90"/>
  <c r="F83" i="90"/>
  <c r="F79" i="90"/>
  <c r="F75" i="90"/>
  <c r="F71" i="90"/>
  <c r="F67" i="90"/>
  <c r="F68" i="90"/>
  <c r="F70" i="90"/>
  <c r="J54" i="88"/>
  <c r="J59" i="88"/>
  <c r="J102" i="88"/>
  <c r="J97" i="88"/>
  <c r="J93" i="88"/>
  <c r="J89" i="88"/>
  <c r="J85" i="88"/>
  <c r="J81" i="88"/>
  <c r="J77" i="88"/>
  <c r="J73" i="88"/>
  <c r="J69" i="88"/>
  <c r="J65" i="88"/>
  <c r="J98" i="88"/>
  <c r="J94" i="88"/>
  <c r="J90" i="88"/>
  <c r="J86" i="88"/>
  <c r="J82" i="88"/>
  <c r="J78" i="88"/>
  <c r="J74" i="88"/>
  <c r="J70" i="88"/>
  <c r="J66" i="88"/>
  <c r="J56" i="88"/>
  <c r="J101" i="88"/>
  <c r="J99" i="88"/>
  <c r="J95" i="88"/>
  <c r="J91" i="88"/>
  <c r="J87" i="88"/>
  <c r="J83" i="88"/>
  <c r="J79" i="88"/>
  <c r="J75" i="88"/>
  <c r="J71" i="88"/>
  <c r="J67" i="88"/>
  <c r="J100" i="88"/>
  <c r="J96" i="88"/>
  <c r="J92" i="88"/>
  <c r="J88" i="88"/>
  <c r="J84" i="88"/>
  <c r="J80" i="88"/>
  <c r="J76" i="88"/>
  <c r="J72" i="88"/>
  <c r="J68" i="88"/>
  <c r="J64" i="88"/>
  <c r="E54" i="88"/>
  <c r="E59" i="88"/>
  <c r="E100" i="88"/>
  <c r="E98" i="88"/>
  <c r="E94" i="88"/>
  <c r="E90" i="88"/>
  <c r="E86" i="88"/>
  <c r="E82" i="88"/>
  <c r="E78" i="88"/>
  <c r="E74" i="88"/>
  <c r="E70" i="88"/>
  <c r="E66" i="88"/>
  <c r="E99" i="88"/>
  <c r="E95" i="88"/>
  <c r="E91" i="88"/>
  <c r="E87" i="88"/>
  <c r="E83" i="88"/>
  <c r="E79" i="88"/>
  <c r="E75" i="88"/>
  <c r="E71" i="88"/>
  <c r="E67" i="88"/>
  <c r="E102" i="88"/>
  <c r="E96" i="88"/>
  <c r="E88" i="88"/>
  <c r="E80" i="88"/>
  <c r="E72" i="88"/>
  <c r="E64" i="88"/>
  <c r="E93" i="88"/>
  <c r="E85" i="88"/>
  <c r="E77" i="88"/>
  <c r="E69" i="88"/>
  <c r="E56" i="88"/>
  <c r="E101" i="88"/>
  <c r="E92" i="88"/>
  <c r="E84" i="88"/>
  <c r="E76" i="88"/>
  <c r="E68" i="88"/>
  <c r="E97" i="88"/>
  <c r="E89" i="88"/>
  <c r="E81" i="88"/>
  <c r="E73" i="88"/>
  <c r="E65" i="88"/>
  <c r="L56" i="89"/>
  <c r="L71" i="89"/>
  <c r="L79" i="89"/>
  <c r="L89" i="89"/>
  <c r="L66" i="89"/>
  <c r="L74" i="89"/>
  <c r="L82" i="89"/>
  <c r="L95" i="89"/>
  <c r="L92" i="89"/>
  <c r="L100" i="89"/>
  <c r="L59" i="89"/>
  <c r="L69" i="89"/>
  <c r="L77" i="89"/>
  <c r="L85" i="89"/>
  <c r="L64" i="89"/>
  <c r="L72" i="89"/>
  <c r="L80" i="89"/>
  <c r="L91" i="89"/>
  <c r="L90" i="89"/>
  <c r="L98" i="89"/>
  <c r="L101" i="89"/>
  <c r="L67" i="89"/>
  <c r="L75" i="89"/>
  <c r="L83" i="89"/>
  <c r="L97" i="89"/>
  <c r="L70" i="89"/>
  <c r="L78" i="89"/>
  <c r="L87" i="89"/>
  <c r="L88" i="89"/>
  <c r="L96" i="89"/>
  <c r="L99" i="89"/>
  <c r="L54" i="89"/>
  <c r="L65" i="89"/>
  <c r="L73" i="89"/>
  <c r="L81" i="89"/>
  <c r="L93" i="89"/>
  <c r="L68" i="89"/>
  <c r="L76" i="89"/>
  <c r="L84" i="89"/>
  <c r="L86" i="89"/>
  <c r="L94" i="89"/>
  <c r="L102" i="89"/>
  <c r="C101" i="90"/>
  <c r="C97" i="90"/>
  <c r="C93" i="90"/>
  <c r="C89" i="90"/>
  <c r="C85" i="90"/>
  <c r="C81" i="90"/>
  <c r="C77" i="90"/>
  <c r="C73" i="90"/>
  <c r="C100" i="90"/>
  <c r="C96" i="90"/>
  <c r="C92" i="90"/>
  <c r="C88" i="90"/>
  <c r="C84" i="90"/>
  <c r="C80" i="90"/>
  <c r="C76" i="90"/>
  <c r="C72" i="90"/>
  <c r="C68" i="90"/>
  <c r="C64" i="90"/>
  <c r="C69" i="90"/>
  <c r="C59" i="90"/>
  <c r="C67" i="90"/>
  <c r="C99" i="90"/>
  <c r="C91" i="90"/>
  <c r="C83" i="90"/>
  <c r="C75" i="90"/>
  <c r="C98" i="90"/>
  <c r="C90" i="90"/>
  <c r="C82" i="90"/>
  <c r="C74" i="90"/>
  <c r="C66" i="90"/>
  <c r="C65" i="90"/>
  <c r="C54" i="90"/>
  <c r="C95" i="90"/>
  <c r="C87" i="90"/>
  <c r="C79" i="90"/>
  <c r="C102" i="90"/>
  <c r="C94" i="90"/>
  <c r="C86" i="90"/>
  <c r="C78" i="90"/>
  <c r="C70" i="90"/>
  <c r="C56" i="90"/>
  <c r="C71" i="90"/>
  <c r="I56" i="90"/>
  <c r="I101" i="90"/>
  <c r="I97" i="90"/>
  <c r="I93" i="90"/>
  <c r="I89" i="90"/>
  <c r="I85" i="90"/>
  <c r="I81" i="90"/>
  <c r="I77" i="90"/>
  <c r="I73" i="90"/>
  <c r="I102" i="90"/>
  <c r="I98" i="90"/>
  <c r="I94" i="90"/>
  <c r="I90" i="90"/>
  <c r="I86" i="90"/>
  <c r="I82" i="90"/>
  <c r="I78" i="90"/>
  <c r="I54" i="90"/>
  <c r="I59" i="90"/>
  <c r="I99" i="90"/>
  <c r="I95" i="90"/>
  <c r="I91" i="90"/>
  <c r="I87" i="90"/>
  <c r="I83" i="90"/>
  <c r="I79" i="90"/>
  <c r="I75" i="90"/>
  <c r="I71" i="90"/>
  <c r="I100" i="90"/>
  <c r="I96" i="90"/>
  <c r="I92" i="90"/>
  <c r="I88" i="90"/>
  <c r="I84" i="90"/>
  <c r="I80" i="90"/>
  <c r="I76" i="90"/>
  <c r="I72" i="90"/>
  <c r="I68" i="90"/>
  <c r="I64" i="90"/>
  <c r="I69" i="90"/>
  <c r="I70" i="90"/>
  <c r="I67" i="90"/>
  <c r="I74" i="90"/>
  <c r="I66" i="90"/>
  <c r="I65" i="90"/>
  <c r="E54" i="90"/>
  <c r="E59" i="90"/>
  <c r="E99" i="90"/>
  <c r="E95" i="90"/>
  <c r="E91" i="90"/>
  <c r="E87" i="90"/>
  <c r="E83" i="90"/>
  <c r="E79" i="90"/>
  <c r="E75" i="90"/>
  <c r="E102" i="90"/>
  <c r="E98" i="90"/>
  <c r="E94" i="90"/>
  <c r="E90" i="90"/>
  <c r="E86" i="90"/>
  <c r="E82" i="90"/>
  <c r="E78" i="90"/>
  <c r="E74" i="90"/>
  <c r="E70" i="90"/>
  <c r="E66" i="90"/>
  <c r="E71" i="90"/>
  <c r="E69" i="90"/>
  <c r="E101" i="90"/>
  <c r="E93" i="90"/>
  <c r="E85" i="90"/>
  <c r="E77" i="90"/>
  <c r="E100" i="90"/>
  <c r="E92" i="90"/>
  <c r="E84" i="90"/>
  <c r="E76" i="90"/>
  <c r="E68" i="90"/>
  <c r="E67" i="90"/>
  <c r="E56" i="90"/>
  <c r="E97" i="90"/>
  <c r="E89" i="90"/>
  <c r="E81" i="90"/>
  <c r="E73" i="90"/>
  <c r="E96" i="90"/>
  <c r="E88" i="90"/>
  <c r="E80" i="90"/>
  <c r="E72" i="90"/>
  <c r="E64" i="90"/>
  <c r="E65" i="90"/>
  <c r="L56" i="91"/>
  <c r="L101" i="91"/>
  <c r="L102" i="91"/>
  <c r="L96" i="91"/>
  <c r="L92" i="91"/>
  <c r="L88" i="91"/>
  <c r="L84" i="91"/>
  <c r="L80" i="91"/>
  <c r="L76" i="91"/>
  <c r="L72" i="91"/>
  <c r="L68" i="91"/>
  <c r="L64" i="91"/>
  <c r="L97" i="91"/>
  <c r="L93" i="91"/>
  <c r="L89" i="91"/>
  <c r="L85" i="91"/>
  <c r="L81" i="91"/>
  <c r="L77" i="91"/>
  <c r="L73" i="91"/>
  <c r="L69" i="91"/>
  <c r="L65" i="91"/>
  <c r="L54" i="91"/>
  <c r="L59" i="91"/>
  <c r="L99" i="91"/>
  <c r="L98" i="91"/>
  <c r="L94" i="91"/>
  <c r="L90" i="91"/>
  <c r="L86" i="91"/>
  <c r="L82" i="91"/>
  <c r="L78" i="91"/>
  <c r="L74" i="91"/>
  <c r="L70" i="91"/>
  <c r="L66" i="91"/>
  <c r="L100" i="91"/>
  <c r="L95" i="91"/>
  <c r="L91" i="91"/>
  <c r="L87" i="91"/>
  <c r="L83" i="91"/>
  <c r="L79" i="91"/>
  <c r="L75" i="91"/>
  <c r="L71" i="91"/>
  <c r="L67" i="91"/>
  <c r="H96" i="91"/>
  <c r="H80" i="91"/>
  <c r="H64" i="91"/>
  <c r="H85" i="91"/>
  <c r="H69" i="91"/>
  <c r="H101" i="91"/>
  <c r="H88" i="91"/>
  <c r="H72" i="91"/>
  <c r="H93" i="91"/>
  <c r="H77" i="91"/>
  <c r="H73" i="91"/>
  <c r="H89" i="91"/>
  <c r="H68" i="91"/>
  <c r="H84" i="91"/>
  <c r="H102" i="91"/>
  <c r="H65" i="91"/>
  <c r="H81" i="91"/>
  <c r="H97" i="91"/>
  <c r="H76" i="91"/>
  <c r="H92" i="91"/>
  <c r="H56" i="91"/>
  <c r="H67" i="91"/>
  <c r="H75" i="91"/>
  <c r="H83" i="91"/>
  <c r="H91" i="91"/>
  <c r="H100" i="91"/>
  <c r="H70" i="91"/>
  <c r="H78" i="91"/>
  <c r="H86" i="91"/>
  <c r="H94" i="91"/>
  <c r="H99" i="91"/>
  <c r="H54" i="91"/>
  <c r="H71" i="91"/>
  <c r="H79" i="91"/>
  <c r="H87" i="91"/>
  <c r="H95" i="91"/>
  <c r="H66" i="91"/>
  <c r="H74" i="91"/>
  <c r="H82" i="91"/>
  <c r="H90" i="91"/>
  <c r="H98" i="91"/>
  <c r="H59" i="91"/>
  <c r="D56" i="91"/>
  <c r="D101" i="91"/>
  <c r="D102" i="91"/>
  <c r="D96" i="91"/>
  <c r="D92" i="91"/>
  <c r="D88" i="91"/>
  <c r="D84" i="91"/>
  <c r="D80" i="91"/>
  <c r="D76" i="91"/>
  <c r="D72" i="91"/>
  <c r="D68" i="91"/>
  <c r="D64" i="91"/>
  <c r="D97" i="91"/>
  <c r="D93" i="91"/>
  <c r="D89" i="91"/>
  <c r="D85" i="91"/>
  <c r="D81" i="91"/>
  <c r="D77" i="91"/>
  <c r="D73" i="91"/>
  <c r="D69" i="91"/>
  <c r="D65" i="91"/>
  <c r="D54" i="91"/>
  <c r="D59" i="91"/>
  <c r="D99" i="91"/>
  <c r="D98" i="91"/>
  <c r="D94" i="91"/>
  <c r="D90" i="91"/>
  <c r="D86" i="91"/>
  <c r="D82" i="91"/>
  <c r="D78" i="91"/>
  <c r="D74" i="91"/>
  <c r="D70" i="91"/>
  <c r="D66" i="91"/>
  <c r="D100" i="91"/>
  <c r="D95" i="91"/>
  <c r="D91" i="91"/>
  <c r="D87" i="91"/>
  <c r="D83" i="91"/>
  <c r="D79" i="91"/>
  <c r="D75" i="91"/>
  <c r="D71" i="91"/>
  <c r="D67" i="91"/>
  <c r="K59" i="92"/>
  <c r="K101" i="92"/>
  <c r="K97" i="92"/>
  <c r="K93" i="92"/>
  <c r="K89" i="92"/>
  <c r="K85" i="92"/>
  <c r="K81" i="92"/>
  <c r="K77" i="92"/>
  <c r="K73" i="92"/>
  <c r="K69" i="92"/>
  <c r="K65" i="92"/>
  <c r="K100" i="92"/>
  <c r="K96" i="92"/>
  <c r="K92" i="92"/>
  <c r="K88" i="92"/>
  <c r="K84" i="92"/>
  <c r="K80" i="92"/>
  <c r="K76" i="92"/>
  <c r="K72" i="92"/>
  <c r="K68" i="92"/>
  <c r="K64" i="92"/>
  <c r="K54" i="92"/>
  <c r="K56" i="92"/>
  <c r="K99" i="92"/>
  <c r="K95" i="92"/>
  <c r="K91" i="92"/>
  <c r="K87" i="92"/>
  <c r="K83" i="92"/>
  <c r="K79" i="92"/>
  <c r="K75" i="92"/>
  <c r="K71" i="92"/>
  <c r="K67" i="92"/>
  <c r="K102" i="92"/>
  <c r="K98" i="92"/>
  <c r="K94" i="92"/>
  <c r="K90" i="92"/>
  <c r="K86" i="92"/>
  <c r="K82" i="92"/>
  <c r="K78" i="92"/>
  <c r="K74" i="92"/>
  <c r="K70" i="92"/>
  <c r="K66" i="92"/>
  <c r="G59" i="92"/>
  <c r="G101" i="92"/>
  <c r="G97" i="92"/>
  <c r="G93" i="92"/>
  <c r="G89" i="92"/>
  <c r="G85" i="92"/>
  <c r="G81" i="92"/>
  <c r="G77" i="92"/>
  <c r="G73" i="92"/>
  <c r="G69" i="92"/>
  <c r="G65" i="92"/>
  <c r="G100" i="92"/>
  <c r="G96" i="92"/>
  <c r="G92" i="92"/>
  <c r="G88" i="92"/>
  <c r="G84" i="92"/>
  <c r="G80" i="92"/>
  <c r="G76" i="92"/>
  <c r="G72" i="92"/>
  <c r="G68" i="92"/>
  <c r="G64" i="92"/>
  <c r="G54" i="92"/>
  <c r="G56" i="92"/>
  <c r="G99" i="92"/>
  <c r="G95" i="92"/>
  <c r="G91" i="92"/>
  <c r="G87" i="92"/>
  <c r="G83" i="92"/>
  <c r="G79" i="92"/>
  <c r="G75" i="92"/>
  <c r="G71" i="92"/>
  <c r="G67" i="92"/>
  <c r="G102" i="92"/>
  <c r="G98" i="92"/>
  <c r="G94" i="92"/>
  <c r="G90" i="92"/>
  <c r="G86" i="92"/>
  <c r="G82" i="92"/>
  <c r="G78" i="92"/>
  <c r="G74" i="92"/>
  <c r="G70" i="92"/>
  <c r="G66" i="92"/>
  <c r="H54" i="93"/>
  <c r="H70" i="93"/>
  <c r="H67" i="93"/>
  <c r="H75" i="93"/>
  <c r="H83" i="93"/>
  <c r="H91" i="93"/>
  <c r="H99" i="93"/>
  <c r="H76" i="93"/>
  <c r="H84" i="93"/>
  <c r="H92" i="93"/>
  <c r="H100" i="93"/>
  <c r="H64" i="93"/>
  <c r="H69" i="93"/>
  <c r="H77" i="93"/>
  <c r="H85" i="93"/>
  <c r="H93" i="93"/>
  <c r="H101" i="93"/>
  <c r="H78" i="93"/>
  <c r="H86" i="93"/>
  <c r="H94" i="93"/>
  <c r="H102" i="93"/>
  <c r="H68" i="93"/>
  <c r="H71" i="93"/>
  <c r="H79" i="93"/>
  <c r="H87" i="93"/>
  <c r="H95" i="93"/>
  <c r="H72" i="93"/>
  <c r="H80" i="93"/>
  <c r="H88" i="93"/>
  <c r="H96" i="93"/>
  <c r="H59" i="93"/>
  <c r="H66" i="93"/>
  <c r="H65" i="93"/>
  <c r="H73" i="93"/>
  <c r="H81" i="93"/>
  <c r="H89" i="93"/>
  <c r="H97" i="93"/>
  <c r="H74" i="93"/>
  <c r="H82" i="93"/>
  <c r="H90" i="93"/>
  <c r="H98" i="93"/>
  <c r="H56" i="93"/>
  <c r="L56" i="93"/>
  <c r="L68" i="93"/>
  <c r="L70" i="93"/>
  <c r="L71" i="93"/>
  <c r="L79" i="93"/>
  <c r="L87" i="93"/>
  <c r="L95" i="93"/>
  <c r="L72" i="93"/>
  <c r="L80" i="93"/>
  <c r="L88" i="93"/>
  <c r="L96" i="93"/>
  <c r="L59" i="93"/>
  <c r="L64" i="93"/>
  <c r="L69" i="93"/>
  <c r="L77" i="93"/>
  <c r="L85" i="93"/>
  <c r="L93" i="93"/>
  <c r="L101" i="93"/>
  <c r="L78" i="93"/>
  <c r="L86" i="93"/>
  <c r="L94" i="93"/>
  <c r="L102" i="93"/>
  <c r="L67" i="93"/>
  <c r="L75" i="93"/>
  <c r="L83" i="93"/>
  <c r="L91" i="93"/>
  <c r="L99" i="93"/>
  <c r="L76" i="93"/>
  <c r="L84" i="93"/>
  <c r="L92" i="93"/>
  <c r="L100" i="93"/>
  <c r="L54" i="93"/>
  <c r="L66" i="93"/>
  <c r="L65" i="93"/>
  <c r="L73" i="93"/>
  <c r="L81" i="93"/>
  <c r="L89" i="93"/>
  <c r="L97" i="93"/>
  <c r="L74" i="93"/>
  <c r="L82" i="93"/>
  <c r="L90" i="93"/>
  <c r="L98" i="93"/>
  <c r="C102" i="94"/>
  <c r="C99" i="94"/>
  <c r="C95" i="94"/>
  <c r="C91" i="94"/>
  <c r="C87" i="94"/>
  <c r="C83" i="94"/>
  <c r="C79" i="94"/>
  <c r="C75" i="94"/>
  <c r="C71" i="94"/>
  <c r="C67" i="94"/>
  <c r="C59" i="94"/>
  <c r="C101" i="94"/>
  <c r="C96" i="94"/>
  <c r="C92" i="94"/>
  <c r="C88" i="94"/>
  <c r="C84" i="94"/>
  <c r="C80" i="94"/>
  <c r="C76" i="94"/>
  <c r="C72" i="94"/>
  <c r="C100" i="94"/>
  <c r="C97" i="94"/>
  <c r="C93" i="94"/>
  <c r="C89" i="94"/>
  <c r="C85" i="94"/>
  <c r="C81" i="94"/>
  <c r="C77" i="94"/>
  <c r="C73" i="94"/>
  <c r="C69" i="94"/>
  <c r="C65" i="94"/>
  <c r="C54" i="94"/>
  <c r="C98" i="94"/>
  <c r="C94" i="94"/>
  <c r="C90" i="94"/>
  <c r="C86" i="94"/>
  <c r="C82" i="94"/>
  <c r="C78" i="94"/>
  <c r="C74" i="94"/>
  <c r="C70" i="94"/>
  <c r="C66" i="94"/>
  <c r="C56" i="94"/>
  <c r="C68" i="94"/>
  <c r="C64" i="94"/>
  <c r="I102" i="94"/>
  <c r="I97" i="94"/>
  <c r="I89" i="94"/>
  <c r="I81" i="94"/>
  <c r="I73" i="94"/>
  <c r="I65" i="94"/>
  <c r="I92" i="94"/>
  <c r="I84" i="94"/>
  <c r="I76" i="94"/>
  <c r="I72" i="94"/>
  <c r="I68" i="94"/>
  <c r="I64" i="94"/>
  <c r="I56" i="94"/>
  <c r="I101" i="94"/>
  <c r="I93" i="94"/>
  <c r="I85" i="94"/>
  <c r="I77" i="94"/>
  <c r="I69" i="94"/>
  <c r="I96" i="94"/>
  <c r="I88" i="94"/>
  <c r="I80" i="94"/>
  <c r="I74" i="94"/>
  <c r="I70" i="94"/>
  <c r="I66" i="94"/>
  <c r="I59" i="94"/>
  <c r="I99" i="94"/>
  <c r="I91" i="94"/>
  <c r="I83" i="94"/>
  <c r="I75" i="94"/>
  <c r="I67" i="94"/>
  <c r="I94" i="94"/>
  <c r="I86" i="94"/>
  <c r="I78" i="94"/>
  <c r="I54" i="94"/>
  <c r="I100" i="94"/>
  <c r="I95" i="94"/>
  <c r="I87" i="94"/>
  <c r="I79" i="94"/>
  <c r="I71" i="94"/>
  <c r="I98" i="94"/>
  <c r="I90" i="94"/>
  <c r="I82" i="94"/>
  <c r="E54" i="94"/>
  <c r="E59" i="94"/>
  <c r="E100" i="94"/>
  <c r="E99" i="94"/>
  <c r="E95" i="94"/>
  <c r="E91" i="94"/>
  <c r="E87" i="94"/>
  <c r="E83" i="94"/>
  <c r="E79" i="94"/>
  <c r="E75" i="94"/>
  <c r="E71" i="94"/>
  <c r="E67" i="94"/>
  <c r="E98" i="94"/>
  <c r="E94" i="94"/>
  <c r="E90" i="94"/>
  <c r="E86" i="94"/>
  <c r="E82" i="94"/>
  <c r="E78" i="94"/>
  <c r="E74" i="94"/>
  <c r="E70" i="94"/>
  <c r="E66" i="94"/>
  <c r="E56" i="94"/>
  <c r="E102" i="94"/>
  <c r="E101" i="94"/>
  <c r="E97" i="94"/>
  <c r="E93" i="94"/>
  <c r="E89" i="94"/>
  <c r="E85" i="94"/>
  <c r="E81" i="94"/>
  <c r="E77" i="94"/>
  <c r="E73" i="94"/>
  <c r="E69" i="94"/>
  <c r="E65" i="94"/>
  <c r="E96" i="94"/>
  <c r="E92" i="94"/>
  <c r="E88" i="94"/>
  <c r="E84" i="94"/>
  <c r="E80" i="94"/>
  <c r="E76" i="94"/>
  <c r="E72" i="94"/>
  <c r="E68" i="94"/>
  <c r="E64" i="94"/>
  <c r="L96" i="95"/>
  <c r="L80" i="95"/>
  <c r="L64" i="95"/>
  <c r="L87" i="95"/>
  <c r="L71" i="95"/>
  <c r="L59" i="95"/>
  <c r="L88" i="95"/>
  <c r="L72" i="95"/>
  <c r="L95" i="95"/>
  <c r="L79" i="95"/>
  <c r="L56" i="95"/>
  <c r="L98" i="95"/>
  <c r="L90" i="95"/>
  <c r="L82" i="95"/>
  <c r="L74" i="95"/>
  <c r="L66" i="95"/>
  <c r="L97" i="95"/>
  <c r="L89" i="95"/>
  <c r="L81" i="95"/>
  <c r="L73" i="95"/>
  <c r="L65" i="95"/>
  <c r="L67" i="95"/>
  <c r="L83" i="95"/>
  <c r="L99" i="95"/>
  <c r="L76" i="95"/>
  <c r="L92" i="95"/>
  <c r="L54" i="95"/>
  <c r="L102" i="95"/>
  <c r="L94" i="95"/>
  <c r="L86" i="95"/>
  <c r="L78" i="95"/>
  <c r="L70" i="95"/>
  <c r="L101" i="95"/>
  <c r="L93" i="95"/>
  <c r="L85" i="95"/>
  <c r="L77" i="95"/>
  <c r="L69" i="95"/>
  <c r="L75" i="95"/>
  <c r="L91" i="95"/>
  <c r="L68" i="95"/>
  <c r="L84" i="95"/>
  <c r="L100" i="95"/>
  <c r="H56" i="95"/>
  <c r="H102" i="95"/>
  <c r="H98" i="95"/>
  <c r="H94" i="95"/>
  <c r="H90" i="95"/>
  <c r="H86" i="95"/>
  <c r="H82" i="95"/>
  <c r="H78" i="95"/>
  <c r="H74" i="95"/>
  <c r="H70" i="95"/>
  <c r="H66" i="95"/>
  <c r="H101" i="95"/>
  <c r="H97" i="95"/>
  <c r="H93" i="95"/>
  <c r="H89" i="95"/>
  <c r="H85" i="95"/>
  <c r="H81" i="95"/>
  <c r="H77" i="95"/>
  <c r="H73" i="95"/>
  <c r="H69" i="95"/>
  <c r="H65" i="95"/>
  <c r="H54" i="95"/>
  <c r="H59" i="95"/>
  <c r="H100" i="95"/>
  <c r="H96" i="95"/>
  <c r="H92" i="95"/>
  <c r="H88" i="95"/>
  <c r="H84" i="95"/>
  <c r="H80" i="95"/>
  <c r="H76" i="95"/>
  <c r="H72" i="95"/>
  <c r="H68" i="95"/>
  <c r="H64" i="95"/>
  <c r="H99" i="95"/>
  <c r="H95" i="95"/>
  <c r="H91" i="95"/>
  <c r="H87" i="95"/>
  <c r="H83" i="95"/>
  <c r="H79" i="95"/>
  <c r="H75" i="95"/>
  <c r="H71" i="95"/>
  <c r="H67" i="95"/>
  <c r="D56" i="95"/>
  <c r="D102" i="95"/>
  <c r="D98" i="95"/>
  <c r="D94" i="95"/>
  <c r="D90" i="95"/>
  <c r="D86" i="95"/>
  <c r="D82" i="95"/>
  <c r="D78" i="95"/>
  <c r="D74" i="95"/>
  <c r="D70" i="95"/>
  <c r="D66" i="95"/>
  <c r="D101" i="95"/>
  <c r="D97" i="95"/>
  <c r="D93" i="95"/>
  <c r="D89" i="95"/>
  <c r="D85" i="95"/>
  <c r="D81" i="95"/>
  <c r="D77" i="95"/>
  <c r="D73" i="95"/>
  <c r="D69" i="95"/>
  <c r="D65" i="95"/>
  <c r="D54" i="95"/>
  <c r="D59" i="95"/>
  <c r="D100" i="95"/>
  <c r="D96" i="95"/>
  <c r="D92" i="95"/>
  <c r="D88" i="95"/>
  <c r="D84" i="95"/>
  <c r="D80" i="95"/>
  <c r="D76" i="95"/>
  <c r="D72" i="95"/>
  <c r="D68" i="95"/>
  <c r="D64" i="95"/>
  <c r="D99" i="95"/>
  <c r="D95" i="95"/>
  <c r="D91" i="95"/>
  <c r="D87" i="95"/>
  <c r="D83" i="95"/>
  <c r="D79" i="95"/>
  <c r="D75" i="95"/>
  <c r="D71" i="95"/>
  <c r="D67" i="95"/>
  <c r="H56" i="94"/>
  <c r="H101" i="94"/>
  <c r="H98" i="94"/>
  <c r="H94" i="94"/>
  <c r="H90" i="94"/>
  <c r="H86" i="94"/>
  <c r="H82" i="94"/>
  <c r="H78" i="94"/>
  <c r="H74" i="94"/>
  <c r="H70" i="94"/>
  <c r="H66" i="94"/>
  <c r="H102" i="94"/>
  <c r="H97" i="94"/>
  <c r="H93" i="94"/>
  <c r="H89" i="94"/>
  <c r="H85" i="94"/>
  <c r="H81" i="94"/>
  <c r="H77" i="94"/>
  <c r="H73" i="94"/>
  <c r="H69" i="94"/>
  <c r="H65" i="94"/>
  <c r="H54" i="94"/>
  <c r="H59" i="94"/>
  <c r="H100" i="94"/>
  <c r="H96" i="94"/>
  <c r="H92" i="94"/>
  <c r="H88" i="94"/>
  <c r="H84" i="94"/>
  <c r="H80" i="94"/>
  <c r="H76" i="94"/>
  <c r="H72" i="94"/>
  <c r="H68" i="94"/>
  <c r="H64" i="94"/>
  <c r="H99" i="94"/>
  <c r="H95" i="94"/>
  <c r="H91" i="94"/>
  <c r="H87" i="94"/>
  <c r="H83" i="94"/>
  <c r="H79" i="94"/>
  <c r="H75" i="94"/>
  <c r="H71" i="94"/>
  <c r="H67" i="94"/>
  <c r="J54" i="92"/>
  <c r="J65" i="92"/>
  <c r="J73" i="92"/>
  <c r="J81" i="92"/>
  <c r="J89" i="92"/>
  <c r="J97" i="92"/>
  <c r="J66" i="92"/>
  <c r="J74" i="92"/>
  <c r="J82" i="92"/>
  <c r="J90" i="92"/>
  <c r="J98" i="92"/>
  <c r="J56" i="92"/>
  <c r="J71" i="92"/>
  <c r="J79" i="92"/>
  <c r="J87" i="92"/>
  <c r="J95" i="92"/>
  <c r="J64" i="92"/>
  <c r="J72" i="92"/>
  <c r="J80" i="92"/>
  <c r="J88" i="92"/>
  <c r="J96" i="92"/>
  <c r="J59" i="92"/>
  <c r="J69" i="92"/>
  <c r="J77" i="92"/>
  <c r="J85" i="92"/>
  <c r="J93" i="92"/>
  <c r="J101" i="92"/>
  <c r="J70" i="92"/>
  <c r="J78" i="92"/>
  <c r="J86" i="92"/>
  <c r="J94" i="92"/>
  <c r="J102" i="92"/>
  <c r="J67" i="92"/>
  <c r="J75" i="92"/>
  <c r="J83" i="92"/>
  <c r="J91" i="92"/>
  <c r="J99" i="92"/>
  <c r="J68" i="92"/>
  <c r="J76" i="92"/>
  <c r="J84" i="92"/>
  <c r="J92" i="92"/>
  <c r="J100" i="92"/>
  <c r="H54" i="90"/>
  <c r="H59" i="90"/>
  <c r="H100" i="90"/>
  <c r="H96" i="90"/>
  <c r="H92" i="90"/>
  <c r="H88" i="90"/>
  <c r="H84" i="90"/>
  <c r="H80" i="90"/>
  <c r="H76" i="90"/>
  <c r="H72" i="90"/>
  <c r="H99" i="90"/>
  <c r="H95" i="90"/>
  <c r="H91" i="90"/>
  <c r="H87" i="90"/>
  <c r="H83" i="90"/>
  <c r="H79" i="90"/>
  <c r="H75" i="90"/>
  <c r="H71" i="90"/>
  <c r="H67" i="90"/>
  <c r="H70" i="90"/>
  <c r="H68" i="90"/>
  <c r="H56" i="90"/>
  <c r="H102" i="90"/>
  <c r="H98" i="90"/>
  <c r="H94" i="90"/>
  <c r="H90" i="90"/>
  <c r="H86" i="90"/>
  <c r="H82" i="90"/>
  <c r="H78" i="90"/>
  <c r="H74" i="90"/>
  <c r="H101" i="90"/>
  <c r="H97" i="90"/>
  <c r="H93" i="90"/>
  <c r="H89" i="90"/>
  <c r="H85" i="90"/>
  <c r="H81" i="90"/>
  <c r="H77" i="90"/>
  <c r="H73" i="90"/>
  <c r="H69" i="90"/>
  <c r="H65" i="90"/>
  <c r="H66" i="90"/>
  <c r="H64" i="90"/>
  <c r="E54" i="93"/>
  <c r="E101" i="93"/>
  <c r="E93" i="93"/>
  <c r="E85" i="93"/>
  <c r="E77" i="93"/>
  <c r="E102" i="93"/>
  <c r="E94" i="93"/>
  <c r="E86" i="93"/>
  <c r="E78" i="93"/>
  <c r="E70" i="93"/>
  <c r="E69" i="93"/>
  <c r="E56" i="93"/>
  <c r="E89" i="93"/>
  <c r="E73" i="93"/>
  <c r="E90" i="93"/>
  <c r="E74" i="93"/>
  <c r="E67" i="93"/>
  <c r="E97" i="93"/>
  <c r="E81" i="93"/>
  <c r="E98" i="93"/>
  <c r="E82" i="93"/>
  <c r="E66" i="93"/>
  <c r="E65" i="93"/>
  <c r="E68" i="93"/>
  <c r="E76" i="93"/>
  <c r="E84" i="93"/>
  <c r="E92" i="93"/>
  <c r="E100" i="93"/>
  <c r="E75" i="93"/>
  <c r="E83" i="93"/>
  <c r="E91" i="93"/>
  <c r="E99" i="93"/>
  <c r="E64" i="93"/>
  <c r="E72" i="93"/>
  <c r="E80" i="93"/>
  <c r="E88" i="93"/>
  <c r="E96" i="93"/>
  <c r="E71" i="93"/>
  <c r="E79" i="93"/>
  <c r="E87" i="93"/>
  <c r="E95" i="93"/>
  <c r="E59" i="93"/>
  <c r="D55" i="90"/>
  <c r="D61" i="90" s="1"/>
  <c r="D57" i="90"/>
  <c r="D62" i="90" s="1"/>
  <c r="D55" i="94"/>
  <c r="D61" i="94" s="1"/>
  <c r="D57" i="94"/>
  <c r="D62" i="94" s="1"/>
  <c r="G101" i="95"/>
  <c r="G93" i="95"/>
  <c r="G85" i="95"/>
  <c r="G77" i="95"/>
  <c r="G69" i="95"/>
  <c r="G100" i="95"/>
  <c r="G92" i="95"/>
  <c r="G84" i="95"/>
  <c r="G76" i="95"/>
  <c r="G68" i="95"/>
  <c r="G56" i="95"/>
  <c r="G97" i="95"/>
  <c r="G89" i="95"/>
  <c r="G81" i="95"/>
  <c r="G73" i="95"/>
  <c r="G65" i="95"/>
  <c r="G96" i="95"/>
  <c r="G88" i="95"/>
  <c r="G80" i="95"/>
  <c r="G72" i="95"/>
  <c r="G64" i="95"/>
  <c r="G59" i="95"/>
  <c r="G95" i="95"/>
  <c r="G87" i="95"/>
  <c r="G79" i="95"/>
  <c r="G71" i="95"/>
  <c r="G102" i="95"/>
  <c r="G94" i="95"/>
  <c r="G86" i="95"/>
  <c r="G78" i="95"/>
  <c r="G70" i="95"/>
  <c r="G54" i="95"/>
  <c r="G99" i="95"/>
  <c r="G91" i="95"/>
  <c r="G83" i="95"/>
  <c r="G75" i="95"/>
  <c r="G67" i="95"/>
  <c r="G98" i="95"/>
  <c r="G90" i="95"/>
  <c r="G82" i="95"/>
  <c r="G74" i="95"/>
  <c r="G66" i="95"/>
  <c r="I78" i="93"/>
  <c r="I77" i="93"/>
  <c r="I93" i="93"/>
  <c r="I54" i="93"/>
  <c r="I69" i="93"/>
  <c r="I70" i="93"/>
  <c r="I102" i="93"/>
  <c r="I101" i="93"/>
  <c r="I56" i="93"/>
  <c r="I66" i="93"/>
  <c r="I82" i="93"/>
  <c r="I98" i="93"/>
  <c r="I81" i="93"/>
  <c r="I97" i="93"/>
  <c r="I65" i="93"/>
  <c r="I68" i="93"/>
  <c r="I76" i="93"/>
  <c r="I84" i="93"/>
  <c r="I92" i="93"/>
  <c r="I100" i="93"/>
  <c r="I75" i="93"/>
  <c r="I83" i="93"/>
  <c r="I91" i="93"/>
  <c r="I99" i="93"/>
  <c r="I94" i="93"/>
  <c r="I86" i="93"/>
  <c r="I85" i="93"/>
  <c r="I67" i="93"/>
  <c r="I74" i="93"/>
  <c r="I90" i="93"/>
  <c r="I73" i="93"/>
  <c r="I89" i="93"/>
  <c r="I64" i="93"/>
  <c r="I72" i="93"/>
  <c r="I80" i="93"/>
  <c r="I88" i="93"/>
  <c r="I96" i="93"/>
  <c r="I71" i="93"/>
  <c r="I79" i="93"/>
  <c r="I87" i="93"/>
  <c r="I95" i="93"/>
  <c r="I59" i="93"/>
  <c r="E54" i="91"/>
  <c r="E68" i="91"/>
  <c r="E76" i="91"/>
  <c r="E84" i="91"/>
  <c r="E92" i="91"/>
  <c r="E65" i="91"/>
  <c r="E73" i="91"/>
  <c r="E81" i="91"/>
  <c r="E89" i="91"/>
  <c r="E97" i="91"/>
  <c r="E102" i="91"/>
  <c r="E64" i="91"/>
  <c r="E72" i="91"/>
  <c r="E80" i="91"/>
  <c r="E88" i="91"/>
  <c r="E96" i="91"/>
  <c r="E69" i="91"/>
  <c r="E77" i="91"/>
  <c r="E85" i="91"/>
  <c r="E93" i="91"/>
  <c r="E98" i="91"/>
  <c r="E56" i="91"/>
  <c r="E70" i="91"/>
  <c r="E78" i="91"/>
  <c r="E86" i="91"/>
  <c r="E94" i="91"/>
  <c r="E67" i="91"/>
  <c r="E75" i="91"/>
  <c r="E83" i="91"/>
  <c r="E91" i="91"/>
  <c r="E99" i="91"/>
  <c r="E59" i="91"/>
  <c r="E66" i="91"/>
  <c r="E74" i="91"/>
  <c r="E82" i="91"/>
  <c r="E90" i="91"/>
  <c r="E101" i="91"/>
  <c r="E71" i="91"/>
  <c r="E79" i="91"/>
  <c r="E87" i="91"/>
  <c r="E95" i="91"/>
  <c r="E100" i="91"/>
  <c r="M56" i="91"/>
  <c r="M54" i="91"/>
  <c r="M68" i="91"/>
  <c r="M76" i="91"/>
  <c r="M84" i="91"/>
  <c r="M92" i="91"/>
  <c r="M65" i="91"/>
  <c r="M73" i="91"/>
  <c r="M81" i="91"/>
  <c r="M89" i="91"/>
  <c r="M97" i="91"/>
  <c r="M102" i="91"/>
  <c r="M64" i="91"/>
  <c r="M72" i="91"/>
  <c r="M80" i="91"/>
  <c r="M88" i="91"/>
  <c r="M96" i="91"/>
  <c r="M69" i="91"/>
  <c r="M77" i="91"/>
  <c r="M85" i="91"/>
  <c r="M93" i="91"/>
  <c r="M98" i="91"/>
  <c r="M66" i="91"/>
  <c r="M74" i="91"/>
  <c r="M82" i="91"/>
  <c r="M90" i="91"/>
  <c r="M101" i="91"/>
  <c r="M71" i="91"/>
  <c r="M79" i="91"/>
  <c r="M87" i="91"/>
  <c r="M95" i="91"/>
  <c r="M100" i="91"/>
  <c r="M70" i="91"/>
  <c r="M78" i="91"/>
  <c r="M86" i="91"/>
  <c r="M94" i="91"/>
  <c r="M67" i="91"/>
  <c r="M75" i="91"/>
  <c r="M83" i="91"/>
  <c r="M91" i="91"/>
  <c r="M99" i="91"/>
  <c r="M59" i="91"/>
  <c r="D54" i="93"/>
  <c r="D56" i="93"/>
  <c r="D98" i="93"/>
  <c r="D90" i="93"/>
  <c r="D82" i="93"/>
  <c r="D74" i="93"/>
  <c r="D97" i="93"/>
  <c r="D89" i="93"/>
  <c r="D81" i="93"/>
  <c r="D73" i="93"/>
  <c r="D65" i="93"/>
  <c r="D66" i="93"/>
  <c r="D102" i="93"/>
  <c r="D94" i="93"/>
  <c r="D86" i="93"/>
  <c r="D78" i="93"/>
  <c r="D101" i="93"/>
  <c r="D93" i="93"/>
  <c r="D85" i="93"/>
  <c r="D77" i="93"/>
  <c r="D69" i="93"/>
  <c r="D64" i="93"/>
  <c r="D68" i="93"/>
  <c r="D71" i="93"/>
  <c r="D79" i="93"/>
  <c r="D87" i="93"/>
  <c r="D95" i="93"/>
  <c r="D72" i="93"/>
  <c r="D80" i="93"/>
  <c r="D88" i="93"/>
  <c r="D96" i="93"/>
  <c r="D59" i="93"/>
  <c r="D70" i="93"/>
  <c r="D67" i="93"/>
  <c r="D75" i="93"/>
  <c r="D83" i="93"/>
  <c r="D91" i="93"/>
  <c r="D99" i="93"/>
  <c r="D76" i="93"/>
  <c r="D84" i="93"/>
  <c r="D92" i="93"/>
  <c r="D100" i="93"/>
  <c r="K56" i="90"/>
  <c r="K101" i="90"/>
  <c r="K97" i="90"/>
  <c r="K93" i="90"/>
  <c r="K89" i="90"/>
  <c r="K85" i="90"/>
  <c r="K81" i="90"/>
  <c r="K77" i="90"/>
  <c r="K73" i="90"/>
  <c r="K102" i="90"/>
  <c r="K98" i="90"/>
  <c r="K94" i="90"/>
  <c r="K90" i="90"/>
  <c r="K86" i="90"/>
  <c r="K82" i="90"/>
  <c r="K78" i="90"/>
  <c r="K74" i="90"/>
  <c r="K70" i="90"/>
  <c r="K66" i="90"/>
  <c r="K69" i="90"/>
  <c r="K67" i="90"/>
  <c r="K54" i="90"/>
  <c r="K59" i="90"/>
  <c r="K99" i="90"/>
  <c r="K95" i="90"/>
  <c r="K91" i="90"/>
  <c r="K87" i="90"/>
  <c r="K83" i="90"/>
  <c r="K79" i="90"/>
  <c r="K75" i="90"/>
  <c r="K71" i="90"/>
  <c r="K100" i="90"/>
  <c r="K96" i="90"/>
  <c r="K92" i="90"/>
  <c r="K88" i="90"/>
  <c r="K84" i="90"/>
  <c r="K80" i="90"/>
  <c r="K76" i="90"/>
  <c r="K72" i="90"/>
  <c r="K68" i="90"/>
  <c r="K64" i="90"/>
  <c r="K65" i="90"/>
  <c r="C56" i="91"/>
  <c r="C70" i="91"/>
  <c r="C78" i="91"/>
  <c r="C86" i="91"/>
  <c r="C94" i="91"/>
  <c r="C54" i="91"/>
  <c r="C69" i="91"/>
  <c r="C77" i="91"/>
  <c r="C85" i="91"/>
  <c r="C93" i="91"/>
  <c r="C100" i="91"/>
  <c r="C66" i="91"/>
  <c r="C74" i="91"/>
  <c r="C82" i="91"/>
  <c r="C90" i="91"/>
  <c r="C98" i="91"/>
  <c r="C65" i="91"/>
  <c r="C73" i="91"/>
  <c r="C81" i="91"/>
  <c r="C89" i="91"/>
  <c r="C97" i="91"/>
  <c r="C64" i="91"/>
  <c r="C72" i="91"/>
  <c r="C80" i="91"/>
  <c r="C88" i="91"/>
  <c r="C96" i="91"/>
  <c r="C59" i="91"/>
  <c r="C71" i="91"/>
  <c r="C79" i="91"/>
  <c r="C87" i="91"/>
  <c r="C95" i="91"/>
  <c r="C102" i="91"/>
  <c r="C68" i="91"/>
  <c r="C76" i="91"/>
  <c r="C84" i="91"/>
  <c r="C92" i="91"/>
  <c r="C99" i="91"/>
  <c r="C67" i="91"/>
  <c r="C75" i="91"/>
  <c r="C83" i="91"/>
  <c r="C91" i="91"/>
  <c r="C101" i="91"/>
  <c r="F56" i="91"/>
  <c r="F101" i="91"/>
  <c r="F100" i="91"/>
  <c r="F94" i="91"/>
  <c r="F90" i="91"/>
  <c r="F86" i="91"/>
  <c r="F82" i="91"/>
  <c r="F78" i="91"/>
  <c r="F74" i="91"/>
  <c r="F70" i="91"/>
  <c r="F66" i="91"/>
  <c r="F102" i="91"/>
  <c r="F97" i="91"/>
  <c r="F93" i="91"/>
  <c r="F89" i="91"/>
  <c r="F85" i="91"/>
  <c r="F81" i="91"/>
  <c r="F77" i="91"/>
  <c r="F73" i="91"/>
  <c r="F69" i="91"/>
  <c r="F65" i="91"/>
  <c r="F54" i="91"/>
  <c r="F59" i="91"/>
  <c r="F99" i="91"/>
  <c r="F96" i="91"/>
  <c r="F92" i="91"/>
  <c r="F88" i="91"/>
  <c r="F84" i="91"/>
  <c r="F80" i="91"/>
  <c r="F76" i="91"/>
  <c r="F72" i="91"/>
  <c r="F68" i="91"/>
  <c r="F64" i="91"/>
  <c r="F98" i="91"/>
  <c r="F95" i="91"/>
  <c r="F91" i="91"/>
  <c r="F87" i="91"/>
  <c r="F83" i="91"/>
  <c r="F79" i="91"/>
  <c r="F75" i="91"/>
  <c r="F71" i="91"/>
  <c r="F67" i="91"/>
  <c r="I54" i="92"/>
  <c r="I99" i="92"/>
  <c r="I91" i="92"/>
  <c r="I83" i="92"/>
  <c r="I59" i="92"/>
  <c r="I87" i="92"/>
  <c r="I75" i="92"/>
  <c r="I67" i="92"/>
  <c r="I98" i="92"/>
  <c r="I90" i="92"/>
  <c r="I82" i="92"/>
  <c r="I74" i="92"/>
  <c r="I66" i="92"/>
  <c r="I95" i="92"/>
  <c r="I79" i="92"/>
  <c r="I71" i="92"/>
  <c r="I102" i="92"/>
  <c r="I94" i="92"/>
  <c r="I86" i="92"/>
  <c r="I78" i="92"/>
  <c r="I70" i="92"/>
  <c r="I64" i="92"/>
  <c r="I72" i="92"/>
  <c r="I80" i="92"/>
  <c r="I88" i="92"/>
  <c r="I96" i="92"/>
  <c r="I65" i="92"/>
  <c r="I73" i="92"/>
  <c r="I81" i="92"/>
  <c r="I89" i="92"/>
  <c r="I97" i="92"/>
  <c r="I56" i="92"/>
  <c r="I68" i="92"/>
  <c r="I76" i="92"/>
  <c r="I84" i="92"/>
  <c r="I92" i="92"/>
  <c r="I100" i="92"/>
  <c r="I69" i="92"/>
  <c r="I77" i="92"/>
  <c r="I85" i="92"/>
  <c r="I93" i="92"/>
  <c r="I101" i="92"/>
  <c r="C99" i="93"/>
  <c r="C95" i="93"/>
  <c r="C91" i="93"/>
  <c r="C87" i="93"/>
  <c r="C83" i="93"/>
  <c r="C79" i="93"/>
  <c r="C75" i="93"/>
  <c r="C71" i="93"/>
  <c r="C100" i="93"/>
  <c r="C96" i="93"/>
  <c r="C92" i="93"/>
  <c r="C97" i="93"/>
  <c r="C89" i="93"/>
  <c r="C81" i="93"/>
  <c r="C73" i="93"/>
  <c r="C98" i="93"/>
  <c r="C90" i="93"/>
  <c r="C86" i="93"/>
  <c r="C82" i="93"/>
  <c r="C78" i="93"/>
  <c r="C74" i="93"/>
  <c r="C70" i="93"/>
  <c r="C66" i="93"/>
  <c r="C56" i="93"/>
  <c r="C54" i="93"/>
  <c r="C65" i="93"/>
  <c r="C101" i="93"/>
  <c r="C93" i="93"/>
  <c r="C85" i="93"/>
  <c r="C77" i="93"/>
  <c r="C102" i="93"/>
  <c r="C94" i="93"/>
  <c r="C88" i="93"/>
  <c r="C84" i="93"/>
  <c r="C80" i="93"/>
  <c r="C76" i="93"/>
  <c r="C72" i="93"/>
  <c r="C68" i="93"/>
  <c r="C64" i="93"/>
  <c r="C67" i="93"/>
  <c r="C69" i="93"/>
  <c r="C59" i="93"/>
  <c r="G102" i="94"/>
  <c r="G95" i="94"/>
  <c r="G87" i="94"/>
  <c r="G79" i="94"/>
  <c r="G71" i="94"/>
  <c r="G101" i="94"/>
  <c r="G92" i="94"/>
  <c r="G84" i="94"/>
  <c r="G76" i="94"/>
  <c r="G68" i="94"/>
  <c r="G56" i="94"/>
  <c r="G99" i="94"/>
  <c r="G91" i="94"/>
  <c r="G83" i="94"/>
  <c r="G75" i="94"/>
  <c r="G67" i="94"/>
  <c r="G96" i="94"/>
  <c r="G88" i="94"/>
  <c r="G80" i="94"/>
  <c r="G72" i="94"/>
  <c r="G64" i="94"/>
  <c r="G70" i="94"/>
  <c r="G78" i="94"/>
  <c r="G86" i="94"/>
  <c r="G94" i="94"/>
  <c r="G65" i="94"/>
  <c r="G73" i="94"/>
  <c r="G81" i="94"/>
  <c r="G89" i="94"/>
  <c r="G97" i="94"/>
  <c r="G59" i="94"/>
  <c r="G66" i="94"/>
  <c r="G74" i="94"/>
  <c r="G82" i="94"/>
  <c r="G90" i="94"/>
  <c r="G98" i="94"/>
  <c r="G69" i="94"/>
  <c r="G77" i="94"/>
  <c r="G85" i="94"/>
  <c r="G93" i="94"/>
  <c r="G100" i="94"/>
  <c r="G54" i="94"/>
  <c r="J54" i="95"/>
  <c r="J69" i="95"/>
  <c r="J77" i="95"/>
  <c r="J85" i="95"/>
  <c r="J93" i="95"/>
  <c r="J101" i="95"/>
  <c r="J70" i="95"/>
  <c r="J78" i="95"/>
  <c r="J86" i="95"/>
  <c r="J94" i="95"/>
  <c r="J102" i="95"/>
  <c r="J71" i="95"/>
  <c r="J79" i="95"/>
  <c r="J87" i="95"/>
  <c r="J95" i="95"/>
  <c r="J64" i="95"/>
  <c r="J72" i="95"/>
  <c r="J80" i="95"/>
  <c r="J88" i="95"/>
  <c r="J96" i="95"/>
  <c r="J59" i="95"/>
  <c r="J65" i="95"/>
  <c r="J73" i="95"/>
  <c r="J81" i="95"/>
  <c r="J89" i="95"/>
  <c r="J97" i="95"/>
  <c r="J66" i="95"/>
  <c r="J74" i="95"/>
  <c r="J82" i="95"/>
  <c r="J90" i="95"/>
  <c r="J98" i="95"/>
  <c r="J56" i="95"/>
  <c r="J67" i="95"/>
  <c r="J75" i="95"/>
  <c r="J83" i="95"/>
  <c r="J91" i="95"/>
  <c r="J99" i="95"/>
  <c r="J68" i="95"/>
  <c r="J76" i="95"/>
  <c r="J84" i="95"/>
  <c r="J92" i="95"/>
  <c r="J100" i="95"/>
  <c r="I54" i="95"/>
  <c r="I59" i="95"/>
  <c r="I99" i="95"/>
  <c r="I95" i="95"/>
  <c r="I91" i="95"/>
  <c r="I87" i="95"/>
  <c r="I83" i="95"/>
  <c r="I79" i="95"/>
  <c r="I75" i="95"/>
  <c r="I71" i="95"/>
  <c r="I67" i="95"/>
  <c r="I102" i="95"/>
  <c r="I98" i="95"/>
  <c r="I94" i="95"/>
  <c r="I90" i="95"/>
  <c r="I86" i="95"/>
  <c r="I82" i="95"/>
  <c r="I78" i="95"/>
  <c r="I74" i="95"/>
  <c r="I70" i="95"/>
  <c r="I66" i="95"/>
  <c r="I56" i="95"/>
  <c r="I101" i="95"/>
  <c r="I97" i="95"/>
  <c r="I93" i="95"/>
  <c r="I89" i="95"/>
  <c r="I85" i="95"/>
  <c r="I81" i="95"/>
  <c r="I77" i="95"/>
  <c r="I73" i="95"/>
  <c r="I69" i="95"/>
  <c r="I65" i="95"/>
  <c r="I100" i="95"/>
  <c r="I96" i="95"/>
  <c r="I92" i="95"/>
  <c r="I88" i="95"/>
  <c r="I84" i="95"/>
  <c r="I80" i="95"/>
  <c r="I76" i="95"/>
  <c r="I72" i="95"/>
  <c r="I68" i="95"/>
  <c r="I64" i="95"/>
  <c r="K68" i="91"/>
  <c r="K76" i="91"/>
  <c r="K84" i="91"/>
  <c r="K92" i="91"/>
  <c r="K65" i="91"/>
  <c r="K73" i="91"/>
  <c r="K81" i="91"/>
  <c r="K89" i="91"/>
  <c r="K97" i="91"/>
  <c r="K102" i="91"/>
  <c r="K56" i="91"/>
  <c r="K54" i="91"/>
  <c r="K64" i="91"/>
  <c r="K72" i="91"/>
  <c r="K80" i="91"/>
  <c r="K88" i="91"/>
  <c r="K96" i="91"/>
  <c r="K69" i="91"/>
  <c r="K77" i="91"/>
  <c r="K85" i="91"/>
  <c r="K93" i="91"/>
  <c r="K98" i="91"/>
  <c r="K66" i="91"/>
  <c r="K74" i="91"/>
  <c r="K82" i="91"/>
  <c r="K90" i="91"/>
  <c r="K99" i="91"/>
  <c r="K71" i="91"/>
  <c r="K79" i="91"/>
  <c r="K87" i="91"/>
  <c r="K95" i="91"/>
  <c r="K100" i="91"/>
  <c r="K70" i="91"/>
  <c r="K78" i="91"/>
  <c r="K86" i="91"/>
  <c r="K94" i="91"/>
  <c r="K67" i="91"/>
  <c r="K75" i="91"/>
  <c r="K83" i="91"/>
  <c r="K91" i="91"/>
  <c r="K101" i="91"/>
  <c r="K59" i="91"/>
  <c r="G59" i="93"/>
  <c r="G101" i="93"/>
  <c r="G97" i="93"/>
  <c r="G93" i="93"/>
  <c r="G89" i="93"/>
  <c r="G85" i="93"/>
  <c r="G81" i="93"/>
  <c r="G77" i="93"/>
  <c r="G73" i="93"/>
  <c r="G102" i="93"/>
  <c r="G98" i="93"/>
  <c r="G94" i="93"/>
  <c r="G90" i="93"/>
  <c r="G86" i="93"/>
  <c r="G82" i="93"/>
  <c r="G78" i="93"/>
  <c r="G74" i="93"/>
  <c r="G70" i="93"/>
  <c r="G66" i="93"/>
  <c r="G67" i="93"/>
  <c r="G65" i="93"/>
  <c r="G56" i="93"/>
  <c r="G99" i="93"/>
  <c r="G91" i="93"/>
  <c r="G83" i="93"/>
  <c r="G75" i="93"/>
  <c r="G100" i="93"/>
  <c r="G92" i="93"/>
  <c r="G84" i="93"/>
  <c r="G76" i="93"/>
  <c r="G68" i="93"/>
  <c r="G69" i="93"/>
  <c r="G54" i="93"/>
  <c r="G95" i="93"/>
  <c r="G87" i="93"/>
  <c r="G79" i="93"/>
  <c r="G71" i="93"/>
  <c r="G96" i="93"/>
  <c r="G88" i="93"/>
  <c r="G80" i="93"/>
  <c r="G72" i="93"/>
  <c r="G64" i="93"/>
  <c r="C55" i="89" l="1"/>
  <c r="C61" i="89" s="1"/>
  <c r="F55" i="88"/>
  <c r="F61" i="88" s="1"/>
  <c r="K57" i="87"/>
  <c r="K62" i="87" s="1"/>
  <c r="E55" i="87"/>
  <c r="E61" i="87" s="1"/>
  <c r="K55" i="93"/>
  <c r="K61" i="93" s="1"/>
  <c r="E57" i="95"/>
  <c r="E62" i="95" s="1"/>
  <c r="K55" i="87"/>
  <c r="K61" i="87" s="1"/>
  <c r="M55" i="88"/>
  <c r="M61" i="88" s="1"/>
  <c r="F57" i="92"/>
  <c r="F62" i="92" s="1"/>
  <c r="F55" i="92"/>
  <c r="F61" i="92" s="1"/>
  <c r="I57" i="89"/>
  <c r="I62" i="89" s="1"/>
  <c r="E55" i="89"/>
  <c r="E61" i="89" s="1"/>
  <c r="C57" i="87"/>
  <c r="C62" i="87" s="1"/>
  <c r="I57" i="88"/>
  <c r="I62" i="88" s="1"/>
  <c r="I55" i="88"/>
  <c r="I61" i="88" s="1"/>
  <c r="L55" i="88"/>
  <c r="L61" i="88" s="1"/>
  <c r="D55" i="89"/>
  <c r="D61" i="89" s="1"/>
  <c r="J55" i="89"/>
  <c r="J61" i="89" s="1"/>
  <c r="C57" i="89"/>
  <c r="C62" i="89" s="1"/>
  <c r="L55" i="87"/>
  <c r="L61" i="87" s="1"/>
  <c r="G57" i="91"/>
  <c r="G62" i="91" s="1"/>
  <c r="D57" i="88"/>
  <c r="D62" i="88" s="1"/>
  <c r="M57" i="94"/>
  <c r="M62" i="94" s="1"/>
  <c r="E55" i="95"/>
  <c r="E61" i="95" s="1"/>
  <c r="E57" i="87"/>
  <c r="E62" i="87" s="1"/>
  <c r="H57" i="85"/>
  <c r="H62" i="85" s="1"/>
  <c r="H55" i="85"/>
  <c r="H61" i="85" s="1"/>
  <c r="M55" i="95"/>
  <c r="M61" i="95" s="1"/>
  <c r="C57" i="88"/>
  <c r="C62" i="88" s="1"/>
  <c r="C55" i="87"/>
  <c r="C61" i="87" s="1"/>
  <c r="J55" i="87"/>
  <c r="J61" i="87" s="1"/>
  <c r="D55" i="88"/>
  <c r="D61" i="88" s="1"/>
  <c r="L55" i="85"/>
  <c r="L61" i="85" s="1"/>
  <c r="M57" i="89"/>
  <c r="M62" i="89" s="1"/>
  <c r="M57" i="88"/>
  <c r="M62" i="88" s="1"/>
  <c r="M55" i="93"/>
  <c r="M61" i="93" s="1"/>
  <c r="F57" i="89"/>
  <c r="F62" i="89" s="1"/>
  <c r="G55" i="88"/>
  <c r="G61" i="88" s="1"/>
  <c r="I57" i="93"/>
  <c r="E57" i="93"/>
  <c r="H55" i="90"/>
  <c r="H61" i="90" s="1"/>
  <c r="M55" i="89"/>
  <c r="M61" i="89" s="1"/>
  <c r="M57" i="92"/>
  <c r="M62" i="92" s="1"/>
  <c r="M55" i="94"/>
  <c r="M61" i="94" s="1"/>
  <c r="M55" i="90"/>
  <c r="M61" i="90" s="1"/>
  <c r="M57" i="90"/>
  <c r="M62" i="90" s="1"/>
  <c r="G57" i="89"/>
  <c r="G62" i="89" s="1"/>
  <c r="M57" i="87"/>
  <c r="M62" i="87" s="1"/>
  <c r="M57" i="95"/>
  <c r="M62" i="95" s="1"/>
  <c r="D55" i="87"/>
  <c r="D61" i="87" s="1"/>
  <c r="I55" i="89"/>
  <c r="I61" i="89" s="1"/>
  <c r="D57" i="89"/>
  <c r="D62" i="89" s="1"/>
  <c r="E57" i="89"/>
  <c r="E62" i="89" s="1"/>
  <c r="D55" i="85"/>
  <c r="D61" i="85" s="1"/>
  <c r="K55" i="89"/>
  <c r="K61" i="89" s="1"/>
  <c r="L57" i="85"/>
  <c r="L62" i="85" s="1"/>
  <c r="J57" i="89"/>
  <c r="J62" i="89" s="1"/>
  <c r="L57" i="87"/>
  <c r="L62" i="87" s="1"/>
  <c r="I55" i="87"/>
  <c r="I61" i="87" s="1"/>
  <c r="I57" i="87"/>
  <c r="I62" i="87" s="1"/>
  <c r="F57" i="88"/>
  <c r="F62" i="88" s="1"/>
  <c r="G57" i="93"/>
  <c r="G62" i="93" s="1"/>
  <c r="K57" i="90"/>
  <c r="K62" i="90" s="1"/>
  <c r="E55" i="88"/>
  <c r="E61" i="88" s="1"/>
  <c r="J57" i="88"/>
  <c r="J62" i="88" s="1"/>
  <c r="L55" i="90"/>
  <c r="L61" i="90" s="1"/>
  <c r="C57" i="92"/>
  <c r="C62" i="92" s="1"/>
  <c r="F55" i="94"/>
  <c r="F61" i="94" s="1"/>
  <c r="K57" i="93"/>
  <c r="K62" i="93" s="1"/>
  <c r="M55" i="92"/>
  <c r="M61" i="92" s="1"/>
  <c r="G55" i="89"/>
  <c r="G61" i="89" s="1"/>
  <c r="M55" i="87"/>
  <c r="M61" i="87" s="1"/>
  <c r="H57" i="88"/>
  <c r="H62" i="88" s="1"/>
  <c r="H55" i="88"/>
  <c r="H61" i="88" s="1"/>
  <c r="D57" i="87"/>
  <c r="D62" i="87" s="1"/>
  <c r="C55" i="88"/>
  <c r="C61" i="88" s="1"/>
  <c r="D57" i="85"/>
  <c r="D62" i="85" s="1"/>
  <c r="K57" i="89"/>
  <c r="K62" i="89" s="1"/>
  <c r="L57" i="88"/>
  <c r="L62" i="88" s="1"/>
  <c r="J57" i="87"/>
  <c r="J62" i="87" s="1"/>
  <c r="M57" i="93"/>
  <c r="M62" i="93" s="1"/>
  <c r="F55" i="89"/>
  <c r="F61" i="89" s="1"/>
  <c r="M55" i="85"/>
  <c r="M61" i="85" s="1"/>
  <c r="M57" i="85"/>
  <c r="M62" i="85" s="1"/>
  <c r="G57" i="88"/>
  <c r="G62" i="88" s="1"/>
  <c r="G55" i="91"/>
  <c r="G61" i="91" s="1"/>
  <c r="G55" i="94"/>
  <c r="G61" i="94" s="1"/>
  <c r="G57" i="94"/>
  <c r="G62" i="94" s="1"/>
  <c r="C57" i="93"/>
  <c r="C62" i="93" s="1"/>
  <c r="D57" i="93"/>
  <c r="D62" i="93" s="1"/>
  <c r="I62" i="93"/>
  <c r="G57" i="95"/>
  <c r="G62" i="95" s="1"/>
  <c r="E62" i="93"/>
  <c r="H57" i="90"/>
  <c r="H62" i="90" s="1"/>
  <c r="J55" i="92"/>
  <c r="J61" i="92" s="1"/>
  <c r="H55" i="95"/>
  <c r="H61" i="95" s="1"/>
  <c r="E55" i="94"/>
  <c r="E61" i="94" s="1"/>
  <c r="L55" i="93"/>
  <c r="L61" i="93" s="1"/>
  <c r="L57" i="93"/>
  <c r="L62" i="93" s="1"/>
  <c r="G57" i="92"/>
  <c r="G62" i="92" s="1"/>
  <c r="G55" i="92"/>
  <c r="G61" i="92" s="1"/>
  <c r="D57" i="91"/>
  <c r="D62" i="91" s="1"/>
  <c r="L55" i="91"/>
  <c r="L61" i="91" s="1"/>
  <c r="K57" i="91"/>
  <c r="K62" i="91" s="1"/>
  <c r="I57" i="95"/>
  <c r="I62" i="95" s="1"/>
  <c r="I55" i="95"/>
  <c r="I61" i="95" s="1"/>
  <c r="J57" i="95"/>
  <c r="J62" i="95" s="1"/>
  <c r="C55" i="93"/>
  <c r="C61" i="93" s="1"/>
  <c r="I55" i="92"/>
  <c r="I61" i="92" s="1"/>
  <c r="I57" i="92"/>
  <c r="I62" i="92" s="1"/>
  <c r="F57" i="91"/>
  <c r="F62" i="91" s="1"/>
  <c r="F55" i="91"/>
  <c r="F61" i="91" s="1"/>
  <c r="C57" i="91"/>
  <c r="C62" i="91" s="1"/>
  <c r="C55" i="91"/>
  <c r="C61" i="91" s="1"/>
  <c r="D55" i="93"/>
  <c r="D61" i="93" s="1"/>
  <c r="M55" i="91"/>
  <c r="M61" i="91" s="1"/>
  <c r="E57" i="91"/>
  <c r="E62" i="91" s="1"/>
  <c r="I55" i="93"/>
  <c r="I61" i="93" s="1"/>
  <c r="E55" i="93"/>
  <c r="E61" i="93" s="1"/>
  <c r="H57" i="94"/>
  <c r="H62" i="94" s="1"/>
  <c r="H55" i="94"/>
  <c r="H61" i="94" s="1"/>
  <c r="D57" i="95"/>
  <c r="D62" i="95" s="1"/>
  <c r="D55" i="95"/>
  <c r="D61" i="95" s="1"/>
  <c r="L57" i="95"/>
  <c r="L62" i="95" s="1"/>
  <c r="E57" i="94"/>
  <c r="E62" i="94" s="1"/>
  <c r="C55" i="94"/>
  <c r="C61" i="94" s="1"/>
  <c r="C57" i="94"/>
  <c r="C62" i="94" s="1"/>
  <c r="H55" i="93"/>
  <c r="H61" i="93" s="1"/>
  <c r="H57" i="93"/>
  <c r="H62" i="93" s="1"/>
  <c r="D55" i="91"/>
  <c r="D61" i="91" s="1"/>
  <c r="H55" i="91"/>
  <c r="H61" i="91" s="1"/>
  <c r="L57" i="91"/>
  <c r="L62" i="91" s="1"/>
  <c r="E57" i="90"/>
  <c r="E62" i="90" s="1"/>
  <c r="I57" i="90"/>
  <c r="I62" i="90" s="1"/>
  <c r="C57" i="90"/>
  <c r="C62" i="90" s="1"/>
  <c r="C55" i="90"/>
  <c r="C61" i="90" s="1"/>
  <c r="L57" i="89"/>
  <c r="L62" i="89" s="1"/>
  <c r="I55" i="91"/>
  <c r="I61" i="91" s="1"/>
  <c r="L55" i="92"/>
  <c r="L61" i="92" s="1"/>
  <c r="L57" i="92"/>
  <c r="L62" i="92" s="1"/>
  <c r="D57" i="92"/>
  <c r="D62" i="92" s="1"/>
  <c r="D55" i="92"/>
  <c r="D61" i="92" s="1"/>
  <c r="J55" i="94"/>
  <c r="J61" i="94" s="1"/>
  <c r="J57" i="94"/>
  <c r="J62" i="94" s="1"/>
  <c r="F55" i="93"/>
  <c r="F61" i="93" s="1"/>
  <c r="L57" i="94"/>
  <c r="L62" i="94" s="1"/>
  <c r="L55" i="94"/>
  <c r="L61" i="94" s="1"/>
  <c r="F57" i="95"/>
  <c r="F62" i="95" s="1"/>
  <c r="C55" i="95"/>
  <c r="C61" i="95" s="1"/>
  <c r="J55" i="93"/>
  <c r="J61" i="93" s="1"/>
  <c r="J57" i="93"/>
  <c r="J62" i="93" s="1"/>
  <c r="E55" i="92"/>
  <c r="E61" i="92" s="1"/>
  <c r="E57" i="92"/>
  <c r="E62" i="92" s="1"/>
  <c r="C55" i="92"/>
  <c r="C61" i="92" s="1"/>
  <c r="J57" i="91"/>
  <c r="J62" i="91" s="1"/>
  <c r="J55" i="91"/>
  <c r="J61" i="91" s="1"/>
  <c r="G57" i="90"/>
  <c r="G62" i="90" s="1"/>
  <c r="K55" i="88"/>
  <c r="K61" i="88" s="1"/>
  <c r="K57" i="88"/>
  <c r="K62" i="88" s="1"/>
  <c r="J55" i="90"/>
  <c r="J61" i="90" s="1"/>
  <c r="J57" i="90"/>
  <c r="J62" i="90" s="1"/>
  <c r="H55" i="92"/>
  <c r="H61" i="92" s="1"/>
  <c r="G55" i="93"/>
  <c r="G61" i="93" s="1"/>
  <c r="K55" i="91"/>
  <c r="K61" i="91" s="1"/>
  <c r="J55" i="95"/>
  <c r="J61" i="95" s="1"/>
  <c r="K55" i="90"/>
  <c r="K61" i="90" s="1"/>
  <c r="M57" i="91"/>
  <c r="M62" i="91" s="1"/>
  <c r="E55" i="91"/>
  <c r="E61" i="91" s="1"/>
  <c r="G55" i="95"/>
  <c r="G61" i="95" s="1"/>
  <c r="J57" i="92"/>
  <c r="J62" i="92" s="1"/>
  <c r="H57" i="95"/>
  <c r="H62" i="95" s="1"/>
  <c r="L55" i="95"/>
  <c r="L61" i="95" s="1"/>
  <c r="I57" i="94"/>
  <c r="I62" i="94" s="1"/>
  <c r="I55" i="94"/>
  <c r="I61" i="94" s="1"/>
  <c r="K57" i="92"/>
  <c r="K62" i="92" s="1"/>
  <c r="K55" i="92"/>
  <c r="K61" i="92" s="1"/>
  <c r="H57" i="91"/>
  <c r="H62" i="91" s="1"/>
  <c r="E55" i="90"/>
  <c r="E61" i="90" s="1"/>
  <c r="I55" i="90"/>
  <c r="I61" i="90" s="1"/>
  <c r="L55" i="89"/>
  <c r="L61" i="89" s="1"/>
  <c r="E57" i="88"/>
  <c r="E62" i="88" s="1"/>
  <c r="J55" i="88"/>
  <c r="J61" i="88" s="1"/>
  <c r="F57" i="90"/>
  <c r="F62" i="90" s="1"/>
  <c r="F55" i="90"/>
  <c r="F61" i="90" s="1"/>
  <c r="I57" i="91"/>
  <c r="I62" i="91" s="1"/>
  <c r="K57" i="95"/>
  <c r="K62" i="95" s="1"/>
  <c r="K55" i="95"/>
  <c r="K61" i="95" s="1"/>
  <c r="F57" i="93"/>
  <c r="F62" i="93" s="1"/>
  <c r="L57" i="90"/>
  <c r="L62" i="90" s="1"/>
  <c r="F55" i="95"/>
  <c r="F61" i="95" s="1"/>
  <c r="C57" i="95"/>
  <c r="C62" i="95" s="1"/>
  <c r="K55" i="94"/>
  <c r="K61" i="94" s="1"/>
  <c r="K57" i="94"/>
  <c r="K62" i="94" s="1"/>
  <c r="G55" i="90"/>
  <c r="G61" i="90" s="1"/>
  <c r="H57" i="89"/>
  <c r="H62" i="89" s="1"/>
  <c r="H55" i="89"/>
  <c r="H61" i="89" s="1"/>
  <c r="H57" i="92"/>
  <c r="H62" i="92" s="1"/>
  <c r="F57" i="94"/>
  <c r="F62" i="94" s="1"/>
  <c r="U32" i="7"/>
  <c r="S27" i="86"/>
  <c r="S29" i="86"/>
  <c r="Q28" i="86"/>
  <c r="R20" i="86"/>
  <c r="V24" i="7"/>
  <c r="V17" i="86"/>
  <c r="W9" i="86"/>
  <c r="V16" i="7"/>
  <c r="S3" i="86"/>
  <c r="V28" i="86"/>
  <c r="Q24" i="86"/>
  <c r="U31" i="7"/>
  <c r="U29" i="86"/>
  <c r="S43" i="7"/>
  <c r="R6" i="86"/>
  <c r="Q35" i="7"/>
  <c r="U3" i="7"/>
  <c r="W14" i="86"/>
  <c r="W4" i="86"/>
  <c r="U40" i="85"/>
  <c r="Q42" i="7"/>
  <c r="V19" i="7"/>
  <c r="V48" i="86"/>
  <c r="S5" i="87"/>
  <c r="W47" i="86"/>
  <c r="V7" i="86"/>
  <c r="V31" i="7"/>
  <c r="V42" i="86"/>
  <c r="W15" i="87"/>
  <c r="W36" i="88"/>
  <c r="U19" i="7"/>
  <c r="R31" i="86"/>
  <c r="W32" i="86"/>
  <c r="Q23" i="7"/>
  <c r="V36" i="7"/>
  <c r="R18" i="7"/>
  <c r="Q48" i="86"/>
  <c r="S34" i="86"/>
  <c r="R41" i="86"/>
  <c r="V45" i="7"/>
  <c r="R32" i="7"/>
  <c r="U48" i="86"/>
  <c r="Q8" i="7"/>
  <c r="U39" i="7"/>
  <c r="U9" i="86"/>
  <c r="U26" i="86"/>
  <c r="Q39" i="7"/>
  <c r="S24" i="86"/>
  <c r="R13" i="86"/>
  <c r="U25" i="86"/>
  <c r="U38" i="7"/>
  <c r="Q41" i="86"/>
  <c r="U12" i="86"/>
  <c r="Q19" i="86"/>
  <c r="Q25" i="7"/>
  <c r="R19" i="86"/>
  <c r="W44" i="87"/>
  <c r="V22" i="86"/>
  <c r="Q18" i="7"/>
  <c r="S14" i="86"/>
  <c r="Q37" i="85"/>
  <c r="Q41" i="7"/>
  <c r="Q14" i="7"/>
  <c r="U8" i="85"/>
  <c r="U37" i="7"/>
  <c r="V15" i="7"/>
  <c r="U44" i="7"/>
  <c r="U35" i="86"/>
  <c r="Q44" i="86"/>
  <c r="R10" i="86"/>
  <c r="R11" i="86"/>
  <c r="Q42" i="86"/>
  <c r="Q7" i="86"/>
  <c r="R23" i="86"/>
  <c r="Q13" i="86"/>
  <c r="R48" i="86"/>
  <c r="Q18" i="86"/>
  <c r="R24" i="86"/>
  <c r="U26" i="7"/>
  <c r="R18" i="86"/>
  <c r="S5" i="86"/>
  <c r="U41" i="86"/>
  <c r="V7" i="7"/>
  <c r="W26" i="88"/>
  <c r="W7" i="86"/>
  <c r="S32" i="86"/>
  <c r="Q45" i="7"/>
  <c r="W40" i="86"/>
  <c r="S51" i="86"/>
  <c r="U11" i="7"/>
  <c r="Q14" i="86"/>
  <c r="U20" i="86"/>
  <c r="S47" i="86"/>
  <c r="U35" i="7"/>
  <c r="V32" i="86"/>
  <c r="R27" i="86"/>
  <c r="R10" i="7"/>
  <c r="W36" i="86"/>
  <c r="Q3" i="86"/>
  <c r="V23" i="7"/>
  <c r="W11" i="87"/>
  <c r="S37" i="88"/>
  <c r="W51" i="88"/>
  <c r="R7" i="7"/>
  <c r="Q21" i="89"/>
  <c r="W42" i="91"/>
  <c r="V12" i="93"/>
  <c r="S5" i="91"/>
  <c r="S13" i="87"/>
  <c r="W23" i="88"/>
  <c r="U11" i="93"/>
  <c r="Q22" i="90"/>
  <c r="S29" i="85"/>
  <c r="U5" i="93"/>
  <c r="W5" i="7"/>
  <c r="W13" i="90"/>
  <c r="W26" i="7"/>
  <c r="S46" i="87"/>
  <c r="Q7" i="85"/>
  <c r="Q43" i="86"/>
  <c r="S34" i="87"/>
  <c r="V34" i="7"/>
  <c r="U16" i="86"/>
  <c r="V20" i="86"/>
  <c r="U30" i="86"/>
  <c r="S22" i="87"/>
  <c r="U34" i="7"/>
  <c r="Q40" i="85"/>
  <c r="U13" i="85"/>
  <c r="Q34" i="85"/>
  <c r="U28" i="7"/>
  <c r="Q23" i="86"/>
  <c r="R3" i="7"/>
  <c r="U19" i="85"/>
  <c r="V21" i="7"/>
  <c r="Q4" i="85"/>
  <c r="S12" i="87"/>
  <c r="R51" i="86"/>
  <c r="S40" i="88"/>
  <c r="U32" i="86"/>
  <c r="V20" i="7"/>
  <c r="W48" i="86"/>
  <c r="R34" i="86"/>
  <c r="V45" i="86"/>
  <c r="U45" i="7"/>
  <c r="W12" i="88"/>
  <c r="S26" i="7"/>
  <c r="V27" i="86"/>
  <c r="Q47" i="7"/>
  <c r="R3" i="86"/>
  <c r="U42" i="7"/>
  <c r="Q3" i="7"/>
  <c r="U9" i="7"/>
  <c r="R5" i="86"/>
  <c r="U15" i="86"/>
  <c r="S31" i="86"/>
  <c r="S41" i="86"/>
  <c r="V10" i="86"/>
  <c r="R9" i="86"/>
  <c r="Q29" i="86"/>
  <c r="Q10" i="86"/>
  <c r="V5" i="86"/>
  <c r="V35" i="86"/>
  <c r="V12" i="86"/>
  <c r="W39" i="86"/>
  <c r="R7" i="86"/>
  <c r="U13" i="86"/>
  <c r="U23" i="86"/>
  <c r="R48" i="7"/>
  <c r="R51" i="7"/>
  <c r="U40" i="86"/>
  <c r="R42" i="86"/>
  <c r="Q8" i="86"/>
  <c r="W4" i="87"/>
  <c r="U20" i="7"/>
  <c r="S12" i="86"/>
  <c r="Q22" i="7"/>
  <c r="S36" i="86"/>
  <c r="R5" i="7"/>
  <c r="Q25" i="86"/>
  <c r="V33" i="7"/>
  <c r="W26" i="87"/>
  <c r="W11" i="88"/>
  <c r="Q32" i="86"/>
  <c r="S17" i="86"/>
  <c r="V9" i="7"/>
  <c r="R47" i="86"/>
  <c r="Q5" i="7"/>
  <c r="R43" i="86"/>
  <c r="Q21" i="86"/>
  <c r="Q7" i="7"/>
  <c r="Q13" i="85"/>
  <c r="U23" i="7"/>
  <c r="Q38" i="7"/>
  <c r="S9" i="86"/>
  <c r="U41" i="7"/>
  <c r="Q40" i="86"/>
  <c r="U13" i="7"/>
  <c r="Q26" i="86"/>
  <c r="W12" i="86"/>
  <c r="S38" i="7"/>
  <c r="V9" i="86"/>
  <c r="R30" i="7"/>
  <c r="R8" i="7"/>
  <c r="U42" i="86"/>
  <c r="U30" i="7"/>
  <c r="W27" i="7"/>
  <c r="Q11" i="85"/>
  <c r="U30" i="85"/>
  <c r="U42" i="85"/>
  <c r="Q26" i="7"/>
  <c r="V5" i="7"/>
  <c r="R45" i="86"/>
  <c r="R33" i="86"/>
  <c r="S9" i="7"/>
  <c r="Q38" i="86"/>
  <c r="W27" i="86"/>
  <c r="S8" i="86"/>
  <c r="R36" i="86"/>
  <c r="V18" i="7"/>
  <c r="W4" i="7"/>
  <c r="V33" i="86"/>
  <c r="V25" i="86"/>
  <c r="U28" i="86"/>
  <c r="R13" i="7"/>
  <c r="R28" i="7"/>
  <c r="W41" i="88"/>
  <c r="U31" i="85"/>
  <c r="Q48" i="7"/>
  <c r="U47" i="85"/>
  <c r="S14" i="87"/>
  <c r="Q12" i="90"/>
  <c r="R35" i="93"/>
  <c r="U25" i="90"/>
  <c r="U7" i="7"/>
  <c r="W39" i="88"/>
  <c r="S36" i="88"/>
  <c r="U11" i="89"/>
  <c r="R17" i="93"/>
  <c r="V32" i="93"/>
  <c r="U5" i="89"/>
  <c r="W44" i="7"/>
  <c r="U36" i="7"/>
  <c r="Q28" i="85"/>
  <c r="U6" i="85"/>
  <c r="S7" i="88"/>
  <c r="Q24" i="7"/>
  <c r="U22" i="86"/>
  <c r="V29" i="86"/>
  <c r="R23" i="7"/>
  <c r="W18" i="86"/>
  <c r="V35" i="7"/>
  <c r="S3" i="88"/>
  <c r="V16" i="86"/>
  <c r="U6" i="86"/>
  <c r="V44" i="86"/>
  <c r="R24" i="7"/>
  <c r="V40" i="86"/>
  <c r="R35" i="7"/>
  <c r="U51" i="86"/>
  <c r="V19" i="86"/>
  <c r="U10" i="86"/>
  <c r="Q11" i="7"/>
  <c r="R27" i="7"/>
  <c r="R26" i="7"/>
  <c r="Q45" i="86"/>
  <c r="U17" i="7"/>
  <c r="W29" i="88"/>
  <c r="U32" i="85"/>
  <c r="Q46" i="7"/>
  <c r="V8" i="86"/>
  <c r="V38" i="86"/>
  <c r="W10" i="86"/>
  <c r="V34" i="86"/>
  <c r="U44" i="85"/>
  <c r="W6" i="87"/>
  <c r="R46" i="86"/>
  <c r="W4" i="88"/>
  <c r="S6" i="7"/>
  <c r="V32" i="7"/>
  <c r="R17" i="86"/>
  <c r="R21" i="7"/>
  <c r="U36" i="86"/>
  <c r="Q36" i="86"/>
  <c r="W38" i="87"/>
  <c r="W16" i="86"/>
  <c r="W31" i="86"/>
  <c r="S23" i="87"/>
  <c r="U46" i="85"/>
  <c r="S8" i="88"/>
  <c r="W43" i="7"/>
  <c r="Q30" i="86"/>
  <c r="V41" i="7"/>
  <c r="U12" i="7"/>
  <c r="U11" i="85"/>
  <c r="R37" i="7"/>
  <c r="U19" i="86"/>
  <c r="R15" i="7"/>
  <c r="Q51" i="86"/>
  <c r="S32" i="7"/>
  <c r="W18" i="7"/>
  <c r="Q5" i="86"/>
  <c r="S42" i="86"/>
  <c r="R39" i="86"/>
  <c r="U43" i="86"/>
  <c r="V30" i="7"/>
  <c r="S28" i="86"/>
  <c r="Q9" i="7"/>
  <c r="U4" i="7"/>
  <c r="U27" i="7"/>
  <c r="S38" i="87"/>
  <c r="R16" i="86"/>
  <c r="S42" i="7"/>
  <c r="S10" i="86"/>
  <c r="W3" i="86"/>
  <c r="W26" i="86"/>
  <c r="U44" i="86"/>
  <c r="R35" i="86"/>
  <c r="Q33" i="86"/>
  <c r="R29" i="7"/>
  <c r="R38" i="86"/>
  <c r="V26" i="86"/>
  <c r="U8" i="7"/>
  <c r="V39" i="86"/>
  <c r="W46" i="86"/>
  <c r="R11" i="7"/>
  <c r="S39" i="87"/>
  <c r="W13" i="88"/>
  <c r="R22" i="7"/>
  <c r="Q29" i="7"/>
  <c r="R26" i="86"/>
  <c r="S22" i="86"/>
  <c r="U27" i="86"/>
  <c r="W43" i="87"/>
  <c r="U45" i="86"/>
  <c r="R45" i="7"/>
  <c r="R37" i="86"/>
  <c r="V11" i="86"/>
  <c r="Q4" i="7"/>
  <c r="V3" i="7"/>
  <c r="V11" i="7"/>
  <c r="Q21" i="7"/>
  <c r="U4" i="86"/>
  <c r="R29" i="86"/>
  <c r="Q6" i="7"/>
  <c r="V17" i="7"/>
  <c r="S21" i="86"/>
  <c r="U37" i="86"/>
  <c r="W45" i="87"/>
  <c r="U21" i="86"/>
  <c r="R22" i="86"/>
  <c r="R44" i="7"/>
  <c r="V41" i="86"/>
  <c r="V4" i="7"/>
  <c r="Q17" i="85"/>
  <c r="S27" i="88"/>
  <c r="S5" i="7"/>
  <c r="S41" i="7"/>
  <c r="W51" i="87"/>
  <c r="Q14" i="89"/>
  <c r="V30" i="93"/>
  <c r="W39" i="89"/>
  <c r="S38" i="88"/>
  <c r="S40" i="7"/>
  <c r="Q29" i="85"/>
  <c r="V48" i="93"/>
  <c r="Q35" i="90"/>
  <c r="W13" i="85"/>
  <c r="Q27" i="86"/>
  <c r="W24" i="88"/>
  <c r="W36" i="87"/>
  <c r="Q51" i="85"/>
  <c r="V42" i="7"/>
  <c r="R25" i="7"/>
  <c r="Q15" i="86"/>
  <c r="V12" i="7"/>
  <c r="V47" i="7"/>
  <c r="V44" i="7"/>
  <c r="S41" i="88"/>
  <c r="S7" i="86"/>
  <c r="Q16" i="7"/>
  <c r="R17" i="7"/>
  <c r="W23" i="86"/>
  <c r="U38" i="85"/>
  <c r="V25" i="7"/>
  <c r="W21" i="7"/>
  <c r="V15" i="86"/>
  <c r="R40" i="86"/>
  <c r="U33" i="85"/>
  <c r="R41" i="7"/>
  <c r="V13" i="86"/>
  <c r="Q43" i="7"/>
  <c r="U24" i="86"/>
  <c r="S20" i="86"/>
  <c r="Q17" i="86"/>
  <c r="S23" i="86"/>
  <c r="U8" i="86"/>
  <c r="W41" i="86"/>
  <c r="R14" i="86"/>
  <c r="R44" i="86"/>
  <c r="U25" i="7"/>
  <c r="U16" i="7"/>
  <c r="R42" i="7"/>
  <c r="U46" i="7"/>
  <c r="R9" i="7"/>
  <c r="Q12" i="86"/>
  <c r="V30" i="86"/>
  <c r="R43" i="7"/>
  <c r="Q30" i="7"/>
  <c r="Q51" i="7"/>
  <c r="W25" i="86"/>
  <c r="U47" i="7"/>
  <c r="R12" i="86"/>
  <c r="R39" i="7"/>
  <c r="W33" i="86"/>
  <c r="R14" i="7"/>
  <c r="R4" i="7"/>
  <c r="W38" i="86"/>
  <c r="Q6" i="86"/>
  <c r="V18" i="86"/>
  <c r="R33" i="7"/>
  <c r="Q32" i="7"/>
  <c r="W8" i="86"/>
  <c r="Q47" i="86"/>
  <c r="S39" i="86"/>
  <c r="R16" i="7"/>
  <c r="W24" i="86"/>
  <c r="W43" i="86"/>
  <c r="U34" i="86"/>
  <c r="W21" i="86"/>
  <c r="V4" i="86"/>
  <c r="U14" i="7"/>
  <c r="W13" i="86"/>
  <c r="V47" i="86"/>
  <c r="Q20" i="7"/>
  <c r="R36" i="7"/>
  <c r="Q12" i="7"/>
  <c r="Q4" i="86"/>
  <c r="R31" i="7"/>
  <c r="W6" i="86"/>
  <c r="U7" i="86"/>
  <c r="Q17" i="7"/>
  <c r="S11" i="86"/>
  <c r="U21" i="7"/>
  <c r="W5" i="86"/>
  <c r="R6" i="7"/>
  <c r="S33" i="86"/>
  <c r="S43" i="86"/>
  <c r="V38" i="7"/>
  <c r="Q13" i="7"/>
  <c r="R34" i="7"/>
  <c r="S15" i="86"/>
  <c r="R12" i="7"/>
  <c r="S16" i="87"/>
  <c r="R38" i="7"/>
  <c r="S37" i="87"/>
  <c r="S17" i="88"/>
  <c r="U39" i="86"/>
  <c r="V39" i="7"/>
  <c r="Q32" i="85"/>
  <c r="W19" i="87"/>
  <c r="Q19" i="85"/>
  <c r="R20" i="7"/>
  <c r="W10" i="7"/>
  <c r="U47" i="86"/>
  <c r="V51" i="86"/>
  <c r="W51" i="86"/>
  <c r="V48" i="7"/>
  <c r="Q37" i="86"/>
  <c r="V13" i="7"/>
  <c r="V27" i="7"/>
  <c r="W30" i="86"/>
  <c r="S19" i="7"/>
  <c r="Q27" i="7"/>
  <c r="Q34" i="7"/>
  <c r="V46" i="7"/>
  <c r="V43" i="86"/>
  <c r="R28" i="86"/>
  <c r="R46" i="7"/>
  <c r="U6" i="7"/>
  <c r="U51" i="7"/>
  <c r="S7" i="7"/>
  <c r="W22" i="7"/>
  <c r="U41" i="85"/>
  <c r="S4" i="87"/>
  <c r="S23" i="91"/>
  <c r="Q18" i="90"/>
  <c r="W34" i="90"/>
  <c r="S17" i="91"/>
  <c r="W29" i="87"/>
  <c r="S15" i="88"/>
  <c r="W3" i="7"/>
  <c r="Q9" i="89"/>
  <c r="S6" i="90"/>
  <c r="W6" i="91"/>
  <c r="W16" i="7"/>
  <c r="U45" i="89"/>
  <c r="S44" i="87"/>
  <c r="S44" i="7"/>
  <c r="Q27" i="85"/>
  <c r="Q31" i="86"/>
  <c r="Q15" i="7"/>
  <c r="U17" i="86"/>
  <c r="R21" i="86"/>
  <c r="R25" i="86"/>
  <c r="V46" i="86"/>
  <c r="Q31" i="7"/>
  <c r="U5" i="85"/>
  <c r="S35" i="86"/>
  <c r="W26" i="85"/>
  <c r="Q39" i="86"/>
  <c r="S7" i="87"/>
  <c r="V24" i="86"/>
  <c r="W46" i="7"/>
  <c r="S5" i="88"/>
  <c r="R8" i="86"/>
  <c r="W34" i="85"/>
  <c r="V31" i="85"/>
  <c r="W39" i="7"/>
  <c r="S4" i="88"/>
  <c r="U9" i="85"/>
  <c r="U3" i="85"/>
  <c r="U21" i="85"/>
  <c r="S10" i="7"/>
  <c r="S47" i="87"/>
  <c r="Q35" i="85"/>
  <c r="U36" i="93"/>
  <c r="W45" i="91"/>
  <c r="S3" i="89"/>
  <c r="W27" i="88"/>
  <c r="S32" i="88"/>
  <c r="W35" i="88"/>
  <c r="R30" i="86"/>
  <c r="Q36" i="7"/>
  <c r="U18" i="85"/>
  <c r="U43" i="7"/>
  <c r="U7" i="85"/>
  <c r="S45" i="86"/>
  <c r="W34" i="86"/>
  <c r="V10" i="7"/>
  <c r="U11" i="86"/>
  <c r="Q48" i="85"/>
  <c r="W33" i="88"/>
  <c r="W40" i="7"/>
  <c r="W31" i="7"/>
  <c r="W12" i="91"/>
  <c r="R6" i="93"/>
  <c r="U19" i="89"/>
  <c r="Q15" i="85"/>
  <c r="W7" i="87"/>
  <c r="W28" i="87"/>
  <c r="V4" i="93"/>
  <c r="S12" i="85"/>
  <c r="W29" i="89"/>
  <c r="U32" i="93"/>
  <c r="V21" i="93"/>
  <c r="V44" i="93"/>
  <c r="U51" i="89"/>
  <c r="Q25" i="85"/>
  <c r="W7" i="88"/>
  <c r="S43" i="87"/>
  <c r="R32" i="86"/>
  <c r="W25" i="7"/>
  <c r="W6" i="88"/>
  <c r="V6" i="86"/>
  <c r="S37" i="86"/>
  <c r="Q31" i="93"/>
  <c r="S6" i="89"/>
  <c r="W10" i="91"/>
  <c r="Q37" i="7"/>
  <c r="W37" i="86"/>
  <c r="S15" i="87"/>
  <c r="U25" i="85"/>
  <c r="S10" i="88"/>
  <c r="W40" i="87"/>
  <c r="S41" i="87"/>
  <c r="W22" i="88"/>
  <c r="W13" i="7"/>
  <c r="W20" i="87"/>
  <c r="Q31" i="90"/>
  <c r="W46" i="89"/>
  <c r="U38" i="89"/>
  <c r="Q41" i="89"/>
  <c r="R31" i="90"/>
  <c r="U4" i="90"/>
  <c r="S44" i="90"/>
  <c r="R23" i="90"/>
  <c r="V35" i="94"/>
  <c r="W21" i="85"/>
  <c r="U38" i="90"/>
  <c r="Q38" i="92"/>
  <c r="R23" i="93"/>
  <c r="R38" i="95"/>
  <c r="R14" i="93"/>
  <c r="S16" i="89"/>
  <c r="W45" i="94"/>
  <c r="W17" i="86"/>
  <c r="Q10" i="7"/>
  <c r="V3" i="86"/>
  <c r="Q24" i="85"/>
  <c r="S35" i="7"/>
  <c r="W12" i="7"/>
  <c r="R28" i="89"/>
  <c r="R5" i="89"/>
  <c r="V3" i="90"/>
  <c r="U4" i="85"/>
  <c r="Q9" i="93"/>
  <c r="R5" i="90"/>
  <c r="W30" i="88"/>
  <c r="Q45" i="85"/>
  <c r="S20" i="88"/>
  <c r="W38" i="88"/>
  <c r="U19" i="93"/>
  <c r="V37" i="90"/>
  <c r="V12" i="89"/>
  <c r="V27" i="89"/>
  <c r="V9" i="93"/>
  <c r="R29" i="87"/>
  <c r="Q43" i="90"/>
  <c r="Q37" i="89"/>
  <c r="S41" i="94"/>
  <c r="U13" i="89"/>
  <c r="Q42" i="90"/>
  <c r="W46" i="94"/>
  <c r="W46" i="91"/>
  <c r="R23" i="89"/>
  <c r="W46" i="85"/>
  <c r="S40" i="85"/>
  <c r="V26" i="7"/>
  <c r="U18" i="86"/>
  <c r="U43" i="89"/>
  <c r="W20" i="86"/>
  <c r="R8" i="89"/>
  <c r="W31" i="88"/>
  <c r="W22" i="87"/>
  <c r="V51" i="7"/>
  <c r="S44" i="85"/>
  <c r="S3" i="7"/>
  <c r="W37" i="87"/>
  <c r="W42" i="87"/>
  <c r="W17" i="87"/>
  <c r="S8" i="87"/>
  <c r="Q3" i="85"/>
  <c r="R24" i="93"/>
  <c r="W23" i="85"/>
  <c r="V22" i="7"/>
  <c r="W34" i="7"/>
  <c r="Q43" i="85"/>
  <c r="S46" i="88"/>
  <c r="S4" i="7"/>
  <c r="U14" i="86"/>
  <c r="S42" i="88"/>
  <c r="U20" i="85"/>
  <c r="W25" i="85"/>
  <c r="W16" i="85"/>
  <c r="Q4" i="93"/>
  <c r="S33" i="88"/>
  <c r="S47" i="7"/>
  <c r="S21" i="7"/>
  <c r="S38" i="86"/>
  <c r="W34" i="88"/>
  <c r="W9" i="7"/>
  <c r="U40" i="7"/>
  <c r="W45" i="86"/>
  <c r="U35" i="85"/>
  <c r="Q33" i="7"/>
  <c r="S16" i="86"/>
  <c r="S8" i="7"/>
  <c r="S39" i="7"/>
  <c r="W19" i="86"/>
  <c r="S13" i="88"/>
  <c r="W18" i="88"/>
  <c r="U24" i="93"/>
  <c r="R6" i="89"/>
  <c r="R10" i="93"/>
  <c r="S30" i="86"/>
  <c r="U24" i="7"/>
  <c r="S14" i="7"/>
  <c r="Q36" i="93"/>
  <c r="U3" i="94"/>
  <c r="U4" i="89"/>
  <c r="W51" i="85"/>
  <c r="S27" i="7"/>
  <c r="S51" i="7"/>
  <c r="W13" i="87"/>
  <c r="W31" i="87"/>
  <c r="W17" i="7"/>
  <c r="U16" i="85"/>
  <c r="S19" i="88"/>
  <c r="W9" i="87"/>
  <c r="S30" i="7"/>
  <c r="R15" i="86"/>
  <c r="V29" i="7"/>
  <c r="S46" i="89"/>
  <c r="S42" i="87"/>
  <c r="W5" i="87"/>
  <c r="Q6" i="85"/>
  <c r="S45" i="91"/>
  <c r="Q10" i="85"/>
  <c r="W37" i="88"/>
  <c r="U5" i="7"/>
  <c r="S36" i="7"/>
  <c r="U23" i="85"/>
  <c r="U33" i="7"/>
  <c r="S40" i="87"/>
  <c r="W19" i="7"/>
  <c r="U36" i="90"/>
  <c r="Q45" i="93"/>
  <c r="S24" i="85"/>
  <c r="Q32" i="89"/>
  <c r="V20" i="90"/>
  <c r="W6" i="85"/>
  <c r="Q6" i="89"/>
  <c r="W5" i="91"/>
  <c r="W32" i="85"/>
  <c r="Q24" i="89"/>
  <c r="V42" i="95"/>
  <c r="W11" i="90"/>
  <c r="U4" i="94"/>
  <c r="R8" i="90"/>
  <c r="R23" i="95"/>
  <c r="V26" i="89"/>
  <c r="R37" i="85"/>
  <c r="V28" i="7"/>
  <c r="W45" i="88"/>
  <c r="W5" i="88"/>
  <c r="S18" i="88"/>
  <c r="W29" i="7"/>
  <c r="Q28" i="7"/>
  <c r="V29" i="93"/>
  <c r="V31" i="89"/>
  <c r="W8" i="87"/>
  <c r="W11" i="7"/>
  <c r="Q20" i="90"/>
  <c r="S26" i="86"/>
  <c r="W20" i="88"/>
  <c r="V6" i="7"/>
  <c r="S39" i="88"/>
  <c r="Q21" i="85"/>
  <c r="U15" i="93"/>
  <c r="V29" i="89"/>
  <c r="R9" i="94"/>
  <c r="R24" i="89"/>
  <c r="R34" i="93"/>
  <c r="V16" i="89"/>
  <c r="R39" i="94"/>
  <c r="V16" i="95"/>
  <c r="Q32" i="93"/>
  <c r="U47" i="89"/>
  <c r="V44" i="95"/>
  <c r="R13" i="85"/>
  <c r="S45" i="85"/>
  <c r="Q30" i="89"/>
  <c r="Q43" i="89"/>
  <c r="V39" i="93"/>
  <c r="S48" i="86"/>
  <c r="W46" i="88"/>
  <c r="Q31" i="89"/>
  <c r="Q14" i="85"/>
  <c r="Q27" i="93"/>
  <c r="S45" i="7"/>
  <c r="W15" i="86"/>
  <c r="S18" i="85"/>
  <c r="R10" i="89"/>
  <c r="Q22" i="85"/>
  <c r="Q36" i="85"/>
  <c r="Q30" i="85"/>
  <c r="U34" i="85"/>
  <c r="V14" i="7"/>
  <c r="W37" i="7"/>
  <c r="R46" i="89"/>
  <c r="Q6" i="93"/>
  <c r="U18" i="7"/>
  <c r="V8" i="7"/>
  <c r="S9" i="87"/>
  <c r="W41" i="87"/>
  <c r="W29" i="86"/>
  <c r="W38" i="7"/>
  <c r="Q42" i="85"/>
  <c r="Q30" i="90"/>
  <c r="R38" i="90"/>
  <c r="S34" i="85"/>
  <c r="Q23" i="89"/>
  <c r="W47" i="88"/>
  <c r="U12" i="85"/>
  <c r="W3" i="87"/>
  <c r="V36" i="86"/>
  <c r="S44" i="86"/>
  <c r="Q22" i="86"/>
  <c r="S11" i="87"/>
  <c r="Q40" i="7"/>
  <c r="W22" i="86"/>
  <c r="V37" i="7"/>
  <c r="W44" i="86"/>
  <c r="S24" i="7"/>
  <c r="U15" i="85"/>
  <c r="S31" i="87"/>
  <c r="W14" i="7"/>
  <c r="R15" i="93"/>
  <c r="S46" i="85"/>
  <c r="Q46" i="93"/>
  <c r="R30" i="89"/>
  <c r="Q9" i="85"/>
  <c r="S48" i="7"/>
  <c r="W32" i="87"/>
  <c r="Q4" i="90"/>
  <c r="V8" i="93"/>
  <c r="Q38" i="90"/>
  <c r="V45" i="93"/>
  <c r="W25" i="89"/>
  <c r="W8" i="89"/>
  <c r="U14" i="85"/>
  <c r="U31" i="86"/>
  <c r="W39" i="87"/>
  <c r="W42" i="7"/>
  <c r="W47" i="7"/>
  <c r="Q41" i="85"/>
  <c r="W24" i="87"/>
  <c r="V14" i="86"/>
  <c r="S11" i="7"/>
  <c r="S31" i="89"/>
  <c r="W30" i="7"/>
  <c r="S36" i="91"/>
  <c r="S27" i="87"/>
  <c r="R51" i="94"/>
  <c r="R47" i="7"/>
  <c r="U36" i="85"/>
  <c r="S20" i="87"/>
  <c r="S6" i="88"/>
  <c r="S33" i="87"/>
  <c r="W35" i="7"/>
  <c r="W17" i="88"/>
  <c r="V36" i="89"/>
  <c r="V27" i="93"/>
  <c r="S13" i="85"/>
  <c r="Q34" i="92"/>
  <c r="U18" i="94"/>
  <c r="U21" i="93"/>
  <c r="U33" i="89"/>
  <c r="R10" i="87"/>
  <c r="R3" i="85"/>
  <c r="Q10" i="93"/>
  <c r="W39" i="91"/>
  <c r="Q46" i="86"/>
  <c r="U22" i="88"/>
  <c r="W32" i="91"/>
  <c r="U46" i="93"/>
  <c r="R34" i="85"/>
  <c r="Q3" i="95"/>
  <c r="S21" i="88"/>
  <c r="W28" i="86"/>
  <c r="Q19" i="7"/>
  <c r="S22" i="88"/>
  <c r="R41" i="89"/>
  <c r="S28" i="87"/>
  <c r="S29" i="87"/>
  <c r="Q39" i="93"/>
  <c r="U16" i="89"/>
  <c r="W12" i="87"/>
  <c r="Q46" i="85"/>
  <c r="S25" i="85"/>
  <c r="U22" i="7"/>
  <c r="U37" i="85"/>
  <c r="S17" i="87"/>
  <c r="W25" i="87"/>
  <c r="S17" i="7"/>
  <c r="W45" i="85"/>
  <c r="U47" i="93"/>
  <c r="S10" i="85"/>
  <c r="W33" i="85"/>
  <c r="R34" i="95"/>
  <c r="V36" i="90"/>
  <c r="R38" i="94"/>
  <c r="W31" i="91"/>
  <c r="U3" i="93"/>
  <c r="W5" i="85"/>
  <c r="S46" i="91"/>
  <c r="S22" i="94"/>
  <c r="U44" i="89"/>
  <c r="W32" i="7"/>
  <c r="U7" i="93"/>
  <c r="W42" i="86"/>
  <c r="S25" i="86"/>
  <c r="Q20" i="85"/>
  <c r="S29" i="94"/>
  <c r="R11" i="93"/>
  <c r="W46" i="87"/>
  <c r="S28" i="88"/>
  <c r="Q16" i="86"/>
  <c r="W47" i="91"/>
  <c r="V18" i="89"/>
  <c r="U28" i="85"/>
  <c r="W51" i="7"/>
  <c r="W24" i="7"/>
  <c r="W28" i="7"/>
  <c r="U45" i="85"/>
  <c r="Q38" i="85"/>
  <c r="V15" i="90"/>
  <c r="R29" i="89"/>
  <c r="S12" i="88"/>
  <c r="S29" i="7"/>
  <c r="V37" i="86"/>
  <c r="W8" i="88"/>
  <c r="S32" i="87"/>
  <c r="W18" i="87"/>
  <c r="R40" i="7"/>
  <c r="R24" i="90"/>
  <c r="S16" i="85"/>
  <c r="U9" i="89"/>
  <c r="V23" i="86"/>
  <c r="S23" i="7"/>
  <c r="Q20" i="86"/>
  <c r="Q11" i="86"/>
  <c r="S13" i="86"/>
  <c r="S34" i="88"/>
  <c r="W11" i="86"/>
  <c r="R4" i="86"/>
  <c r="S18" i="86"/>
  <c r="U3" i="86"/>
  <c r="V40" i="7"/>
  <c r="S4" i="86"/>
  <c r="Q12" i="85"/>
  <c r="W35" i="87"/>
  <c r="Q18" i="85"/>
  <c r="U29" i="85"/>
  <c r="W19" i="85"/>
  <c r="V33" i="93"/>
  <c r="Q34" i="89"/>
  <c r="Q23" i="90"/>
  <c r="Q16" i="85"/>
  <c r="S9" i="88"/>
  <c r="W10" i="88"/>
  <c r="Q40" i="89"/>
  <c r="V33" i="89"/>
  <c r="R44" i="89"/>
  <c r="S25" i="88"/>
  <c r="Q34" i="90"/>
  <c r="W15" i="7"/>
  <c r="S21" i="87"/>
  <c r="W41" i="7"/>
  <c r="Q8" i="85"/>
  <c r="V43" i="7"/>
  <c r="W25" i="88"/>
  <c r="W14" i="87"/>
  <c r="U38" i="86"/>
  <c r="S6" i="86"/>
  <c r="V21" i="86"/>
  <c r="Q35" i="86"/>
  <c r="U24" i="85"/>
  <c r="S28" i="7"/>
  <c r="U27" i="85"/>
  <c r="S14" i="88"/>
  <c r="S11" i="88"/>
  <c r="Q26" i="85"/>
  <c r="S46" i="7"/>
  <c r="S18" i="7"/>
  <c r="S43" i="88"/>
  <c r="S19" i="86"/>
  <c r="W36" i="7"/>
  <c r="U51" i="93"/>
  <c r="S37" i="85"/>
  <c r="S33" i="91"/>
  <c r="Q16" i="93"/>
  <c r="R15" i="90"/>
  <c r="Q22" i="93"/>
  <c r="R26" i="93"/>
  <c r="S7" i="94"/>
  <c r="Q45" i="89"/>
  <c r="R21" i="93"/>
  <c r="V40" i="89"/>
  <c r="U28" i="89"/>
  <c r="S29" i="89"/>
  <c r="V26" i="93"/>
  <c r="U40" i="94"/>
  <c r="W27" i="94"/>
  <c r="U48" i="93"/>
  <c r="U10" i="7"/>
  <c r="U46" i="86"/>
  <c r="W31" i="85"/>
  <c r="S20" i="7"/>
  <c r="U10" i="93"/>
  <c r="W30" i="87"/>
  <c r="W23" i="7"/>
  <c r="W37" i="94"/>
  <c r="V29" i="90"/>
  <c r="S31" i="7"/>
  <c r="V12" i="85"/>
  <c r="V4" i="89"/>
  <c r="Q5" i="85"/>
  <c r="W23" i="87"/>
  <c r="W34" i="87"/>
  <c r="W7" i="7"/>
  <c r="S35" i="91"/>
  <c r="V35" i="89"/>
  <c r="V48" i="89"/>
  <c r="R44" i="93"/>
  <c r="Q41" i="93"/>
  <c r="S9" i="85"/>
  <c r="R27" i="93"/>
  <c r="S37" i="89"/>
  <c r="V37" i="87"/>
  <c r="R9" i="93"/>
  <c r="U26" i="89"/>
  <c r="W39" i="94"/>
  <c r="Q38" i="95"/>
  <c r="V45" i="89"/>
  <c r="U28" i="90"/>
  <c r="V24" i="89"/>
  <c r="S40" i="86"/>
  <c r="U48" i="7"/>
  <c r="U43" i="93"/>
  <c r="S6" i="87"/>
  <c r="W41" i="91"/>
  <c r="W27" i="87"/>
  <c r="W16" i="88"/>
  <c r="R4" i="89"/>
  <c r="S19" i="87"/>
  <c r="Q23" i="85"/>
  <c r="W29" i="91"/>
  <c r="S3" i="87"/>
  <c r="S35" i="88"/>
  <c r="Q39" i="85"/>
  <c r="U10" i="85"/>
  <c r="S26" i="87"/>
  <c r="W11" i="89"/>
  <c r="S24" i="88"/>
  <c r="V35" i="93"/>
  <c r="V36" i="95"/>
  <c r="R11" i="94"/>
  <c r="V14" i="95"/>
  <c r="S38" i="91"/>
  <c r="V46" i="93"/>
  <c r="U29" i="93"/>
  <c r="W38" i="85"/>
  <c r="U13" i="93"/>
  <c r="R5" i="94"/>
  <c r="S4" i="89"/>
  <c r="V37" i="85"/>
  <c r="U44" i="92"/>
  <c r="W31" i="95"/>
  <c r="W19" i="89"/>
  <c r="S18" i="87"/>
  <c r="S47" i="88"/>
  <c r="W16" i="87"/>
  <c r="S45" i="87"/>
  <c r="V7" i="95"/>
  <c r="R12" i="92"/>
  <c r="U42" i="93"/>
  <c r="S42" i="85"/>
  <c r="U22" i="90"/>
  <c r="V37" i="92"/>
  <c r="U21" i="89"/>
  <c r="W23" i="89"/>
  <c r="R12" i="89"/>
  <c r="R47" i="85"/>
  <c r="W48" i="94"/>
  <c r="S32" i="90"/>
  <c r="W51" i="89"/>
  <c r="S11" i="91"/>
  <c r="V6" i="89"/>
  <c r="Q33" i="89"/>
  <c r="S23" i="90"/>
  <c r="S11" i="89"/>
  <c r="R17" i="94"/>
  <c r="R12" i="90"/>
  <c r="W8" i="90"/>
  <c r="W40" i="85"/>
  <c r="S33" i="89"/>
  <c r="W33" i="89"/>
  <c r="U43" i="90"/>
  <c r="S16" i="91"/>
  <c r="W44" i="89"/>
  <c r="W4" i="94"/>
  <c r="S15" i="94"/>
  <c r="R25" i="88"/>
  <c r="S22" i="89"/>
  <c r="S44" i="95"/>
  <c r="S17" i="92"/>
  <c r="U9" i="90"/>
  <c r="W31" i="94"/>
  <c r="Q10" i="94"/>
  <c r="V46" i="89"/>
  <c r="U24" i="89"/>
  <c r="W30" i="95"/>
  <c r="V25" i="88"/>
  <c r="U14" i="89"/>
  <c r="U42" i="94"/>
  <c r="S45" i="95"/>
  <c r="V5" i="87"/>
  <c r="V17" i="85"/>
  <c r="U26" i="87"/>
  <c r="W4" i="90"/>
  <c r="R22" i="88"/>
  <c r="S21" i="91"/>
  <c r="S34" i="94"/>
  <c r="U44" i="94"/>
  <c r="V31" i="88"/>
  <c r="R51" i="95"/>
  <c r="R35" i="85"/>
  <c r="V38" i="90"/>
  <c r="U17" i="95"/>
  <c r="R23" i="94"/>
  <c r="R24" i="88"/>
  <c r="V24" i="91"/>
  <c r="V12" i="91"/>
  <c r="W20" i="94"/>
  <c r="W48" i="88"/>
  <c r="S12" i="7"/>
  <c r="S26" i="88"/>
  <c r="S47" i="94"/>
  <c r="S51" i="88"/>
  <c r="R42" i="93"/>
  <c r="R10" i="90"/>
  <c r="Q29" i="93"/>
  <c r="R32" i="95"/>
  <c r="S7" i="85"/>
  <c r="R24" i="92"/>
  <c r="U3" i="89"/>
  <c r="R41" i="87"/>
  <c r="V43" i="90"/>
  <c r="R51" i="90"/>
  <c r="Q37" i="92"/>
  <c r="W27" i="91"/>
  <c r="W11" i="85"/>
  <c r="Q37" i="95"/>
  <c r="V28" i="85"/>
  <c r="R7" i="85"/>
  <c r="R40" i="87"/>
  <c r="U46" i="90"/>
  <c r="U15" i="89"/>
  <c r="Q18" i="89"/>
  <c r="U42" i="89"/>
  <c r="Q42" i="93"/>
  <c r="U25" i="92"/>
  <c r="R5" i="88"/>
  <c r="W17" i="91"/>
  <c r="U40" i="93"/>
  <c r="R35" i="89"/>
  <c r="S6" i="91"/>
  <c r="U9" i="88"/>
  <c r="Q44" i="88"/>
  <c r="U31" i="89"/>
  <c r="U14" i="90"/>
  <c r="W27" i="89"/>
  <c r="R4" i="85"/>
  <c r="W21" i="87"/>
  <c r="Q44" i="7"/>
  <c r="Q31" i="85"/>
  <c r="S16" i="7"/>
  <c r="U26" i="85"/>
  <c r="W6" i="7"/>
  <c r="S37" i="7"/>
  <c r="U23" i="93"/>
  <c r="R7" i="93"/>
  <c r="S14" i="91"/>
  <c r="U24" i="95"/>
  <c r="R8" i="93"/>
  <c r="R5" i="85"/>
  <c r="R27" i="94"/>
  <c r="W34" i="91"/>
  <c r="U32" i="90"/>
  <c r="V23" i="93"/>
  <c r="S8" i="91"/>
  <c r="W15" i="91"/>
  <c r="V47" i="89"/>
  <c r="R9" i="90"/>
  <c r="Q20" i="89"/>
  <c r="R36" i="94"/>
  <c r="S20" i="85"/>
  <c r="W35" i="85"/>
  <c r="S48" i="87"/>
  <c r="R47" i="89"/>
  <c r="Q23" i="93"/>
  <c r="S15" i="7"/>
  <c r="R46" i="95"/>
  <c r="Q41" i="90"/>
  <c r="U47" i="92"/>
  <c r="S41" i="85"/>
  <c r="S23" i="85"/>
  <c r="W4" i="85"/>
  <c r="Q37" i="93"/>
  <c r="U26" i="95"/>
  <c r="Q46" i="89"/>
  <c r="R28" i="94"/>
  <c r="R30" i="88"/>
  <c r="S30" i="89"/>
  <c r="U20" i="89"/>
  <c r="Q26" i="90"/>
  <c r="U36" i="89"/>
  <c r="S16" i="94"/>
  <c r="Q18" i="94"/>
  <c r="U23" i="94"/>
  <c r="V15" i="93"/>
  <c r="V22" i="93"/>
  <c r="U16" i="93"/>
  <c r="S51" i="85"/>
  <c r="Q4" i="89"/>
  <c r="S26" i="90"/>
  <c r="V7" i="94"/>
  <c r="Q19" i="94"/>
  <c r="V26" i="94"/>
  <c r="V31" i="93"/>
  <c r="Q47" i="85"/>
  <c r="W18" i="89"/>
  <c r="U14" i="93"/>
  <c r="S32" i="89"/>
  <c r="Q26" i="94"/>
  <c r="R45" i="95"/>
  <c r="V8" i="94"/>
  <c r="W18" i="94"/>
  <c r="R37" i="89"/>
  <c r="W40" i="89"/>
  <c r="R28" i="91"/>
  <c r="U31" i="87"/>
  <c r="Q26" i="91"/>
  <c r="V6" i="88"/>
  <c r="S42" i="93"/>
  <c r="Q16" i="90"/>
  <c r="S26" i="92"/>
  <c r="W51" i="92"/>
  <c r="W29" i="90"/>
  <c r="S25" i="89"/>
  <c r="S40" i="93"/>
  <c r="W26" i="89"/>
  <c r="V29" i="85"/>
  <c r="V26" i="95"/>
  <c r="S30" i="85"/>
  <c r="S43" i="85"/>
  <c r="V39" i="88"/>
  <c r="R19" i="88"/>
  <c r="S47" i="89"/>
  <c r="V45" i="91"/>
  <c r="V13" i="91"/>
  <c r="U19" i="88"/>
  <c r="W45" i="7"/>
  <c r="S13" i="91"/>
  <c r="U12" i="90"/>
  <c r="W40" i="88"/>
  <c r="W7" i="91"/>
  <c r="S25" i="94"/>
  <c r="V36" i="93"/>
  <c r="S33" i="85"/>
  <c r="V21" i="89"/>
  <c r="R33" i="93"/>
  <c r="W8" i="85"/>
  <c r="V10" i="95"/>
  <c r="U51" i="85"/>
  <c r="S23" i="94"/>
  <c r="U12" i="93"/>
  <c r="R11" i="92"/>
  <c r="R25" i="94"/>
  <c r="S17" i="85"/>
  <c r="R51" i="88"/>
  <c r="W26" i="94"/>
  <c r="W17" i="92"/>
  <c r="R29" i="93"/>
  <c r="V5" i="93"/>
  <c r="V51" i="92"/>
  <c r="S12" i="94"/>
  <c r="S48" i="88"/>
  <c r="S44" i="88"/>
  <c r="V51" i="93"/>
  <c r="V14" i="89"/>
  <c r="W10" i="87"/>
  <c r="W3" i="88"/>
  <c r="S16" i="88"/>
  <c r="S24" i="87"/>
  <c r="R11" i="90"/>
  <c r="S30" i="91"/>
  <c r="R4" i="94"/>
  <c r="V46" i="90"/>
  <c r="R18" i="93"/>
  <c r="V22" i="87"/>
  <c r="R20" i="94"/>
  <c r="U33" i="93"/>
  <c r="R40" i="93"/>
  <c r="S10" i="87"/>
  <c r="W24" i="85"/>
  <c r="W31" i="89"/>
  <c r="W51" i="91"/>
  <c r="S13" i="94"/>
  <c r="R9" i="89"/>
  <c r="W48" i="87"/>
  <c r="S9" i="90"/>
  <c r="Q45" i="90"/>
  <c r="W28" i="88"/>
  <c r="U17" i="85"/>
  <c r="U29" i="7"/>
  <c r="W8" i="7"/>
  <c r="S44" i="89"/>
  <c r="R14" i="89"/>
  <c r="W10" i="90"/>
  <c r="Q8" i="93"/>
  <c r="W17" i="90"/>
  <c r="V45" i="90"/>
  <c r="V25" i="89"/>
  <c r="V10" i="93"/>
  <c r="W9" i="85"/>
  <c r="V47" i="85"/>
  <c r="R29" i="90"/>
  <c r="W36" i="89"/>
  <c r="V46" i="94"/>
  <c r="V34" i="93"/>
  <c r="Q47" i="87"/>
  <c r="R8" i="94"/>
  <c r="R43" i="90"/>
  <c r="V47" i="94"/>
  <c r="S20" i="91"/>
  <c r="S28" i="90"/>
  <c r="Q11" i="90"/>
  <c r="W21" i="91"/>
  <c r="S12" i="90"/>
  <c r="R16" i="95"/>
  <c r="R51" i="89"/>
  <c r="V18" i="95"/>
  <c r="U38" i="94"/>
  <c r="W22" i="91"/>
  <c r="U10" i="94"/>
  <c r="R13" i="89"/>
  <c r="U37" i="93"/>
  <c r="R48" i="91"/>
  <c r="Q35" i="95"/>
  <c r="S26" i="85"/>
  <c r="V15" i="89"/>
  <c r="V32" i="89"/>
  <c r="R43" i="85"/>
  <c r="W12" i="94"/>
  <c r="W8" i="95"/>
  <c r="U38" i="95"/>
  <c r="Q51" i="87"/>
  <c r="R42" i="92"/>
  <c r="S4" i="91"/>
  <c r="R42" i="85"/>
  <c r="V26" i="92"/>
  <c r="V45" i="95"/>
  <c r="V17" i="90"/>
  <c r="S28" i="92"/>
  <c r="S14" i="95"/>
  <c r="W24" i="94"/>
  <c r="Q22" i="92"/>
  <c r="W10" i="85"/>
  <c r="V5" i="89"/>
  <c r="U16" i="88"/>
  <c r="S41" i="89"/>
  <c r="R38" i="92"/>
  <c r="V28" i="93"/>
  <c r="S3" i="95"/>
  <c r="Q27" i="87"/>
  <c r="U15" i="7"/>
  <c r="W17" i="85"/>
  <c r="W9" i="88"/>
  <c r="V28" i="89"/>
  <c r="V23" i="94"/>
  <c r="U16" i="90"/>
  <c r="S25" i="7"/>
  <c r="V13" i="89"/>
  <c r="V21" i="85"/>
  <c r="W48" i="89"/>
  <c r="W37" i="85"/>
  <c r="W22" i="85"/>
  <c r="S22" i="90"/>
  <c r="R29" i="95"/>
  <c r="W17" i="93"/>
  <c r="W40" i="93"/>
  <c r="S15" i="85"/>
  <c r="U10" i="90"/>
  <c r="R40" i="89"/>
  <c r="U8" i="88"/>
  <c r="U20" i="94"/>
  <c r="S21" i="94"/>
  <c r="U36" i="94"/>
  <c r="S10" i="89"/>
  <c r="S44" i="91"/>
  <c r="S40" i="94"/>
  <c r="U22" i="85"/>
  <c r="S22" i="7"/>
  <c r="S30" i="87"/>
  <c r="W19" i="88"/>
  <c r="S30" i="88"/>
  <c r="Q34" i="86"/>
  <c r="W33" i="87"/>
  <c r="S34" i="7"/>
  <c r="V18" i="93"/>
  <c r="Q3" i="93"/>
  <c r="R6" i="85"/>
  <c r="U48" i="85"/>
  <c r="R14" i="94"/>
  <c r="U37" i="89"/>
  <c r="S14" i="85"/>
  <c r="Q10" i="89"/>
  <c r="R25" i="93"/>
  <c r="V41" i="93"/>
  <c r="Q19" i="93"/>
  <c r="R36" i="93"/>
  <c r="U30" i="93"/>
  <c r="Q25" i="93"/>
  <c r="Q44" i="90"/>
  <c r="U18" i="89"/>
  <c r="U24" i="90"/>
  <c r="R19" i="7"/>
  <c r="U39" i="85"/>
  <c r="W48" i="7"/>
  <c r="W32" i="88"/>
  <c r="Q8" i="90"/>
  <c r="S31" i="94"/>
  <c r="R7" i="89"/>
  <c r="U13" i="90"/>
  <c r="W37" i="91"/>
  <c r="W23" i="91"/>
  <c r="U25" i="93"/>
  <c r="V17" i="89"/>
  <c r="R44" i="90"/>
  <c r="W25" i="91"/>
  <c r="R20" i="90"/>
  <c r="R39" i="90"/>
  <c r="Q9" i="92"/>
  <c r="S35" i="85"/>
  <c r="Q48" i="89"/>
  <c r="S39" i="91"/>
  <c r="S45" i="89"/>
  <c r="Q11" i="89"/>
  <c r="U40" i="91"/>
  <c r="S27" i="90"/>
  <c r="W34" i="89"/>
  <c r="S42" i="91"/>
  <c r="R46" i="93"/>
  <c r="W4" i="89"/>
  <c r="Q12" i="95"/>
  <c r="V14" i="91"/>
  <c r="V9" i="95"/>
  <c r="W37" i="90"/>
  <c r="V16" i="90"/>
  <c r="V48" i="95"/>
  <c r="W22" i="94"/>
  <c r="Q29" i="87"/>
  <c r="R33" i="95"/>
  <c r="V13" i="85"/>
  <c r="S3" i="91"/>
  <c r="Q30" i="94"/>
  <c r="Q26" i="88"/>
  <c r="Q10" i="88"/>
  <c r="Q33" i="92"/>
  <c r="S34" i="95"/>
  <c r="U21" i="87"/>
  <c r="V32" i="95"/>
  <c r="U10" i="92"/>
  <c r="Q51" i="91"/>
  <c r="Q40" i="90"/>
  <c r="U47" i="87"/>
  <c r="S43" i="93"/>
  <c r="W6" i="92"/>
  <c r="V4" i="94"/>
  <c r="U44" i="87"/>
  <c r="V19" i="90"/>
  <c r="R39" i="93"/>
  <c r="S6" i="94"/>
  <c r="U15" i="92"/>
  <c r="R14" i="90"/>
  <c r="S36" i="93"/>
  <c r="U37" i="95"/>
  <c r="V17" i="91"/>
  <c r="V7" i="92"/>
  <c r="V9" i="89"/>
  <c r="W35" i="86"/>
  <c r="S25" i="87"/>
  <c r="S36" i="87"/>
  <c r="V13" i="90"/>
  <c r="S47" i="85"/>
  <c r="S8" i="89"/>
  <c r="S46" i="95"/>
  <c r="Q33" i="88"/>
  <c r="W32" i="94"/>
  <c r="V44" i="89"/>
  <c r="S24" i="89"/>
  <c r="S36" i="92"/>
  <c r="S27" i="85"/>
  <c r="U43" i="85"/>
  <c r="R3" i="89"/>
  <c r="V18" i="85"/>
  <c r="V14" i="85"/>
  <c r="W30" i="85"/>
  <c r="Q46" i="90"/>
  <c r="V38" i="95"/>
  <c r="W15" i="93"/>
  <c r="V26" i="91"/>
  <c r="W13" i="95"/>
  <c r="Q17" i="90"/>
  <c r="S28" i="85"/>
  <c r="W42" i="90"/>
  <c r="W47" i="89"/>
  <c r="W47" i="94"/>
  <c r="V34" i="94"/>
  <c r="W28" i="91"/>
  <c r="Q29" i="94"/>
  <c r="S36" i="89"/>
  <c r="Q26" i="93"/>
  <c r="U10" i="89"/>
  <c r="V14" i="94"/>
  <c r="V22" i="89"/>
  <c r="Q5" i="89"/>
  <c r="Q25" i="95"/>
  <c r="W42" i="85"/>
  <c r="W34" i="94"/>
  <c r="V34" i="90"/>
  <c r="S51" i="91"/>
  <c r="S3" i="90"/>
  <c r="V48" i="88"/>
  <c r="U41" i="93"/>
  <c r="U31" i="90"/>
  <c r="S18" i="90"/>
  <c r="R47" i="90"/>
  <c r="W16" i="90"/>
  <c r="S29" i="92"/>
  <c r="U21" i="88"/>
  <c r="Q24" i="87"/>
  <c r="R13" i="91"/>
  <c r="R4" i="92"/>
  <c r="S22" i="85"/>
  <c r="Q37" i="91"/>
  <c r="V46" i="88"/>
  <c r="S29" i="90"/>
  <c r="V28" i="92"/>
  <c r="Q4" i="87"/>
  <c r="V15" i="85"/>
  <c r="R33" i="89"/>
  <c r="Q22" i="89"/>
  <c r="R45" i="93"/>
  <c r="U8" i="95"/>
  <c r="Q10" i="92"/>
  <c r="Q28" i="92"/>
  <c r="U30" i="90"/>
  <c r="U21" i="92"/>
  <c r="R45" i="92"/>
  <c r="Q9" i="86"/>
  <c r="W14" i="88"/>
  <c r="Q44" i="85"/>
  <c r="S31" i="88"/>
  <c r="W32" i="90"/>
  <c r="R36" i="95"/>
  <c r="S48" i="85"/>
  <c r="S31" i="91"/>
  <c r="R15" i="89"/>
  <c r="S27" i="91"/>
  <c r="Q8" i="89"/>
  <c r="R28" i="85"/>
  <c r="V3" i="93"/>
  <c r="U12" i="94"/>
  <c r="Q30" i="93"/>
  <c r="Q3" i="94"/>
  <c r="V37" i="93"/>
  <c r="R28" i="93"/>
  <c r="Q35" i="93"/>
  <c r="W10" i="94"/>
  <c r="S30" i="90"/>
  <c r="Q36" i="90"/>
  <c r="U10" i="95"/>
  <c r="Q8" i="95"/>
  <c r="R19" i="93"/>
  <c r="S32" i="91"/>
  <c r="W33" i="94"/>
  <c r="V9" i="88"/>
  <c r="S37" i="90"/>
  <c r="U45" i="95"/>
  <c r="Q16" i="92"/>
  <c r="Q39" i="90"/>
  <c r="V40" i="88"/>
  <c r="S21" i="85"/>
  <c r="V6" i="95"/>
  <c r="W11" i="91"/>
  <c r="R13" i="90"/>
  <c r="W5" i="90"/>
  <c r="V11" i="90"/>
  <c r="U34" i="93"/>
  <c r="U40" i="87"/>
  <c r="W24" i="91"/>
  <c r="V8" i="90"/>
  <c r="R40" i="94"/>
  <c r="V47" i="90"/>
  <c r="V33" i="94"/>
  <c r="V31" i="90"/>
  <c r="W44" i="90"/>
  <c r="V27" i="88"/>
  <c r="Q17" i="94"/>
  <c r="R40" i="85"/>
  <c r="U5" i="88"/>
  <c r="V16" i="87"/>
  <c r="R16" i="89"/>
  <c r="V38" i="87"/>
  <c r="Q43" i="87"/>
  <c r="R40" i="90"/>
  <c r="R48" i="89"/>
  <c r="R23" i="92"/>
  <c r="V32" i="85"/>
  <c r="W14" i="94"/>
  <c r="Q11" i="92"/>
  <c r="U7" i="89"/>
  <c r="V42" i="93"/>
  <c r="V18" i="94"/>
  <c r="Q18" i="93"/>
  <c r="W24" i="90"/>
  <c r="R26" i="89"/>
  <c r="U12" i="92"/>
  <c r="S36" i="85"/>
  <c r="S45" i="90"/>
  <c r="S19" i="93"/>
  <c r="Q9" i="95"/>
  <c r="R51" i="93"/>
  <c r="Q45" i="92"/>
  <c r="U29" i="88"/>
  <c r="R28" i="87"/>
  <c r="U31" i="88"/>
  <c r="U36" i="95"/>
  <c r="R7" i="91"/>
  <c r="Q37" i="87"/>
  <c r="R17" i="89"/>
  <c r="U35" i="95"/>
  <c r="W34" i="92"/>
  <c r="U43" i="95"/>
  <c r="Q7" i="93"/>
  <c r="R33" i="90"/>
  <c r="V7" i="90"/>
  <c r="V10" i="87"/>
  <c r="U24" i="94"/>
  <c r="V11" i="91"/>
  <c r="U14" i="92"/>
  <c r="S11" i="90"/>
  <c r="W51" i="95"/>
  <c r="R16" i="92"/>
  <c r="Q42" i="92"/>
  <c r="W44" i="91"/>
  <c r="U13" i="95"/>
  <c r="V29" i="95"/>
  <c r="Q51" i="94"/>
  <c r="Q20" i="91"/>
  <c r="W24" i="92"/>
  <c r="Q22" i="88"/>
  <c r="S39" i="92"/>
  <c r="U13" i="94"/>
  <c r="W11" i="93"/>
  <c r="S39" i="89"/>
  <c r="S24" i="94"/>
  <c r="W14" i="93"/>
  <c r="S45" i="92"/>
  <c r="Q27" i="88"/>
  <c r="V35" i="90"/>
  <c r="R17" i="95"/>
  <c r="V3" i="94"/>
  <c r="W47" i="87"/>
  <c r="W33" i="91"/>
  <c r="R21" i="89"/>
  <c r="Q19" i="90"/>
  <c r="Q42" i="89"/>
  <c r="R10" i="95"/>
  <c r="R16" i="93"/>
  <c r="V10" i="90"/>
  <c r="V8" i="91"/>
  <c r="U17" i="90"/>
  <c r="V47" i="92"/>
  <c r="Q7" i="94"/>
  <c r="S8" i="85"/>
  <c r="S13" i="90"/>
  <c r="R25" i="85"/>
  <c r="W44" i="92"/>
  <c r="Q40" i="94"/>
  <c r="V32" i="90"/>
  <c r="S19" i="91"/>
  <c r="W21" i="90"/>
  <c r="Q30" i="88"/>
  <c r="R46" i="85"/>
  <c r="R48" i="87"/>
  <c r="S23" i="93"/>
  <c r="U44" i="93"/>
  <c r="R38" i="87"/>
  <c r="W5" i="89"/>
  <c r="S20" i="94"/>
  <c r="U30" i="91"/>
  <c r="R22" i="92"/>
  <c r="U26" i="90"/>
  <c r="R4" i="95"/>
  <c r="U35" i="90"/>
  <c r="U3" i="95"/>
  <c r="R19" i="87"/>
  <c r="S42" i="90"/>
  <c r="R43" i="92"/>
  <c r="U6" i="94"/>
  <c r="S21" i="89"/>
  <c r="U48" i="87"/>
  <c r="R27" i="91"/>
  <c r="S37" i="91"/>
  <c r="R9" i="88"/>
  <c r="V43" i="93"/>
  <c r="S31" i="85"/>
  <c r="Q47" i="93"/>
  <c r="S29" i="88"/>
  <c r="U20" i="93"/>
  <c r="V7" i="93"/>
  <c r="Q29" i="89"/>
  <c r="U17" i="89"/>
  <c r="R32" i="94"/>
  <c r="W11" i="95"/>
  <c r="S32" i="85"/>
  <c r="Q29" i="90"/>
  <c r="R18" i="89"/>
  <c r="R9" i="87"/>
  <c r="R44" i="94"/>
  <c r="V27" i="92"/>
  <c r="R20" i="93"/>
  <c r="V40" i="90"/>
  <c r="Q48" i="90"/>
  <c r="W38" i="93"/>
  <c r="V34" i="92"/>
  <c r="U6" i="88"/>
  <c r="U42" i="95"/>
  <c r="V16" i="93"/>
  <c r="Q7" i="89"/>
  <c r="Q44" i="89"/>
  <c r="R48" i="94"/>
  <c r="R24" i="94"/>
  <c r="R51" i="87"/>
  <c r="S8" i="94"/>
  <c r="S47" i="91"/>
  <c r="V30" i="94"/>
  <c r="R41" i="93"/>
  <c r="R36" i="85"/>
  <c r="S43" i="94"/>
  <c r="R31" i="85"/>
  <c r="U19" i="95"/>
  <c r="R22" i="93"/>
  <c r="S22" i="95"/>
  <c r="U20" i="87"/>
  <c r="U23" i="95"/>
  <c r="U26" i="93"/>
  <c r="U25" i="95"/>
  <c r="V25" i="95"/>
  <c r="R28" i="95"/>
  <c r="W9" i="95"/>
  <c r="V23" i="87"/>
  <c r="V33" i="88"/>
  <c r="Q20" i="88"/>
  <c r="R7" i="94"/>
  <c r="S8" i="90"/>
  <c r="V3" i="88"/>
  <c r="W38" i="90"/>
  <c r="R37" i="93"/>
  <c r="Q12" i="93"/>
  <c r="U12" i="87"/>
  <c r="U24" i="92"/>
  <c r="V39" i="95"/>
  <c r="W39" i="90"/>
  <c r="R37" i="95"/>
  <c r="W25" i="93"/>
  <c r="S23" i="88"/>
  <c r="W28" i="85"/>
  <c r="U40" i="89"/>
  <c r="U32" i="89"/>
  <c r="S51" i="87"/>
  <c r="R41" i="90"/>
  <c r="Q24" i="93"/>
  <c r="U33" i="91"/>
  <c r="V11" i="88"/>
  <c r="U38" i="93"/>
  <c r="W20" i="91"/>
  <c r="S19" i="89"/>
  <c r="Q34" i="91"/>
  <c r="V13" i="94"/>
  <c r="Q46" i="94"/>
  <c r="S38" i="92"/>
  <c r="V26" i="87"/>
  <c r="R13" i="94"/>
  <c r="Q4" i="88"/>
  <c r="Q45" i="94"/>
  <c r="Q42" i="95"/>
  <c r="V41" i="85"/>
  <c r="U22" i="94"/>
  <c r="S9" i="89"/>
  <c r="W13" i="94"/>
  <c r="W46" i="93"/>
  <c r="W48" i="85"/>
  <c r="R35" i="87"/>
  <c r="V27" i="91"/>
  <c r="R42" i="88"/>
  <c r="S40" i="95"/>
  <c r="R18" i="94"/>
  <c r="W38" i="92"/>
  <c r="V26" i="90"/>
  <c r="U17" i="92"/>
  <c r="U6" i="90"/>
  <c r="V3" i="89"/>
  <c r="W14" i="85"/>
  <c r="R12" i="93"/>
  <c r="V21" i="90"/>
  <c r="V10" i="85"/>
  <c r="Q27" i="89"/>
  <c r="V47" i="95"/>
  <c r="V9" i="90"/>
  <c r="W25" i="95"/>
  <c r="R35" i="94"/>
  <c r="V5" i="92"/>
  <c r="V21" i="95"/>
  <c r="V29" i="91"/>
  <c r="Q33" i="91"/>
  <c r="W40" i="91"/>
  <c r="W34" i="93"/>
  <c r="W27" i="93"/>
  <c r="S21" i="95"/>
  <c r="W38" i="89"/>
  <c r="R34" i="89"/>
  <c r="U30" i="89"/>
  <c r="R44" i="92"/>
  <c r="R40" i="91"/>
  <c r="S16" i="90"/>
  <c r="S30" i="94"/>
  <c r="R42" i="87"/>
  <c r="V29" i="88"/>
  <c r="W9" i="89"/>
  <c r="R10" i="88"/>
  <c r="U51" i="87"/>
  <c r="W43" i="88"/>
  <c r="S46" i="86"/>
  <c r="U48" i="90"/>
  <c r="S35" i="87"/>
  <c r="S26" i="89"/>
  <c r="R39" i="89"/>
  <c r="Q41" i="91"/>
  <c r="U29" i="89"/>
  <c r="Q13" i="93"/>
  <c r="R22" i="94"/>
  <c r="R42" i="89"/>
  <c r="U37" i="91"/>
  <c r="Q14" i="90"/>
  <c r="V41" i="90"/>
  <c r="U43" i="88"/>
  <c r="S37" i="94"/>
  <c r="S27" i="94"/>
  <c r="Q34" i="93"/>
  <c r="R13" i="92"/>
  <c r="W40" i="90"/>
  <c r="R21" i="95"/>
  <c r="W38" i="91"/>
  <c r="V36" i="85"/>
  <c r="V27" i="87"/>
  <c r="S18" i="94"/>
  <c r="Q36" i="89"/>
  <c r="V35" i="85"/>
  <c r="R33" i="94"/>
  <c r="S20" i="89"/>
  <c r="U25" i="94"/>
  <c r="Q19" i="92"/>
  <c r="R8" i="95"/>
  <c r="U8" i="89"/>
  <c r="S24" i="91"/>
  <c r="V8" i="89"/>
  <c r="Q44" i="94"/>
  <c r="Q45" i="87"/>
  <c r="V42" i="85"/>
  <c r="V51" i="95"/>
  <c r="R24" i="91"/>
  <c r="Q32" i="90"/>
  <c r="W39" i="85"/>
  <c r="V8" i="87"/>
  <c r="S14" i="93"/>
  <c r="U37" i="94"/>
  <c r="W48" i="93"/>
  <c r="W33" i="93"/>
  <c r="Q31" i="88"/>
  <c r="R8" i="85"/>
  <c r="V40" i="85"/>
  <c r="U29" i="87"/>
  <c r="V21" i="94"/>
  <c r="R46" i="90"/>
  <c r="Q38" i="87"/>
  <c r="S32" i="94"/>
  <c r="W30" i="90"/>
  <c r="Q9" i="90"/>
  <c r="V42" i="90"/>
  <c r="W23" i="92"/>
  <c r="V33" i="90"/>
  <c r="Q27" i="95"/>
  <c r="Q6" i="90"/>
  <c r="V15" i="94"/>
  <c r="V27" i="95"/>
  <c r="V9" i="85"/>
  <c r="R30" i="95"/>
  <c r="V5" i="85"/>
  <c r="W41" i="85"/>
  <c r="W22" i="89"/>
  <c r="Q48" i="92"/>
  <c r="W8" i="91"/>
  <c r="Q17" i="89"/>
  <c r="S42" i="92"/>
  <c r="U27" i="92"/>
  <c r="S3" i="85"/>
  <c r="Q30" i="92"/>
  <c r="R24" i="87"/>
  <c r="R14" i="85"/>
  <c r="R6" i="92"/>
  <c r="S30" i="93"/>
  <c r="S41" i="90"/>
  <c r="R37" i="94"/>
  <c r="V33" i="85"/>
  <c r="V22" i="95"/>
  <c r="V30" i="89"/>
  <c r="W30" i="92"/>
  <c r="Q15" i="93"/>
  <c r="Q35" i="94"/>
  <c r="Q16" i="94"/>
  <c r="S24" i="93"/>
  <c r="U19" i="94"/>
  <c r="R8" i="91"/>
  <c r="R21" i="87"/>
  <c r="Q40" i="92"/>
  <c r="R15" i="95"/>
  <c r="R22" i="85"/>
  <c r="S40" i="91"/>
  <c r="S26" i="91"/>
  <c r="Q26" i="89"/>
  <c r="W31" i="93"/>
  <c r="R14" i="92"/>
  <c r="Q17" i="93"/>
  <c r="R28" i="92"/>
  <c r="U8" i="92"/>
  <c r="U46" i="89"/>
  <c r="V20" i="88"/>
  <c r="Q31" i="87"/>
  <c r="U6" i="87"/>
  <c r="S42" i="94"/>
  <c r="V40" i="92"/>
  <c r="R29" i="91"/>
  <c r="S31" i="95"/>
  <c r="R15" i="94"/>
  <c r="Q28" i="91"/>
  <c r="Q18" i="95"/>
  <c r="V31" i="91"/>
  <c r="W23" i="95"/>
  <c r="U22" i="93"/>
  <c r="R12" i="95"/>
  <c r="V31" i="94"/>
  <c r="W15" i="85"/>
  <c r="V46" i="95"/>
  <c r="V25" i="94"/>
  <c r="Q45" i="88"/>
  <c r="R38" i="85"/>
  <c r="Q13" i="92"/>
  <c r="U33" i="86"/>
  <c r="U18" i="93"/>
  <c r="S13" i="7"/>
  <c r="S33" i="7"/>
  <c r="R3" i="90"/>
  <c r="W43" i="85"/>
  <c r="U39" i="90"/>
  <c r="W17" i="89"/>
  <c r="Q39" i="89"/>
  <c r="S19" i="85"/>
  <c r="W14" i="91"/>
  <c r="W13" i="91"/>
  <c r="W4" i="92"/>
  <c r="R47" i="93"/>
  <c r="R48" i="93"/>
  <c r="U22" i="95"/>
  <c r="U28" i="93"/>
  <c r="Q15" i="90"/>
  <c r="V17" i="93"/>
  <c r="R26" i="90"/>
  <c r="Q5" i="93"/>
  <c r="S43" i="89"/>
  <c r="S8" i="93"/>
  <c r="R26" i="85"/>
  <c r="Q43" i="95"/>
  <c r="V47" i="93"/>
  <c r="V4" i="90"/>
  <c r="Q6" i="88"/>
  <c r="Q38" i="89"/>
  <c r="Q41" i="94"/>
  <c r="V41" i="88"/>
  <c r="S47" i="92"/>
  <c r="V34" i="85"/>
  <c r="V6" i="93"/>
  <c r="V23" i="90"/>
  <c r="V39" i="89"/>
  <c r="S9" i="95"/>
  <c r="U39" i="95"/>
  <c r="W51" i="90"/>
  <c r="V30" i="95"/>
  <c r="S28" i="89"/>
  <c r="S18" i="91"/>
  <c r="V7" i="88"/>
  <c r="S19" i="95"/>
  <c r="V18" i="87"/>
  <c r="U30" i="88"/>
  <c r="Q31" i="91"/>
  <c r="S9" i="94"/>
  <c r="R42" i="91"/>
  <c r="W28" i="92"/>
  <c r="Q37" i="88"/>
  <c r="R18" i="92"/>
  <c r="V37" i="88"/>
  <c r="W12" i="92"/>
  <c r="Q28" i="93"/>
  <c r="R24" i="95"/>
  <c r="Q48" i="93"/>
  <c r="R42" i="95"/>
  <c r="U16" i="87"/>
  <c r="S37" i="93"/>
  <c r="V12" i="88"/>
  <c r="Q25" i="90"/>
  <c r="R32" i="89"/>
  <c r="W3" i="89"/>
  <c r="V24" i="93"/>
  <c r="S27" i="89"/>
  <c r="V18" i="90"/>
  <c r="W48" i="91"/>
  <c r="W24" i="89"/>
  <c r="Q38" i="93"/>
  <c r="R38" i="93"/>
  <c r="R12" i="94"/>
  <c r="V33" i="95"/>
  <c r="R30" i="92"/>
  <c r="V35" i="95"/>
  <c r="R21" i="94"/>
  <c r="Q22" i="95"/>
  <c r="Q51" i="90"/>
  <c r="Q41" i="87"/>
  <c r="R14" i="87"/>
  <c r="W32" i="93"/>
  <c r="U10" i="87"/>
  <c r="S43" i="95"/>
  <c r="W11" i="94"/>
  <c r="U17" i="93"/>
  <c r="R21" i="91"/>
  <c r="V24" i="90"/>
  <c r="U48" i="89"/>
  <c r="U17" i="91"/>
  <c r="U7" i="90"/>
  <c r="S10" i="95"/>
  <c r="Q51" i="93"/>
  <c r="U44" i="91"/>
  <c r="V40" i="91"/>
  <c r="U11" i="88"/>
  <c r="R32" i="87"/>
  <c r="V15" i="92"/>
  <c r="U27" i="93"/>
  <c r="U27" i="90"/>
  <c r="S5" i="92"/>
  <c r="Q31" i="95"/>
  <c r="W45" i="95"/>
  <c r="S10" i="93"/>
  <c r="R36" i="91"/>
  <c r="Q12" i="88"/>
  <c r="U26" i="88"/>
  <c r="R45" i="94"/>
  <c r="U3" i="91"/>
  <c r="Q33" i="95"/>
  <c r="W4" i="93"/>
  <c r="S11" i="94"/>
  <c r="W44" i="93"/>
  <c r="V11" i="93"/>
  <c r="U21" i="90"/>
  <c r="V41" i="89"/>
  <c r="R44" i="87"/>
  <c r="S28" i="91"/>
  <c r="S45" i="94"/>
  <c r="V45" i="85"/>
  <c r="Q26" i="95"/>
  <c r="V48" i="94"/>
  <c r="R16" i="90"/>
  <c r="W29" i="85"/>
  <c r="V43" i="88"/>
  <c r="S12" i="95"/>
  <c r="W39" i="93"/>
  <c r="Q32" i="94"/>
  <c r="V46" i="91"/>
  <c r="R35" i="88"/>
  <c r="S5" i="89"/>
  <c r="U24" i="88"/>
  <c r="W35" i="93"/>
  <c r="V4" i="88"/>
  <c r="W26" i="91"/>
  <c r="W15" i="88"/>
  <c r="R32" i="93"/>
  <c r="R41" i="88"/>
  <c r="Q48" i="95"/>
  <c r="V20" i="89"/>
  <c r="W30" i="94"/>
  <c r="S14" i="90"/>
  <c r="Q35" i="92"/>
  <c r="U43" i="94"/>
  <c r="R4" i="88"/>
  <c r="Q6" i="94"/>
  <c r="U27" i="95"/>
  <c r="U34" i="91"/>
  <c r="Q5" i="95"/>
  <c r="V51" i="85"/>
  <c r="V42" i="92"/>
  <c r="Q43" i="91"/>
  <c r="Q15" i="89"/>
  <c r="R38" i="89"/>
  <c r="V42" i="89"/>
  <c r="W45" i="89"/>
  <c r="R11" i="89"/>
  <c r="W29" i="94"/>
  <c r="V34" i="95"/>
  <c r="R42" i="90"/>
  <c r="V19" i="94"/>
  <c r="V47" i="88"/>
  <c r="U29" i="92"/>
  <c r="V20" i="94"/>
  <c r="S13" i="93"/>
  <c r="S6" i="92"/>
  <c r="U11" i="95"/>
  <c r="R21" i="92"/>
  <c r="W32" i="92"/>
  <c r="S42" i="89"/>
  <c r="U3" i="90"/>
  <c r="W20" i="92"/>
  <c r="V22" i="94"/>
  <c r="Q24" i="95"/>
  <c r="Q44" i="92"/>
  <c r="Q40" i="88"/>
  <c r="R43" i="91"/>
  <c r="U21" i="95"/>
  <c r="V30" i="87"/>
  <c r="U31" i="91"/>
  <c r="R33" i="88"/>
  <c r="Q24" i="90"/>
  <c r="U9" i="93"/>
  <c r="U27" i="94"/>
  <c r="W9" i="91"/>
  <c r="W41" i="93"/>
  <c r="R47" i="95"/>
  <c r="Q15" i="95"/>
  <c r="R44" i="95"/>
  <c r="S25" i="91"/>
  <c r="W36" i="94"/>
  <c r="U7" i="94"/>
  <c r="S44" i="94"/>
  <c r="R39" i="92"/>
  <c r="S26" i="93"/>
  <c r="W9" i="94"/>
  <c r="U33" i="87"/>
  <c r="W37" i="92"/>
  <c r="Q7" i="88"/>
  <c r="W25" i="90"/>
  <c r="W7" i="85"/>
  <c r="V14" i="92"/>
  <c r="U13" i="91"/>
  <c r="Q51" i="95"/>
  <c r="V27" i="90"/>
  <c r="U40" i="95"/>
  <c r="S35" i="90"/>
  <c r="W24" i="93"/>
  <c r="R7" i="95"/>
  <c r="S48" i="92"/>
  <c r="Q47" i="95"/>
  <c r="R21" i="90"/>
  <c r="W4" i="95"/>
  <c r="W6" i="89"/>
  <c r="R16" i="85"/>
  <c r="W42" i="95"/>
  <c r="W8" i="93"/>
  <c r="S48" i="94"/>
  <c r="V36" i="94"/>
  <c r="Q35" i="89"/>
  <c r="U16" i="91"/>
  <c r="W37" i="95"/>
  <c r="Q3" i="89"/>
  <c r="U15" i="94"/>
  <c r="U17" i="94"/>
  <c r="V39" i="94"/>
  <c r="U35" i="93"/>
  <c r="Q15" i="87"/>
  <c r="Q33" i="94"/>
  <c r="S46" i="90"/>
  <c r="V36" i="87"/>
  <c r="W30" i="89"/>
  <c r="W21" i="89"/>
  <c r="R20" i="95"/>
  <c r="V32" i="94"/>
  <c r="U34" i="88"/>
  <c r="Q20" i="92"/>
  <c r="U18" i="91"/>
  <c r="V19" i="91"/>
  <c r="V21" i="87"/>
  <c r="R47" i="92"/>
  <c r="Q17" i="92"/>
  <c r="R41" i="95"/>
  <c r="U48" i="95"/>
  <c r="S30" i="92"/>
  <c r="W33" i="7"/>
  <c r="S51" i="89"/>
  <c r="Q3" i="90"/>
  <c r="U22" i="91"/>
  <c r="Q19" i="91"/>
  <c r="Q30" i="87"/>
  <c r="V26" i="88"/>
  <c r="V21" i="92"/>
  <c r="Q9" i="91"/>
  <c r="S17" i="90"/>
  <c r="S33" i="95"/>
  <c r="U37" i="87"/>
  <c r="V38" i="85"/>
  <c r="W20" i="95"/>
  <c r="U35" i="87"/>
  <c r="R27" i="87"/>
  <c r="U15" i="90"/>
  <c r="U47" i="95"/>
  <c r="S4" i="92"/>
  <c r="U30" i="92"/>
  <c r="R51" i="85"/>
  <c r="W12" i="85"/>
  <c r="S48" i="89"/>
  <c r="U46" i="87"/>
  <c r="R46" i="92"/>
  <c r="U19" i="92"/>
  <c r="S15" i="91"/>
  <c r="W15" i="92"/>
  <c r="W18" i="92"/>
  <c r="R5" i="95"/>
  <c r="W22" i="92"/>
  <c r="W42" i="89"/>
  <c r="S11" i="92"/>
  <c r="Q32" i="88"/>
  <c r="Q4" i="94"/>
  <c r="S22" i="93"/>
  <c r="U28" i="94"/>
  <c r="S20" i="95"/>
  <c r="V5" i="90"/>
  <c r="V9" i="94"/>
  <c r="R19" i="92"/>
  <c r="U29" i="94"/>
  <c r="Q11" i="95"/>
  <c r="S32" i="95"/>
  <c r="W45" i="90"/>
  <c r="S3" i="94"/>
  <c r="W21" i="95"/>
  <c r="U18" i="87"/>
  <c r="U23" i="88"/>
  <c r="Q23" i="87"/>
  <c r="U36" i="91"/>
  <c r="Q32" i="95"/>
  <c r="V9" i="87"/>
  <c r="R14" i="95"/>
  <c r="W3" i="95"/>
  <c r="S14" i="89"/>
  <c r="R8" i="92"/>
  <c r="U34" i="94"/>
  <c r="S29" i="91"/>
  <c r="S7" i="89"/>
  <c r="Q8" i="87"/>
  <c r="U19" i="87"/>
  <c r="S40" i="89"/>
  <c r="Q14" i="93"/>
  <c r="S4" i="90"/>
  <c r="U41" i="94"/>
  <c r="R16" i="87"/>
  <c r="U4" i="92"/>
  <c r="U42" i="92"/>
  <c r="U48" i="94"/>
  <c r="S12" i="89"/>
  <c r="R39" i="95"/>
  <c r="V12" i="95"/>
  <c r="R36" i="92"/>
  <c r="V24" i="92"/>
  <c r="W45" i="93"/>
  <c r="S34" i="90"/>
  <c r="Q19" i="88"/>
  <c r="U20" i="91"/>
  <c r="S51" i="93"/>
  <c r="U21" i="94"/>
  <c r="R6" i="87"/>
  <c r="V45" i="92"/>
  <c r="V10" i="88"/>
  <c r="W25" i="94"/>
  <c r="R47" i="94"/>
  <c r="U37" i="88"/>
  <c r="S35" i="89"/>
  <c r="V46" i="92"/>
  <c r="R39" i="88"/>
  <c r="Q7" i="92"/>
  <c r="Q4" i="92"/>
  <c r="V25" i="85"/>
  <c r="S18" i="95"/>
  <c r="S20" i="92"/>
  <c r="W19" i="95"/>
  <c r="W36" i="91"/>
  <c r="Q15" i="91"/>
  <c r="U5" i="91"/>
  <c r="S35" i="95"/>
  <c r="Q18" i="88"/>
  <c r="V32" i="92"/>
  <c r="U26" i="94"/>
  <c r="Q14" i="87"/>
  <c r="U39" i="92"/>
  <c r="U40" i="88"/>
  <c r="R32" i="91"/>
  <c r="U7" i="87"/>
  <c r="W4" i="91"/>
  <c r="Q26" i="92"/>
  <c r="R23" i="85"/>
  <c r="Q12" i="91"/>
  <c r="V45" i="94"/>
  <c r="Q15" i="92"/>
  <c r="U34" i="89"/>
  <c r="V20" i="92"/>
  <c r="V43" i="89"/>
  <c r="V31" i="92"/>
  <c r="Q12" i="94"/>
  <c r="Q9" i="88"/>
  <c r="Q46" i="92"/>
  <c r="V6" i="94"/>
  <c r="W15" i="90"/>
  <c r="W21" i="93"/>
  <c r="V8" i="92"/>
  <c r="V16" i="92"/>
  <c r="R41" i="92"/>
  <c r="R14" i="91"/>
  <c r="U43" i="92"/>
  <c r="Q36" i="91"/>
  <c r="R18" i="91"/>
  <c r="V20" i="85"/>
  <c r="V7" i="89"/>
  <c r="U15" i="88"/>
  <c r="S45" i="93"/>
  <c r="U25" i="89"/>
  <c r="W11" i="92"/>
  <c r="Q8" i="91"/>
  <c r="S47" i="95"/>
  <c r="Q16" i="91"/>
  <c r="Q22" i="91"/>
  <c r="S11" i="93"/>
  <c r="U15" i="95"/>
  <c r="R17" i="87"/>
  <c r="V35" i="87"/>
  <c r="S45" i="88"/>
  <c r="W41" i="89"/>
  <c r="V31" i="86"/>
  <c r="R13" i="93"/>
  <c r="V39" i="87"/>
  <c r="S30" i="95"/>
  <c r="S28" i="95"/>
  <c r="Q44" i="95"/>
  <c r="U32" i="94"/>
  <c r="S10" i="92"/>
  <c r="S3" i="92"/>
  <c r="R43" i="94"/>
  <c r="S24" i="95"/>
  <c r="Q9" i="87"/>
  <c r="W17" i="94"/>
  <c r="R19" i="89"/>
  <c r="W27" i="85"/>
  <c r="R22" i="89"/>
  <c r="U33" i="88"/>
  <c r="S6" i="85"/>
  <c r="R30" i="93"/>
  <c r="R12" i="87"/>
  <c r="R15" i="85"/>
  <c r="U19" i="90"/>
  <c r="R20" i="92"/>
  <c r="V42" i="94"/>
  <c r="U23" i="89"/>
  <c r="Q47" i="94"/>
  <c r="S3" i="93"/>
  <c r="V39" i="90"/>
  <c r="R44" i="85"/>
  <c r="W28" i="95"/>
  <c r="V11" i="94"/>
  <c r="V38" i="94"/>
  <c r="Q20" i="93"/>
  <c r="U16" i="92"/>
  <c r="R44" i="91"/>
  <c r="Q24" i="92"/>
  <c r="R18" i="95"/>
  <c r="S43" i="92"/>
  <c r="S47" i="90"/>
  <c r="R37" i="87"/>
  <c r="V48" i="92"/>
  <c r="Q38" i="94"/>
  <c r="R45" i="89"/>
  <c r="R39" i="85"/>
  <c r="U5" i="86"/>
  <c r="W3" i="85"/>
  <c r="W20" i="7"/>
  <c r="W7" i="94"/>
  <c r="R5" i="93"/>
  <c r="S18" i="89"/>
  <c r="U22" i="89"/>
  <c r="R17" i="90"/>
  <c r="Q9" i="94"/>
  <c r="W15" i="94"/>
  <c r="V24" i="94"/>
  <c r="W3" i="92"/>
  <c r="R4" i="90"/>
  <c r="S15" i="90"/>
  <c r="S7" i="91"/>
  <c r="W5" i="93"/>
  <c r="R26" i="94"/>
  <c r="Q34" i="87"/>
  <c r="V42" i="88"/>
  <c r="U3" i="92"/>
  <c r="W36" i="93"/>
  <c r="V15" i="87"/>
  <c r="V12" i="90"/>
  <c r="W40" i="94"/>
  <c r="V23" i="85"/>
  <c r="W51" i="94"/>
  <c r="R13" i="88"/>
  <c r="Q34" i="94"/>
  <c r="Q19" i="95"/>
  <c r="R27" i="85"/>
  <c r="V34" i="87"/>
  <c r="U14" i="88"/>
  <c r="V5" i="94"/>
  <c r="S29" i="95"/>
  <c r="Q28" i="90"/>
  <c r="S10" i="91"/>
  <c r="R25" i="92"/>
  <c r="V10" i="91"/>
  <c r="V21" i="88"/>
  <c r="U45" i="92"/>
  <c r="R34" i="87"/>
  <c r="Q42" i="87"/>
  <c r="U46" i="92"/>
  <c r="U30" i="87"/>
  <c r="U28" i="87"/>
  <c r="W26" i="95"/>
  <c r="W44" i="85"/>
  <c r="V6" i="91"/>
  <c r="R34" i="91"/>
  <c r="R24" i="85"/>
  <c r="Q19" i="89"/>
  <c r="Q13" i="88"/>
  <c r="S31" i="93"/>
  <c r="U39" i="91"/>
  <c r="S51" i="95"/>
  <c r="V6" i="90"/>
  <c r="R19" i="91"/>
  <c r="Q3" i="88"/>
  <c r="V29" i="87"/>
  <c r="Q33" i="90"/>
  <c r="Q10" i="91"/>
  <c r="W10" i="95"/>
  <c r="U18" i="92"/>
  <c r="R47" i="91"/>
  <c r="U8" i="90"/>
  <c r="S34" i="89"/>
  <c r="U41" i="89"/>
  <c r="V3" i="85"/>
  <c r="Q21" i="93"/>
  <c r="W19" i="90"/>
  <c r="Q33" i="93"/>
  <c r="Q36" i="92"/>
  <c r="Q47" i="88"/>
  <c r="U32" i="91"/>
  <c r="S20" i="93"/>
  <c r="R10" i="91"/>
  <c r="U32" i="87"/>
  <c r="R19" i="95"/>
  <c r="Q41" i="88"/>
  <c r="U31" i="95"/>
  <c r="W15" i="89"/>
  <c r="S17" i="93"/>
  <c r="V25" i="87"/>
  <c r="R42" i="94"/>
  <c r="V6" i="92"/>
  <c r="Q14" i="94"/>
  <c r="U28" i="92"/>
  <c r="V11" i="89"/>
  <c r="R22" i="87"/>
  <c r="Q25" i="87"/>
  <c r="U36" i="92"/>
  <c r="U38" i="92"/>
  <c r="W16" i="94"/>
  <c r="Q23" i="95"/>
  <c r="V24" i="87"/>
  <c r="U41" i="91"/>
  <c r="R45" i="90"/>
  <c r="S33" i="92"/>
  <c r="V7" i="91"/>
  <c r="U28" i="88"/>
  <c r="W19" i="91"/>
  <c r="S23" i="92"/>
  <c r="R32" i="90"/>
  <c r="V8" i="95"/>
  <c r="V48" i="85"/>
  <c r="R29" i="92"/>
  <c r="U11" i="87"/>
  <c r="V13" i="87"/>
  <c r="W40" i="92"/>
  <c r="W42" i="92"/>
  <c r="U30" i="95"/>
  <c r="Q23" i="88"/>
  <c r="Q39" i="91"/>
  <c r="W7" i="93"/>
  <c r="V48" i="91"/>
  <c r="R16" i="88"/>
  <c r="Q21" i="95"/>
  <c r="R4" i="87"/>
  <c r="V16" i="91"/>
  <c r="S23" i="95"/>
  <c r="W6" i="93"/>
  <c r="R6" i="95"/>
  <c r="Q28" i="89"/>
  <c r="V13" i="93"/>
  <c r="R14" i="88"/>
  <c r="R8" i="88"/>
  <c r="R36" i="88"/>
  <c r="Q39" i="94"/>
  <c r="S48" i="90"/>
  <c r="R46" i="88"/>
  <c r="U29" i="90"/>
  <c r="S14" i="94"/>
  <c r="Q5" i="91"/>
  <c r="R18" i="87"/>
  <c r="Q35" i="88"/>
  <c r="Q7" i="91"/>
  <c r="U51" i="92"/>
  <c r="Q51" i="88"/>
  <c r="W3" i="93"/>
  <c r="W13" i="92"/>
  <c r="S7" i="95"/>
  <c r="U28" i="91"/>
  <c r="Q44" i="93"/>
  <c r="V39" i="91"/>
  <c r="R38" i="88"/>
  <c r="R36" i="89"/>
  <c r="V18" i="92"/>
  <c r="V42" i="91"/>
  <c r="R39" i="91"/>
  <c r="R3" i="95"/>
  <c r="V25" i="90"/>
  <c r="V32" i="91"/>
  <c r="U8" i="94"/>
  <c r="S51" i="94"/>
  <c r="Q23" i="92"/>
  <c r="Q33" i="87"/>
  <c r="W18" i="90"/>
  <c r="Q14" i="92"/>
  <c r="S22" i="92"/>
  <c r="W36" i="90"/>
  <c r="W30" i="93"/>
  <c r="V41" i="95"/>
  <c r="U10" i="88"/>
  <c r="V19" i="85"/>
  <c r="V38" i="93"/>
  <c r="R13" i="87"/>
  <c r="Q21" i="94"/>
  <c r="S46" i="94"/>
  <c r="V5" i="95"/>
  <c r="V4" i="92"/>
  <c r="Q43" i="92"/>
  <c r="Q19" i="87"/>
  <c r="W5" i="95"/>
  <c r="U51" i="90"/>
  <c r="S34" i="91"/>
  <c r="S39" i="94"/>
  <c r="V23" i="88"/>
  <c r="Q12" i="92"/>
  <c r="V40" i="94"/>
  <c r="V11" i="85"/>
  <c r="Q28" i="94"/>
  <c r="W48" i="90"/>
  <c r="Q35" i="87"/>
  <c r="V34" i="88"/>
  <c r="Q37" i="90"/>
  <c r="V23" i="92"/>
  <c r="V43" i="87"/>
  <c r="W7" i="92"/>
  <c r="Q13" i="90"/>
  <c r="R33" i="91"/>
  <c r="U42" i="91"/>
  <c r="Q48" i="87"/>
  <c r="R3" i="88"/>
  <c r="S4" i="85"/>
  <c r="S13" i="89"/>
  <c r="W41" i="94"/>
  <c r="V47" i="87"/>
  <c r="R22" i="90"/>
  <c r="W38" i="94"/>
  <c r="S36" i="94"/>
  <c r="R20" i="91"/>
  <c r="U13" i="92"/>
  <c r="V25" i="92"/>
  <c r="R18" i="88"/>
  <c r="W6" i="94"/>
  <c r="R31" i="88"/>
  <c r="Q39" i="95"/>
  <c r="V26" i="85"/>
  <c r="Q25" i="94"/>
  <c r="R36" i="87"/>
  <c r="V41" i="94"/>
  <c r="V43" i="92"/>
  <c r="W9" i="90"/>
  <c r="V28" i="95"/>
  <c r="V40" i="87"/>
  <c r="Q28" i="87"/>
  <c r="Q36" i="88"/>
  <c r="W33" i="90"/>
  <c r="S28" i="94"/>
  <c r="S18" i="92"/>
  <c r="Q5" i="88"/>
  <c r="V9" i="92"/>
  <c r="R25" i="95"/>
  <c r="R30" i="90"/>
  <c r="W27" i="95"/>
  <c r="W14" i="89"/>
  <c r="Q24" i="94"/>
  <c r="U41" i="92"/>
  <c r="U27" i="89"/>
  <c r="Q3" i="87"/>
  <c r="U42" i="88"/>
  <c r="R46" i="94"/>
  <c r="R10" i="94"/>
  <c r="V20" i="95"/>
  <c r="R30" i="94"/>
  <c r="Q51" i="92"/>
  <c r="Q31" i="92"/>
  <c r="R28" i="90"/>
  <c r="W7" i="95"/>
  <c r="W21" i="88"/>
  <c r="R29" i="85"/>
  <c r="U18" i="90"/>
  <c r="Q41" i="95"/>
  <c r="V28" i="90"/>
  <c r="U33" i="92"/>
  <c r="V25" i="93"/>
  <c r="W5" i="94"/>
  <c r="V44" i="85"/>
  <c r="R22" i="95"/>
  <c r="V37" i="94"/>
  <c r="S17" i="94"/>
  <c r="R40" i="95"/>
  <c r="W35" i="90"/>
  <c r="R21" i="88"/>
  <c r="R21" i="85"/>
  <c r="V24" i="95"/>
  <c r="U23" i="90"/>
  <c r="W19" i="94"/>
  <c r="R36" i="90"/>
  <c r="S15" i="95"/>
  <c r="V11" i="95"/>
  <c r="R20" i="89"/>
  <c r="Q25" i="89"/>
  <c r="R19" i="90"/>
  <c r="Q11" i="93"/>
  <c r="Q16" i="95"/>
  <c r="Q30" i="95"/>
  <c r="S40" i="90"/>
  <c r="Q22" i="94"/>
  <c r="R33" i="87"/>
  <c r="S9" i="92"/>
  <c r="V17" i="95"/>
  <c r="R8" i="87"/>
  <c r="U8" i="93"/>
  <c r="U40" i="90"/>
  <c r="U4" i="87"/>
  <c r="Q32" i="87"/>
  <c r="U15" i="91"/>
  <c r="U47" i="90"/>
  <c r="W20" i="89"/>
  <c r="R3" i="93"/>
  <c r="V36" i="91"/>
  <c r="R11" i="88"/>
  <c r="U45" i="91"/>
  <c r="U6" i="95"/>
  <c r="U45" i="88"/>
  <c r="Q43" i="94"/>
  <c r="Q3" i="92"/>
  <c r="S5" i="94"/>
  <c r="U32" i="92"/>
  <c r="W42" i="93"/>
  <c r="U11" i="92"/>
  <c r="U45" i="87"/>
  <c r="S17" i="89"/>
  <c r="S4" i="95"/>
  <c r="V22" i="85"/>
  <c r="V33" i="92"/>
  <c r="U26" i="92"/>
  <c r="Q24" i="91"/>
  <c r="V22" i="88"/>
  <c r="S48" i="93"/>
  <c r="S41" i="92"/>
  <c r="W6" i="95"/>
  <c r="V37" i="89"/>
  <c r="Q43" i="93"/>
  <c r="R18" i="90"/>
  <c r="U42" i="90"/>
  <c r="R32" i="88"/>
  <c r="V20" i="93"/>
  <c r="W18" i="91"/>
  <c r="U29" i="91"/>
  <c r="R5" i="91"/>
  <c r="R51" i="91"/>
  <c r="V51" i="88"/>
  <c r="V17" i="92"/>
  <c r="W41" i="90"/>
  <c r="R45" i="87"/>
  <c r="V39" i="92"/>
  <c r="Q18" i="91"/>
  <c r="R23" i="91"/>
  <c r="R17" i="92"/>
  <c r="U4" i="88"/>
  <c r="Q42" i="88"/>
  <c r="U33" i="95"/>
  <c r="R30" i="87"/>
  <c r="U36" i="87"/>
  <c r="V20" i="91"/>
  <c r="R9" i="91"/>
  <c r="U35" i="88"/>
  <c r="V10" i="94"/>
  <c r="V4" i="85"/>
  <c r="W13" i="89"/>
  <c r="Q48" i="94"/>
  <c r="Q17" i="87"/>
  <c r="U13" i="87"/>
  <c r="W28" i="90"/>
  <c r="R27" i="89"/>
  <c r="S24" i="90"/>
  <c r="Q17" i="91"/>
  <c r="U42" i="87"/>
  <c r="W43" i="93"/>
  <c r="U39" i="93"/>
  <c r="V22" i="92"/>
  <c r="W41" i="92"/>
  <c r="U38" i="87"/>
  <c r="V38" i="92"/>
  <c r="V28" i="91"/>
  <c r="R48" i="88"/>
  <c r="U23" i="91"/>
  <c r="Q10" i="95"/>
  <c r="S41" i="95"/>
  <c r="Q25" i="92"/>
  <c r="U20" i="88"/>
  <c r="U9" i="87"/>
  <c r="R23" i="88"/>
  <c r="Q26" i="87"/>
  <c r="V31" i="87"/>
  <c r="Q39" i="92"/>
  <c r="V8" i="88"/>
  <c r="V4" i="91"/>
  <c r="Q33" i="85"/>
  <c r="S39" i="85"/>
  <c r="U35" i="89"/>
  <c r="R45" i="88"/>
  <c r="V19" i="89"/>
  <c r="U35" i="91"/>
  <c r="R31" i="95"/>
  <c r="R28" i="88"/>
  <c r="S43" i="90"/>
  <c r="S12" i="91"/>
  <c r="U26" i="91"/>
  <c r="W35" i="91"/>
  <c r="W16" i="92"/>
  <c r="V14" i="90"/>
  <c r="R37" i="91"/>
  <c r="R15" i="91"/>
  <c r="S14" i="92"/>
  <c r="R29" i="94"/>
  <c r="U3" i="88"/>
  <c r="R7" i="88"/>
  <c r="S44" i="93"/>
  <c r="S21" i="93"/>
  <c r="V14" i="87"/>
  <c r="R37" i="92"/>
  <c r="R34" i="94"/>
  <c r="V13" i="92"/>
  <c r="Q46" i="88"/>
  <c r="V16" i="88"/>
  <c r="W36" i="92"/>
  <c r="U44" i="95"/>
  <c r="W18" i="93"/>
  <c r="S31" i="92"/>
  <c r="Q47" i="91"/>
  <c r="Q18" i="92"/>
  <c r="W3" i="91"/>
  <c r="W36" i="95"/>
  <c r="Q39" i="87"/>
  <c r="Q47" i="92"/>
  <c r="V36" i="88"/>
  <c r="W9" i="93"/>
  <c r="U9" i="94"/>
  <c r="V51" i="91"/>
  <c r="U24" i="91"/>
  <c r="R48" i="85"/>
  <c r="Q3" i="91"/>
  <c r="R12" i="91"/>
  <c r="W47" i="95"/>
  <c r="V32" i="87"/>
  <c r="R46" i="87"/>
  <c r="W36" i="85"/>
  <c r="S38" i="85"/>
  <c r="R7" i="90"/>
  <c r="Q13" i="94"/>
  <c r="Q6" i="92"/>
  <c r="V14" i="88"/>
  <c r="S26" i="94"/>
  <c r="W20" i="90"/>
  <c r="Q32" i="92"/>
  <c r="U25" i="87"/>
  <c r="V6" i="85"/>
  <c r="S6" i="95"/>
  <c r="R31" i="92"/>
  <c r="Q23" i="91"/>
  <c r="V16" i="85"/>
  <c r="U5" i="90"/>
  <c r="Q42" i="91"/>
  <c r="V3" i="95"/>
  <c r="W21" i="92"/>
  <c r="W24" i="95"/>
  <c r="Q6" i="91"/>
  <c r="V30" i="85"/>
  <c r="U43" i="91"/>
  <c r="W47" i="85"/>
  <c r="Q47" i="90"/>
  <c r="Q51" i="89"/>
  <c r="R34" i="90"/>
  <c r="W48" i="95"/>
  <c r="S36" i="95"/>
  <c r="R6" i="91"/>
  <c r="V38" i="89"/>
  <c r="R39" i="87"/>
  <c r="U31" i="94"/>
  <c r="S48" i="91"/>
  <c r="Q46" i="87"/>
  <c r="V28" i="88"/>
  <c r="R27" i="95"/>
  <c r="U47" i="94"/>
  <c r="W41" i="95"/>
  <c r="W46" i="95"/>
  <c r="S8" i="95"/>
  <c r="S7" i="90"/>
  <c r="W43" i="91"/>
  <c r="W27" i="90"/>
  <c r="U8" i="87"/>
  <c r="W28" i="94"/>
  <c r="R43" i="93"/>
  <c r="U11" i="94"/>
  <c r="U51" i="95"/>
  <c r="S25" i="95"/>
  <c r="V14" i="93"/>
  <c r="R3" i="92"/>
  <c r="V44" i="94"/>
  <c r="U33" i="90"/>
  <c r="U46" i="88"/>
  <c r="Q13" i="95"/>
  <c r="W12" i="95"/>
  <c r="S37" i="95"/>
  <c r="V17" i="87"/>
  <c r="U25" i="91"/>
  <c r="Q45" i="91"/>
  <c r="W5" i="92"/>
  <c r="S11" i="95"/>
  <c r="Q16" i="89"/>
  <c r="W37" i="93"/>
  <c r="U35" i="92"/>
  <c r="S19" i="92"/>
  <c r="W23" i="94"/>
  <c r="Q4" i="91"/>
  <c r="W42" i="88"/>
  <c r="W43" i="90"/>
  <c r="U20" i="90"/>
  <c r="Q47" i="89"/>
  <c r="S5" i="85"/>
  <c r="Q36" i="94"/>
  <c r="V7" i="85"/>
  <c r="U41" i="88"/>
  <c r="W3" i="94"/>
  <c r="U12" i="95"/>
  <c r="V37" i="91"/>
  <c r="V23" i="89"/>
  <c r="V35" i="88"/>
  <c r="S38" i="94"/>
  <c r="V17" i="94"/>
  <c r="Q11" i="91"/>
  <c r="S19" i="90"/>
  <c r="W44" i="94"/>
  <c r="W6" i="90"/>
  <c r="W10" i="92"/>
  <c r="V44" i="87"/>
  <c r="W47" i="92"/>
  <c r="W18" i="85"/>
  <c r="R20" i="85"/>
  <c r="U44" i="90"/>
  <c r="R20" i="87"/>
  <c r="V43" i="91"/>
  <c r="Q25" i="88"/>
  <c r="Q11" i="94"/>
  <c r="S25" i="90"/>
  <c r="R32" i="92"/>
  <c r="S47" i="93"/>
  <c r="R48" i="90"/>
  <c r="Q5" i="90"/>
  <c r="W10" i="89"/>
  <c r="R33" i="85"/>
  <c r="R51" i="92"/>
  <c r="W21" i="94"/>
  <c r="W39" i="92"/>
  <c r="W29" i="93"/>
  <c r="Q8" i="92"/>
  <c r="W43" i="92"/>
  <c r="Q12" i="89"/>
  <c r="V34" i="91"/>
  <c r="R43" i="87"/>
  <c r="R26" i="91"/>
  <c r="S12" i="92"/>
  <c r="Q39" i="88"/>
  <c r="R37" i="88"/>
  <c r="U24" i="87"/>
  <c r="V19" i="93"/>
  <c r="V43" i="95"/>
  <c r="Q22" i="87"/>
  <c r="R45" i="85"/>
  <c r="R43" i="95"/>
  <c r="Q21" i="88"/>
  <c r="V33" i="91"/>
  <c r="S40" i="92"/>
  <c r="Q48" i="88"/>
  <c r="R12" i="88"/>
  <c r="V29" i="94"/>
  <c r="R18" i="85"/>
  <c r="V47" i="91"/>
  <c r="U22" i="92"/>
  <c r="U39" i="89"/>
  <c r="S35" i="94"/>
  <c r="W31" i="90"/>
  <c r="R41" i="91"/>
  <c r="U46" i="94"/>
  <c r="V30" i="90"/>
  <c r="U6" i="92"/>
  <c r="U48" i="88"/>
  <c r="U14" i="94"/>
  <c r="U38" i="91"/>
  <c r="Q29" i="92"/>
  <c r="U5" i="94"/>
  <c r="W46" i="92"/>
  <c r="U34" i="90"/>
  <c r="R5" i="92"/>
  <c r="Q7" i="95"/>
  <c r="Q5" i="87"/>
  <c r="U25" i="88"/>
  <c r="S37" i="92"/>
  <c r="W12" i="93"/>
  <c r="S21" i="92"/>
  <c r="R26" i="88"/>
  <c r="Q44" i="87"/>
  <c r="S38" i="89"/>
  <c r="U23" i="87"/>
  <c r="V12" i="94"/>
  <c r="U47" i="88"/>
  <c r="U10" i="91"/>
  <c r="R25" i="90"/>
  <c r="W12" i="89"/>
  <c r="Q46" i="95"/>
  <c r="U4" i="95"/>
  <c r="W15" i="95"/>
  <c r="W29" i="92"/>
  <c r="U12" i="88"/>
  <c r="W29" i="95"/>
  <c r="U12" i="91"/>
  <c r="W43" i="94"/>
  <c r="R25" i="89"/>
  <c r="Q29" i="95"/>
  <c r="U7" i="92"/>
  <c r="U19" i="91"/>
  <c r="R46" i="91"/>
  <c r="V28" i="87"/>
  <c r="U38" i="88"/>
  <c r="U44" i="88"/>
  <c r="S18" i="93"/>
  <c r="S35" i="93"/>
  <c r="U14" i="87"/>
  <c r="W43" i="89"/>
  <c r="Q32" i="91"/>
  <c r="R29" i="88"/>
  <c r="S13" i="95"/>
  <c r="S16" i="92"/>
  <c r="Q40" i="87"/>
  <c r="V15" i="91"/>
  <c r="U16" i="94"/>
  <c r="R7" i="92"/>
  <c r="R4" i="93"/>
  <c r="R31" i="93"/>
  <c r="W3" i="90"/>
  <c r="V4" i="95"/>
  <c r="W47" i="90"/>
  <c r="V46" i="87"/>
  <c r="Q28" i="95"/>
  <c r="Q10" i="90"/>
  <c r="S39" i="90"/>
  <c r="V7" i="87"/>
  <c r="V13" i="88"/>
  <c r="V22" i="91"/>
  <c r="U35" i="94"/>
  <c r="Q4" i="95"/>
  <c r="S4" i="94"/>
  <c r="Q13" i="91"/>
  <c r="R30" i="91"/>
  <c r="U14" i="91"/>
  <c r="V5" i="88"/>
  <c r="V5" i="91"/>
  <c r="V44" i="92"/>
  <c r="R3" i="87"/>
  <c r="W7" i="89"/>
  <c r="Q14" i="95"/>
  <c r="S32" i="92"/>
  <c r="R27" i="90"/>
  <c r="R26" i="92"/>
  <c r="S10" i="94"/>
  <c r="W16" i="91"/>
  <c r="R34" i="88"/>
  <c r="U39" i="88"/>
  <c r="W9" i="92"/>
  <c r="S27" i="93"/>
  <c r="R31" i="89"/>
  <c r="Q40" i="91"/>
  <c r="S7" i="93"/>
  <c r="W43" i="95"/>
  <c r="U12" i="89"/>
  <c r="V27" i="94"/>
  <c r="V18" i="91"/>
  <c r="S38" i="95"/>
  <c r="Q14" i="88"/>
  <c r="W31" i="92"/>
  <c r="W20" i="93"/>
  <c r="S32" i="93"/>
  <c r="U20" i="95"/>
  <c r="R16" i="94"/>
  <c r="Q11" i="87"/>
  <c r="U39" i="87"/>
  <c r="V51" i="87"/>
  <c r="R5" i="87"/>
  <c r="R6" i="90"/>
  <c r="Q17" i="88"/>
  <c r="V44" i="91"/>
  <c r="R47" i="87"/>
  <c r="U20" i="92"/>
  <c r="R13" i="95"/>
  <c r="S12" i="93"/>
  <c r="Q17" i="95"/>
  <c r="S33" i="90"/>
  <c r="V35" i="92"/>
  <c r="S35" i="92"/>
  <c r="Q21" i="87"/>
  <c r="W14" i="95"/>
  <c r="Q27" i="90"/>
  <c r="R11" i="87"/>
  <c r="R34" i="92"/>
  <c r="W16" i="95"/>
  <c r="W35" i="89"/>
  <c r="U32" i="88"/>
  <c r="S51" i="90"/>
  <c r="W13" i="93"/>
  <c r="U41" i="90"/>
  <c r="S5" i="93"/>
  <c r="Q15" i="94"/>
  <c r="V32" i="88"/>
  <c r="Q44" i="91"/>
  <c r="Q40" i="95"/>
  <c r="W14" i="90"/>
  <c r="Q28" i="88"/>
  <c r="U11" i="90"/>
  <c r="Q11" i="88"/>
  <c r="S33" i="93"/>
  <c r="Q41" i="92"/>
  <c r="U5" i="95"/>
  <c r="V11" i="87"/>
  <c r="W33" i="95"/>
  <c r="V30" i="91"/>
  <c r="V39" i="85"/>
  <c r="V17" i="88"/>
  <c r="W35" i="94"/>
  <c r="Q27" i="91"/>
  <c r="Q36" i="87"/>
  <c r="W7" i="90"/>
  <c r="W45" i="92"/>
  <c r="R38" i="91"/>
  <c r="S11" i="85"/>
  <c r="R12" i="85"/>
  <c r="R9" i="92"/>
  <c r="V19" i="95"/>
  <c r="S15" i="92"/>
  <c r="V41" i="92"/>
  <c r="S22" i="91"/>
  <c r="V41" i="91"/>
  <c r="V51" i="94"/>
  <c r="U22" i="87"/>
  <c r="W28" i="93"/>
  <c r="W22" i="95"/>
  <c r="W23" i="90"/>
  <c r="Q35" i="91"/>
  <c r="U32" i="95"/>
  <c r="R26" i="95"/>
  <c r="W44" i="88"/>
  <c r="S21" i="90"/>
  <c r="V34" i="89"/>
  <c r="U34" i="87"/>
  <c r="R43" i="89"/>
  <c r="V15" i="95"/>
  <c r="R23" i="87"/>
  <c r="R48" i="95"/>
  <c r="S34" i="92"/>
  <c r="V28" i="94"/>
  <c r="U7" i="95"/>
  <c r="R4" i="91"/>
  <c r="R40" i="92"/>
  <c r="S6" i="93"/>
  <c r="U37" i="92"/>
  <c r="U4" i="91"/>
  <c r="V41" i="87"/>
  <c r="W51" i="93"/>
  <c r="V18" i="88"/>
  <c r="U8" i="91"/>
  <c r="R3" i="91"/>
  <c r="S42" i="95"/>
  <c r="R25" i="91"/>
  <c r="V11" i="92"/>
  <c r="U17" i="87"/>
  <c r="Q16" i="88"/>
  <c r="S27" i="95"/>
  <c r="Q31" i="94"/>
  <c r="U27" i="87"/>
  <c r="U51" i="88"/>
  <c r="R44" i="88"/>
  <c r="Q25" i="91"/>
  <c r="V40" i="95"/>
  <c r="S38" i="90"/>
  <c r="U5" i="87"/>
  <c r="V35" i="91"/>
  <c r="V38" i="91"/>
  <c r="S31" i="90"/>
  <c r="V25" i="91"/>
  <c r="Q42" i="94"/>
  <c r="S34" i="93"/>
  <c r="R9" i="95"/>
  <c r="R11" i="91"/>
  <c r="U39" i="94"/>
  <c r="R27" i="92"/>
  <c r="Q21" i="90"/>
  <c r="V43" i="85"/>
  <c r="R15" i="88"/>
  <c r="U41" i="87"/>
  <c r="V12" i="87"/>
  <c r="R26" i="87"/>
  <c r="Q27" i="92"/>
  <c r="W22" i="93"/>
  <c r="U5" i="92"/>
  <c r="Q48" i="91"/>
  <c r="V23" i="91"/>
  <c r="U13" i="88"/>
  <c r="Q8" i="88"/>
  <c r="W10" i="93"/>
  <c r="Q37" i="94"/>
  <c r="V6" i="87"/>
  <c r="R30" i="85"/>
  <c r="S44" i="92"/>
  <c r="W26" i="92"/>
  <c r="W23" i="93"/>
  <c r="W19" i="93"/>
  <c r="S43" i="91"/>
  <c r="W35" i="92"/>
  <c r="W18" i="95"/>
  <c r="S25" i="93"/>
  <c r="W38" i="95"/>
  <c r="V45" i="88"/>
  <c r="V48" i="87"/>
  <c r="U23" i="92"/>
  <c r="R15" i="87"/>
  <c r="R35" i="91"/>
  <c r="U9" i="92"/>
  <c r="U45" i="93"/>
  <c r="R6" i="88"/>
  <c r="V20" i="87"/>
  <c r="U48" i="92"/>
  <c r="W8" i="94"/>
  <c r="U33" i="94"/>
  <c r="U11" i="91"/>
  <c r="S17" i="95"/>
  <c r="S10" i="90"/>
  <c r="V51" i="89"/>
  <c r="R17" i="88"/>
  <c r="R40" i="88"/>
  <c r="Q34" i="95"/>
  <c r="Q40" i="93"/>
  <c r="Q36" i="95"/>
  <c r="V42" i="87"/>
  <c r="V16" i="94"/>
  <c r="U17" i="88"/>
  <c r="R32" i="85"/>
  <c r="W17" i="95"/>
  <c r="U21" i="91"/>
  <c r="V33" i="87"/>
  <c r="V24" i="88"/>
  <c r="R31" i="94"/>
  <c r="V51" i="90"/>
  <c r="Q15" i="88"/>
  <c r="U47" i="91"/>
  <c r="U43" i="87"/>
  <c r="Q45" i="95"/>
  <c r="R15" i="92"/>
  <c r="U14" i="95"/>
  <c r="Q27" i="94"/>
  <c r="R35" i="90"/>
  <c r="R17" i="91"/>
  <c r="V27" i="85"/>
  <c r="V12" i="92"/>
  <c r="V43" i="94"/>
  <c r="Q38" i="88"/>
  <c r="Q21" i="92"/>
  <c r="V13" i="95"/>
  <c r="Q21" i="91"/>
  <c r="U27" i="88"/>
  <c r="V8" i="85"/>
  <c r="U3" i="87"/>
  <c r="R11" i="85"/>
  <c r="R16" i="91"/>
  <c r="Q5" i="94"/>
  <c r="W40" i="95"/>
  <c r="V15" i="88"/>
  <c r="U7" i="88"/>
  <c r="R27" i="88"/>
  <c r="R10" i="92"/>
  <c r="W33" i="92"/>
  <c r="W25" i="92"/>
  <c r="R31" i="91"/>
  <c r="U51" i="94"/>
  <c r="U46" i="95"/>
  <c r="R47" i="88"/>
  <c r="V45" i="87"/>
  <c r="U45" i="90"/>
  <c r="U48" i="91"/>
  <c r="R31" i="87"/>
  <c r="W26" i="93"/>
  <c r="U6" i="89"/>
  <c r="R20" i="88"/>
  <c r="R35" i="95"/>
  <c r="U16" i="95"/>
  <c r="R41" i="85"/>
  <c r="R35" i="92"/>
  <c r="W39" i="95"/>
  <c r="S39" i="93"/>
  <c r="U18" i="95"/>
  <c r="V48" i="90"/>
  <c r="R45" i="91"/>
  <c r="V21" i="91"/>
  <c r="R17" i="85"/>
  <c r="Q20" i="94"/>
  <c r="U27" i="91"/>
  <c r="S5" i="95"/>
  <c r="W37" i="89"/>
  <c r="V38" i="88"/>
  <c r="U15" i="87"/>
  <c r="S15" i="93"/>
  <c r="W16" i="93"/>
  <c r="Q14" i="91"/>
  <c r="R9" i="85"/>
  <c r="U46" i="91"/>
  <c r="S16" i="95"/>
  <c r="V40" i="93"/>
  <c r="U31" i="93"/>
  <c r="Q7" i="90"/>
  <c r="S38" i="93"/>
  <c r="S27" i="92"/>
  <c r="R10" i="85"/>
  <c r="U6" i="93"/>
  <c r="U34" i="92"/>
  <c r="V9" i="91"/>
  <c r="S13" i="92"/>
  <c r="U34" i="95"/>
  <c r="W34" i="95"/>
  <c r="W42" i="94"/>
  <c r="V44" i="90"/>
  <c r="S8" i="92"/>
  <c r="W47" i="93"/>
  <c r="U31" i="92"/>
  <c r="V31" i="95"/>
  <c r="V4" i="87"/>
  <c r="W32" i="95"/>
  <c r="R33" i="92"/>
  <c r="Q29" i="91"/>
  <c r="Q34" i="88"/>
  <c r="S15" i="89"/>
  <c r="U9" i="95"/>
  <c r="Q18" i="87"/>
  <c r="S25" i="92"/>
  <c r="Q6" i="95"/>
  <c r="S26" i="95"/>
  <c r="R22" i="91"/>
  <c r="W8" i="92"/>
  <c r="R7" i="87"/>
  <c r="W48" i="92"/>
  <c r="R3" i="94"/>
  <c r="V3" i="87"/>
  <c r="W35" i="95"/>
  <c r="R37" i="90"/>
  <c r="W12" i="90"/>
  <c r="Q20" i="95"/>
  <c r="Q8" i="94"/>
  <c r="R43" i="88"/>
  <c r="U7" i="91"/>
  <c r="Q13" i="89"/>
  <c r="S48" i="95"/>
  <c r="Q24" i="88"/>
  <c r="U51" i="91"/>
  <c r="R6" i="94"/>
  <c r="Q20" i="87"/>
  <c r="S33" i="94"/>
  <c r="V19" i="92"/>
  <c r="S23" i="89"/>
  <c r="Q13" i="87"/>
  <c r="R25" i="87"/>
  <c r="V37" i="95"/>
  <c r="V19" i="88"/>
  <c r="S29" i="93"/>
  <c r="W20" i="85"/>
  <c r="Q6" i="87"/>
  <c r="U45" i="94"/>
  <c r="S46" i="92"/>
  <c r="W14" i="92"/>
  <c r="Q7" i="87"/>
  <c r="V23" i="95"/>
  <c r="U4" i="93"/>
  <c r="U40" i="92"/>
  <c r="Q46" i="91"/>
  <c r="U30" i="94"/>
  <c r="W28" i="89"/>
  <c r="Q38" i="91"/>
  <c r="V46" i="85"/>
  <c r="V36" i="92"/>
  <c r="V3" i="92"/>
  <c r="S9" i="91"/>
  <c r="S19" i="94"/>
  <c r="V10" i="89"/>
  <c r="Q23" i="94"/>
  <c r="Q16" i="87"/>
  <c r="R19" i="85"/>
  <c r="S4" i="93"/>
  <c r="W46" i="90"/>
  <c r="S7" i="92"/>
  <c r="W44" i="95"/>
  <c r="V22" i="90"/>
  <c r="V29" i="92"/>
  <c r="Q12" i="87"/>
  <c r="S36" i="90"/>
  <c r="V19" i="87"/>
  <c r="S16" i="93"/>
  <c r="Q10" i="87"/>
  <c r="W30" i="91"/>
  <c r="V44" i="88"/>
  <c r="W32" i="89"/>
  <c r="Q30" i="91"/>
  <c r="S5" i="90"/>
  <c r="R41" i="94"/>
  <c r="S39" i="95"/>
  <c r="W19" i="92"/>
  <c r="U37" i="90"/>
  <c r="S51" i="92"/>
  <c r="U28" i="95"/>
  <c r="U36" i="88"/>
  <c r="V24" i="85"/>
  <c r="S9" i="93"/>
  <c r="S46" i="93"/>
  <c r="V10" i="92"/>
  <c r="W27" i="92"/>
  <c r="S41" i="91"/>
  <c r="S20" i="90"/>
  <c r="V3" i="91"/>
  <c r="R11" i="95"/>
  <c r="U18" i="88"/>
  <c r="Q43" i="88"/>
  <c r="W22" i="90"/>
  <c r="W26" i="90"/>
  <c r="U41" i="95"/>
  <c r="R48" i="92"/>
  <c r="R19" i="94"/>
  <c r="Q5" i="92"/>
  <c r="V30" i="92"/>
  <c r="U29" i="95"/>
  <c r="V30" i="88"/>
  <c r="U6" i="91"/>
  <c r="Q29" i="88"/>
  <c r="W16" i="89"/>
  <c r="U9" i="91"/>
  <c r="S41" i="93"/>
  <c r="S24" i="92"/>
  <c r="S28" i="93"/>
  <c r="V1" i="91" l="1"/>
  <c r="V1" i="92"/>
  <c r="V1" i="87"/>
  <c r="R1" i="94"/>
  <c r="U1" i="87"/>
  <c r="R1" i="91"/>
  <c r="R1" i="87"/>
  <c r="W1" i="90"/>
  <c r="W1" i="94"/>
  <c r="R1" i="92"/>
  <c r="V1" i="95"/>
  <c r="Q1" i="91"/>
  <c r="W1" i="91"/>
  <c r="U1" i="88"/>
  <c r="Q1" i="92"/>
  <c r="R1" i="93"/>
  <c r="Q1" i="87"/>
  <c r="R1" i="88"/>
  <c r="R1" i="95"/>
  <c r="W1" i="93"/>
  <c r="V1" i="85"/>
  <c r="Q1" i="88"/>
  <c r="U1" i="92"/>
  <c r="W1" i="92"/>
  <c r="W1" i="85"/>
  <c r="S1" i="93"/>
  <c r="S1" i="92"/>
  <c r="W1" i="95"/>
  <c r="S1" i="94"/>
  <c r="Q1" i="90"/>
  <c r="Q1" i="89"/>
  <c r="U1" i="90"/>
  <c r="U1" i="91"/>
  <c r="W1" i="89"/>
  <c r="R1" i="90"/>
  <c r="S1" i="85"/>
  <c r="V1" i="89"/>
  <c r="V1" i="88"/>
  <c r="U1" i="95"/>
  <c r="V1" i="94"/>
  <c r="Q1" i="94"/>
  <c r="V1" i="93"/>
  <c r="S1" i="90"/>
  <c r="R1" i="89"/>
  <c r="S1" i="91"/>
  <c r="Q1" i="93"/>
  <c r="S1" i="95"/>
  <c r="W1" i="88"/>
  <c r="U1" i="89"/>
  <c r="S1" i="87"/>
  <c r="U1" i="86"/>
  <c r="U1" i="93"/>
  <c r="Q1" i="95"/>
  <c r="R1" i="85"/>
  <c r="W1" i="87"/>
  <c r="U1" i="94"/>
  <c r="Q1" i="85"/>
  <c r="S1" i="7"/>
  <c r="V1" i="90"/>
  <c r="V1" i="86"/>
  <c r="S1" i="89"/>
  <c r="U1" i="85"/>
  <c r="W1" i="7"/>
  <c r="V1" i="7"/>
  <c r="W1" i="86"/>
  <c r="S1" i="88"/>
  <c r="Q1" i="7"/>
  <c r="R1" i="86"/>
  <c r="R1" i="7"/>
  <c r="Q1" i="86"/>
  <c r="U1" i="7"/>
  <c r="S1" i="86"/>
</calcChain>
</file>

<file path=xl/comments1.xml><?xml version="1.0" encoding="utf-8"?>
<comments xmlns="http://schemas.openxmlformats.org/spreadsheetml/2006/main">
  <authors>
    <author>Administrateur</author>
  </authors>
  <commentList>
    <comment ref="F11" authorId="0">
      <text>
        <r>
          <rPr>
            <b/>
            <sz val="9"/>
            <color indexed="81"/>
            <rFont val="Tahoma"/>
            <family val="2"/>
          </rPr>
          <t>CASTA</t>
        </r>
        <r>
          <rPr>
            <sz val="9"/>
            <color indexed="81"/>
            <rFont val="Tahoma"/>
            <family val="2"/>
          </rPr>
          <t xml:space="preserve">
</t>
        </r>
      </text>
    </comment>
    <comment ref="F16" authorId="0">
      <text>
        <r>
          <rPr>
            <b/>
            <sz val="9"/>
            <color indexed="81"/>
            <rFont val="Tahoma"/>
            <family val="2"/>
          </rPr>
          <t>HUGUES</t>
        </r>
        <r>
          <rPr>
            <sz val="9"/>
            <color indexed="81"/>
            <rFont val="Tahoma"/>
            <family val="2"/>
          </rPr>
          <t xml:space="preserve">
</t>
        </r>
      </text>
    </comment>
    <comment ref="F32" authorId="0">
      <text>
        <r>
          <rPr>
            <b/>
            <sz val="9"/>
            <color indexed="81"/>
            <rFont val="Tahoma"/>
            <family val="2"/>
          </rPr>
          <t>BOUISSET</t>
        </r>
        <r>
          <rPr>
            <sz val="9"/>
            <color indexed="81"/>
            <rFont val="Tahoma"/>
            <family val="2"/>
          </rPr>
          <t xml:space="preserve">
</t>
        </r>
      </text>
    </comment>
    <comment ref="F45" authorId="0">
      <text>
        <r>
          <rPr>
            <b/>
            <sz val="8"/>
            <color indexed="81"/>
            <rFont val="Tahoma"/>
            <family val="2"/>
          </rPr>
          <t>PERETTI</t>
        </r>
      </text>
    </comment>
  </commentList>
</comments>
</file>

<file path=xl/comments2.xml><?xml version="1.0" encoding="utf-8"?>
<comments xmlns="http://schemas.openxmlformats.org/spreadsheetml/2006/main">
  <authors>
    <author>BOUHENAF Masbar</author>
    <author>Administrateur</author>
    <author>SELLES Jean-Vincent</author>
    <author>CARTIER Philippe</author>
    <author>LANCIAL Gregory</author>
    <author>DOUDON Olivier</author>
  </authors>
  <commentList>
    <comment ref="L6" authorId="0">
      <text>
        <r>
          <rPr>
            <b/>
            <sz val="9"/>
            <color indexed="81"/>
            <rFont val="Tahoma"/>
            <family val="2"/>
          </rPr>
          <t>BOUHENAF Masbar:</t>
        </r>
        <r>
          <rPr>
            <sz val="9"/>
            <color indexed="81"/>
            <rFont val="Tahoma"/>
            <family val="2"/>
          </rPr>
          <t xml:space="preserve">
12 Heures à replacer</t>
        </r>
      </text>
    </comment>
    <comment ref="D9" authorId="1">
      <text>
        <r>
          <rPr>
            <b/>
            <sz val="9"/>
            <color indexed="81"/>
            <rFont val="Tahoma"/>
            <family val="2"/>
          </rPr>
          <t>Administrateur:</t>
        </r>
        <r>
          <rPr>
            <sz val="9"/>
            <color indexed="81"/>
            <rFont val="Tahoma"/>
            <family val="2"/>
          </rPr>
          <t xml:space="preserve">
sog de nuit</t>
        </r>
      </text>
    </comment>
    <comment ref="I9" authorId="2">
      <text>
        <r>
          <rPr>
            <b/>
            <sz val="9"/>
            <color indexed="81"/>
            <rFont val="Tahoma"/>
            <family val="2"/>
          </rPr>
          <t>ca nuit</t>
        </r>
      </text>
    </comment>
    <comment ref="K9" authorId="2">
      <text>
        <r>
          <rPr>
            <b/>
            <sz val="9"/>
            <color indexed="81"/>
            <rFont val="Tahoma"/>
            <family val="2"/>
          </rPr>
          <t>fpt jour</t>
        </r>
      </text>
    </comment>
    <comment ref="E10" authorId="3">
      <text>
        <r>
          <rPr>
            <b/>
            <sz val="9"/>
            <color indexed="81"/>
            <rFont val="Tahoma"/>
            <family val="2"/>
          </rPr>
          <t>CARTIER Philippe:</t>
        </r>
        <r>
          <rPr>
            <sz val="9"/>
            <color indexed="81"/>
            <rFont val="Tahoma"/>
            <family val="2"/>
          </rPr>
          <t xml:space="preserve">
VPU jour</t>
        </r>
      </text>
    </comment>
    <comment ref="K10" authorId="2">
      <text>
        <r>
          <rPr>
            <b/>
            <sz val="9"/>
            <color indexed="81"/>
            <rFont val="Tahoma"/>
            <family val="2"/>
          </rPr>
          <t>SELLES Jean-Vincent:</t>
        </r>
        <r>
          <rPr>
            <sz val="9"/>
            <color indexed="81"/>
            <rFont val="Tahoma"/>
            <family val="2"/>
          </rPr>
          <t xml:space="preserve">
SOG nuit</t>
        </r>
      </text>
    </comment>
    <comment ref="G11" authorId="0">
      <text>
        <r>
          <rPr>
            <b/>
            <sz val="9"/>
            <color indexed="81"/>
            <rFont val="Tahoma"/>
            <family val="2"/>
          </rPr>
          <t>BOUHENAF Masbar:</t>
        </r>
        <r>
          <rPr>
            <sz val="9"/>
            <color indexed="81"/>
            <rFont val="Tahoma"/>
            <family val="2"/>
          </rPr>
          <t xml:space="preserve">
En remplacement du 10-01
FPTa jour</t>
        </r>
      </text>
    </comment>
    <comment ref="H11" authorId="2">
      <text>
        <r>
          <rPr>
            <b/>
            <sz val="9"/>
            <color indexed="81"/>
            <rFont val="Tahoma"/>
            <family val="2"/>
          </rPr>
          <t>vpu nuit</t>
        </r>
      </text>
    </comment>
    <comment ref="K11" authorId="3">
      <text>
        <r>
          <rPr>
            <b/>
            <sz val="9"/>
            <color indexed="81"/>
            <rFont val="Tahoma"/>
            <family val="2"/>
          </rPr>
          <t>CARTIER Philippe:</t>
        </r>
        <r>
          <rPr>
            <sz val="9"/>
            <color indexed="81"/>
            <rFont val="Tahoma"/>
            <family val="2"/>
          </rPr>
          <t xml:space="preserve">
permutation avec Grimal</t>
        </r>
      </text>
    </comment>
    <comment ref="C14" authorId="1">
      <text>
        <r>
          <rPr>
            <b/>
            <sz val="9"/>
            <color indexed="81"/>
            <rFont val="Tahoma"/>
            <family val="2"/>
          </rPr>
          <t>Administrateur:</t>
        </r>
        <r>
          <rPr>
            <sz val="9"/>
            <color indexed="81"/>
            <rFont val="Tahoma"/>
            <family val="2"/>
          </rPr>
          <t xml:space="preserve">
conges 2019</t>
        </r>
      </text>
    </comment>
    <comment ref="D14" authorId="1">
      <text>
        <r>
          <rPr>
            <b/>
            <sz val="9"/>
            <color indexed="81"/>
            <rFont val="Tahoma"/>
            <family val="2"/>
          </rPr>
          <t>Administrateur:</t>
        </r>
        <r>
          <rPr>
            <sz val="9"/>
            <color indexed="81"/>
            <rFont val="Tahoma"/>
            <family val="2"/>
          </rPr>
          <t xml:space="preserve">
conges 2019</t>
        </r>
      </text>
    </comment>
    <comment ref="E14" authorId="3">
      <text>
        <r>
          <rPr>
            <b/>
            <sz val="9"/>
            <color indexed="81"/>
            <rFont val="Tahoma"/>
            <family val="2"/>
          </rPr>
          <t>CARTIER Philippe:</t>
        </r>
        <r>
          <rPr>
            <sz val="9"/>
            <color indexed="81"/>
            <rFont val="Tahoma"/>
            <family val="2"/>
          </rPr>
          <t xml:space="preserve">
Chef d'agrès nuit</t>
        </r>
      </text>
    </comment>
    <comment ref="I14" authorId="2">
      <text>
        <r>
          <rPr>
            <b/>
            <sz val="9"/>
            <color indexed="81"/>
            <rFont val="Tahoma"/>
            <family val="2"/>
          </rPr>
          <t>chef vpu jour</t>
        </r>
      </text>
    </comment>
    <comment ref="K14" authorId="2">
      <text>
        <r>
          <rPr>
            <b/>
            <sz val="9"/>
            <color indexed="81"/>
            <rFont val="Tahoma"/>
            <family val="2"/>
          </rPr>
          <t>SELLES Jean-Vincent:</t>
        </r>
        <r>
          <rPr>
            <sz val="9"/>
            <color indexed="81"/>
            <rFont val="Tahoma"/>
            <family val="2"/>
          </rPr>
          <t xml:space="preserve">
Cond fpt jour</t>
        </r>
      </text>
    </comment>
    <comment ref="D15" authorId="3">
      <text>
        <r>
          <rPr>
            <b/>
            <sz val="9"/>
            <color indexed="81"/>
            <rFont val="Tahoma"/>
            <family val="2"/>
          </rPr>
          <t>CARTIER Philippe:</t>
        </r>
        <r>
          <rPr>
            <sz val="9"/>
            <color indexed="81"/>
            <rFont val="Tahoma"/>
            <family val="2"/>
          </rPr>
          <t xml:space="preserve">
Chef d'agrès VPU nuit</t>
        </r>
      </text>
    </comment>
    <comment ref="E15" authorId="3">
      <text>
        <r>
          <rPr>
            <b/>
            <sz val="9"/>
            <color indexed="81"/>
            <rFont val="Tahoma"/>
            <family val="2"/>
          </rPr>
          <t>CARTIER Philippe:</t>
        </r>
        <r>
          <rPr>
            <sz val="9"/>
            <color indexed="81"/>
            <rFont val="Tahoma"/>
            <family val="2"/>
          </rPr>
          <t xml:space="preserve">
FPT jour</t>
        </r>
      </text>
    </comment>
    <comment ref="F15" authorId="2">
      <text>
        <r>
          <rPr>
            <sz val="9"/>
            <color indexed="81"/>
            <rFont val="Tahoma"/>
            <family val="2"/>
          </rPr>
          <t>fpt jour</t>
        </r>
      </text>
    </comment>
    <comment ref="J15" authorId="0">
      <text>
        <r>
          <rPr>
            <b/>
            <sz val="9"/>
            <color indexed="81"/>
            <rFont val="Tahoma"/>
            <family val="2"/>
          </rPr>
          <t>BOUHENAF Masbar:</t>
        </r>
        <r>
          <rPr>
            <sz val="9"/>
            <color indexed="81"/>
            <rFont val="Tahoma"/>
            <family val="2"/>
          </rPr>
          <t xml:space="preserve">
Stage Jour</t>
        </r>
      </text>
    </comment>
    <comment ref="C16" authorId="3">
      <text>
        <r>
          <rPr>
            <b/>
            <sz val="9"/>
            <color indexed="81"/>
            <rFont val="Tahoma"/>
            <family val="2"/>
          </rPr>
          <t>CARTIER Philippe
VID, CCF jour</t>
        </r>
      </text>
    </comment>
    <comment ref="G16" authorId="4">
      <text>
        <r>
          <rPr>
            <b/>
            <sz val="9"/>
            <color indexed="81"/>
            <rFont val="Tahoma"/>
            <family val="2"/>
          </rPr>
          <t>chef d'agres vsr jour</t>
        </r>
      </text>
    </comment>
    <comment ref="H16" authorId="2">
      <text>
        <r>
          <rPr>
            <b/>
            <sz val="9"/>
            <color indexed="81"/>
            <rFont val="Tahoma"/>
            <family val="2"/>
          </rPr>
          <t>fpt jour</t>
        </r>
      </text>
    </comment>
    <comment ref="I16" authorId="2">
      <text>
        <r>
          <rPr>
            <b/>
            <sz val="9"/>
            <color indexed="81"/>
            <rFont val="Tahoma"/>
            <family val="2"/>
          </rPr>
          <t>nuit cond ev jour</t>
        </r>
      </text>
    </comment>
    <comment ref="J16" authorId="2">
      <text>
        <r>
          <rPr>
            <b/>
            <sz val="9"/>
            <color indexed="81"/>
            <rFont val="Tahoma"/>
            <family val="2"/>
          </rPr>
          <t>SELLES Jean-Vincent:</t>
        </r>
        <r>
          <rPr>
            <sz val="9"/>
            <color indexed="81"/>
            <rFont val="Tahoma"/>
            <family val="2"/>
          </rPr>
          <t xml:space="preserve">
vpu jour</t>
        </r>
      </text>
    </comment>
    <comment ref="L16" authorId="1">
      <text>
        <r>
          <rPr>
            <b/>
            <sz val="9"/>
            <color indexed="81"/>
            <rFont val="Tahoma"/>
            <family val="2"/>
          </rPr>
          <t>Administrateur:</t>
        </r>
        <r>
          <rPr>
            <sz val="9"/>
            <color indexed="81"/>
            <rFont val="Tahoma"/>
            <family val="2"/>
          </rPr>
          <t xml:space="preserve">
FPT jour</t>
        </r>
      </text>
    </comment>
    <comment ref="M16" authorId="2">
      <text>
        <r>
          <rPr>
            <b/>
            <sz val="9"/>
            <color indexed="81"/>
            <rFont val="Tahoma"/>
            <family val="2"/>
          </rPr>
          <t>ev  nuit chef d'agres</t>
        </r>
      </text>
    </comment>
    <comment ref="C17" authorId="3">
      <text>
        <r>
          <rPr>
            <b/>
            <sz val="9"/>
            <color indexed="81"/>
            <rFont val="Tahoma"/>
            <family val="2"/>
          </rPr>
          <t>CARTIER Philippe:</t>
        </r>
        <r>
          <rPr>
            <sz val="9"/>
            <color indexed="81"/>
            <rFont val="Tahoma"/>
            <family val="2"/>
          </rPr>
          <t xml:space="preserve">
Chef d'agrès FPTL jour</t>
        </r>
      </text>
    </comment>
    <comment ref="I17" authorId="2">
      <text>
        <r>
          <rPr>
            <b/>
            <sz val="9"/>
            <color indexed="81"/>
            <rFont val="Tahoma"/>
            <family val="2"/>
          </rPr>
          <t>fpt jour</t>
        </r>
      </text>
    </comment>
    <comment ref="L17" authorId="2">
      <text>
        <r>
          <rPr>
            <b/>
            <sz val="9"/>
            <color indexed="81"/>
            <rFont val="Tahoma"/>
            <family val="2"/>
          </rPr>
          <t>fpt jour</t>
        </r>
      </text>
    </comment>
    <comment ref="G18" authorId="4">
      <text>
        <r>
          <rPr>
            <b/>
            <sz val="9"/>
            <color indexed="81"/>
            <rFont val="Tahoma"/>
            <family val="2"/>
          </rPr>
          <t>LANCIAL Gregory:</t>
        </r>
        <r>
          <rPr>
            <sz val="9"/>
            <color indexed="81"/>
            <rFont val="Tahoma"/>
            <family val="2"/>
          </rPr>
          <t xml:space="preserve">
Eva jour</t>
        </r>
      </text>
    </comment>
    <comment ref="M18" authorId="2">
      <text>
        <r>
          <rPr>
            <b/>
            <sz val="9"/>
            <color indexed="81"/>
            <rFont val="Tahoma"/>
            <family val="2"/>
          </rPr>
          <t>chef d'agres ev jour</t>
        </r>
      </text>
    </comment>
    <comment ref="D22" authorId="1">
      <text>
        <r>
          <rPr>
            <b/>
            <sz val="8"/>
            <color indexed="81"/>
            <rFont val="Tahoma"/>
            <family val="2"/>
          </rPr>
          <t>A la place du CA de Flores</t>
        </r>
        <r>
          <rPr>
            <sz val="8"/>
            <color indexed="81"/>
            <rFont val="Tahoma"/>
            <family val="2"/>
          </rPr>
          <t xml:space="preserve">
</t>
        </r>
      </text>
    </comment>
    <comment ref="G22" authorId="4">
      <text>
        <r>
          <rPr>
            <b/>
            <sz val="9"/>
            <color indexed="81"/>
            <rFont val="Tahoma"/>
            <family val="2"/>
          </rPr>
          <t>LANCIAL Gregory:</t>
        </r>
        <r>
          <rPr>
            <sz val="9"/>
            <color indexed="81"/>
            <rFont val="Tahoma"/>
            <family val="2"/>
          </rPr>
          <t xml:space="preserve">
VLM jour</t>
        </r>
      </text>
    </comment>
    <comment ref="H22" authorId="2">
      <text>
        <r>
          <rPr>
            <b/>
            <sz val="9"/>
            <color indexed="81"/>
            <rFont val="Tahoma"/>
            <family val="2"/>
          </rPr>
          <t>cnfpt  jour</t>
        </r>
      </text>
    </comment>
    <comment ref="J22" authorId="2">
      <text>
        <r>
          <rPr>
            <b/>
            <sz val="9"/>
            <color indexed="81"/>
            <rFont val="Tahoma"/>
            <family val="2"/>
          </rPr>
          <t>SELLES Jean-Vincent:</t>
        </r>
        <r>
          <rPr>
            <sz val="9"/>
            <color indexed="81"/>
            <rFont val="Tahoma"/>
            <family val="2"/>
          </rPr>
          <t xml:space="preserve">
fpt nuit</t>
        </r>
      </text>
    </comment>
    <comment ref="F23" authorId="2">
      <text>
        <r>
          <rPr>
            <b/>
            <sz val="9"/>
            <color indexed="81"/>
            <rFont val="Tahoma"/>
            <family val="2"/>
          </rPr>
          <t>fpt jour</t>
        </r>
      </text>
    </comment>
    <comment ref="G23" authorId="4">
      <text>
        <r>
          <rPr>
            <b/>
            <sz val="9"/>
            <color indexed="81"/>
            <rFont val="Tahoma"/>
            <family val="2"/>
          </rPr>
          <t>fpt jour</t>
        </r>
      </text>
    </comment>
    <comment ref="H23" authorId="2">
      <text>
        <r>
          <rPr>
            <b/>
            <sz val="9"/>
            <color indexed="81"/>
            <rFont val="Tahoma"/>
            <family val="2"/>
          </rPr>
          <t>cnfpt jour</t>
        </r>
      </text>
    </comment>
    <comment ref="G24" authorId="4">
      <text>
        <r>
          <rPr>
            <b/>
            <sz val="9"/>
            <color indexed="81"/>
            <rFont val="Tahoma"/>
            <family val="2"/>
          </rPr>
          <t>nuit</t>
        </r>
      </text>
    </comment>
    <comment ref="J24" authorId="2">
      <text>
        <r>
          <rPr>
            <b/>
            <sz val="9"/>
            <color indexed="81"/>
            <rFont val="Tahoma"/>
            <family val="2"/>
          </rPr>
          <t>SELLES Jean-Vincent:</t>
        </r>
        <r>
          <rPr>
            <sz val="9"/>
            <color indexed="81"/>
            <rFont val="Tahoma"/>
            <family val="2"/>
          </rPr>
          <t xml:space="preserve">
vpu jour</t>
        </r>
      </text>
    </comment>
    <comment ref="M24" authorId="0">
      <text>
        <r>
          <rPr>
            <b/>
            <sz val="9"/>
            <color indexed="81"/>
            <rFont val="Tahoma"/>
            <family val="2"/>
          </rPr>
          <t>BOUHENAF Masbar:</t>
        </r>
        <r>
          <rPr>
            <sz val="9"/>
            <color indexed="81"/>
            <rFont val="Tahoma"/>
            <family val="2"/>
          </rPr>
          <t xml:space="preserve">
12 Heures à replacer</t>
        </r>
      </text>
    </comment>
    <comment ref="E25" authorId="3">
      <text>
        <r>
          <rPr>
            <b/>
            <sz val="9"/>
            <color indexed="81"/>
            <rFont val="Tahoma"/>
            <family val="2"/>
          </rPr>
          <t>CARTIER Philippe:</t>
        </r>
        <r>
          <rPr>
            <sz val="9"/>
            <color indexed="81"/>
            <rFont val="Tahoma"/>
            <family val="2"/>
          </rPr>
          <t xml:space="preserve">
VPUc nuit</t>
        </r>
      </text>
    </comment>
    <comment ref="H25" authorId="2">
      <text>
        <r>
          <rPr>
            <b/>
            <sz val="9"/>
            <color indexed="81"/>
            <rFont val="Tahoma"/>
            <family val="2"/>
          </rPr>
          <t>vid jour</t>
        </r>
      </text>
    </comment>
    <comment ref="M25" authorId="2">
      <text>
        <r>
          <rPr>
            <b/>
            <sz val="9"/>
            <color indexed="81"/>
            <rFont val="Tahoma"/>
            <family val="2"/>
          </rPr>
          <t>vsav jour</t>
        </r>
      </text>
    </comment>
    <comment ref="E26" authorId="3">
      <text>
        <r>
          <rPr>
            <b/>
            <sz val="9"/>
            <color indexed="81"/>
            <rFont val="Tahoma"/>
            <family val="2"/>
          </rPr>
          <t>CARTIER Philippe:</t>
        </r>
        <r>
          <rPr>
            <sz val="9"/>
            <color indexed="81"/>
            <rFont val="Tahoma"/>
            <family val="2"/>
          </rPr>
          <t xml:space="preserve">
FPT jour</t>
        </r>
      </text>
    </comment>
    <comment ref="H26" authorId="2">
      <text>
        <r>
          <rPr>
            <b/>
            <sz val="9"/>
            <color indexed="81"/>
            <rFont val="Tahoma"/>
            <family val="2"/>
          </rPr>
          <t>EV jour</t>
        </r>
      </text>
    </comment>
    <comment ref="J26" authorId="2">
      <text>
        <r>
          <rPr>
            <b/>
            <sz val="9"/>
            <color indexed="81"/>
            <rFont val="Tahoma"/>
            <family val="2"/>
          </rPr>
          <t>SELLES Jean-Vincent:</t>
        </r>
        <r>
          <rPr>
            <sz val="9"/>
            <color indexed="81"/>
            <rFont val="Tahoma"/>
            <family val="2"/>
          </rPr>
          <t xml:space="preserve">
vpu nuit</t>
        </r>
      </text>
    </comment>
    <comment ref="K26" authorId="0">
      <text>
        <r>
          <rPr>
            <b/>
            <sz val="9"/>
            <color indexed="81"/>
            <rFont val="Tahoma"/>
            <family val="2"/>
          </rPr>
          <t>BOUHENAF Masbar:</t>
        </r>
        <r>
          <rPr>
            <sz val="9"/>
            <color indexed="81"/>
            <rFont val="Tahoma"/>
            <family val="2"/>
          </rPr>
          <t xml:space="preserve">
VID</t>
        </r>
      </text>
    </comment>
    <comment ref="L26" authorId="2">
      <text>
        <r>
          <rPr>
            <b/>
            <sz val="9"/>
            <color indexed="81"/>
            <rFont val="Tahoma"/>
            <family val="2"/>
          </rPr>
          <t>SELLES Jean-Vincent:</t>
        </r>
        <r>
          <rPr>
            <sz val="9"/>
            <color indexed="81"/>
            <rFont val="Tahoma"/>
            <family val="2"/>
          </rPr>
          <t xml:space="preserve">
</t>
        </r>
      </text>
    </comment>
    <comment ref="C27" authorId="2">
      <text>
        <r>
          <rPr>
            <b/>
            <sz val="9"/>
            <color indexed="81"/>
            <rFont val="Tahoma"/>
            <family val="2"/>
          </rPr>
          <t>SELLES Jean-Vincent:</t>
        </r>
        <r>
          <rPr>
            <sz val="9"/>
            <color indexed="81"/>
            <rFont val="Tahoma"/>
            <family val="2"/>
          </rPr>
          <t xml:space="preserve">
Chef d'agrès EV nuit</t>
        </r>
      </text>
    </comment>
    <comment ref="D27" authorId="2">
      <text>
        <r>
          <rPr>
            <b/>
            <sz val="9"/>
            <color indexed="81"/>
            <rFont val="Tahoma"/>
            <family val="2"/>
          </rPr>
          <t>SELLES Jean-Vincent:</t>
        </r>
        <r>
          <rPr>
            <sz val="9"/>
            <color indexed="81"/>
            <rFont val="Tahoma"/>
            <family val="2"/>
          </rPr>
          <t xml:space="preserve">
PC jour</t>
        </r>
      </text>
    </comment>
    <comment ref="F27" authorId="1">
      <text>
        <r>
          <rPr>
            <b/>
            <sz val="9"/>
            <color indexed="81"/>
            <rFont val="Tahoma"/>
            <family val="2"/>
          </rPr>
          <t>Administrateur:</t>
        </r>
        <r>
          <rPr>
            <sz val="9"/>
            <color indexed="81"/>
            <rFont val="Tahoma"/>
            <family val="2"/>
          </rPr>
          <t xml:space="preserve">
VPU NUIT
</t>
        </r>
      </text>
    </comment>
    <comment ref="H27" authorId="2">
      <text>
        <r>
          <rPr>
            <b/>
            <sz val="9"/>
            <color indexed="81"/>
            <rFont val="Tahoma"/>
            <family val="2"/>
          </rPr>
          <t>fpt nuit</t>
        </r>
      </text>
    </comment>
    <comment ref="I27" authorId="2">
      <text>
        <r>
          <rPr>
            <b/>
            <sz val="9"/>
            <color indexed="81"/>
            <rFont val="Tahoma"/>
            <family val="2"/>
          </rPr>
          <t>SELLES Jean-Vincent:</t>
        </r>
        <r>
          <rPr>
            <sz val="9"/>
            <color indexed="81"/>
            <rFont val="Tahoma"/>
            <family val="2"/>
          </rPr>
          <t xml:space="preserve">
ev jour</t>
        </r>
      </text>
    </comment>
    <comment ref="J27" authorId="2">
      <text>
        <r>
          <rPr>
            <b/>
            <sz val="9"/>
            <color indexed="81"/>
            <rFont val="Tahoma"/>
            <family val="2"/>
          </rPr>
          <t>SELLES Jean-Vincent:</t>
        </r>
        <r>
          <rPr>
            <sz val="9"/>
            <color indexed="81"/>
            <rFont val="Tahoma"/>
            <family val="2"/>
          </rPr>
          <t xml:space="preserve">
fpt jour</t>
        </r>
      </text>
    </comment>
    <comment ref="C30" authorId="3">
      <text>
        <r>
          <rPr>
            <b/>
            <sz val="9"/>
            <color indexed="81"/>
            <rFont val="Tahoma"/>
            <family val="2"/>
          </rPr>
          <t>CARTIER Philippe:</t>
        </r>
        <r>
          <rPr>
            <sz val="9"/>
            <color indexed="81"/>
            <rFont val="Tahoma"/>
            <family val="2"/>
          </rPr>
          <t xml:space="preserve">
VPU nuit</t>
        </r>
      </text>
    </comment>
    <comment ref="E30" authorId="3">
      <text>
        <r>
          <rPr>
            <b/>
            <sz val="9"/>
            <color indexed="81"/>
            <rFont val="Tahoma"/>
            <family val="2"/>
          </rPr>
          <t>CARTIER Philippe:</t>
        </r>
        <r>
          <rPr>
            <sz val="9"/>
            <color indexed="81"/>
            <rFont val="Tahoma"/>
            <family val="2"/>
          </rPr>
          <t xml:space="preserve">
FPT nuit</t>
        </r>
      </text>
    </comment>
    <comment ref="I30" authorId="2">
      <text>
        <r>
          <rPr>
            <b/>
            <sz val="9"/>
            <color indexed="81"/>
            <rFont val="Tahoma"/>
            <family val="2"/>
          </rPr>
          <t>vsav jour</t>
        </r>
      </text>
    </comment>
    <comment ref="D31" authorId="5">
      <text>
        <r>
          <rPr>
            <b/>
            <sz val="9"/>
            <color indexed="81"/>
            <rFont val="Tahoma"/>
            <family val="2"/>
          </rPr>
          <t>DOUDON Olivier:</t>
        </r>
        <r>
          <rPr>
            <sz val="9"/>
            <color indexed="81"/>
            <rFont val="Tahoma"/>
            <family val="2"/>
          </rPr>
          <t xml:space="preserve">
std jour</t>
        </r>
      </text>
    </comment>
    <comment ref="E31" authorId="3">
      <text>
        <r>
          <rPr>
            <b/>
            <sz val="9"/>
            <color indexed="81"/>
            <rFont val="Tahoma"/>
            <family val="2"/>
          </rPr>
          <t>CARTIER Philippe:</t>
        </r>
        <r>
          <rPr>
            <sz val="9"/>
            <color indexed="81"/>
            <rFont val="Tahoma"/>
            <family val="2"/>
          </rPr>
          <t xml:space="preserve">
EV nuit</t>
        </r>
      </text>
    </comment>
    <comment ref="F31" authorId="2">
      <text>
        <r>
          <rPr>
            <b/>
            <sz val="9"/>
            <color indexed="81"/>
            <rFont val="Tahoma"/>
            <family val="2"/>
          </rPr>
          <t>SELLES Jean-Vincent:</t>
        </r>
        <r>
          <rPr>
            <sz val="9"/>
            <color indexed="81"/>
            <rFont val="Tahoma"/>
            <family val="2"/>
          </rPr>
          <t xml:space="preserve">
pc jour</t>
        </r>
      </text>
    </comment>
    <comment ref="G31" authorId="4">
      <text>
        <r>
          <rPr>
            <b/>
            <sz val="9"/>
            <color indexed="81"/>
            <rFont val="Tahoma"/>
            <family val="2"/>
          </rPr>
          <t>cond fpt jour</t>
        </r>
      </text>
    </comment>
    <comment ref="H31" authorId="2">
      <text>
        <r>
          <rPr>
            <b/>
            <sz val="9"/>
            <color indexed="81"/>
            <rFont val="Tahoma"/>
            <family val="2"/>
          </rPr>
          <t>cond fpt nuit
CNFPT Jour</t>
        </r>
      </text>
    </comment>
    <comment ref="I31" authorId="2">
      <text>
        <r>
          <rPr>
            <b/>
            <sz val="9"/>
            <color indexed="81"/>
            <rFont val="Tahoma"/>
            <family val="2"/>
          </rPr>
          <t>cond fpt jour</t>
        </r>
      </text>
    </comment>
    <comment ref="D32" authorId="3">
      <text>
        <r>
          <rPr>
            <b/>
            <sz val="9"/>
            <color indexed="81"/>
            <rFont val="Tahoma"/>
            <family val="2"/>
          </rPr>
          <t>CARTIER Philippe:</t>
        </r>
        <r>
          <rPr>
            <sz val="9"/>
            <color indexed="81"/>
            <rFont val="Tahoma"/>
            <family val="2"/>
          </rPr>
          <t xml:space="preserve">
EV jour</t>
        </r>
      </text>
    </comment>
    <comment ref="G32" authorId="4">
      <text>
        <r>
          <rPr>
            <b/>
            <sz val="9"/>
            <color indexed="81"/>
            <rFont val="Tahoma"/>
            <family val="2"/>
          </rPr>
          <t xml:space="preserve">nuit </t>
        </r>
      </text>
    </comment>
    <comment ref="H32" authorId="2">
      <text>
        <r>
          <rPr>
            <b/>
            <sz val="9"/>
            <color indexed="81"/>
            <rFont val="Tahoma"/>
            <family val="2"/>
          </rPr>
          <t>SELLES Jean-Vincent:</t>
        </r>
        <r>
          <rPr>
            <sz val="9"/>
            <color indexed="81"/>
            <rFont val="Tahoma"/>
            <family val="2"/>
          </rPr>
          <t xml:space="preserve">
VPU NUIT</t>
        </r>
      </text>
    </comment>
    <comment ref="L32" authorId="2">
      <text>
        <r>
          <rPr>
            <b/>
            <sz val="9"/>
            <color indexed="81"/>
            <rFont val="Tahoma"/>
            <family val="2"/>
          </rPr>
          <t xml:space="preserve">jour </t>
        </r>
      </text>
    </comment>
    <comment ref="M32" authorId="3">
      <text>
        <r>
          <rPr>
            <b/>
            <sz val="9"/>
            <color indexed="81"/>
            <rFont val="Tahoma"/>
            <family val="2"/>
          </rPr>
          <t>cond fpt nuit</t>
        </r>
      </text>
    </comment>
    <comment ref="F33" authorId="2">
      <text>
        <r>
          <rPr>
            <b/>
            <sz val="9"/>
            <color indexed="81"/>
            <rFont val="Tahoma"/>
            <family val="2"/>
          </rPr>
          <t>vid jour</t>
        </r>
      </text>
    </comment>
    <comment ref="H33" authorId="2">
      <text>
        <r>
          <rPr>
            <b/>
            <sz val="9"/>
            <color indexed="81"/>
            <rFont val="Tahoma"/>
            <family val="2"/>
          </rPr>
          <t>nuit vpu jour</t>
        </r>
      </text>
    </comment>
    <comment ref="L33" authorId="1">
      <text>
        <r>
          <rPr>
            <b/>
            <sz val="9"/>
            <color indexed="81"/>
            <rFont val="Tahoma"/>
            <family val="2"/>
          </rPr>
          <t>Administrateur:</t>
        </r>
        <r>
          <rPr>
            <sz val="9"/>
            <color indexed="81"/>
            <rFont val="Tahoma"/>
            <family val="2"/>
          </rPr>
          <t xml:space="preserve">
FPTc nuit</t>
        </r>
      </text>
    </comment>
    <comment ref="M33" authorId="1">
      <text>
        <r>
          <rPr>
            <b/>
            <sz val="9"/>
            <color indexed="81"/>
            <rFont val="Tahoma"/>
            <family val="2"/>
          </rPr>
          <t>cond vpu jour</t>
        </r>
      </text>
    </comment>
    <comment ref="D34" authorId="3">
      <text>
        <r>
          <rPr>
            <b/>
            <sz val="9"/>
            <color indexed="81"/>
            <rFont val="Tahoma"/>
            <family val="2"/>
          </rPr>
          <t>CARTIER Philippe:</t>
        </r>
        <r>
          <rPr>
            <sz val="9"/>
            <color indexed="81"/>
            <rFont val="Tahoma"/>
            <family val="2"/>
          </rPr>
          <t xml:space="preserve">
VPU nuit</t>
        </r>
      </text>
    </comment>
    <comment ref="E34" authorId="3">
      <text>
        <r>
          <rPr>
            <b/>
            <sz val="9"/>
            <color indexed="81"/>
            <rFont val="Tahoma"/>
            <family val="2"/>
          </rPr>
          <t>CARTIER Philippe:</t>
        </r>
        <r>
          <rPr>
            <sz val="9"/>
            <color indexed="81"/>
            <rFont val="Tahoma"/>
            <family val="2"/>
          </rPr>
          <t xml:space="preserve">
FPT jour</t>
        </r>
      </text>
    </comment>
    <comment ref="F34" authorId="2">
      <text>
        <r>
          <rPr>
            <b/>
            <sz val="9"/>
            <color indexed="81"/>
            <rFont val="Tahoma"/>
            <family val="2"/>
          </rPr>
          <t>vid nuit</t>
        </r>
      </text>
    </comment>
    <comment ref="H34" authorId="2">
      <text>
        <r>
          <rPr>
            <b/>
            <sz val="9"/>
            <color indexed="81"/>
            <rFont val="Tahoma"/>
            <family val="2"/>
          </rPr>
          <t>cnfpt jour</t>
        </r>
      </text>
    </comment>
    <comment ref="G35" authorId="4">
      <text>
        <r>
          <rPr>
            <b/>
            <sz val="9"/>
            <color indexed="81"/>
            <rFont val="Tahoma"/>
            <family val="2"/>
          </rPr>
          <t>pc jour</t>
        </r>
      </text>
    </comment>
    <comment ref="H35" authorId="2">
      <text>
        <r>
          <rPr>
            <b/>
            <sz val="9"/>
            <color indexed="81"/>
            <rFont val="Tahoma"/>
            <family val="2"/>
          </rPr>
          <t>cond ev jour</t>
        </r>
      </text>
    </comment>
    <comment ref="E36" authorId="3">
      <text>
        <r>
          <rPr>
            <b/>
            <sz val="9"/>
            <color indexed="81"/>
            <rFont val="Tahoma"/>
            <family val="2"/>
          </rPr>
          <t>CARTIER Philippe:</t>
        </r>
        <r>
          <rPr>
            <sz val="9"/>
            <color indexed="81"/>
            <rFont val="Tahoma"/>
            <family val="2"/>
          </rPr>
          <t xml:space="preserve">
EV jour</t>
        </r>
      </text>
    </comment>
    <comment ref="H36" authorId="2">
      <text>
        <r>
          <rPr>
            <b/>
            <sz val="9"/>
            <color indexed="81"/>
            <rFont val="Tahoma"/>
            <family val="2"/>
          </rPr>
          <t>vid jour</t>
        </r>
      </text>
    </comment>
    <comment ref="K36" authorId="2">
      <text>
        <r>
          <rPr>
            <b/>
            <sz val="9"/>
            <color indexed="81"/>
            <rFont val="Tahoma"/>
            <family val="2"/>
          </rPr>
          <t>SELLES Jean-Vincent:</t>
        </r>
        <r>
          <rPr>
            <sz val="9"/>
            <color indexed="81"/>
            <rFont val="Tahoma"/>
            <family val="2"/>
          </rPr>
          <t xml:space="preserve">
VPU nuit</t>
        </r>
      </text>
    </comment>
    <comment ref="L36" authorId="4">
      <text>
        <r>
          <rPr>
            <b/>
            <sz val="9"/>
            <color indexed="81"/>
            <rFont val="Tahoma"/>
            <family val="2"/>
          </rPr>
          <t>LANCIAL Gregory:</t>
        </r>
        <r>
          <rPr>
            <sz val="9"/>
            <color indexed="81"/>
            <rFont val="Tahoma"/>
            <family val="2"/>
          </rPr>
          <t xml:space="preserve">
FPT jour</t>
        </r>
      </text>
    </comment>
    <comment ref="Q36" authorId="2">
      <text/>
    </comment>
    <comment ref="J37" authorId="2">
      <text>
        <r>
          <rPr>
            <b/>
            <sz val="9"/>
            <color indexed="81"/>
            <rFont val="Tahoma"/>
            <family val="2"/>
          </rPr>
          <t>SELLES Jean-Vincent:</t>
        </r>
        <r>
          <rPr>
            <sz val="9"/>
            <color indexed="81"/>
            <rFont val="Tahoma"/>
            <family val="2"/>
          </rPr>
          <t xml:space="preserve">
fpt nuit</t>
        </r>
      </text>
    </comment>
    <comment ref="L37" authorId="4">
      <text>
        <r>
          <rPr>
            <b/>
            <sz val="9"/>
            <color indexed="81"/>
            <rFont val="Tahoma"/>
            <family val="2"/>
          </rPr>
          <t>LANCIAL Gregory:</t>
        </r>
        <r>
          <rPr>
            <sz val="9"/>
            <color indexed="81"/>
            <rFont val="Tahoma"/>
            <family val="2"/>
          </rPr>
          <t xml:space="preserve">
VSAV jour</t>
        </r>
      </text>
    </comment>
    <comment ref="M37" authorId="2">
      <text>
        <r>
          <rPr>
            <b/>
            <sz val="9"/>
            <color indexed="81"/>
            <rFont val="Tahoma"/>
            <family val="2"/>
          </rPr>
          <t>jour  vpu nuit</t>
        </r>
      </text>
    </comment>
    <comment ref="D40" authorId="2">
      <text>
        <r>
          <rPr>
            <b/>
            <sz val="9"/>
            <color indexed="81"/>
            <rFont val="Tahoma"/>
            <family val="2"/>
          </rPr>
          <t>SELLES Jean-Vincent:</t>
        </r>
        <r>
          <rPr>
            <sz val="9"/>
            <color indexed="81"/>
            <rFont val="Tahoma"/>
            <family val="2"/>
          </rPr>
          <t xml:space="preserve">
vpu jour</t>
        </r>
      </text>
    </comment>
    <comment ref="E40" authorId="3">
      <text>
        <r>
          <rPr>
            <b/>
            <sz val="9"/>
            <color indexed="81"/>
            <rFont val="Tahoma"/>
            <family val="2"/>
          </rPr>
          <t>CARTIER Philippe:</t>
        </r>
        <r>
          <rPr>
            <sz val="9"/>
            <color indexed="81"/>
            <rFont val="Tahoma"/>
            <family val="2"/>
          </rPr>
          <t xml:space="preserve">
FPT nuit</t>
        </r>
      </text>
    </comment>
    <comment ref="I40" authorId="2">
      <text>
        <r>
          <rPr>
            <b/>
            <sz val="9"/>
            <color indexed="81"/>
            <rFont val="Tahoma"/>
            <family val="2"/>
          </rPr>
          <t>cond ev nuit</t>
        </r>
      </text>
    </comment>
    <comment ref="G41" authorId="2">
      <text>
        <r>
          <rPr>
            <b/>
            <sz val="9"/>
            <color indexed="81"/>
            <rFont val="Tahoma"/>
            <family val="2"/>
          </rPr>
          <t>vpu nuit</t>
        </r>
      </text>
    </comment>
    <comment ref="J41" authorId="2">
      <text>
        <r>
          <rPr>
            <b/>
            <sz val="9"/>
            <color indexed="81"/>
            <rFont val="Tahoma"/>
            <family val="2"/>
          </rPr>
          <t>SELLES Jean-Vincent:</t>
        </r>
        <r>
          <rPr>
            <sz val="9"/>
            <color indexed="81"/>
            <rFont val="Tahoma"/>
            <family val="2"/>
          </rPr>
          <t xml:space="preserve">
vid jour</t>
        </r>
      </text>
    </comment>
    <comment ref="K41" authorId="2">
      <text>
        <r>
          <rPr>
            <b/>
            <sz val="9"/>
            <color indexed="81"/>
            <rFont val="Tahoma"/>
            <family val="2"/>
          </rPr>
          <t>SELLES Jean-Vincent:</t>
        </r>
        <r>
          <rPr>
            <sz val="9"/>
            <color indexed="81"/>
            <rFont val="Tahoma"/>
            <family val="2"/>
          </rPr>
          <t xml:space="preserve">
EQ BAT jour</t>
        </r>
      </text>
    </comment>
    <comment ref="F42" authorId="2">
      <text>
        <r>
          <rPr>
            <b/>
            <sz val="9"/>
            <color indexed="81"/>
            <rFont val="Tahoma"/>
            <family val="2"/>
          </rPr>
          <t>vpu jour</t>
        </r>
      </text>
    </comment>
    <comment ref="H42" authorId="2">
      <text>
        <r>
          <rPr>
            <b/>
            <sz val="9"/>
            <color indexed="81"/>
            <rFont val="Tahoma"/>
            <family val="2"/>
          </rPr>
          <t>vsav jour</t>
        </r>
      </text>
    </comment>
    <comment ref="I42" authorId="2">
      <text>
        <r>
          <rPr>
            <b/>
            <sz val="9"/>
            <color indexed="81"/>
            <rFont val="Tahoma"/>
            <family val="2"/>
          </rPr>
          <t>vpu jour</t>
        </r>
      </text>
    </comment>
    <comment ref="M42" authorId="2">
      <text>
        <r>
          <rPr>
            <b/>
            <sz val="9"/>
            <color indexed="81"/>
            <rFont val="Tahoma"/>
            <family val="2"/>
          </rPr>
          <t>vpu jour</t>
        </r>
      </text>
    </comment>
    <comment ref="I43" authorId="2">
      <text>
        <r>
          <rPr>
            <b/>
            <sz val="9"/>
            <color indexed="81"/>
            <rFont val="Tahoma"/>
            <family val="2"/>
          </rPr>
          <t>pc jour</t>
        </r>
      </text>
    </comment>
    <comment ref="M43" authorId="2">
      <text>
        <r>
          <rPr>
            <b/>
            <sz val="9"/>
            <color indexed="81"/>
            <rFont val="Tahoma"/>
            <family val="2"/>
          </rPr>
          <t>ev jour</t>
        </r>
      </text>
    </comment>
    <comment ref="C44" authorId="2">
      <text>
        <r>
          <rPr>
            <b/>
            <sz val="9"/>
            <color indexed="81"/>
            <rFont val="Tahoma"/>
            <family val="2"/>
          </rPr>
          <t>SELLES Jean-Vincent:</t>
        </r>
        <r>
          <rPr>
            <sz val="9"/>
            <color indexed="81"/>
            <rFont val="Tahoma"/>
            <family val="2"/>
          </rPr>
          <t xml:space="preserve">
FPTc jour</t>
        </r>
      </text>
    </comment>
    <comment ref="F44" authorId="2">
      <text>
        <r>
          <rPr>
            <b/>
            <sz val="9"/>
            <color indexed="81"/>
            <rFont val="Tahoma"/>
            <family val="2"/>
          </rPr>
          <t>vpu jour</t>
        </r>
      </text>
    </comment>
    <comment ref="K44" authorId="2">
      <text>
        <r>
          <rPr>
            <b/>
            <sz val="9"/>
            <color indexed="81"/>
            <rFont val="Tahoma"/>
            <family val="2"/>
          </rPr>
          <t>SELLES Jean-Vincent:</t>
        </r>
        <r>
          <rPr>
            <sz val="9"/>
            <color indexed="81"/>
            <rFont val="Tahoma"/>
            <family val="2"/>
          </rPr>
          <t xml:space="preserve">
VSR nuit</t>
        </r>
      </text>
    </comment>
    <comment ref="L44" authorId="4">
      <text>
        <r>
          <rPr>
            <b/>
            <sz val="9"/>
            <color indexed="81"/>
            <rFont val="Tahoma"/>
            <family val="2"/>
          </rPr>
          <t>LANCIAL Gregory:</t>
        </r>
        <r>
          <rPr>
            <sz val="9"/>
            <color indexed="81"/>
            <rFont val="Tahoma"/>
            <family val="2"/>
          </rPr>
          <t xml:space="preserve">
PC jour</t>
        </r>
      </text>
    </comment>
    <comment ref="M44" authorId="2">
      <text>
        <r>
          <rPr>
            <b/>
            <sz val="9"/>
            <color indexed="81"/>
            <rFont val="Tahoma"/>
            <family val="2"/>
          </rPr>
          <t>vlm jour</t>
        </r>
      </text>
    </comment>
    <comment ref="C45" authorId="2">
      <text>
        <r>
          <rPr>
            <b/>
            <sz val="9"/>
            <color indexed="81"/>
            <rFont val="Tahoma"/>
            <family val="2"/>
          </rPr>
          <t>SELLES Jean-Vincent:</t>
        </r>
        <r>
          <rPr>
            <sz val="9"/>
            <color indexed="81"/>
            <rFont val="Tahoma"/>
            <family val="2"/>
          </rPr>
          <t xml:space="preserve">
cond vpu jour</t>
        </r>
      </text>
    </comment>
    <comment ref="D45" authorId="3">
      <text>
        <r>
          <rPr>
            <b/>
            <sz val="9"/>
            <color indexed="81"/>
            <rFont val="Tahoma"/>
            <family val="2"/>
          </rPr>
          <t>CARTIER Philippe:</t>
        </r>
        <r>
          <rPr>
            <sz val="9"/>
            <color indexed="81"/>
            <rFont val="Tahoma"/>
            <family val="2"/>
          </rPr>
          <t xml:space="preserve">
VPUc jour</t>
        </r>
      </text>
    </comment>
    <comment ref="E45" authorId="3">
      <text>
        <r>
          <rPr>
            <b/>
            <sz val="9"/>
            <color indexed="81"/>
            <rFont val="Tahoma"/>
            <family val="2"/>
          </rPr>
          <t>CARTIER Philippe:</t>
        </r>
        <r>
          <rPr>
            <sz val="9"/>
            <color indexed="81"/>
            <rFont val="Tahoma"/>
            <family val="2"/>
          </rPr>
          <t xml:space="preserve">
fpt NUIT</t>
        </r>
      </text>
    </comment>
    <comment ref="G45" authorId="2">
      <text>
        <r>
          <rPr>
            <b/>
            <sz val="9"/>
            <color indexed="81"/>
            <rFont val="Tahoma"/>
            <family val="2"/>
          </rPr>
          <t>std jour</t>
        </r>
      </text>
    </comment>
    <comment ref="H45" authorId="2">
      <text>
        <r>
          <rPr>
            <b/>
            <sz val="9"/>
            <color indexed="81"/>
            <rFont val="Tahoma"/>
            <family val="2"/>
          </rPr>
          <t>fpt jour</t>
        </r>
      </text>
    </comment>
    <comment ref="I45" authorId="2">
      <text>
        <r>
          <rPr>
            <b/>
            <sz val="9"/>
            <color indexed="81"/>
            <rFont val="Tahoma"/>
            <family val="2"/>
          </rPr>
          <t>fpt nuit</t>
        </r>
      </text>
    </comment>
    <comment ref="M45" authorId="1">
      <text>
        <r>
          <rPr>
            <b/>
            <sz val="9"/>
            <color indexed="81"/>
            <rFont val="Tahoma"/>
            <family val="2"/>
          </rPr>
          <t>cond vpu nuit</t>
        </r>
      </text>
    </comment>
    <comment ref="F46" authorId="2">
      <text>
        <r>
          <rPr>
            <b/>
            <sz val="9"/>
            <color indexed="81"/>
            <rFont val="Tahoma"/>
            <family val="2"/>
          </rPr>
          <t>vid jour</t>
        </r>
      </text>
    </comment>
    <comment ref="G46" authorId="1">
      <text>
        <r>
          <rPr>
            <b/>
            <sz val="9"/>
            <color indexed="81"/>
            <rFont val="Tahoma"/>
            <family val="2"/>
          </rPr>
          <t>Administrateur:</t>
        </r>
        <r>
          <rPr>
            <sz val="9"/>
            <color indexed="81"/>
            <rFont val="Tahoma"/>
            <family val="2"/>
          </rPr>
          <t xml:space="preserve">
VID nuit</t>
        </r>
      </text>
    </comment>
    <comment ref="H46" authorId="2">
      <text>
        <r>
          <rPr>
            <b/>
            <sz val="9"/>
            <color indexed="81"/>
            <rFont val="Tahoma"/>
            <family val="2"/>
          </rPr>
          <t>ev nuit</t>
        </r>
      </text>
    </comment>
    <comment ref="I46" authorId="2">
      <text>
        <r>
          <rPr>
            <b/>
            <sz val="9"/>
            <color indexed="81"/>
            <rFont val="Tahoma"/>
            <family val="2"/>
          </rPr>
          <t>fpt jour</t>
        </r>
      </text>
    </comment>
    <comment ref="C47" authorId="2">
      <text>
        <r>
          <rPr>
            <b/>
            <sz val="9"/>
            <color indexed="81"/>
            <rFont val="Tahoma"/>
            <family val="2"/>
          </rPr>
          <t>SELLES Jean-Vincent:</t>
        </r>
        <r>
          <rPr>
            <sz val="9"/>
            <color indexed="81"/>
            <rFont val="Tahoma"/>
            <family val="2"/>
          </rPr>
          <t xml:space="preserve">
eq eps nuit</t>
        </r>
      </text>
    </comment>
    <comment ref="I47" authorId="2">
      <text>
        <r>
          <rPr>
            <b/>
            <sz val="9"/>
            <color indexed="81"/>
            <rFont val="Tahoma"/>
            <family val="2"/>
          </rPr>
          <t>SELLES Jean-Vincent:</t>
        </r>
        <r>
          <rPr>
            <sz val="9"/>
            <color indexed="81"/>
            <rFont val="Tahoma"/>
            <family val="2"/>
          </rPr>
          <t xml:space="preserve">
vpu nuit</t>
        </r>
      </text>
    </comment>
    <comment ref="K47" authorId="2">
      <text>
        <r>
          <rPr>
            <b/>
            <sz val="9"/>
            <color indexed="81"/>
            <rFont val="Tahoma"/>
            <family val="2"/>
          </rPr>
          <t>SELLES Jean-Vincent:</t>
        </r>
        <r>
          <rPr>
            <sz val="9"/>
            <color indexed="81"/>
            <rFont val="Tahoma"/>
            <family val="2"/>
          </rPr>
          <t xml:space="preserve">
FPT</t>
        </r>
      </text>
    </comment>
    <comment ref="C48" authorId="2">
      <text>
        <r>
          <rPr>
            <b/>
            <sz val="9"/>
            <color indexed="81"/>
            <rFont val="Tahoma"/>
            <family val="2"/>
          </rPr>
          <t>SELLES Jean-Vincent:</t>
        </r>
        <r>
          <rPr>
            <sz val="9"/>
            <color indexed="81"/>
            <rFont val="Tahoma"/>
            <family val="2"/>
          </rPr>
          <t xml:space="preserve">
eq eps jour</t>
        </r>
      </text>
    </comment>
    <comment ref="D48" authorId="3">
      <text>
        <r>
          <rPr>
            <b/>
            <sz val="9"/>
            <color indexed="81"/>
            <rFont val="Tahoma"/>
            <family val="2"/>
          </rPr>
          <t>CARTIER Philippe:</t>
        </r>
        <r>
          <rPr>
            <sz val="9"/>
            <color indexed="81"/>
            <rFont val="Tahoma"/>
            <family val="2"/>
          </rPr>
          <t xml:space="preserve">
VPU nuit</t>
        </r>
      </text>
    </comment>
    <comment ref="E48" authorId="3">
      <text>
        <r>
          <rPr>
            <b/>
            <sz val="9"/>
            <color indexed="81"/>
            <rFont val="Tahoma"/>
            <family val="2"/>
          </rPr>
          <t>CARTIER Philippe:</t>
        </r>
        <r>
          <rPr>
            <sz val="9"/>
            <color indexed="81"/>
            <rFont val="Tahoma"/>
            <family val="2"/>
          </rPr>
          <t xml:space="preserve">
CCF jour</t>
        </r>
      </text>
    </comment>
    <comment ref="H48" authorId="2">
      <text>
        <r>
          <rPr>
            <b/>
            <sz val="9"/>
            <color indexed="81"/>
            <rFont val="Tahoma"/>
            <family val="2"/>
          </rPr>
          <t>vid jour</t>
        </r>
      </text>
    </comment>
    <comment ref="L48" authorId="4">
      <text>
        <r>
          <rPr>
            <b/>
            <sz val="9"/>
            <color indexed="81"/>
            <rFont val="Tahoma"/>
            <family val="2"/>
          </rPr>
          <t>LANCIAL Gregory:</t>
        </r>
        <r>
          <rPr>
            <sz val="9"/>
            <color indexed="81"/>
            <rFont val="Tahoma"/>
            <family val="2"/>
          </rPr>
          <t xml:space="preserve">
VLM jour</t>
        </r>
      </text>
    </comment>
    <comment ref="C49" authorId="2">
      <text>
        <r>
          <rPr>
            <b/>
            <sz val="9"/>
            <color indexed="81"/>
            <rFont val="Tahoma"/>
            <family val="2"/>
          </rPr>
          <t>SELLES Jean-Vincent:</t>
        </r>
        <r>
          <rPr>
            <sz val="9"/>
            <color indexed="81"/>
            <rFont val="Tahoma"/>
            <family val="2"/>
          </rPr>
          <t xml:space="preserve">
vpu jour</t>
        </r>
      </text>
    </comment>
    <comment ref="D49" authorId="3">
      <text>
        <r>
          <rPr>
            <b/>
            <sz val="9"/>
            <color indexed="81"/>
            <rFont val="Tahoma"/>
            <family val="2"/>
          </rPr>
          <t>CARTIER Philippe:</t>
        </r>
        <r>
          <rPr>
            <sz val="9"/>
            <color indexed="81"/>
            <rFont val="Tahoma"/>
            <family val="2"/>
          </rPr>
          <t xml:space="preserve">
EV nuit</t>
        </r>
      </text>
    </comment>
    <comment ref="I49" authorId="2">
      <text>
        <r>
          <rPr>
            <b/>
            <sz val="9"/>
            <color indexed="81"/>
            <rFont val="Tahoma"/>
            <family val="2"/>
          </rPr>
          <t>ev nuit</t>
        </r>
      </text>
    </comment>
    <comment ref="J49" authorId="2">
      <text>
        <r>
          <rPr>
            <b/>
            <sz val="9"/>
            <color indexed="81"/>
            <rFont val="Tahoma"/>
            <family val="2"/>
          </rPr>
          <t>SELLES Jean-Vincent:</t>
        </r>
        <r>
          <rPr>
            <sz val="9"/>
            <color indexed="81"/>
            <rFont val="Tahoma"/>
            <family val="2"/>
          </rPr>
          <t xml:space="preserve">
vid jour</t>
        </r>
      </text>
    </comment>
    <comment ref="L49" authorId="4">
      <text>
        <r>
          <rPr>
            <b/>
            <sz val="9"/>
            <color indexed="81"/>
            <rFont val="Tahoma"/>
            <family val="2"/>
          </rPr>
          <t>LANCIAL Gregory:</t>
        </r>
        <r>
          <rPr>
            <sz val="9"/>
            <color indexed="81"/>
            <rFont val="Tahoma"/>
            <family val="2"/>
          </rPr>
          <t xml:space="preserve">
VPU</t>
        </r>
      </text>
    </comment>
    <comment ref="M49" authorId="3">
      <text>
        <r>
          <rPr>
            <b/>
            <sz val="9"/>
            <color indexed="81"/>
            <rFont val="Tahoma"/>
            <family val="2"/>
          </rPr>
          <t>ev nuit</t>
        </r>
      </text>
    </comment>
    <comment ref="C50" authorId="3">
      <text>
        <r>
          <rPr>
            <b/>
            <sz val="9"/>
            <color indexed="81"/>
            <rFont val="Tahoma"/>
            <family val="2"/>
          </rPr>
          <t>CARTIER Philippe:</t>
        </r>
        <r>
          <rPr>
            <sz val="9"/>
            <color indexed="81"/>
            <rFont val="Tahoma"/>
            <family val="2"/>
          </rPr>
          <t xml:space="preserve">
VPU nuit</t>
        </r>
      </text>
    </comment>
    <comment ref="F50" authorId="2">
      <text>
        <r>
          <rPr>
            <b/>
            <sz val="9"/>
            <color indexed="81"/>
            <rFont val="Tahoma"/>
            <family val="2"/>
          </rPr>
          <t>SELLES Jean-Vincent:</t>
        </r>
        <r>
          <rPr>
            <sz val="9"/>
            <color indexed="81"/>
            <rFont val="Tahoma"/>
            <family val="2"/>
          </rPr>
          <t xml:space="preserve">
vpu nuit</t>
        </r>
      </text>
    </comment>
    <comment ref="K50" authorId="2">
      <text>
        <r>
          <rPr>
            <b/>
            <sz val="9"/>
            <color indexed="81"/>
            <rFont val="Tahoma"/>
            <family val="2"/>
          </rPr>
          <t>SELLES Jean-Vincent:</t>
        </r>
        <r>
          <rPr>
            <sz val="9"/>
            <color indexed="81"/>
            <rFont val="Tahoma"/>
            <family val="2"/>
          </rPr>
          <t xml:space="preserve">
VSR</t>
        </r>
      </text>
    </comment>
    <comment ref="M50" authorId="1">
      <text>
        <r>
          <rPr>
            <b/>
            <sz val="9"/>
            <color indexed="81"/>
            <rFont val="Tahoma"/>
            <family val="2"/>
          </rPr>
          <t>pc jour</t>
        </r>
      </text>
    </comment>
    <comment ref="D51" authorId="1">
      <text>
        <r>
          <rPr>
            <b/>
            <sz val="9"/>
            <color indexed="81"/>
            <rFont val="Tahoma"/>
            <family val="2"/>
          </rPr>
          <t>Administrateur:</t>
        </r>
        <r>
          <rPr>
            <sz val="9"/>
            <color indexed="81"/>
            <rFont val="Tahoma"/>
            <family val="2"/>
          </rPr>
          <t xml:space="preserve">
FPT nuit</t>
        </r>
      </text>
    </comment>
    <comment ref="H51" authorId="2">
      <text>
        <r>
          <rPr>
            <b/>
            <sz val="9"/>
            <color indexed="81"/>
            <rFont val="Tahoma"/>
            <family val="2"/>
          </rPr>
          <t>vpu nuit</t>
        </r>
      </text>
    </comment>
    <comment ref="L51" authorId="4">
      <text>
        <r>
          <rPr>
            <b/>
            <sz val="9"/>
            <color indexed="81"/>
            <rFont val="Tahoma"/>
            <family val="2"/>
          </rPr>
          <t>LANCIAL Gregory:</t>
        </r>
        <r>
          <rPr>
            <sz val="9"/>
            <color indexed="81"/>
            <rFont val="Tahoma"/>
            <family val="2"/>
          </rPr>
          <t xml:space="preserve">
PC jour</t>
        </r>
      </text>
    </comment>
    <comment ref="M51" authorId="2">
      <text>
        <r>
          <rPr>
            <b/>
            <sz val="9"/>
            <color indexed="81"/>
            <rFont val="Tahoma"/>
            <family val="2"/>
          </rPr>
          <t>vpu nuit</t>
        </r>
      </text>
    </comment>
    <comment ref="D52" authorId="3">
      <text>
        <r>
          <rPr>
            <b/>
            <sz val="9"/>
            <color indexed="81"/>
            <rFont val="Tahoma"/>
            <family val="2"/>
          </rPr>
          <t>CARTIER Philippe:</t>
        </r>
        <r>
          <rPr>
            <sz val="9"/>
            <color indexed="81"/>
            <rFont val="Tahoma"/>
            <family val="2"/>
          </rPr>
          <t xml:space="preserve">
EV nuit</t>
        </r>
      </text>
    </comment>
    <comment ref="L52" authorId="2">
      <text>
        <r>
          <rPr>
            <b/>
            <sz val="9"/>
            <color indexed="81"/>
            <rFont val="Tahoma"/>
            <family val="2"/>
          </rPr>
          <t>fpt nuit</t>
        </r>
      </text>
    </comment>
    <comment ref="M52" authorId="1">
      <text>
        <r>
          <rPr>
            <b/>
            <sz val="9"/>
            <color indexed="81"/>
            <rFont val="Tahoma"/>
            <family val="2"/>
          </rPr>
          <t>jour vpu nuit</t>
        </r>
      </text>
    </comment>
  </commentList>
</comments>
</file>

<file path=xl/comments3.xml><?xml version="1.0" encoding="utf-8"?>
<comments xmlns="http://schemas.openxmlformats.org/spreadsheetml/2006/main">
  <authors>
    <author>DEPRAD Jean-Pierre</author>
    <author>SELLES Jean-Vincent</author>
    <author>CARTIER Philippe</author>
    <author>HEURTEBISE Julien</author>
    <author>MONTALEGRE Laurent</author>
    <author>DIOLOGENT Remi</author>
    <author>Administrateur</author>
    <author>HUGUES Emmanuel</author>
    <author>BOUHENAF Masbar</author>
  </authors>
  <commentList>
    <comment ref="F9" authorId="0">
      <text>
        <r>
          <rPr>
            <b/>
            <sz val="9"/>
            <color indexed="81"/>
            <rFont val="Tahoma"/>
            <family val="2"/>
          </rPr>
          <t>DEPRAD Jean-Pierre:</t>
        </r>
        <r>
          <rPr>
            <sz val="9"/>
            <color indexed="81"/>
            <rFont val="Tahoma"/>
            <family val="2"/>
          </rPr>
          <t xml:space="preserve">
fpt jour</t>
        </r>
      </text>
    </comment>
    <comment ref="J9" authorId="1">
      <text>
        <r>
          <rPr>
            <b/>
            <sz val="9"/>
            <color indexed="81"/>
            <rFont val="Tahoma"/>
            <family val="2"/>
          </rPr>
          <t xml:space="preserve">fpt </t>
        </r>
      </text>
    </comment>
    <comment ref="D10" authorId="2">
      <text>
        <r>
          <rPr>
            <b/>
            <sz val="9"/>
            <color indexed="81"/>
            <rFont val="Tahoma"/>
            <family val="2"/>
          </rPr>
          <t>CARTIER Philippe:</t>
        </r>
        <r>
          <rPr>
            <sz val="9"/>
            <color indexed="81"/>
            <rFont val="Tahoma"/>
            <family val="2"/>
          </rPr>
          <t xml:space="preserve">
FPT jour</t>
        </r>
      </text>
    </comment>
    <comment ref="D11" authorId="2">
      <text>
        <r>
          <rPr>
            <b/>
            <sz val="9"/>
            <color indexed="81"/>
            <rFont val="Tahoma"/>
            <family val="2"/>
          </rPr>
          <t>CARTIER Philippe:</t>
        </r>
        <r>
          <rPr>
            <sz val="9"/>
            <color indexed="81"/>
            <rFont val="Tahoma"/>
            <family val="2"/>
          </rPr>
          <t xml:space="preserve">
VPU JOUR</t>
        </r>
      </text>
    </comment>
    <comment ref="E11" authorId="1">
      <text>
        <r>
          <rPr>
            <b/>
            <sz val="9"/>
            <color indexed="81"/>
            <rFont val="Tahoma"/>
            <family val="2"/>
          </rPr>
          <t>SELLES Jean-Vincent:</t>
        </r>
        <r>
          <rPr>
            <sz val="9"/>
            <color indexed="81"/>
            <rFont val="Tahoma"/>
            <family val="2"/>
          </rPr>
          <t xml:space="preserve">
CA FPT</t>
        </r>
      </text>
    </comment>
    <comment ref="C14" authorId="1">
      <text>
        <r>
          <rPr>
            <sz val="9"/>
            <color indexed="81"/>
            <rFont val="Tahoma"/>
            <family val="2"/>
          </rPr>
          <t xml:space="preserve">conges 2019
</t>
        </r>
      </text>
    </comment>
    <comment ref="D14" authorId="2">
      <text>
        <r>
          <rPr>
            <b/>
            <sz val="9"/>
            <color indexed="81"/>
            <rFont val="Tahoma"/>
            <family val="2"/>
          </rPr>
          <t>VPUc jour</t>
        </r>
      </text>
    </comment>
    <comment ref="H14" authorId="3">
      <text>
        <r>
          <rPr>
            <b/>
            <sz val="9"/>
            <color indexed="81"/>
            <rFont val="Tahoma"/>
            <family val="2"/>
          </rPr>
          <t>HEURTEBISE Julien:</t>
        </r>
        <r>
          <rPr>
            <sz val="9"/>
            <color indexed="81"/>
            <rFont val="Tahoma"/>
            <family val="2"/>
          </rPr>
          <t xml:space="preserve">
cond FPT</t>
        </r>
      </text>
    </comment>
    <comment ref="J14" authorId="1">
      <text>
        <r>
          <rPr>
            <b/>
            <sz val="9"/>
            <color indexed="81"/>
            <rFont val="Tahoma"/>
            <family val="2"/>
          </rPr>
          <t>FPT NUIT</t>
        </r>
      </text>
    </comment>
    <comment ref="C15" authorId="2">
      <text>
        <r>
          <rPr>
            <b/>
            <sz val="9"/>
            <color indexed="81"/>
            <rFont val="Tahoma"/>
            <family val="2"/>
          </rPr>
          <t>CARTIER Philippe:</t>
        </r>
        <r>
          <rPr>
            <sz val="9"/>
            <color indexed="81"/>
            <rFont val="Tahoma"/>
            <family val="2"/>
          </rPr>
          <t xml:space="preserve">
VSAV nuit</t>
        </r>
      </text>
    </comment>
    <comment ref="D15" authorId="2">
      <text>
        <r>
          <rPr>
            <b/>
            <sz val="9"/>
            <color indexed="81"/>
            <rFont val="Tahoma"/>
            <family val="2"/>
          </rPr>
          <t>CARTIER Philippe:</t>
        </r>
        <r>
          <rPr>
            <sz val="9"/>
            <color indexed="81"/>
            <rFont val="Tahoma"/>
            <family val="2"/>
          </rPr>
          <t xml:space="preserve">
chef d'agrès EV nuit</t>
        </r>
      </text>
    </comment>
    <comment ref="F15" authorId="4">
      <text>
        <r>
          <rPr>
            <b/>
            <sz val="9"/>
            <color indexed="81"/>
            <rFont val="Tahoma"/>
            <family val="2"/>
          </rPr>
          <t>MONTALEGRE Laurent:</t>
        </r>
        <r>
          <rPr>
            <sz val="9"/>
            <color indexed="81"/>
            <rFont val="Tahoma"/>
            <family val="2"/>
          </rPr>
          <t xml:space="preserve">
FTPa nuit</t>
        </r>
      </text>
    </comment>
    <comment ref="H15" authorId="3">
      <text>
        <r>
          <rPr>
            <b/>
            <sz val="9"/>
            <color indexed="81"/>
            <rFont val="Tahoma"/>
            <family val="2"/>
          </rPr>
          <t>HEURTEBISE Julien:</t>
        </r>
        <r>
          <rPr>
            <sz val="9"/>
            <color indexed="81"/>
            <rFont val="Tahoma"/>
            <family val="2"/>
          </rPr>
          <t xml:space="preserve">
COND EPS JOUR</t>
        </r>
      </text>
    </comment>
    <comment ref="C16" authorId="2">
      <text>
        <r>
          <rPr>
            <b/>
            <sz val="9"/>
            <color indexed="81"/>
            <rFont val="Tahoma"/>
            <family val="2"/>
          </rPr>
          <t xml:space="preserve">fpt jour </t>
        </r>
      </text>
    </comment>
    <comment ref="F16" authorId="4">
      <text>
        <r>
          <rPr>
            <b/>
            <sz val="9"/>
            <color indexed="81"/>
            <rFont val="Tahoma"/>
            <family val="2"/>
          </rPr>
          <t>MONTALEGRE Laurent:</t>
        </r>
        <r>
          <rPr>
            <sz val="9"/>
            <color indexed="81"/>
            <rFont val="Tahoma"/>
            <family val="2"/>
          </rPr>
          <t xml:space="preserve">
EPSa nuit</t>
        </r>
      </text>
    </comment>
    <comment ref="G16" authorId="0">
      <text>
        <r>
          <rPr>
            <b/>
            <sz val="9"/>
            <color indexed="81"/>
            <rFont val="Tahoma"/>
            <family val="2"/>
          </rPr>
          <t>DEPRAD Jean-Pierre:</t>
        </r>
        <r>
          <rPr>
            <sz val="9"/>
            <color indexed="81"/>
            <rFont val="Tahoma"/>
            <family val="2"/>
          </rPr>
          <t xml:space="preserve">
vsav nuit</t>
        </r>
      </text>
    </comment>
    <comment ref="K16" authorId="5">
      <text>
        <r>
          <rPr>
            <b/>
            <sz val="9"/>
            <color indexed="81"/>
            <rFont val="Tahoma"/>
            <family val="2"/>
          </rPr>
          <t>DIOLOGENT Remi:</t>
        </r>
        <r>
          <rPr>
            <sz val="9"/>
            <color indexed="81"/>
            <rFont val="Tahoma"/>
            <family val="2"/>
          </rPr>
          <t xml:space="preserve">
EVa jour</t>
        </r>
      </text>
    </comment>
    <comment ref="D18" authorId="2">
      <text>
        <r>
          <rPr>
            <b/>
            <sz val="9"/>
            <color indexed="81"/>
            <rFont val="Tahoma"/>
            <family val="2"/>
          </rPr>
          <t>CARTIER Philippe:</t>
        </r>
        <r>
          <rPr>
            <sz val="9"/>
            <color indexed="81"/>
            <rFont val="Tahoma"/>
            <family val="2"/>
          </rPr>
          <t xml:space="preserve">
chef d'agrès VPU NUIT</t>
        </r>
      </text>
    </comment>
    <comment ref="I18" authorId="1">
      <text>
        <r>
          <rPr>
            <b/>
            <sz val="9"/>
            <color indexed="81"/>
            <rFont val="Tahoma"/>
            <family val="2"/>
          </rPr>
          <t>chef d'agres ev jour</t>
        </r>
      </text>
    </comment>
    <comment ref="J18" authorId="1">
      <text>
        <r>
          <rPr>
            <b/>
            <sz val="9"/>
            <color indexed="81"/>
            <rFont val="Tahoma"/>
            <family val="2"/>
          </rPr>
          <t>COND VPU JOUR</t>
        </r>
      </text>
    </comment>
    <comment ref="K18" authorId="1">
      <text>
        <r>
          <rPr>
            <b/>
            <sz val="9"/>
            <color indexed="81"/>
            <rFont val="Tahoma"/>
            <family val="2"/>
          </rPr>
          <t>COND VPU JOUR</t>
        </r>
      </text>
    </comment>
    <comment ref="H22" authorId="6">
      <text>
        <r>
          <rPr>
            <b/>
            <sz val="9"/>
            <color indexed="81"/>
            <rFont val="Tahoma"/>
            <family val="2"/>
          </rPr>
          <t>Administrateur:</t>
        </r>
        <r>
          <rPr>
            <sz val="9"/>
            <color indexed="81"/>
            <rFont val="Tahoma"/>
            <family val="2"/>
          </rPr>
          <t xml:space="preserve">
Evc nuit</t>
        </r>
      </text>
    </comment>
    <comment ref="I22" authorId="4">
      <text>
        <r>
          <rPr>
            <b/>
            <sz val="9"/>
            <color indexed="81"/>
            <rFont val="Tahoma"/>
            <family val="2"/>
          </rPr>
          <t>MONTALEGRE Laurent:</t>
        </r>
        <r>
          <rPr>
            <sz val="9"/>
            <color indexed="81"/>
            <rFont val="Tahoma"/>
            <family val="2"/>
          </rPr>
          <t xml:space="preserve">
fpt jour</t>
        </r>
      </text>
    </comment>
    <comment ref="H23" authorId="3">
      <text>
        <r>
          <rPr>
            <b/>
            <sz val="9"/>
            <color indexed="81"/>
            <rFont val="Tahoma"/>
            <family val="2"/>
          </rPr>
          <t>HEURTEBISE Julien:</t>
        </r>
        <r>
          <rPr>
            <sz val="9"/>
            <color indexed="81"/>
            <rFont val="Tahoma"/>
            <family val="2"/>
          </rPr>
          <t xml:space="preserve">
VPU JOUR</t>
        </r>
      </text>
    </comment>
    <comment ref="D24" authorId="2">
      <text>
        <r>
          <rPr>
            <b/>
            <sz val="9"/>
            <color indexed="81"/>
            <rFont val="Tahoma"/>
            <family val="2"/>
          </rPr>
          <t>CARTIER Philippe:</t>
        </r>
        <r>
          <rPr>
            <sz val="9"/>
            <color indexed="81"/>
            <rFont val="Tahoma"/>
            <family val="2"/>
          </rPr>
          <t xml:space="preserve">
PC jour</t>
        </r>
      </text>
    </comment>
    <comment ref="J24" authorId="7">
      <text>
        <r>
          <rPr>
            <b/>
            <sz val="9"/>
            <color indexed="81"/>
            <rFont val="Tahoma"/>
            <family val="2"/>
          </rPr>
          <t>12h à replacer</t>
        </r>
        <r>
          <rPr>
            <sz val="9"/>
            <color indexed="81"/>
            <rFont val="Tahoma"/>
            <family val="2"/>
          </rPr>
          <t xml:space="preserve">
</t>
        </r>
      </text>
    </comment>
    <comment ref="C25" authorId="2">
      <text>
        <r>
          <rPr>
            <b/>
            <sz val="9"/>
            <color indexed="81"/>
            <rFont val="Tahoma"/>
            <family val="2"/>
          </rPr>
          <t>CARTIER Philippe:</t>
        </r>
        <r>
          <rPr>
            <sz val="9"/>
            <color indexed="81"/>
            <rFont val="Tahoma"/>
            <family val="2"/>
          </rPr>
          <t xml:space="preserve">
conducteur EPS</t>
        </r>
      </text>
    </comment>
    <comment ref="D25" authorId="2">
      <text>
        <r>
          <rPr>
            <b/>
            <sz val="9"/>
            <color indexed="81"/>
            <rFont val="Tahoma"/>
            <family val="2"/>
          </rPr>
          <t>CARTIER Philippe:</t>
        </r>
        <r>
          <rPr>
            <sz val="9"/>
            <color indexed="81"/>
            <rFont val="Tahoma"/>
            <family val="2"/>
          </rPr>
          <t xml:space="preserve">
VPUc nuit</t>
        </r>
      </text>
    </comment>
    <comment ref="G25" authorId="0">
      <text>
        <r>
          <rPr>
            <b/>
            <sz val="9"/>
            <color indexed="81"/>
            <rFont val="Tahoma"/>
            <family val="2"/>
          </rPr>
          <t>DEPRAD Jean-Pierre:</t>
        </r>
        <r>
          <rPr>
            <sz val="9"/>
            <color indexed="81"/>
            <rFont val="Tahoma"/>
            <family val="2"/>
          </rPr>
          <t xml:space="preserve">
VPU jour</t>
        </r>
      </text>
    </comment>
    <comment ref="C26" authorId="2">
      <text>
        <r>
          <rPr>
            <b/>
            <sz val="9"/>
            <color indexed="81"/>
            <rFont val="Tahoma"/>
            <family val="2"/>
          </rPr>
          <t>fpt jour</t>
        </r>
      </text>
    </comment>
    <comment ref="F26" authorId="0">
      <text>
        <r>
          <rPr>
            <b/>
            <sz val="9"/>
            <color indexed="81"/>
            <rFont val="Tahoma"/>
            <family val="2"/>
          </rPr>
          <t>DEPRAD Jean-Pierre:</t>
        </r>
        <r>
          <rPr>
            <sz val="9"/>
            <color indexed="81"/>
            <rFont val="Tahoma"/>
            <family val="2"/>
          </rPr>
          <t xml:space="preserve">
vsav --&gt; 14h</t>
        </r>
      </text>
    </comment>
    <comment ref="I26" authorId="4">
      <text>
        <r>
          <rPr>
            <b/>
            <sz val="9"/>
            <color indexed="81"/>
            <rFont val="Tahoma"/>
            <family val="2"/>
          </rPr>
          <t>MONTALEGRE Laurent:</t>
        </r>
        <r>
          <rPr>
            <sz val="9"/>
            <color indexed="81"/>
            <rFont val="Tahoma"/>
            <family val="2"/>
          </rPr>
          <t xml:space="preserve">
vpu jour</t>
        </r>
      </text>
    </comment>
    <comment ref="E27" authorId="6">
      <text>
        <r>
          <rPr>
            <b/>
            <sz val="8"/>
            <color indexed="81"/>
            <rFont val="Tahoma"/>
            <family val="2"/>
          </rPr>
          <t>Administrateur:</t>
        </r>
        <r>
          <rPr>
            <sz val="8"/>
            <color indexed="81"/>
            <rFont val="Tahoma"/>
            <family val="2"/>
          </rPr>
          <t xml:space="preserve">
fptl jour</t>
        </r>
      </text>
    </comment>
    <comment ref="F27" authorId="4">
      <text>
        <r>
          <rPr>
            <b/>
            <sz val="9"/>
            <color indexed="81"/>
            <rFont val="Tahoma"/>
            <family val="2"/>
          </rPr>
          <t>MONTALEGRE Laurent:</t>
        </r>
        <r>
          <rPr>
            <sz val="9"/>
            <color indexed="81"/>
            <rFont val="Tahoma"/>
            <family val="2"/>
          </rPr>
          <t xml:space="preserve">
VPU jour</t>
        </r>
      </text>
    </comment>
    <comment ref="K27" authorId="5">
      <text>
        <r>
          <rPr>
            <b/>
            <sz val="9"/>
            <color indexed="81"/>
            <rFont val="Tahoma"/>
            <family val="2"/>
          </rPr>
          <t>DIOLOGENT Remi:</t>
        </r>
        <r>
          <rPr>
            <sz val="9"/>
            <color indexed="81"/>
            <rFont val="Tahoma"/>
            <family val="2"/>
          </rPr>
          <t xml:space="preserve">
vsav jour</t>
        </r>
      </text>
    </comment>
    <comment ref="D28" authorId="2">
      <text>
        <r>
          <rPr>
            <b/>
            <sz val="9"/>
            <color indexed="81"/>
            <rFont val="Tahoma"/>
            <family val="2"/>
          </rPr>
          <t>CARTIER Philippe:</t>
        </r>
        <r>
          <rPr>
            <sz val="9"/>
            <color indexed="81"/>
            <rFont val="Tahoma"/>
            <family val="2"/>
          </rPr>
          <t xml:space="preserve">
PC jour</t>
        </r>
      </text>
    </comment>
    <comment ref="I28" authorId="4">
      <text>
        <r>
          <rPr>
            <b/>
            <sz val="9"/>
            <color indexed="81"/>
            <rFont val="Tahoma"/>
            <family val="2"/>
          </rPr>
          <t>MONTALEGRE Laurent:</t>
        </r>
        <r>
          <rPr>
            <sz val="9"/>
            <color indexed="81"/>
            <rFont val="Tahoma"/>
            <family val="2"/>
          </rPr>
          <t xml:space="preserve">
pc jour</t>
        </r>
      </text>
    </comment>
    <comment ref="C30" authorId="2">
      <text>
        <r>
          <rPr>
            <b/>
            <sz val="9"/>
            <color indexed="81"/>
            <rFont val="Tahoma"/>
            <family val="2"/>
          </rPr>
          <t>CARTIER Philippe:</t>
        </r>
        <r>
          <rPr>
            <sz val="9"/>
            <color indexed="81"/>
            <rFont val="Tahoma"/>
            <family val="2"/>
          </rPr>
          <t xml:space="preserve">
Evc nuit</t>
        </r>
      </text>
    </comment>
    <comment ref="D30" authorId="2">
      <text>
        <r>
          <rPr>
            <b/>
            <sz val="9"/>
            <color indexed="81"/>
            <rFont val="Tahoma"/>
            <family val="2"/>
          </rPr>
          <t>CARTIER Philippe:</t>
        </r>
        <r>
          <rPr>
            <sz val="9"/>
            <color indexed="81"/>
            <rFont val="Tahoma"/>
            <family val="2"/>
          </rPr>
          <t xml:space="preserve">
FPT jour</t>
        </r>
      </text>
    </comment>
    <comment ref="H30" authorId="3">
      <text>
        <r>
          <rPr>
            <b/>
            <sz val="9"/>
            <color indexed="81"/>
            <rFont val="Tahoma"/>
            <family val="2"/>
          </rPr>
          <t>HEURTEBISE Julien:</t>
        </r>
        <r>
          <rPr>
            <sz val="9"/>
            <color indexed="81"/>
            <rFont val="Tahoma"/>
            <family val="2"/>
          </rPr>
          <t xml:space="preserve">
VSAV JOUR</t>
        </r>
      </text>
    </comment>
    <comment ref="C31" authorId="1">
      <text>
        <r>
          <rPr>
            <b/>
            <sz val="9"/>
            <color indexed="81"/>
            <rFont val="Tahoma"/>
            <family val="2"/>
          </rPr>
          <t>SELLES Jean-Vincent:</t>
        </r>
        <r>
          <rPr>
            <sz val="9"/>
            <color indexed="81"/>
            <rFont val="Tahoma"/>
            <family val="2"/>
          </rPr>
          <t xml:space="preserve">
VLM jour</t>
        </r>
      </text>
    </comment>
    <comment ref="E31" authorId="1">
      <text>
        <r>
          <rPr>
            <b/>
            <sz val="9"/>
            <color indexed="81"/>
            <rFont val="Tahoma"/>
            <family val="2"/>
          </rPr>
          <t>SELLES Jean-Vincent:</t>
        </r>
        <r>
          <rPr>
            <sz val="9"/>
            <color indexed="81"/>
            <rFont val="Tahoma"/>
            <family val="2"/>
          </rPr>
          <t xml:space="preserve">
VLM JOUR</t>
        </r>
      </text>
    </comment>
    <comment ref="G31" authorId="0">
      <text>
        <r>
          <rPr>
            <b/>
            <sz val="9"/>
            <color indexed="81"/>
            <rFont val="Tahoma"/>
            <family val="2"/>
          </rPr>
          <t>DEPRAD Jean-Pierre:</t>
        </r>
        <r>
          <rPr>
            <sz val="9"/>
            <color indexed="81"/>
            <rFont val="Tahoma"/>
            <family val="2"/>
          </rPr>
          <t xml:space="preserve">
pc jour</t>
        </r>
      </text>
    </comment>
    <comment ref="J31" authorId="1">
      <text>
        <r>
          <rPr>
            <b/>
            <sz val="9"/>
            <color indexed="81"/>
            <rFont val="Tahoma"/>
            <family val="2"/>
          </rPr>
          <t>vlm nuit</t>
        </r>
      </text>
    </comment>
    <comment ref="K31" authorId="1">
      <text>
        <r>
          <rPr>
            <b/>
            <sz val="9"/>
            <color indexed="81"/>
            <rFont val="Tahoma"/>
            <family val="2"/>
          </rPr>
          <t>vlm nuit</t>
        </r>
      </text>
    </comment>
    <comment ref="G33" authorId="0">
      <text>
        <r>
          <rPr>
            <b/>
            <sz val="9"/>
            <color indexed="81"/>
            <rFont val="Tahoma"/>
            <family val="2"/>
          </rPr>
          <t>DEPRAD Jean-Pierre:</t>
        </r>
        <r>
          <rPr>
            <sz val="9"/>
            <color indexed="81"/>
            <rFont val="Tahoma"/>
            <family val="2"/>
          </rPr>
          <t xml:space="preserve">
VSAV jour</t>
        </r>
      </text>
    </comment>
    <comment ref="H33" authorId="4">
      <text>
        <r>
          <rPr>
            <b/>
            <sz val="9"/>
            <color indexed="81"/>
            <rFont val="Tahoma"/>
            <family val="2"/>
          </rPr>
          <t>MONTALEGRE Laurent:</t>
        </r>
        <r>
          <rPr>
            <sz val="9"/>
            <color indexed="81"/>
            <rFont val="Tahoma"/>
            <family val="2"/>
          </rPr>
          <t xml:space="preserve">
VPUc jour</t>
        </r>
      </text>
    </comment>
    <comment ref="I33" authorId="1">
      <text>
        <r>
          <rPr>
            <b/>
            <sz val="9"/>
            <color indexed="81"/>
            <rFont val="Tahoma"/>
            <family val="2"/>
          </rPr>
          <t>ev cond nuit</t>
        </r>
      </text>
    </comment>
    <comment ref="J33" authorId="1">
      <text>
        <r>
          <rPr>
            <b/>
            <sz val="9"/>
            <color indexed="81"/>
            <rFont val="Tahoma"/>
            <family val="2"/>
          </rPr>
          <t>VPU NUIT</t>
        </r>
      </text>
    </comment>
    <comment ref="H35" authorId="6">
      <text>
        <r>
          <rPr>
            <b/>
            <sz val="9"/>
            <color indexed="81"/>
            <rFont val="Tahoma"/>
            <family val="2"/>
          </rPr>
          <t>Administrateur:</t>
        </r>
        <r>
          <rPr>
            <sz val="9"/>
            <color indexed="81"/>
            <rFont val="Tahoma"/>
            <family val="2"/>
          </rPr>
          <t xml:space="preserve">
EV nuit</t>
        </r>
      </text>
    </comment>
    <comment ref="I35" authorId="4">
      <text>
        <r>
          <rPr>
            <b/>
            <sz val="9"/>
            <color indexed="81"/>
            <rFont val="Tahoma"/>
            <family val="2"/>
          </rPr>
          <t>MONTALEGRE Laurent:</t>
        </r>
        <r>
          <rPr>
            <sz val="9"/>
            <color indexed="81"/>
            <rFont val="Tahoma"/>
            <family val="2"/>
          </rPr>
          <t xml:space="preserve">
vlm jour</t>
        </r>
      </text>
    </comment>
    <comment ref="J35" authorId="1">
      <text>
        <r>
          <rPr>
            <b/>
            <sz val="9"/>
            <color indexed="81"/>
            <rFont val="Tahoma"/>
            <family val="2"/>
          </rPr>
          <t>VPU JOUR</t>
        </r>
      </text>
    </comment>
    <comment ref="G36" authorId="0">
      <text>
        <r>
          <rPr>
            <b/>
            <sz val="9"/>
            <color indexed="81"/>
            <rFont val="Tahoma"/>
            <family val="2"/>
          </rPr>
          <t>DEPRAD Jean-Pierre:</t>
        </r>
        <r>
          <rPr>
            <sz val="9"/>
            <color indexed="81"/>
            <rFont val="Tahoma"/>
            <family val="2"/>
          </rPr>
          <t xml:space="preserve">
VSAV JOUR</t>
        </r>
      </text>
    </comment>
    <comment ref="H36" authorId="3">
      <text>
        <r>
          <rPr>
            <b/>
            <sz val="9"/>
            <color indexed="81"/>
            <rFont val="Tahoma"/>
            <family val="2"/>
          </rPr>
          <t>HEURTEBISE Julien:</t>
        </r>
        <r>
          <rPr>
            <sz val="9"/>
            <color indexed="81"/>
            <rFont val="Tahoma"/>
            <family val="2"/>
          </rPr>
          <t xml:space="preserve">
FPT JOUR</t>
        </r>
      </text>
    </comment>
    <comment ref="F37" authorId="0">
      <text>
        <r>
          <rPr>
            <b/>
            <sz val="9"/>
            <color indexed="81"/>
            <rFont val="Tahoma"/>
            <family val="2"/>
          </rPr>
          <t>DEPRAD Jean-Pierre:</t>
        </r>
        <r>
          <rPr>
            <sz val="9"/>
            <color indexed="81"/>
            <rFont val="Tahoma"/>
            <family val="2"/>
          </rPr>
          <t xml:space="preserve">
vsav jour</t>
        </r>
      </text>
    </comment>
    <comment ref="F41" authorId="0">
      <text>
        <r>
          <rPr>
            <b/>
            <sz val="9"/>
            <color indexed="81"/>
            <rFont val="Tahoma"/>
            <family val="2"/>
          </rPr>
          <t>DEPRAD Jean-Pierre:</t>
        </r>
        <r>
          <rPr>
            <sz val="9"/>
            <color indexed="81"/>
            <rFont val="Tahoma"/>
            <family val="2"/>
          </rPr>
          <t xml:space="preserve">
fpt nuit</t>
        </r>
      </text>
    </comment>
    <comment ref="G41" authorId="0">
      <text>
        <r>
          <rPr>
            <b/>
            <sz val="9"/>
            <color indexed="81"/>
            <rFont val="Tahoma"/>
            <family val="2"/>
          </rPr>
          <t>DEPRAD Jean-Pierre:</t>
        </r>
        <r>
          <rPr>
            <sz val="9"/>
            <color indexed="81"/>
            <rFont val="Tahoma"/>
            <family val="2"/>
          </rPr>
          <t xml:space="preserve">
EV jour</t>
        </r>
      </text>
    </comment>
    <comment ref="I41" authorId="3">
      <text>
        <r>
          <rPr>
            <b/>
            <sz val="9"/>
            <color indexed="81"/>
            <rFont val="Tahoma"/>
            <family val="2"/>
          </rPr>
          <t>HEURTEBISE Julien:</t>
        </r>
        <r>
          <rPr>
            <sz val="9"/>
            <color indexed="81"/>
            <rFont val="Tahoma"/>
            <family val="2"/>
          </rPr>
          <t xml:space="preserve">
12h00 à déplacer</t>
        </r>
      </text>
    </comment>
    <comment ref="C42" authorId="2">
      <text>
        <r>
          <rPr>
            <b/>
            <sz val="9"/>
            <color indexed="81"/>
            <rFont val="Tahoma"/>
            <family val="2"/>
          </rPr>
          <t>pc jour</t>
        </r>
      </text>
    </comment>
    <comment ref="D42" authorId="6">
      <text>
        <r>
          <rPr>
            <b/>
            <sz val="9"/>
            <color indexed="81"/>
            <rFont val="Tahoma"/>
            <family val="2"/>
          </rPr>
          <t>Administrateur:</t>
        </r>
        <r>
          <rPr>
            <sz val="9"/>
            <color indexed="81"/>
            <rFont val="Tahoma"/>
            <family val="2"/>
          </rPr>
          <t xml:space="preserve">
VSAV jour</t>
        </r>
      </text>
    </comment>
    <comment ref="K42" authorId="6">
      <text>
        <r>
          <rPr>
            <b/>
            <sz val="9"/>
            <color indexed="81"/>
            <rFont val="Tahoma"/>
            <family val="2"/>
          </rPr>
          <t>Administrateur:</t>
        </r>
        <r>
          <rPr>
            <sz val="9"/>
            <color indexed="81"/>
            <rFont val="Tahoma"/>
            <family val="2"/>
          </rPr>
          <t xml:space="preserve">
vsav nuit</t>
        </r>
      </text>
    </comment>
    <comment ref="S42" authorId="8">
      <text>
        <r>
          <rPr>
            <b/>
            <sz val="9"/>
            <color indexed="81"/>
            <rFont val="Tahoma"/>
            <family val="2"/>
          </rPr>
          <t>BOUHENAF Masbar:</t>
        </r>
        <r>
          <rPr>
            <sz val="9"/>
            <color indexed="81"/>
            <rFont val="Tahoma"/>
            <family val="2"/>
          </rPr>
          <t xml:space="preserve">
</t>
        </r>
      </text>
    </comment>
    <comment ref="H43" authorId="3">
      <text>
        <r>
          <rPr>
            <b/>
            <sz val="9"/>
            <color indexed="81"/>
            <rFont val="Tahoma"/>
            <family val="2"/>
          </rPr>
          <t>HEURTEBISE Julien:</t>
        </r>
        <r>
          <rPr>
            <sz val="9"/>
            <color indexed="81"/>
            <rFont val="Tahoma"/>
            <family val="2"/>
          </rPr>
          <t xml:space="preserve">
PC JOUR</t>
        </r>
      </text>
    </comment>
    <comment ref="J43" authorId="4">
      <text>
        <r>
          <rPr>
            <b/>
            <sz val="9"/>
            <color indexed="81"/>
            <rFont val="Tahoma"/>
            <family val="2"/>
          </rPr>
          <t>MONTALEGRE Laurent:</t>
        </r>
        <r>
          <rPr>
            <sz val="9"/>
            <color indexed="81"/>
            <rFont val="Tahoma"/>
            <family val="2"/>
          </rPr>
          <t xml:space="preserve">
vpu nuit</t>
        </r>
      </text>
    </comment>
    <comment ref="C45" authorId="2">
      <text>
        <r>
          <rPr>
            <b/>
            <sz val="9"/>
            <color indexed="81"/>
            <rFont val="Tahoma"/>
            <family val="2"/>
          </rPr>
          <t>pc jour</t>
        </r>
      </text>
    </comment>
    <comment ref="D45" authorId="2">
      <text>
        <r>
          <rPr>
            <b/>
            <sz val="9"/>
            <color indexed="81"/>
            <rFont val="Tahoma"/>
            <family val="2"/>
          </rPr>
          <t>CARTIER Philippe:</t>
        </r>
        <r>
          <rPr>
            <sz val="9"/>
            <color indexed="81"/>
            <rFont val="Tahoma"/>
            <family val="2"/>
          </rPr>
          <t xml:space="preserve">
FPT jour</t>
        </r>
      </text>
    </comment>
    <comment ref="J46" authorId="1">
      <text>
        <r>
          <rPr>
            <b/>
            <sz val="9"/>
            <color indexed="81"/>
            <rFont val="Tahoma"/>
            <family val="2"/>
          </rPr>
          <t>cod VPU NUIT</t>
        </r>
      </text>
    </comment>
    <comment ref="G47" authorId="0">
      <text>
        <r>
          <rPr>
            <b/>
            <sz val="9"/>
            <color indexed="81"/>
            <rFont val="Tahoma"/>
            <family val="2"/>
          </rPr>
          <t>DEPRAD Jean-Pierre:</t>
        </r>
        <r>
          <rPr>
            <sz val="9"/>
            <color indexed="81"/>
            <rFont val="Tahoma"/>
            <family val="2"/>
          </rPr>
          <t xml:space="preserve">
EV nuit</t>
        </r>
      </text>
    </comment>
    <comment ref="H47" authorId="6">
      <text>
        <r>
          <rPr>
            <b/>
            <sz val="9"/>
            <color indexed="81"/>
            <rFont val="Tahoma"/>
            <family val="2"/>
          </rPr>
          <t>Administrateur:</t>
        </r>
        <r>
          <rPr>
            <sz val="9"/>
            <color indexed="81"/>
            <rFont val="Tahoma"/>
            <family val="2"/>
          </rPr>
          <t xml:space="preserve">
VPU nuit</t>
        </r>
      </text>
    </comment>
    <comment ref="I47" authorId="4">
      <text>
        <r>
          <rPr>
            <b/>
            <sz val="9"/>
            <color indexed="81"/>
            <rFont val="Tahoma"/>
            <family val="2"/>
          </rPr>
          <t>MONTALEGRE Laurent:</t>
        </r>
        <r>
          <rPr>
            <sz val="9"/>
            <color indexed="81"/>
            <rFont val="Tahoma"/>
            <family val="2"/>
          </rPr>
          <t xml:space="preserve">
vpu nuit</t>
        </r>
      </text>
    </comment>
    <comment ref="C48" authorId="2">
      <text>
        <r>
          <rPr>
            <b/>
            <sz val="9"/>
            <color indexed="81"/>
            <rFont val="Tahoma"/>
            <family val="2"/>
          </rPr>
          <t xml:space="preserve">ev jour </t>
        </r>
      </text>
    </comment>
    <comment ref="F48" authorId="4">
      <text>
        <r>
          <rPr>
            <b/>
            <sz val="9"/>
            <color indexed="81"/>
            <rFont val="Tahoma"/>
            <family val="2"/>
          </rPr>
          <t>MONTALEGRE Laurent:</t>
        </r>
        <r>
          <rPr>
            <sz val="9"/>
            <color indexed="81"/>
            <rFont val="Tahoma"/>
            <family val="2"/>
          </rPr>
          <t xml:space="preserve">
VPUc nuit</t>
        </r>
      </text>
    </comment>
    <comment ref="H49" authorId="4">
      <text>
        <r>
          <rPr>
            <b/>
            <sz val="9"/>
            <color indexed="81"/>
            <rFont val="Tahoma"/>
            <family val="2"/>
          </rPr>
          <t>MONTALEGRE Laurent:</t>
        </r>
        <r>
          <rPr>
            <sz val="9"/>
            <color indexed="81"/>
            <rFont val="Tahoma"/>
            <family val="2"/>
          </rPr>
          <t xml:space="preserve">
vsav nuit</t>
        </r>
      </text>
    </comment>
    <comment ref="I49" authorId="4">
      <text>
        <r>
          <rPr>
            <b/>
            <sz val="9"/>
            <color indexed="81"/>
            <rFont val="Tahoma"/>
            <family val="2"/>
          </rPr>
          <t>MONTALEGRE Laurent:</t>
        </r>
        <r>
          <rPr>
            <sz val="9"/>
            <color indexed="81"/>
            <rFont val="Tahoma"/>
            <family val="2"/>
          </rPr>
          <t xml:space="preserve">
VPU NUIT</t>
        </r>
      </text>
    </comment>
    <comment ref="J49" authorId="1">
      <text>
        <r>
          <rPr>
            <b/>
            <sz val="9"/>
            <color indexed="81"/>
            <rFont val="Tahoma"/>
            <family val="2"/>
          </rPr>
          <t>EV JOUR</t>
        </r>
      </text>
    </comment>
    <comment ref="E50" authorId="1">
      <text>
        <r>
          <rPr>
            <b/>
            <sz val="9"/>
            <color indexed="81"/>
            <rFont val="Tahoma"/>
            <family val="2"/>
          </rPr>
          <t>SELLES Jean-Vincent:</t>
        </r>
        <r>
          <rPr>
            <sz val="9"/>
            <color indexed="81"/>
            <rFont val="Tahoma"/>
            <family val="2"/>
          </rPr>
          <t xml:space="preserve">
VPU NUIT</t>
        </r>
      </text>
    </comment>
    <comment ref="F50" authorId="2">
      <text>
        <r>
          <rPr>
            <b/>
            <sz val="9"/>
            <color indexed="81"/>
            <rFont val="Tahoma"/>
            <family val="2"/>
          </rPr>
          <t>CARTIER Philippe:</t>
        </r>
        <r>
          <rPr>
            <sz val="9"/>
            <color indexed="81"/>
            <rFont val="Tahoma"/>
            <family val="2"/>
          </rPr>
          <t xml:space="preserve">
fpt</t>
        </r>
      </text>
    </comment>
    <comment ref="I50" authorId="1">
      <text>
        <r>
          <rPr>
            <b/>
            <sz val="9"/>
            <color indexed="81"/>
            <rFont val="Tahoma"/>
            <family val="2"/>
          </rPr>
          <t>SELLES Jean-Vincent:</t>
        </r>
        <r>
          <rPr>
            <sz val="9"/>
            <color indexed="81"/>
            <rFont val="Tahoma"/>
            <family val="2"/>
          </rPr>
          <t xml:space="preserve">
ev NUIT</t>
        </r>
      </text>
    </comment>
    <comment ref="K50" authorId="5">
      <text>
        <r>
          <rPr>
            <b/>
            <sz val="9"/>
            <color indexed="81"/>
            <rFont val="Tahoma"/>
            <family val="2"/>
          </rPr>
          <t>DIOLOGENT Remi:</t>
        </r>
        <r>
          <rPr>
            <sz val="9"/>
            <color indexed="81"/>
            <rFont val="Tahoma"/>
            <family val="2"/>
          </rPr>
          <t xml:space="preserve">
VPU jour</t>
        </r>
      </text>
    </comment>
    <comment ref="C51" authorId="2">
      <text>
        <r>
          <rPr>
            <b/>
            <sz val="9"/>
            <color indexed="81"/>
            <rFont val="Tahoma"/>
            <family val="2"/>
          </rPr>
          <t>CARTIER Philippe:</t>
        </r>
        <r>
          <rPr>
            <sz val="9"/>
            <color indexed="81"/>
            <rFont val="Tahoma"/>
            <family val="2"/>
          </rPr>
          <t xml:space="preserve">
VPU JOUR</t>
        </r>
      </text>
    </comment>
    <comment ref="I51" authorId="4">
      <text>
        <r>
          <rPr>
            <b/>
            <sz val="9"/>
            <color indexed="81"/>
            <rFont val="Tahoma"/>
            <family val="2"/>
          </rPr>
          <t>MONTALEGRE Laurent:</t>
        </r>
        <r>
          <rPr>
            <sz val="9"/>
            <color indexed="81"/>
            <rFont val="Tahoma"/>
            <family val="2"/>
          </rPr>
          <t xml:space="preserve">
fpt jour</t>
        </r>
      </text>
    </comment>
    <comment ref="C52" authorId="2">
      <text>
        <r>
          <rPr>
            <b/>
            <sz val="9"/>
            <color indexed="81"/>
            <rFont val="Tahoma"/>
            <family val="2"/>
          </rPr>
          <t>fpt jour</t>
        </r>
      </text>
    </comment>
    <comment ref="H52" authorId="3">
      <text>
        <r>
          <rPr>
            <b/>
            <sz val="9"/>
            <color indexed="81"/>
            <rFont val="Tahoma"/>
            <family val="2"/>
          </rPr>
          <t>HEURTEBISE Julien:</t>
        </r>
        <r>
          <rPr>
            <sz val="9"/>
            <color indexed="81"/>
            <rFont val="Tahoma"/>
            <family val="2"/>
          </rPr>
          <t xml:space="preserve">
FPT JOUR</t>
        </r>
      </text>
    </comment>
    <comment ref="I52" authorId="3">
      <text>
        <r>
          <rPr>
            <b/>
            <sz val="9"/>
            <color indexed="81"/>
            <rFont val="Tahoma"/>
            <family val="2"/>
          </rPr>
          <t>HEURTEBISE Julien:</t>
        </r>
        <r>
          <rPr>
            <sz val="9"/>
            <color indexed="81"/>
            <rFont val="Tahoma"/>
            <family val="2"/>
          </rPr>
          <t xml:space="preserve">
ev jour</t>
        </r>
      </text>
    </comment>
    <comment ref="J52" authorId="6">
      <text>
        <r>
          <rPr>
            <b/>
            <sz val="9"/>
            <color indexed="81"/>
            <rFont val="Tahoma"/>
            <family val="2"/>
          </rPr>
          <t>Administrateur:</t>
        </r>
        <r>
          <rPr>
            <sz val="9"/>
            <color indexed="81"/>
            <rFont val="Tahoma"/>
            <family val="2"/>
          </rPr>
          <t xml:space="preserve">
VSR Nuit</t>
        </r>
      </text>
    </comment>
  </commentList>
</comments>
</file>

<file path=xl/comments4.xml><?xml version="1.0" encoding="utf-8"?>
<comments xmlns="http://schemas.openxmlformats.org/spreadsheetml/2006/main">
  <authors>
    <author>Administrateur</author>
    <author>DIOLOGENT Remi</author>
    <author>SELLES Jean-Vincent</author>
    <author>MONTALEGRE Laurent</author>
    <author>LANCIAL Gregory</author>
    <author>HEURTEBISE Julien</author>
    <author>CARTIER Philippe</author>
    <author>BOUHENAF Masbar</author>
  </authors>
  <commentList>
    <comment ref="D6" authorId="0">
      <text>
        <r>
          <rPr>
            <b/>
            <sz val="8"/>
            <color indexed="81"/>
            <rFont val="Tahoma"/>
            <family val="2"/>
          </rPr>
          <t>Administrateur:</t>
        </r>
        <r>
          <rPr>
            <sz val="8"/>
            <color indexed="81"/>
            <rFont val="Tahoma"/>
            <family val="2"/>
          </rPr>
          <t xml:space="preserve">
fdf3 simu
CDG NUIT</t>
        </r>
      </text>
    </comment>
    <comment ref="D9" authorId="1">
      <text>
        <r>
          <rPr>
            <b/>
            <sz val="9"/>
            <color indexed="81"/>
            <rFont val="Tahoma"/>
            <family val="2"/>
          </rPr>
          <t>DIOLOGENT Remi:</t>
        </r>
        <r>
          <rPr>
            <sz val="9"/>
            <color indexed="81"/>
            <rFont val="Tahoma"/>
            <family val="2"/>
          </rPr>
          <t xml:space="preserve">
FPT nuit</t>
        </r>
      </text>
    </comment>
    <comment ref="K9" authorId="0">
      <text>
        <r>
          <rPr>
            <b/>
            <sz val="8"/>
            <color indexed="81"/>
            <rFont val="Tahoma"/>
            <family val="2"/>
          </rPr>
          <t>Administrateur:</t>
        </r>
        <r>
          <rPr>
            <sz val="8"/>
            <color indexed="81"/>
            <rFont val="Tahoma"/>
            <family val="2"/>
          </rPr>
          <t xml:space="preserve">
FPTa jour</t>
        </r>
      </text>
    </comment>
    <comment ref="D10" authorId="1">
      <text>
        <r>
          <rPr>
            <b/>
            <sz val="9"/>
            <color indexed="81"/>
            <rFont val="Tahoma"/>
            <family val="2"/>
          </rPr>
          <t>DIOLOGENT Remi:</t>
        </r>
        <r>
          <rPr>
            <sz val="9"/>
            <color indexed="81"/>
            <rFont val="Tahoma"/>
            <family val="2"/>
          </rPr>
          <t xml:space="preserve">
SOG nuit</t>
        </r>
      </text>
    </comment>
    <comment ref="E10" authorId="2">
      <text>
        <r>
          <rPr>
            <b/>
            <sz val="9"/>
            <color indexed="81"/>
            <rFont val="Tahoma"/>
            <family val="2"/>
          </rPr>
          <t>ev jour</t>
        </r>
      </text>
    </comment>
    <comment ref="G10" authorId="3">
      <text>
        <r>
          <rPr>
            <b/>
            <sz val="9"/>
            <color indexed="81"/>
            <rFont val="Tahoma"/>
            <family val="2"/>
          </rPr>
          <t>fpt nuit</t>
        </r>
      </text>
    </comment>
    <comment ref="E14" authorId="0">
      <text>
        <r>
          <rPr>
            <b/>
            <sz val="9"/>
            <color indexed="81"/>
            <rFont val="Tahoma"/>
            <family val="2"/>
          </rPr>
          <t>Administrateur:</t>
        </r>
        <r>
          <rPr>
            <sz val="9"/>
            <color indexed="81"/>
            <rFont val="Tahoma"/>
            <family val="2"/>
          </rPr>
          <t xml:space="preserve">
Chef d'agrès EV nuit</t>
        </r>
      </text>
    </comment>
    <comment ref="G14" authorId="3">
      <text>
        <r>
          <rPr>
            <b/>
            <sz val="9"/>
            <color indexed="81"/>
            <rFont val="Tahoma"/>
            <family val="2"/>
          </rPr>
          <t>chef ev nuit</t>
        </r>
      </text>
    </comment>
    <comment ref="H14" authorId="4">
      <text>
        <r>
          <rPr>
            <b/>
            <sz val="9"/>
            <color indexed="81"/>
            <rFont val="Tahoma"/>
            <family val="2"/>
          </rPr>
          <t>LANCIAL Gregory:</t>
        </r>
        <r>
          <rPr>
            <sz val="9"/>
            <color indexed="81"/>
            <rFont val="Tahoma"/>
            <family val="2"/>
          </rPr>
          <t xml:space="preserve">
COD jour</t>
        </r>
      </text>
    </comment>
    <comment ref="I14" authorId="4">
      <text>
        <r>
          <rPr>
            <b/>
            <sz val="9"/>
            <color indexed="81"/>
            <rFont val="Tahoma"/>
            <family val="2"/>
          </rPr>
          <t>LANCIAL Gregory:</t>
        </r>
        <r>
          <rPr>
            <sz val="9"/>
            <color indexed="81"/>
            <rFont val="Tahoma"/>
            <family val="2"/>
          </rPr>
          <t xml:space="preserve">
VSRa</t>
        </r>
      </text>
    </comment>
    <comment ref="J14" authorId="5">
      <text>
        <r>
          <rPr>
            <b/>
            <sz val="9"/>
            <color indexed="81"/>
            <rFont val="Tahoma"/>
            <family val="2"/>
          </rPr>
          <t>HEURTEBISE Julien:</t>
        </r>
        <r>
          <rPr>
            <sz val="9"/>
            <color indexed="81"/>
            <rFont val="Tahoma"/>
            <family val="2"/>
          </rPr>
          <t xml:space="preserve">
Cond vpu nuit</t>
        </r>
      </text>
    </comment>
    <comment ref="D15" authorId="1">
      <text>
        <r>
          <rPr>
            <b/>
            <sz val="9"/>
            <color indexed="81"/>
            <rFont val="Tahoma"/>
            <family val="2"/>
          </rPr>
          <t>DIOLOGENT Remi:</t>
        </r>
        <r>
          <rPr>
            <sz val="9"/>
            <color indexed="81"/>
            <rFont val="Tahoma"/>
            <family val="2"/>
          </rPr>
          <t xml:space="preserve">
VSAV jour</t>
        </r>
      </text>
    </comment>
    <comment ref="E15" authorId="0">
      <text>
        <r>
          <rPr>
            <b/>
            <sz val="9"/>
            <color indexed="81"/>
            <rFont val="Tahoma"/>
            <family val="2"/>
          </rPr>
          <t>Administrateur:</t>
        </r>
        <r>
          <rPr>
            <sz val="9"/>
            <color indexed="81"/>
            <rFont val="Tahoma"/>
            <family val="2"/>
          </rPr>
          <t xml:space="preserve">
Chef d'agrès EV jour</t>
        </r>
      </text>
    </comment>
    <comment ref="F15" authorId="4">
      <text>
        <r>
          <rPr>
            <b/>
            <sz val="9"/>
            <color indexed="81"/>
            <rFont val="Tahoma"/>
            <family val="2"/>
          </rPr>
          <t>LANCIAL Gregory:</t>
        </r>
        <r>
          <rPr>
            <sz val="9"/>
            <color indexed="81"/>
            <rFont val="Tahoma"/>
            <family val="2"/>
          </rPr>
          <t xml:space="preserve">
FPT jour</t>
        </r>
      </text>
    </comment>
    <comment ref="G15" authorId="3">
      <text>
        <r>
          <rPr>
            <b/>
            <sz val="9"/>
            <color indexed="81"/>
            <rFont val="Tahoma"/>
            <family val="2"/>
          </rPr>
          <t>MONTALEGRE Laurent:</t>
        </r>
        <r>
          <rPr>
            <sz val="9"/>
            <color indexed="81"/>
            <rFont val="Tahoma"/>
            <family val="2"/>
          </rPr>
          <t xml:space="preserve">
chef d'agres vpu jour</t>
        </r>
      </text>
    </comment>
    <comment ref="I15" authorId="4">
      <text>
        <r>
          <rPr>
            <b/>
            <sz val="9"/>
            <color indexed="81"/>
            <rFont val="Tahoma"/>
            <family val="2"/>
          </rPr>
          <t>LANCIAL Gregory:</t>
        </r>
        <r>
          <rPr>
            <sz val="9"/>
            <color indexed="81"/>
            <rFont val="Tahoma"/>
            <family val="2"/>
          </rPr>
          <t xml:space="preserve">
Agrès Nuit</t>
        </r>
      </text>
    </comment>
    <comment ref="J15" authorId="2">
      <text>
        <r>
          <rPr>
            <b/>
            <sz val="9"/>
            <color indexed="81"/>
            <rFont val="Tahoma"/>
            <family val="2"/>
          </rPr>
          <t>vsav jour</t>
        </r>
      </text>
    </comment>
    <comment ref="K15" authorId="5">
      <text>
        <r>
          <rPr>
            <b/>
            <sz val="9"/>
            <color indexed="81"/>
            <rFont val="Tahoma"/>
            <family val="2"/>
          </rPr>
          <t>HEURTEBISE Julien:</t>
        </r>
        <r>
          <rPr>
            <sz val="9"/>
            <color indexed="81"/>
            <rFont val="Tahoma"/>
            <family val="2"/>
          </rPr>
          <t xml:space="preserve">
FPT jour</t>
        </r>
      </text>
    </comment>
    <comment ref="M15" authorId="0">
      <text>
        <r>
          <rPr>
            <b/>
            <sz val="9"/>
            <color indexed="81"/>
            <rFont val="Tahoma"/>
            <family val="2"/>
          </rPr>
          <t>Administrateur:</t>
        </r>
        <r>
          <rPr>
            <sz val="9"/>
            <color indexed="81"/>
            <rFont val="Tahoma"/>
            <family val="2"/>
          </rPr>
          <t xml:space="preserve">
Eva nuit</t>
        </r>
      </text>
    </comment>
    <comment ref="G16" authorId="3">
      <text>
        <r>
          <rPr>
            <b/>
            <sz val="9"/>
            <color indexed="81"/>
            <rFont val="Tahoma"/>
            <family val="2"/>
          </rPr>
          <t>fpt jour</t>
        </r>
      </text>
    </comment>
    <comment ref="K16" authorId="0">
      <text>
        <r>
          <rPr>
            <b/>
            <sz val="8"/>
            <color indexed="81"/>
            <rFont val="Tahoma"/>
            <family val="2"/>
          </rPr>
          <t>Administrateur:</t>
        </r>
        <r>
          <rPr>
            <sz val="8"/>
            <color indexed="81"/>
            <rFont val="Tahoma"/>
            <family val="2"/>
          </rPr>
          <t xml:space="preserve">
FPTa nuit</t>
        </r>
      </text>
    </comment>
    <comment ref="C17" authorId="5">
      <text>
        <r>
          <rPr>
            <b/>
            <sz val="9"/>
            <color indexed="81"/>
            <rFont val="Tahoma"/>
            <family val="2"/>
          </rPr>
          <t>HEURTEBISE Julien:</t>
        </r>
        <r>
          <rPr>
            <sz val="9"/>
            <color indexed="81"/>
            <rFont val="Tahoma"/>
            <family val="2"/>
          </rPr>
          <t xml:space="preserve">
FPTa Jour</t>
        </r>
      </text>
    </comment>
    <comment ref="J17" authorId="2">
      <text>
        <r>
          <rPr>
            <b/>
            <sz val="9"/>
            <color indexed="81"/>
            <rFont val="Tahoma"/>
            <family val="2"/>
          </rPr>
          <t>chef d'agres ev jour</t>
        </r>
      </text>
    </comment>
    <comment ref="K17" authorId="6">
      <text>
        <r>
          <rPr>
            <b/>
            <sz val="9"/>
            <color indexed="81"/>
            <rFont val="Tahoma"/>
            <family val="2"/>
          </rPr>
          <t>CARTIER Philippe:</t>
        </r>
        <r>
          <rPr>
            <sz val="9"/>
            <color indexed="81"/>
            <rFont val="Tahoma"/>
            <family val="2"/>
          </rPr>
          <t xml:space="preserve">
CA VPU nuit</t>
        </r>
      </text>
    </comment>
    <comment ref="M18" authorId="4">
      <text>
        <r>
          <rPr>
            <b/>
            <sz val="9"/>
            <color indexed="81"/>
            <rFont val="Tahoma"/>
            <family val="2"/>
          </rPr>
          <t>LANCIAL Gregory:</t>
        </r>
        <r>
          <rPr>
            <sz val="9"/>
            <color indexed="81"/>
            <rFont val="Tahoma"/>
            <family val="2"/>
          </rPr>
          <t xml:space="preserve">
CA</t>
        </r>
      </text>
    </comment>
    <comment ref="F22" authorId="4">
      <text>
        <r>
          <rPr>
            <b/>
            <sz val="9"/>
            <color indexed="81"/>
            <rFont val="Tahoma"/>
            <family val="2"/>
          </rPr>
          <t>LANCIAL Gregory:</t>
        </r>
        <r>
          <rPr>
            <sz val="9"/>
            <color indexed="81"/>
            <rFont val="Tahoma"/>
            <family val="2"/>
          </rPr>
          <t xml:space="preserve">
PC nuit</t>
        </r>
      </text>
    </comment>
    <comment ref="G23" authorId="3">
      <text>
        <r>
          <rPr>
            <b/>
            <sz val="9"/>
            <color indexed="81"/>
            <rFont val="Tahoma"/>
            <family val="2"/>
          </rPr>
          <t>vpu jour</t>
        </r>
      </text>
    </comment>
    <comment ref="J23" authorId="5">
      <text>
        <r>
          <rPr>
            <b/>
            <sz val="9"/>
            <color indexed="81"/>
            <rFont val="Tahoma"/>
            <family val="2"/>
          </rPr>
          <t>HEURTEBISE Julien:</t>
        </r>
        <r>
          <rPr>
            <sz val="9"/>
            <color indexed="81"/>
            <rFont val="Tahoma"/>
            <family val="2"/>
          </rPr>
          <t xml:space="preserve">
EVa nuit</t>
        </r>
      </text>
    </comment>
    <comment ref="G24" authorId="3">
      <text>
        <r>
          <rPr>
            <b/>
            <sz val="9"/>
            <color indexed="81"/>
            <rFont val="Tahoma"/>
            <family val="2"/>
          </rPr>
          <t>MONTALEGRE Laurent:</t>
        </r>
        <r>
          <rPr>
            <sz val="9"/>
            <color indexed="81"/>
            <rFont val="Tahoma"/>
            <family val="2"/>
          </rPr>
          <t xml:space="preserve">
cnd ev nuit</t>
        </r>
      </text>
    </comment>
    <comment ref="K24" authorId="0">
      <text>
        <r>
          <rPr>
            <b/>
            <sz val="8"/>
            <color indexed="81"/>
            <rFont val="Tahoma"/>
            <family val="2"/>
          </rPr>
          <t>Administrateur:</t>
        </r>
        <r>
          <rPr>
            <sz val="8"/>
            <color indexed="81"/>
            <rFont val="Tahoma"/>
            <family val="2"/>
          </rPr>
          <t xml:space="preserve">
VSAV</t>
        </r>
      </text>
    </comment>
    <comment ref="H25" authorId="4">
      <text>
        <r>
          <rPr>
            <b/>
            <sz val="9"/>
            <color indexed="81"/>
            <rFont val="Tahoma"/>
            <family val="2"/>
          </rPr>
          <t>LANCIAL Gr     vpu jour</t>
        </r>
      </text>
    </comment>
    <comment ref="D26" authorId="2">
      <text>
        <r>
          <rPr>
            <b/>
            <sz val="9"/>
            <color indexed="81"/>
            <rFont val="Tahoma"/>
            <family val="2"/>
          </rPr>
          <t>SELLES Jean-Vincent:</t>
        </r>
        <r>
          <rPr>
            <sz val="9"/>
            <color indexed="81"/>
            <rFont val="Tahoma"/>
            <family val="2"/>
          </rPr>
          <t xml:space="preserve">
FPT nuit</t>
        </r>
      </text>
    </comment>
    <comment ref="E26" authorId="0">
      <text>
        <r>
          <rPr>
            <b/>
            <sz val="9"/>
            <color indexed="81"/>
            <rFont val="Tahoma"/>
            <family val="2"/>
          </rPr>
          <t>Administrateur:</t>
        </r>
        <r>
          <rPr>
            <sz val="9"/>
            <color indexed="81"/>
            <rFont val="Tahoma"/>
            <family val="2"/>
          </rPr>
          <t xml:space="preserve">
Garde 12h. VLM jour, travail dans la section 2 à la demande du service</t>
        </r>
      </text>
    </comment>
    <comment ref="H26" authorId="4">
      <text>
        <r>
          <rPr>
            <b/>
            <sz val="9"/>
            <color indexed="81"/>
            <rFont val="Tahoma"/>
            <family val="2"/>
          </rPr>
          <t>CE a quitté la garde à 11h00</t>
        </r>
      </text>
    </comment>
    <comment ref="C27" authorId="5">
      <text>
        <r>
          <rPr>
            <b/>
            <sz val="9"/>
            <color indexed="81"/>
            <rFont val="Tahoma"/>
            <family val="2"/>
          </rPr>
          <t>HEURTEBISE Julien:</t>
        </r>
        <r>
          <rPr>
            <sz val="9"/>
            <color indexed="81"/>
            <rFont val="Tahoma"/>
            <family val="2"/>
          </rPr>
          <t xml:space="preserve">
PC Jour</t>
        </r>
      </text>
    </comment>
    <comment ref="D27" authorId="6">
      <text>
        <r>
          <rPr>
            <b/>
            <sz val="9"/>
            <color indexed="81"/>
            <rFont val="Tahoma"/>
            <family val="2"/>
          </rPr>
          <t>CARTIER Philippe:</t>
        </r>
        <r>
          <rPr>
            <sz val="9"/>
            <color indexed="81"/>
            <rFont val="Tahoma"/>
            <family val="2"/>
          </rPr>
          <t xml:space="preserve">
FPT nuit</t>
        </r>
      </text>
    </comment>
    <comment ref="H27" authorId="4">
      <text>
        <r>
          <rPr>
            <b/>
            <sz val="9"/>
            <color indexed="81"/>
            <rFont val="Tahoma"/>
            <family val="2"/>
          </rPr>
          <t>LANCIAL Gregory:</t>
        </r>
        <r>
          <rPr>
            <sz val="9"/>
            <color indexed="81"/>
            <rFont val="Tahoma"/>
            <family val="2"/>
          </rPr>
          <t xml:space="preserve">
fpt jour</t>
        </r>
      </text>
    </comment>
    <comment ref="I27" authorId="0">
      <text>
        <r>
          <rPr>
            <b/>
            <sz val="9"/>
            <color indexed="81"/>
            <rFont val="Tahoma"/>
            <family val="2"/>
          </rPr>
          <t>Administrateur:</t>
        </r>
        <r>
          <rPr>
            <sz val="9"/>
            <color indexed="81"/>
            <rFont val="Tahoma"/>
            <family val="2"/>
          </rPr>
          <t xml:space="preserve">
VPU jour</t>
        </r>
      </text>
    </comment>
    <comment ref="J27" authorId="2">
      <text>
        <r>
          <rPr>
            <b/>
            <sz val="9"/>
            <color indexed="81"/>
            <rFont val="Tahoma"/>
            <family val="2"/>
          </rPr>
          <t>vsav nuit</t>
        </r>
      </text>
    </comment>
    <comment ref="D28" authorId="1">
      <text>
        <r>
          <rPr>
            <b/>
            <sz val="9"/>
            <color indexed="81"/>
            <rFont val="Tahoma"/>
            <family val="2"/>
          </rPr>
          <t>DIOLOGENT Remi:</t>
        </r>
        <r>
          <rPr>
            <sz val="9"/>
            <color indexed="81"/>
            <rFont val="Tahoma"/>
            <family val="2"/>
          </rPr>
          <t xml:space="preserve">
VLM nuit</t>
        </r>
      </text>
    </comment>
    <comment ref="E28" authorId="2">
      <text>
        <r>
          <rPr>
            <b/>
            <sz val="9"/>
            <color indexed="81"/>
            <rFont val="Tahoma"/>
            <family val="2"/>
          </rPr>
          <t>vlm jour</t>
        </r>
      </text>
    </comment>
    <comment ref="G28" authorId="3">
      <text>
        <r>
          <rPr>
            <b/>
            <sz val="9"/>
            <color indexed="81"/>
            <rFont val="Tahoma"/>
            <family val="2"/>
          </rPr>
          <t>pc jour</t>
        </r>
      </text>
    </comment>
    <comment ref="H28" authorId="4">
      <text>
        <r>
          <rPr>
            <b/>
            <sz val="9"/>
            <color indexed="81"/>
            <rFont val="Tahoma"/>
            <family val="2"/>
          </rPr>
          <t>LANCIAL Gregory:</t>
        </r>
        <r>
          <rPr>
            <sz val="9"/>
            <color indexed="81"/>
            <rFont val="Tahoma"/>
            <family val="2"/>
          </rPr>
          <t xml:space="preserve">
pc jour</t>
        </r>
      </text>
    </comment>
    <comment ref="J28" authorId="0">
      <text>
        <r>
          <rPr>
            <b/>
            <sz val="9"/>
            <color indexed="81"/>
            <rFont val="Tahoma"/>
            <family val="2"/>
          </rPr>
          <t>pc jour</t>
        </r>
      </text>
    </comment>
    <comment ref="K28" authorId="0">
      <text>
        <r>
          <rPr>
            <b/>
            <sz val="8"/>
            <color indexed="81"/>
            <rFont val="Tahoma"/>
            <family val="2"/>
          </rPr>
          <t>Administrateur:</t>
        </r>
        <r>
          <rPr>
            <sz val="8"/>
            <color indexed="81"/>
            <rFont val="Tahoma"/>
            <family val="2"/>
          </rPr>
          <t xml:space="preserve">
PC nuit</t>
        </r>
      </text>
    </comment>
    <comment ref="M29" authorId="4">
      <text>
        <r>
          <rPr>
            <b/>
            <sz val="9"/>
            <color indexed="81"/>
            <rFont val="Tahoma"/>
            <family val="2"/>
          </rPr>
          <t>LANCIAL Gregory:</t>
        </r>
        <r>
          <rPr>
            <sz val="9"/>
            <color indexed="81"/>
            <rFont val="Tahoma"/>
            <family val="2"/>
          </rPr>
          <t xml:space="preserve">
CE</t>
        </r>
      </text>
    </comment>
    <comment ref="C30" authorId="5">
      <text>
        <r>
          <rPr>
            <b/>
            <sz val="9"/>
            <color indexed="81"/>
            <rFont val="Tahoma"/>
            <family val="2"/>
          </rPr>
          <t>HEURTEBISE Julien:</t>
        </r>
        <r>
          <rPr>
            <sz val="9"/>
            <color indexed="81"/>
            <rFont val="Tahoma"/>
            <family val="2"/>
          </rPr>
          <t xml:space="preserve">
FPT Jour</t>
        </r>
      </text>
    </comment>
    <comment ref="I30" authorId="4">
      <text>
        <r>
          <rPr>
            <b/>
            <sz val="9"/>
            <color indexed="81"/>
            <rFont val="Tahoma"/>
            <family val="2"/>
          </rPr>
          <t>fpt jour</t>
        </r>
      </text>
    </comment>
    <comment ref="J30" authorId="2">
      <text>
        <r>
          <rPr>
            <b/>
            <sz val="9"/>
            <color indexed="81"/>
            <rFont val="Tahoma"/>
            <family val="2"/>
          </rPr>
          <t>vpu jour</t>
        </r>
      </text>
    </comment>
    <comment ref="C31" authorId="7">
      <text>
        <r>
          <rPr>
            <b/>
            <sz val="9"/>
            <color indexed="81"/>
            <rFont val="Tahoma"/>
            <family val="2"/>
          </rPr>
          <t>BOUHENAF Masbar:</t>
        </r>
        <r>
          <rPr>
            <sz val="9"/>
            <color indexed="81"/>
            <rFont val="Tahoma"/>
            <family val="2"/>
          </rPr>
          <t xml:space="preserve">
12 Heures à déplacer</t>
        </r>
      </text>
    </comment>
    <comment ref="F31" authorId="4">
      <text>
        <r>
          <rPr>
            <b/>
            <sz val="9"/>
            <color indexed="81"/>
            <rFont val="Tahoma"/>
            <family val="2"/>
          </rPr>
          <t>LANCIAL Gregory:</t>
        </r>
        <r>
          <rPr>
            <sz val="9"/>
            <color indexed="81"/>
            <rFont val="Tahoma"/>
            <family val="2"/>
          </rPr>
          <t xml:space="preserve">
PC jour</t>
        </r>
      </text>
    </comment>
    <comment ref="G31" authorId="3">
      <text>
        <r>
          <rPr>
            <b/>
            <sz val="9"/>
            <color indexed="81"/>
            <rFont val="Tahoma"/>
            <family val="2"/>
          </rPr>
          <t>pc nuit</t>
        </r>
      </text>
    </comment>
    <comment ref="J31" authorId="2">
      <text>
        <r>
          <rPr>
            <b/>
            <sz val="9"/>
            <color indexed="81"/>
            <rFont val="Tahoma"/>
            <family val="2"/>
          </rPr>
          <t>deballage nuit</t>
        </r>
      </text>
    </comment>
    <comment ref="K31" authorId="6">
      <text>
        <r>
          <rPr>
            <b/>
            <sz val="9"/>
            <color indexed="81"/>
            <rFont val="Tahoma"/>
            <family val="2"/>
          </rPr>
          <t>CARTIER Philippe:</t>
        </r>
        <r>
          <rPr>
            <sz val="9"/>
            <color indexed="81"/>
            <rFont val="Tahoma"/>
            <family val="2"/>
          </rPr>
          <t xml:space="preserve">
EV nuit A quitté la garde à 19 h00 maman malade
</t>
        </r>
      </text>
    </comment>
    <comment ref="E32" authorId="2">
      <text>
        <r>
          <rPr>
            <b/>
            <sz val="9"/>
            <color indexed="81"/>
            <rFont val="Tahoma"/>
            <family val="2"/>
          </rPr>
          <t>travail dans une autre section</t>
        </r>
      </text>
    </comment>
    <comment ref="H32" authorId="4">
      <text>
        <r>
          <rPr>
            <b/>
            <sz val="9"/>
            <color indexed="81"/>
            <rFont val="Tahoma"/>
            <family val="2"/>
          </rPr>
          <t>LANCIAL Gregory:</t>
        </r>
        <r>
          <rPr>
            <sz val="9"/>
            <color indexed="81"/>
            <rFont val="Tahoma"/>
            <family val="2"/>
          </rPr>
          <t xml:space="preserve">
 vsav jour</t>
        </r>
      </text>
    </comment>
    <comment ref="E33" authorId="2">
      <text>
        <r>
          <rPr>
            <b/>
            <sz val="9"/>
            <color indexed="81"/>
            <rFont val="Tahoma"/>
            <family val="2"/>
          </rPr>
          <t>SELLES Jean-Vincent:</t>
        </r>
        <r>
          <rPr>
            <sz val="9"/>
            <color indexed="81"/>
            <rFont val="Tahoma"/>
            <family val="2"/>
          </rPr>
          <t xml:space="preserve">
Evc nuit</t>
        </r>
      </text>
    </comment>
    <comment ref="F33" authorId="4">
      <text>
        <r>
          <rPr>
            <b/>
            <sz val="9"/>
            <color indexed="81"/>
            <rFont val="Tahoma"/>
            <family val="2"/>
          </rPr>
          <t>LANCIAL Gregory:</t>
        </r>
        <r>
          <rPr>
            <sz val="9"/>
            <color indexed="81"/>
            <rFont val="Tahoma"/>
            <family val="2"/>
          </rPr>
          <t xml:space="preserve">
VSAV jour</t>
        </r>
      </text>
    </comment>
    <comment ref="J33" authorId="0">
      <text>
        <r>
          <rPr>
            <b/>
            <sz val="9"/>
            <color indexed="81"/>
            <rFont val="Tahoma"/>
            <family val="2"/>
          </rPr>
          <t>Evc nuit</t>
        </r>
      </text>
    </comment>
    <comment ref="K33" authorId="6">
      <text>
        <r>
          <rPr>
            <b/>
            <sz val="9"/>
            <color indexed="81"/>
            <rFont val="Tahoma"/>
            <family val="2"/>
          </rPr>
          <t>CARTIER Philippe:</t>
        </r>
        <r>
          <rPr>
            <sz val="9"/>
            <color indexed="81"/>
            <rFont val="Tahoma"/>
            <family val="2"/>
          </rPr>
          <t xml:space="preserve">
VPU jour</t>
        </r>
      </text>
    </comment>
    <comment ref="E35" authorId="5">
      <text>
        <r>
          <rPr>
            <b/>
            <sz val="9"/>
            <color indexed="81"/>
            <rFont val="Tahoma"/>
            <family val="2"/>
          </rPr>
          <t>HEURTEBISE Julien:</t>
        </r>
        <r>
          <rPr>
            <sz val="9"/>
            <color indexed="81"/>
            <rFont val="Tahoma"/>
            <family val="2"/>
          </rPr>
          <t xml:space="preserve">
A mettre avec le SAP Devide de Chateaurenard</t>
        </r>
      </text>
    </comment>
    <comment ref="G35" authorId="0">
      <text>
        <r>
          <rPr>
            <b/>
            <sz val="8"/>
            <color indexed="81"/>
            <rFont val="Tahoma"/>
            <family val="2"/>
          </rPr>
          <t>Administrateur:</t>
        </r>
        <r>
          <rPr>
            <sz val="8"/>
            <color indexed="81"/>
            <rFont val="Tahoma"/>
            <family val="2"/>
          </rPr>
          <t xml:space="preserve">
fpt nuit</t>
        </r>
      </text>
    </comment>
    <comment ref="M35" authorId="4">
      <text>
        <r>
          <rPr>
            <b/>
            <sz val="9"/>
            <color indexed="81"/>
            <rFont val="Tahoma"/>
            <family val="2"/>
          </rPr>
          <t>LANCIAL Gregory:</t>
        </r>
        <r>
          <rPr>
            <sz val="9"/>
            <color indexed="81"/>
            <rFont val="Tahoma"/>
            <family val="2"/>
          </rPr>
          <t xml:space="preserve">
VPU jour</t>
        </r>
      </text>
    </comment>
    <comment ref="D36" authorId="0">
      <text>
        <r>
          <rPr>
            <b/>
            <sz val="9"/>
            <color indexed="81"/>
            <rFont val="Tahoma"/>
            <family val="2"/>
          </rPr>
          <t>vpu nuit</t>
        </r>
      </text>
    </comment>
    <comment ref="E36" authorId="2">
      <text>
        <r>
          <rPr>
            <b/>
            <sz val="9"/>
            <color indexed="81"/>
            <rFont val="Tahoma"/>
            <family val="2"/>
          </rPr>
          <t>SELLES Jean-Vincent:</t>
        </r>
        <r>
          <rPr>
            <sz val="9"/>
            <color indexed="81"/>
            <rFont val="Tahoma"/>
            <family val="2"/>
          </rPr>
          <t xml:space="preserve">
VSR nuit</t>
        </r>
      </text>
    </comment>
    <comment ref="F36" authorId="4">
      <text>
        <r>
          <rPr>
            <b/>
            <sz val="9"/>
            <color indexed="81"/>
            <rFont val="Tahoma"/>
            <family val="2"/>
          </rPr>
          <t>LANCIAL Gregory:</t>
        </r>
        <r>
          <rPr>
            <sz val="9"/>
            <color indexed="81"/>
            <rFont val="Tahoma"/>
            <family val="2"/>
          </rPr>
          <t xml:space="preserve">
EV jour</t>
        </r>
      </text>
    </comment>
    <comment ref="H36" authorId="4">
      <text>
        <r>
          <rPr>
            <b/>
            <sz val="9"/>
            <color indexed="81"/>
            <rFont val="Tahoma"/>
            <family val="2"/>
          </rPr>
          <t>vpu nuit</t>
        </r>
      </text>
    </comment>
    <comment ref="M36" authorId="4">
      <text>
        <r>
          <rPr>
            <b/>
            <sz val="9"/>
            <color indexed="81"/>
            <rFont val="Tahoma"/>
            <family val="2"/>
          </rPr>
          <t>LANCIAL Gregory:</t>
        </r>
        <r>
          <rPr>
            <sz val="9"/>
            <color indexed="81"/>
            <rFont val="Tahoma"/>
            <family val="2"/>
          </rPr>
          <t xml:space="preserve">
FPT jour</t>
        </r>
      </text>
    </comment>
    <comment ref="D37" authorId="1">
      <text>
        <r>
          <rPr>
            <b/>
            <sz val="9"/>
            <color indexed="81"/>
            <rFont val="Tahoma"/>
            <family val="2"/>
          </rPr>
          <t>DIOLOGENT Remi:</t>
        </r>
        <r>
          <rPr>
            <sz val="9"/>
            <color indexed="81"/>
            <rFont val="Tahoma"/>
            <family val="2"/>
          </rPr>
          <t xml:space="preserve">
VPU jour</t>
        </r>
      </text>
    </comment>
    <comment ref="G37" authorId="0">
      <text>
        <r>
          <rPr>
            <b/>
            <sz val="9"/>
            <color indexed="81"/>
            <rFont val="Tahoma"/>
            <family val="2"/>
          </rPr>
          <t>Administrateur:</t>
        </r>
        <r>
          <rPr>
            <sz val="9"/>
            <color indexed="81"/>
            <rFont val="Tahoma"/>
            <family val="2"/>
          </rPr>
          <t xml:space="preserve">
FPT nuit</t>
        </r>
      </text>
    </comment>
    <comment ref="I37" authorId="4">
      <text>
        <r>
          <rPr>
            <b/>
            <sz val="9"/>
            <color indexed="81"/>
            <rFont val="Tahoma"/>
            <family val="2"/>
          </rPr>
          <t>LANCIAL Gregory:</t>
        </r>
        <r>
          <rPr>
            <sz val="9"/>
            <color indexed="81"/>
            <rFont val="Tahoma"/>
            <family val="2"/>
          </rPr>
          <t xml:space="preserve">
VSAV jour</t>
        </r>
      </text>
    </comment>
    <comment ref="J37" authorId="2">
      <text>
        <r>
          <rPr>
            <b/>
            <sz val="9"/>
            <color indexed="81"/>
            <rFont val="Tahoma"/>
            <family val="2"/>
          </rPr>
          <t>fpt jour</t>
        </r>
      </text>
    </comment>
    <comment ref="M37" authorId="4">
      <text>
        <r>
          <rPr>
            <b/>
            <sz val="9"/>
            <color indexed="81"/>
            <rFont val="Tahoma"/>
            <family val="2"/>
          </rPr>
          <t>LANCIAL Gregory:</t>
        </r>
        <r>
          <rPr>
            <sz val="9"/>
            <color indexed="81"/>
            <rFont val="Tahoma"/>
            <family val="2"/>
          </rPr>
          <t xml:space="preserve">
VPU nuit</t>
        </r>
      </text>
    </comment>
    <comment ref="M38" authorId="4">
      <text>
        <r>
          <rPr>
            <b/>
            <sz val="9"/>
            <color indexed="81"/>
            <rFont val="Tahoma"/>
            <family val="2"/>
          </rPr>
          <t>LANCIAL Gregory:</t>
        </r>
        <r>
          <rPr>
            <sz val="9"/>
            <color indexed="81"/>
            <rFont val="Tahoma"/>
            <family val="2"/>
          </rPr>
          <t xml:space="preserve">
CA</t>
        </r>
      </text>
    </comment>
    <comment ref="E40" authorId="0">
      <text>
        <r>
          <rPr>
            <b/>
            <sz val="9"/>
            <color indexed="81"/>
            <rFont val="Tahoma"/>
            <family val="2"/>
          </rPr>
          <t>ev jour</t>
        </r>
      </text>
    </comment>
    <comment ref="G40" authorId="3">
      <text>
        <r>
          <rPr>
            <b/>
            <sz val="9"/>
            <color indexed="81"/>
            <rFont val="Tahoma"/>
            <family val="2"/>
          </rPr>
          <t>fpt jour</t>
        </r>
      </text>
    </comment>
    <comment ref="J40" authorId="2">
      <text>
        <r>
          <rPr>
            <b/>
            <sz val="9"/>
            <color indexed="81"/>
            <rFont val="Tahoma"/>
            <family val="2"/>
          </rPr>
          <t>vsav jour</t>
        </r>
      </text>
    </comment>
    <comment ref="E41" authorId="0">
      <text>
        <r>
          <rPr>
            <b/>
            <sz val="9"/>
            <color indexed="81"/>
            <rFont val="Tahoma"/>
            <family val="2"/>
          </rPr>
          <t>VID jour</t>
        </r>
      </text>
    </comment>
    <comment ref="F41" authorId="4">
      <text>
        <r>
          <rPr>
            <b/>
            <sz val="9"/>
            <color indexed="81"/>
            <rFont val="Tahoma"/>
            <family val="2"/>
          </rPr>
          <t>LANCIAL Gregory:</t>
        </r>
        <r>
          <rPr>
            <sz val="9"/>
            <color indexed="81"/>
            <rFont val="Tahoma"/>
            <family val="2"/>
          </rPr>
          <t xml:space="preserve">
EV nuit</t>
        </r>
      </text>
    </comment>
    <comment ref="G41" authorId="3">
      <text>
        <r>
          <rPr>
            <b/>
            <sz val="9"/>
            <color indexed="81"/>
            <rFont val="Tahoma"/>
            <family val="2"/>
          </rPr>
          <t>vsav jour</t>
        </r>
      </text>
    </comment>
    <comment ref="I41" authorId="0">
      <text>
        <r>
          <rPr>
            <b/>
            <sz val="9"/>
            <color indexed="81"/>
            <rFont val="Tahoma"/>
            <family val="2"/>
          </rPr>
          <t>vid nuit</t>
        </r>
      </text>
    </comment>
    <comment ref="J41" authorId="2">
      <text>
        <r>
          <rPr>
            <b/>
            <sz val="9"/>
            <color indexed="81"/>
            <rFont val="Tahoma"/>
            <family val="2"/>
          </rPr>
          <t>FPT jour</t>
        </r>
      </text>
    </comment>
    <comment ref="C42" authorId="1">
      <text>
        <r>
          <rPr>
            <b/>
            <sz val="9"/>
            <color indexed="81"/>
            <rFont val="Tahoma"/>
            <family val="2"/>
          </rPr>
          <t>DIOLOGENT Remi:</t>
        </r>
        <r>
          <rPr>
            <sz val="9"/>
            <color indexed="81"/>
            <rFont val="Tahoma"/>
            <family val="2"/>
          </rPr>
          <t xml:space="preserve">
VPU J</t>
        </r>
      </text>
    </comment>
    <comment ref="D42" authorId="0">
      <text>
        <r>
          <rPr>
            <b/>
            <sz val="9"/>
            <color indexed="81"/>
            <rFont val="Tahoma"/>
            <family val="2"/>
          </rPr>
          <t>Administrateur:</t>
        </r>
        <r>
          <rPr>
            <sz val="9"/>
            <color indexed="81"/>
            <rFont val="Tahoma"/>
            <family val="2"/>
          </rPr>
          <t xml:space="preserve">
VPU nuit</t>
        </r>
      </text>
    </comment>
    <comment ref="E42" authorId="2">
      <text>
        <r>
          <rPr>
            <b/>
            <sz val="9"/>
            <color indexed="81"/>
            <rFont val="Tahoma"/>
            <family val="2"/>
          </rPr>
          <t>SELLES Jean-Vincent:</t>
        </r>
        <r>
          <rPr>
            <sz val="9"/>
            <color indexed="81"/>
            <rFont val="Tahoma"/>
            <family val="2"/>
          </rPr>
          <t xml:space="preserve">
cond fpt jour</t>
        </r>
      </text>
    </comment>
    <comment ref="G42" authorId="0">
      <text>
        <r>
          <rPr>
            <b/>
            <sz val="9"/>
            <color indexed="81"/>
            <rFont val="Tahoma"/>
            <family val="2"/>
          </rPr>
          <t>fpt nuit</t>
        </r>
      </text>
    </comment>
    <comment ref="H42" authorId="4">
      <text>
        <r>
          <rPr>
            <b/>
            <sz val="9"/>
            <color indexed="81"/>
            <rFont val="Tahoma"/>
            <family val="2"/>
          </rPr>
          <t>LANCIAL Gregory:</t>
        </r>
        <r>
          <rPr>
            <sz val="9"/>
            <color indexed="81"/>
            <rFont val="Tahoma"/>
            <family val="2"/>
          </rPr>
          <t xml:space="preserve">
vpu jour</t>
        </r>
      </text>
    </comment>
    <comment ref="I42" authorId="4">
      <text>
        <r>
          <rPr>
            <b/>
            <sz val="9"/>
            <color indexed="81"/>
            <rFont val="Tahoma"/>
            <family val="2"/>
          </rPr>
          <t>LANCIAL Gregory:</t>
        </r>
        <r>
          <rPr>
            <sz val="9"/>
            <color indexed="81"/>
            <rFont val="Tahoma"/>
            <family val="2"/>
          </rPr>
          <t xml:space="preserve">
VID jour</t>
        </r>
      </text>
    </comment>
    <comment ref="D43" authorId="0">
      <text>
        <r>
          <rPr>
            <b/>
            <sz val="9"/>
            <color indexed="81"/>
            <rFont val="Tahoma"/>
            <family val="2"/>
          </rPr>
          <t>ev jour</t>
        </r>
      </text>
    </comment>
    <comment ref="G43" authorId="3">
      <text>
        <r>
          <rPr>
            <b/>
            <sz val="9"/>
            <color indexed="81"/>
            <rFont val="Tahoma"/>
            <family val="2"/>
          </rPr>
          <t>MONTALEGRE Laurent:</t>
        </r>
        <r>
          <rPr>
            <sz val="9"/>
            <color indexed="81"/>
            <rFont val="Tahoma"/>
            <family val="2"/>
          </rPr>
          <t xml:space="preserve">
ev nuit</t>
        </r>
      </text>
    </comment>
    <comment ref="H43" authorId="4">
      <text>
        <r>
          <rPr>
            <b/>
            <sz val="9"/>
            <color indexed="81"/>
            <rFont val="Tahoma"/>
            <family val="2"/>
          </rPr>
          <t>ev jour</t>
        </r>
      </text>
    </comment>
    <comment ref="I43" authorId="4">
      <text>
        <r>
          <rPr>
            <b/>
            <sz val="9"/>
            <color indexed="81"/>
            <rFont val="Tahoma"/>
            <family val="2"/>
          </rPr>
          <t>LANCIAL Gregory:</t>
        </r>
        <r>
          <rPr>
            <sz val="9"/>
            <color indexed="81"/>
            <rFont val="Tahoma"/>
            <family val="2"/>
          </rPr>
          <t xml:space="preserve">
VID</t>
        </r>
      </text>
    </comment>
    <comment ref="K43" authorId="6">
      <text>
        <r>
          <rPr>
            <b/>
            <sz val="9"/>
            <color indexed="81"/>
            <rFont val="Tahoma"/>
            <family val="2"/>
          </rPr>
          <t>CARTIER Philippe:</t>
        </r>
        <r>
          <rPr>
            <sz val="9"/>
            <color indexed="81"/>
            <rFont val="Tahoma"/>
            <family val="2"/>
          </rPr>
          <t xml:space="preserve">
EV jour</t>
        </r>
      </text>
    </comment>
    <comment ref="E44" authorId="2">
      <text>
        <r>
          <rPr>
            <b/>
            <sz val="9"/>
            <color indexed="81"/>
            <rFont val="Tahoma"/>
            <family val="2"/>
          </rPr>
          <t>SELLES Jean-Vincent:</t>
        </r>
        <r>
          <rPr>
            <sz val="9"/>
            <color indexed="81"/>
            <rFont val="Tahoma"/>
            <family val="2"/>
          </rPr>
          <t xml:space="preserve">
VPU jour</t>
        </r>
      </text>
    </comment>
    <comment ref="H44" authorId="4">
      <text>
        <r>
          <rPr>
            <b/>
            <sz val="9"/>
            <color indexed="81"/>
            <rFont val="Tahoma"/>
            <family val="2"/>
          </rPr>
          <t>LANCIAL Gregory:</t>
        </r>
        <r>
          <rPr>
            <sz val="9"/>
            <color indexed="81"/>
            <rFont val="Tahoma"/>
            <family val="2"/>
          </rPr>
          <t xml:space="preserve">
vid jour</t>
        </r>
      </text>
    </comment>
    <comment ref="D45" authorId="1">
      <text>
        <r>
          <rPr>
            <b/>
            <sz val="9"/>
            <color indexed="81"/>
            <rFont val="Tahoma"/>
            <family val="2"/>
          </rPr>
          <t>VSAV JOUR</t>
        </r>
      </text>
    </comment>
    <comment ref="F46" authorId="4">
      <text>
        <r>
          <rPr>
            <b/>
            <sz val="9"/>
            <color indexed="81"/>
            <rFont val="Tahoma"/>
            <family val="2"/>
          </rPr>
          <t>LANCIAL Gregory:</t>
        </r>
        <r>
          <rPr>
            <sz val="9"/>
            <color indexed="81"/>
            <rFont val="Tahoma"/>
            <family val="2"/>
          </rPr>
          <t xml:space="preserve">
VLM jour</t>
        </r>
      </text>
    </comment>
    <comment ref="G46" authorId="3">
      <text>
        <r>
          <rPr>
            <sz val="10"/>
            <rFont val="Arial"/>
            <family val="2"/>
          </rPr>
          <t>ev jour</t>
        </r>
      </text>
    </comment>
    <comment ref="H46" authorId="4">
      <text>
        <r>
          <rPr>
            <b/>
            <sz val="9"/>
            <color indexed="81"/>
            <rFont val="Tahoma"/>
            <family val="2"/>
          </rPr>
          <t>LANCIAL Gregory:</t>
        </r>
        <r>
          <rPr>
            <sz val="9"/>
            <color indexed="81"/>
            <rFont val="Tahoma"/>
            <family val="2"/>
          </rPr>
          <t xml:space="preserve">
jour vpu nuit</t>
        </r>
      </text>
    </comment>
    <comment ref="K47" authorId="0">
      <text>
        <r>
          <rPr>
            <b/>
            <sz val="8"/>
            <color indexed="81"/>
            <rFont val="Tahoma"/>
            <family val="2"/>
          </rPr>
          <t>Administrateur:</t>
        </r>
        <r>
          <rPr>
            <sz val="8"/>
            <color indexed="81"/>
            <rFont val="Tahoma"/>
            <family val="2"/>
          </rPr>
          <t xml:space="preserve">
CE</t>
        </r>
      </text>
    </comment>
    <comment ref="I49" authorId="0">
      <text>
        <r>
          <rPr>
            <b/>
            <sz val="9"/>
            <color indexed="81"/>
            <rFont val="Tahoma"/>
            <family val="2"/>
          </rPr>
          <t>Administrateur:</t>
        </r>
        <r>
          <rPr>
            <sz val="9"/>
            <color indexed="81"/>
            <rFont val="Tahoma"/>
            <family val="2"/>
          </rPr>
          <t xml:space="preserve">
fpt jour</t>
        </r>
      </text>
    </comment>
    <comment ref="L49" authorId="6">
      <text>
        <r>
          <rPr>
            <b/>
            <sz val="9"/>
            <color indexed="81"/>
            <rFont val="Tahoma"/>
            <family val="2"/>
          </rPr>
          <t>CARTIER Philippe:</t>
        </r>
        <r>
          <rPr>
            <sz val="9"/>
            <color indexed="81"/>
            <rFont val="Tahoma"/>
            <family val="2"/>
          </rPr>
          <t xml:space="preserve">
EV nuit</t>
        </r>
      </text>
    </comment>
    <comment ref="M49" authorId="4">
      <text>
        <r>
          <rPr>
            <b/>
            <sz val="9"/>
            <color indexed="81"/>
            <rFont val="Tahoma"/>
            <family val="2"/>
          </rPr>
          <t>LANCIAL Gregory:</t>
        </r>
        <r>
          <rPr>
            <sz val="9"/>
            <color indexed="81"/>
            <rFont val="Tahoma"/>
            <family val="2"/>
          </rPr>
          <t xml:space="preserve">
EV nuit</t>
        </r>
      </text>
    </comment>
    <comment ref="E50" authorId="0">
      <text>
        <r>
          <rPr>
            <b/>
            <sz val="9"/>
            <color indexed="81"/>
            <rFont val="Tahoma"/>
            <family val="2"/>
          </rPr>
          <t>Administrateur:</t>
        </r>
        <r>
          <rPr>
            <sz val="9"/>
            <color indexed="81"/>
            <rFont val="Tahoma"/>
            <family val="2"/>
          </rPr>
          <t xml:space="preserve">
VPU nuit</t>
        </r>
      </text>
    </comment>
    <comment ref="K50" authorId="5">
      <text>
        <r>
          <rPr>
            <b/>
            <sz val="9"/>
            <color indexed="81"/>
            <rFont val="Tahoma"/>
            <family val="2"/>
          </rPr>
          <t>HEURTEBISE Julien:</t>
        </r>
        <r>
          <rPr>
            <sz val="9"/>
            <color indexed="81"/>
            <rFont val="Tahoma"/>
            <family val="2"/>
          </rPr>
          <t xml:space="preserve">
FPT nuit</t>
        </r>
      </text>
    </comment>
    <comment ref="L50" authorId="6">
      <text>
        <r>
          <rPr>
            <b/>
            <sz val="9"/>
            <color indexed="81"/>
            <rFont val="Tahoma"/>
            <family val="2"/>
          </rPr>
          <t>CARTIER Philippe:</t>
        </r>
        <r>
          <rPr>
            <sz val="9"/>
            <color indexed="81"/>
            <rFont val="Tahoma"/>
            <family val="2"/>
          </rPr>
          <t xml:space="preserve">
EV jour</t>
        </r>
      </text>
    </comment>
    <comment ref="D51" authorId="0">
      <text>
        <r>
          <rPr>
            <b/>
            <sz val="9"/>
            <color indexed="81"/>
            <rFont val="Tahoma"/>
            <family val="2"/>
          </rPr>
          <t>VPU JOUR</t>
        </r>
      </text>
    </comment>
    <comment ref="H51" authorId="4">
      <text>
        <r>
          <rPr>
            <b/>
            <sz val="9"/>
            <color indexed="81"/>
            <rFont val="Tahoma"/>
            <family val="2"/>
          </rPr>
          <t>vid jour</t>
        </r>
      </text>
    </comment>
    <comment ref="D52" authorId="0">
      <text>
        <r>
          <rPr>
            <b/>
            <sz val="9"/>
            <color indexed="81"/>
            <rFont val="Tahoma"/>
            <family val="2"/>
          </rPr>
          <t>FI</t>
        </r>
      </text>
    </comment>
    <comment ref="I52" authorId="0">
      <text>
        <r>
          <rPr>
            <b/>
            <sz val="9"/>
            <color indexed="81"/>
            <rFont val="Tahoma"/>
            <family val="2"/>
          </rPr>
          <t>fpt nuit</t>
        </r>
      </text>
    </comment>
    <comment ref="J52" authorId="0">
      <text>
        <r>
          <rPr>
            <b/>
            <sz val="9"/>
            <color indexed="81"/>
            <rFont val="Tahoma"/>
            <family val="2"/>
          </rPr>
          <t>VPU jour</t>
        </r>
      </text>
    </comment>
  </commentList>
</comments>
</file>

<file path=xl/comments5.xml><?xml version="1.0" encoding="utf-8"?>
<comments xmlns="http://schemas.openxmlformats.org/spreadsheetml/2006/main">
  <authors>
    <author>Administrateur</author>
    <author>SELLES Jean-Vincent</author>
    <author>LANCIAL Gregory</author>
    <author>BOUHENAF Masbar</author>
    <author>DIOLOGENT Remi</author>
  </authors>
  <commentList>
    <comment ref="G9" authorId="0">
      <text>
        <r>
          <rPr>
            <b/>
            <sz val="8"/>
            <color indexed="81"/>
            <rFont val="Tahoma"/>
            <family val="2"/>
          </rPr>
          <t>Administrateur:</t>
        </r>
        <r>
          <rPr>
            <sz val="8"/>
            <color indexed="81"/>
            <rFont val="Tahoma"/>
            <family val="2"/>
          </rPr>
          <t xml:space="preserve">
CA imposé
FPTa nuit</t>
        </r>
      </text>
    </comment>
    <comment ref="J9" authorId="1">
      <text>
        <r>
          <rPr>
            <b/>
            <sz val="9"/>
            <color indexed="81"/>
            <rFont val="Tahoma"/>
            <family val="2"/>
          </rPr>
          <t>fpt jour</t>
        </r>
      </text>
    </comment>
    <comment ref="D10" authorId="0">
      <text>
        <r>
          <rPr>
            <b/>
            <sz val="8"/>
            <color indexed="81"/>
            <rFont val="Tahoma"/>
            <family val="2"/>
          </rPr>
          <t>Administrateur:</t>
        </r>
        <r>
          <rPr>
            <sz val="8"/>
            <color indexed="81"/>
            <rFont val="Tahoma"/>
            <family val="2"/>
          </rPr>
          <t xml:space="preserve">
FPTa</t>
        </r>
      </text>
    </comment>
    <comment ref="F10" authorId="0">
      <text>
        <r>
          <rPr>
            <b/>
            <sz val="8"/>
            <color indexed="81"/>
            <rFont val="Tahoma"/>
            <family val="2"/>
          </rPr>
          <t>Administrateur:</t>
        </r>
        <r>
          <rPr>
            <sz val="8"/>
            <color indexed="81"/>
            <rFont val="Tahoma"/>
            <family val="2"/>
          </rPr>
          <t xml:space="preserve">
CA imposé
FPTa nuit</t>
        </r>
      </text>
    </comment>
    <comment ref="G10" authorId="2">
      <text>
        <r>
          <rPr>
            <b/>
            <sz val="9"/>
            <color indexed="81"/>
            <rFont val="Tahoma"/>
            <family val="2"/>
          </rPr>
          <t>LANCIAL Gregory:</t>
        </r>
        <r>
          <rPr>
            <sz val="9"/>
            <color indexed="81"/>
            <rFont val="Tahoma"/>
            <family val="2"/>
          </rPr>
          <t xml:space="preserve">
FPTa J</t>
        </r>
      </text>
    </comment>
    <comment ref="E12" authorId="0">
      <text>
        <r>
          <rPr>
            <b/>
            <sz val="8"/>
            <color indexed="81"/>
            <rFont val="Tahoma"/>
            <family val="2"/>
          </rPr>
          <t>Administrateur:</t>
        </r>
        <r>
          <rPr>
            <sz val="8"/>
            <color indexed="81"/>
            <rFont val="Tahoma"/>
            <family val="2"/>
          </rPr>
          <t xml:space="preserve">
CA imposé
FPT nuit</t>
        </r>
      </text>
    </comment>
    <comment ref="C14" authorId="0">
      <text>
        <r>
          <rPr>
            <b/>
            <sz val="8"/>
            <color indexed="81"/>
            <rFont val="Tahoma"/>
            <family val="2"/>
          </rPr>
          <t>Administrateur:</t>
        </r>
        <r>
          <rPr>
            <sz val="8"/>
            <color indexed="81"/>
            <rFont val="Tahoma"/>
            <family val="2"/>
          </rPr>
          <t xml:space="preserve">
CA impose</t>
        </r>
      </text>
    </comment>
    <comment ref="H14" authorId="3">
      <text>
        <r>
          <rPr>
            <b/>
            <sz val="9"/>
            <color indexed="81"/>
            <rFont val="Tahoma"/>
            <family val="2"/>
          </rPr>
          <t>BOUHENAF Masbar:</t>
        </r>
        <r>
          <rPr>
            <sz val="9"/>
            <color indexed="81"/>
            <rFont val="Tahoma"/>
            <family val="2"/>
          </rPr>
          <t xml:space="preserve">
CA IMPOSE remetre un 12h deballage</t>
        </r>
      </text>
    </comment>
    <comment ref="I14" authorId="2">
      <text>
        <r>
          <rPr>
            <b/>
            <sz val="9"/>
            <color indexed="81"/>
            <rFont val="Tahoma"/>
            <family val="2"/>
          </rPr>
          <t>LANCIAL Gregory:</t>
        </r>
        <r>
          <rPr>
            <sz val="9"/>
            <color indexed="81"/>
            <rFont val="Tahoma"/>
            <family val="2"/>
          </rPr>
          <t xml:space="preserve">
FPTa nuit</t>
        </r>
      </text>
    </comment>
    <comment ref="J14" authorId="1">
      <text>
        <r>
          <rPr>
            <b/>
            <sz val="9"/>
            <color indexed="81"/>
            <rFont val="Tahoma"/>
            <family val="2"/>
          </rPr>
          <t>jour fpt nuit</t>
        </r>
      </text>
    </comment>
    <comment ref="C15" authorId="0">
      <text>
        <r>
          <rPr>
            <b/>
            <sz val="8"/>
            <color indexed="81"/>
            <rFont val="Tahoma"/>
            <family val="2"/>
          </rPr>
          <t>Administrateur:</t>
        </r>
        <r>
          <rPr>
            <sz val="8"/>
            <color indexed="81"/>
            <rFont val="Tahoma"/>
            <family val="2"/>
          </rPr>
          <t xml:space="preserve">
COD jour</t>
        </r>
      </text>
    </comment>
    <comment ref="E15" authorId="0">
      <text>
        <r>
          <rPr>
            <b/>
            <sz val="8"/>
            <color indexed="81"/>
            <rFont val="Tahoma"/>
            <family val="2"/>
          </rPr>
          <t>Administrateur:</t>
        </r>
        <r>
          <rPr>
            <sz val="8"/>
            <color indexed="81"/>
            <rFont val="Tahoma"/>
            <family val="2"/>
          </rPr>
          <t xml:space="preserve">
CA imposé
EVa nuit</t>
        </r>
      </text>
    </comment>
    <comment ref="K15" authorId="1">
      <text>
        <r>
          <rPr>
            <b/>
            <sz val="9"/>
            <color indexed="81"/>
            <rFont val="Tahoma"/>
            <family val="2"/>
          </rPr>
          <t>nuit  cond vpu jour</t>
        </r>
      </text>
    </comment>
    <comment ref="D17" authorId="0">
      <text>
        <r>
          <rPr>
            <b/>
            <sz val="8"/>
            <color indexed="81"/>
            <rFont val="Tahoma"/>
            <family val="2"/>
          </rPr>
          <t>Administrateur:</t>
        </r>
        <r>
          <rPr>
            <sz val="8"/>
            <color indexed="81"/>
            <rFont val="Tahoma"/>
            <family val="2"/>
          </rPr>
          <t xml:space="preserve">
EVa nuit</t>
        </r>
      </text>
    </comment>
    <comment ref="E17" authorId="0">
      <text>
        <r>
          <rPr>
            <b/>
            <sz val="8"/>
            <color indexed="81"/>
            <rFont val="Tahoma"/>
            <family val="2"/>
          </rPr>
          <t>Administrateur:</t>
        </r>
        <r>
          <rPr>
            <sz val="8"/>
            <color indexed="81"/>
            <rFont val="Tahoma"/>
            <family val="2"/>
          </rPr>
          <t xml:space="preserve">
Evc nuit</t>
        </r>
      </text>
    </comment>
    <comment ref="I17" authorId="1">
      <text>
        <r>
          <rPr>
            <b/>
            <sz val="9"/>
            <color indexed="81"/>
            <rFont val="Tahoma"/>
            <family val="2"/>
          </rPr>
          <t>SELLES Jean-Vincent:</t>
        </r>
        <r>
          <rPr>
            <sz val="9"/>
            <color indexed="81"/>
            <rFont val="Tahoma"/>
            <family val="2"/>
          </rPr>
          <t xml:space="preserve">
chef d'agres vpu jour</t>
        </r>
      </text>
    </comment>
    <comment ref="J17" authorId="1">
      <text>
        <r>
          <rPr>
            <b/>
            <sz val="9"/>
            <color indexed="81"/>
            <rFont val="Tahoma"/>
            <family val="2"/>
          </rPr>
          <t>jour chef d'agres vpu nuit</t>
        </r>
      </text>
    </comment>
    <comment ref="G22" authorId="2">
      <text>
        <r>
          <rPr>
            <b/>
            <sz val="9"/>
            <color indexed="81"/>
            <rFont val="Tahoma"/>
            <family val="2"/>
          </rPr>
          <t>LANCIAL Gregory:</t>
        </r>
        <r>
          <rPr>
            <sz val="9"/>
            <color indexed="81"/>
            <rFont val="Tahoma"/>
            <family val="2"/>
          </rPr>
          <t xml:space="preserve">
CA imposé jour
Evc nuit</t>
        </r>
      </text>
    </comment>
    <comment ref="K22" authorId="1">
      <text>
        <r>
          <rPr>
            <b/>
            <sz val="9"/>
            <color indexed="81"/>
            <rFont val="Tahoma"/>
            <family val="2"/>
          </rPr>
          <t>fpt jour</t>
        </r>
      </text>
    </comment>
    <comment ref="I24" authorId="2">
      <text>
        <r>
          <rPr>
            <b/>
            <sz val="9"/>
            <color indexed="81"/>
            <rFont val="Tahoma"/>
            <family val="2"/>
          </rPr>
          <t>LANCIAL Gregory:</t>
        </r>
        <r>
          <rPr>
            <sz val="9"/>
            <color indexed="81"/>
            <rFont val="Tahoma"/>
            <family val="2"/>
          </rPr>
          <t xml:space="preserve">
EVc jour</t>
        </r>
      </text>
    </comment>
    <comment ref="J24" authorId="1">
      <text>
        <r>
          <rPr>
            <b/>
            <sz val="9"/>
            <color indexed="81"/>
            <rFont val="Tahoma"/>
            <family val="2"/>
          </rPr>
          <t>ce jour</t>
        </r>
      </text>
    </comment>
    <comment ref="K24" authorId="1">
      <text>
        <r>
          <rPr>
            <b/>
            <sz val="9"/>
            <color indexed="81"/>
            <rFont val="Tahoma"/>
            <family val="2"/>
          </rPr>
          <t>cond fpt jour</t>
        </r>
      </text>
    </comment>
    <comment ref="F25" authorId="4">
      <text>
        <r>
          <rPr>
            <b/>
            <sz val="9"/>
            <color indexed="81"/>
            <rFont val="Tahoma"/>
            <family val="2"/>
          </rPr>
          <t>DIOLOGENT Remi:</t>
        </r>
        <r>
          <rPr>
            <sz val="9"/>
            <color indexed="81"/>
            <rFont val="Tahoma"/>
            <family val="2"/>
          </rPr>
          <t xml:space="preserve">
CA imposé J</t>
        </r>
      </text>
    </comment>
    <comment ref="J25" authorId="1">
      <text>
        <r>
          <rPr>
            <b/>
            <sz val="9"/>
            <color indexed="81"/>
            <rFont val="Tahoma"/>
            <family val="2"/>
          </rPr>
          <t>nuit vsav jour</t>
        </r>
      </text>
    </comment>
    <comment ref="C26" authorId="0">
      <text>
        <r>
          <rPr>
            <b/>
            <sz val="8"/>
            <color indexed="81"/>
            <rFont val="Tahoma"/>
            <family val="2"/>
          </rPr>
          <t>Administrateur:</t>
        </r>
        <r>
          <rPr>
            <sz val="8"/>
            <color indexed="81"/>
            <rFont val="Tahoma"/>
            <family val="2"/>
          </rPr>
          <t xml:space="preserve">
CE</t>
        </r>
      </text>
    </comment>
    <comment ref="H29" authorId="3">
      <text>
        <r>
          <rPr>
            <b/>
            <sz val="9"/>
            <color indexed="81"/>
            <rFont val="Tahoma"/>
            <family val="2"/>
          </rPr>
          <t>BOUHENAF Masbar:</t>
        </r>
        <r>
          <rPr>
            <sz val="9"/>
            <color indexed="81"/>
            <rFont val="Tahoma"/>
            <family val="2"/>
          </rPr>
          <t xml:space="preserve">
CA IMPOSE</t>
        </r>
      </text>
    </comment>
    <comment ref="E30" authorId="0">
      <text>
        <r>
          <rPr>
            <b/>
            <sz val="8"/>
            <color indexed="81"/>
            <rFont val="Tahoma"/>
            <family val="2"/>
          </rPr>
          <t>Administrateur:</t>
        </r>
        <r>
          <rPr>
            <sz val="8"/>
            <color indexed="81"/>
            <rFont val="Tahoma"/>
            <family val="2"/>
          </rPr>
          <t xml:space="preserve">
CA imposé
VPU nuit</t>
        </r>
      </text>
    </comment>
    <comment ref="H30" authorId="3">
      <text>
        <r>
          <rPr>
            <b/>
            <sz val="9"/>
            <color indexed="81"/>
            <rFont val="Tahoma"/>
            <family val="2"/>
          </rPr>
          <t>BOUHENAF Masbar:</t>
        </r>
        <r>
          <rPr>
            <sz val="9"/>
            <color indexed="81"/>
            <rFont val="Tahoma"/>
            <family val="2"/>
          </rPr>
          <t xml:space="preserve">
CE JOUR</t>
        </r>
      </text>
    </comment>
    <comment ref="K30" authorId="1">
      <text>
        <r>
          <rPr>
            <b/>
            <sz val="9"/>
            <color indexed="81"/>
            <rFont val="Tahoma"/>
            <family val="2"/>
          </rPr>
          <t xml:space="preserve">cond fpt jour </t>
        </r>
      </text>
    </comment>
    <comment ref="C31" authorId="0">
      <text>
        <r>
          <rPr>
            <b/>
            <sz val="8"/>
            <color indexed="81"/>
            <rFont val="Tahoma"/>
            <family val="2"/>
          </rPr>
          <t>Administrateur:</t>
        </r>
        <r>
          <rPr>
            <sz val="8"/>
            <color indexed="81"/>
            <rFont val="Tahoma"/>
            <family val="2"/>
          </rPr>
          <t xml:space="preserve">
CA impose</t>
        </r>
      </text>
    </comment>
    <comment ref="E31" authorId="0">
      <text>
        <r>
          <rPr>
            <b/>
            <sz val="8"/>
            <color indexed="81"/>
            <rFont val="Tahoma"/>
            <family val="2"/>
          </rPr>
          <t>Administrateur:</t>
        </r>
        <r>
          <rPr>
            <sz val="8"/>
            <color indexed="81"/>
            <rFont val="Tahoma"/>
            <family val="2"/>
          </rPr>
          <t xml:space="preserve">
VPUc nuit</t>
        </r>
      </text>
    </comment>
    <comment ref="C32" authorId="0">
      <text>
        <r>
          <rPr>
            <b/>
            <sz val="8"/>
            <color indexed="81"/>
            <rFont val="Tahoma"/>
            <family val="2"/>
          </rPr>
          <t>Administrateur:</t>
        </r>
        <r>
          <rPr>
            <sz val="8"/>
            <color indexed="81"/>
            <rFont val="Tahoma"/>
            <family val="2"/>
          </rPr>
          <t xml:space="preserve">
EV nuit</t>
        </r>
      </text>
    </comment>
    <comment ref="G32" authorId="2">
      <text>
        <r>
          <rPr>
            <b/>
            <sz val="9"/>
            <color indexed="81"/>
            <rFont val="Tahoma"/>
            <family val="2"/>
          </rPr>
          <t>LANCIAL Gregory:</t>
        </r>
        <r>
          <rPr>
            <sz val="9"/>
            <color indexed="81"/>
            <rFont val="Tahoma"/>
            <family val="2"/>
          </rPr>
          <t xml:space="preserve">
VPU nuit</t>
        </r>
      </text>
    </comment>
    <comment ref="H32" authorId="2">
      <text>
        <r>
          <rPr>
            <b/>
            <sz val="9"/>
            <color indexed="81"/>
            <rFont val="Tahoma"/>
            <family val="2"/>
          </rPr>
          <t>LANCIAL Gregory:
VPU J</t>
        </r>
      </text>
    </comment>
    <comment ref="E33" authorId="0">
      <text>
        <r>
          <rPr>
            <b/>
            <sz val="8"/>
            <color indexed="81"/>
            <rFont val="Tahoma"/>
            <family val="2"/>
          </rPr>
          <t>Administrateur:</t>
        </r>
        <r>
          <rPr>
            <sz val="8"/>
            <color indexed="81"/>
            <rFont val="Tahoma"/>
            <family val="2"/>
          </rPr>
          <t xml:space="preserve">
FPT jour</t>
        </r>
      </text>
    </comment>
    <comment ref="C35" authorId="0">
      <text>
        <r>
          <rPr>
            <b/>
            <sz val="8"/>
            <color indexed="81"/>
            <rFont val="Tahoma"/>
            <family val="2"/>
          </rPr>
          <t>Administrateur:</t>
        </r>
        <r>
          <rPr>
            <sz val="8"/>
            <color indexed="81"/>
            <rFont val="Tahoma"/>
            <family val="2"/>
          </rPr>
          <t xml:space="preserve">
CA impose jour
FPT nuit</t>
        </r>
      </text>
    </comment>
    <comment ref="G35" authorId="2">
      <text>
        <r>
          <rPr>
            <b/>
            <sz val="9"/>
            <color indexed="81"/>
            <rFont val="Tahoma"/>
            <family val="2"/>
          </rPr>
          <t>LANCIAL Gregory:</t>
        </r>
        <r>
          <rPr>
            <sz val="9"/>
            <color indexed="81"/>
            <rFont val="Tahoma"/>
            <family val="2"/>
          </rPr>
          <t xml:space="preserve">
Evc J</t>
        </r>
      </text>
    </comment>
    <comment ref="C36" authorId="0">
      <text>
        <r>
          <rPr>
            <b/>
            <sz val="8"/>
            <color indexed="81"/>
            <rFont val="Tahoma"/>
            <family val="2"/>
          </rPr>
          <t>Administrateur:</t>
        </r>
        <r>
          <rPr>
            <sz val="8"/>
            <color indexed="81"/>
            <rFont val="Tahoma"/>
            <family val="2"/>
          </rPr>
          <t xml:space="preserve">
CA impose jour
VPU nuit</t>
        </r>
      </text>
    </comment>
    <comment ref="C38" authorId="0">
      <text>
        <r>
          <rPr>
            <b/>
            <sz val="8"/>
            <color indexed="81"/>
            <rFont val="Tahoma"/>
            <family val="2"/>
          </rPr>
          <t>Administrateur:</t>
        </r>
        <r>
          <rPr>
            <sz val="8"/>
            <color indexed="81"/>
            <rFont val="Tahoma"/>
            <family val="2"/>
          </rPr>
          <t xml:space="preserve">
VPU</t>
        </r>
      </text>
    </comment>
    <comment ref="E38" authorId="0">
      <text>
        <r>
          <rPr>
            <b/>
            <sz val="8"/>
            <color indexed="81"/>
            <rFont val="Tahoma"/>
            <family val="2"/>
          </rPr>
          <t>Administrateur:</t>
        </r>
        <r>
          <rPr>
            <sz val="8"/>
            <color indexed="81"/>
            <rFont val="Tahoma"/>
            <family val="2"/>
          </rPr>
          <t xml:space="preserve">
FPTc nuit</t>
        </r>
      </text>
    </comment>
    <comment ref="E40" authorId="0">
      <text>
        <r>
          <rPr>
            <b/>
            <sz val="8"/>
            <color indexed="81"/>
            <rFont val="Tahoma"/>
            <family val="2"/>
          </rPr>
          <t>Administrateur:</t>
        </r>
        <r>
          <rPr>
            <sz val="8"/>
            <color indexed="81"/>
            <rFont val="Tahoma"/>
            <family val="2"/>
          </rPr>
          <t xml:space="preserve">
CA imposé</t>
        </r>
      </text>
    </comment>
    <comment ref="I40" authorId="2">
      <text>
        <r>
          <rPr>
            <b/>
            <sz val="9"/>
            <color indexed="81"/>
            <rFont val="Tahoma"/>
            <family val="2"/>
          </rPr>
          <t>vpu jour</t>
        </r>
      </text>
    </comment>
    <comment ref="D41" authorId="0">
      <text>
        <r>
          <rPr>
            <b/>
            <sz val="8"/>
            <color indexed="81"/>
            <rFont val="Tahoma"/>
            <family val="2"/>
          </rPr>
          <t>Administrateur:</t>
        </r>
        <r>
          <rPr>
            <sz val="8"/>
            <color indexed="81"/>
            <rFont val="Tahoma"/>
            <family val="2"/>
          </rPr>
          <t xml:space="preserve">
standard jour</t>
        </r>
      </text>
    </comment>
    <comment ref="E41" authorId="0">
      <text>
        <r>
          <rPr>
            <b/>
            <sz val="8"/>
            <color indexed="81"/>
            <rFont val="Tahoma"/>
            <family val="2"/>
          </rPr>
          <t>Administrateur:</t>
        </r>
        <r>
          <rPr>
            <sz val="8"/>
            <color indexed="81"/>
            <rFont val="Tahoma"/>
            <family val="2"/>
          </rPr>
          <t xml:space="preserve">
CA imposé</t>
        </r>
      </text>
    </comment>
    <comment ref="F41" authorId="4">
      <text>
        <r>
          <rPr>
            <b/>
            <sz val="9"/>
            <color indexed="81"/>
            <rFont val="Tahoma"/>
            <family val="2"/>
          </rPr>
          <t>DIOLOGENT Remi:</t>
        </r>
        <r>
          <rPr>
            <sz val="9"/>
            <color indexed="81"/>
            <rFont val="Tahoma"/>
            <family val="2"/>
          </rPr>
          <t xml:space="preserve">
VSAV J</t>
        </r>
      </text>
    </comment>
    <comment ref="K41" authorId="1">
      <text>
        <r>
          <rPr>
            <b/>
            <sz val="9"/>
            <color indexed="81"/>
            <rFont val="Tahoma"/>
            <family val="2"/>
          </rPr>
          <t>vpu nuit</t>
        </r>
      </text>
    </comment>
    <comment ref="D42" authorId="0">
      <text>
        <r>
          <rPr>
            <b/>
            <sz val="8"/>
            <color indexed="81"/>
            <rFont val="Tahoma"/>
            <family val="2"/>
          </rPr>
          <t>Administrateur:</t>
        </r>
        <r>
          <rPr>
            <sz val="8"/>
            <color indexed="81"/>
            <rFont val="Tahoma"/>
            <family val="2"/>
          </rPr>
          <t xml:space="preserve">
VPU nuit</t>
        </r>
      </text>
    </comment>
    <comment ref="F42" authorId="4">
      <text>
        <r>
          <rPr>
            <b/>
            <sz val="9"/>
            <color indexed="81"/>
            <rFont val="Tahoma"/>
            <family val="2"/>
          </rPr>
          <t>DIOLOGENT Remi:</t>
        </r>
        <r>
          <rPr>
            <sz val="9"/>
            <color indexed="81"/>
            <rFont val="Tahoma"/>
            <family val="2"/>
          </rPr>
          <t xml:space="preserve">
EV J</t>
        </r>
      </text>
    </comment>
    <comment ref="E43" authorId="0">
      <text>
        <r>
          <rPr>
            <b/>
            <sz val="8"/>
            <color indexed="81"/>
            <rFont val="Tahoma"/>
            <family val="2"/>
          </rPr>
          <t>Administrateur:</t>
        </r>
        <r>
          <rPr>
            <sz val="8"/>
            <color indexed="81"/>
            <rFont val="Tahoma"/>
            <family val="2"/>
          </rPr>
          <t xml:space="preserve">
EV jour</t>
        </r>
      </text>
    </comment>
    <comment ref="K43" authorId="1">
      <text>
        <r>
          <rPr>
            <b/>
            <sz val="9"/>
            <color indexed="81"/>
            <rFont val="Tahoma"/>
            <family val="2"/>
          </rPr>
          <t>std jour</t>
        </r>
      </text>
    </comment>
    <comment ref="K44" authorId="1">
      <text>
        <r>
          <rPr>
            <b/>
            <sz val="9"/>
            <color indexed="81"/>
            <rFont val="Tahoma"/>
            <family val="2"/>
          </rPr>
          <t>cond fpt nuit</t>
        </r>
      </text>
    </comment>
    <comment ref="C45" authorId="0">
      <text>
        <r>
          <rPr>
            <b/>
            <sz val="8"/>
            <color indexed="81"/>
            <rFont val="Tahoma"/>
            <family val="2"/>
          </rPr>
          <t>Administrateur:</t>
        </r>
        <r>
          <rPr>
            <sz val="8"/>
            <color indexed="81"/>
            <rFont val="Tahoma"/>
            <family val="2"/>
          </rPr>
          <t xml:space="preserve">
CE</t>
        </r>
      </text>
    </comment>
    <comment ref="E46" authorId="0">
      <text>
        <r>
          <rPr>
            <b/>
            <sz val="8"/>
            <color indexed="81"/>
            <rFont val="Tahoma"/>
            <family val="2"/>
          </rPr>
          <t>Administrateur:</t>
        </r>
        <r>
          <rPr>
            <sz val="8"/>
            <color indexed="81"/>
            <rFont val="Tahoma"/>
            <family val="2"/>
          </rPr>
          <t xml:space="preserve">
FPTc  jour</t>
        </r>
      </text>
    </comment>
    <comment ref="I46" authorId="2">
      <text>
        <r>
          <rPr>
            <b/>
            <sz val="9"/>
            <color indexed="81"/>
            <rFont val="Tahoma"/>
            <family val="2"/>
          </rPr>
          <t>LANCIAL Gregory:</t>
        </r>
        <r>
          <rPr>
            <sz val="9"/>
            <color indexed="81"/>
            <rFont val="Tahoma"/>
            <family val="2"/>
          </rPr>
          <t xml:space="preserve">
CA imposé jour
vpu nuit</t>
        </r>
      </text>
    </comment>
    <comment ref="C48" authorId="0">
      <text>
        <r>
          <rPr>
            <b/>
            <sz val="8"/>
            <color indexed="81"/>
            <rFont val="Tahoma"/>
            <family val="2"/>
          </rPr>
          <t>Administrateur:</t>
        </r>
        <r>
          <rPr>
            <sz val="8"/>
            <color indexed="81"/>
            <rFont val="Tahoma"/>
            <family val="2"/>
          </rPr>
          <t xml:space="preserve">
FPT jour</t>
        </r>
      </text>
    </comment>
    <comment ref="E48" authorId="0">
      <text>
        <r>
          <rPr>
            <b/>
            <sz val="8"/>
            <color indexed="81"/>
            <rFont val="Tahoma"/>
            <family val="2"/>
          </rPr>
          <t>Administrateur:</t>
        </r>
        <r>
          <rPr>
            <sz val="8"/>
            <color indexed="81"/>
            <rFont val="Tahoma"/>
            <family val="2"/>
          </rPr>
          <t xml:space="preserve">
VPUc  jour</t>
        </r>
      </text>
    </comment>
    <comment ref="C49" authorId="0">
      <text>
        <r>
          <rPr>
            <b/>
            <sz val="8"/>
            <color indexed="81"/>
            <rFont val="Tahoma"/>
            <family val="2"/>
          </rPr>
          <t>Administrateur:</t>
        </r>
        <r>
          <rPr>
            <sz val="8"/>
            <color indexed="81"/>
            <rFont val="Tahoma"/>
            <family val="2"/>
          </rPr>
          <t xml:space="preserve">
CA impose</t>
        </r>
      </text>
    </comment>
    <comment ref="D49" authorId="0">
      <text>
        <r>
          <rPr>
            <b/>
            <sz val="8"/>
            <color indexed="81"/>
            <rFont val="Tahoma"/>
            <family val="2"/>
          </rPr>
          <t>Administrateur:</t>
        </r>
        <r>
          <rPr>
            <sz val="8"/>
            <color indexed="81"/>
            <rFont val="Tahoma"/>
            <family val="2"/>
          </rPr>
          <t xml:space="preserve">
vpu jour</t>
        </r>
      </text>
    </comment>
    <comment ref="E49" authorId="0">
      <text>
        <r>
          <rPr>
            <b/>
            <sz val="8"/>
            <color indexed="81"/>
            <rFont val="Tahoma"/>
            <family val="2"/>
          </rPr>
          <t>Administrateur:</t>
        </r>
        <r>
          <rPr>
            <sz val="8"/>
            <color indexed="81"/>
            <rFont val="Tahoma"/>
            <family val="2"/>
          </rPr>
          <t xml:space="preserve">
EV nuit</t>
        </r>
      </text>
    </comment>
    <comment ref="G49" authorId="2">
      <text>
        <r>
          <rPr>
            <b/>
            <sz val="9"/>
            <color indexed="81"/>
            <rFont val="Tahoma"/>
            <family val="2"/>
          </rPr>
          <t>LANCIAL Gregory:</t>
        </r>
        <r>
          <rPr>
            <sz val="9"/>
            <color indexed="81"/>
            <rFont val="Tahoma"/>
            <family val="2"/>
          </rPr>
          <t xml:space="preserve">
VPU jour</t>
        </r>
      </text>
    </comment>
    <comment ref="C50" authorId="0">
      <text>
        <r>
          <rPr>
            <b/>
            <sz val="8"/>
            <color indexed="81"/>
            <rFont val="Tahoma"/>
            <family val="2"/>
          </rPr>
          <t>Administrateur:</t>
        </r>
        <r>
          <rPr>
            <sz val="8"/>
            <color indexed="81"/>
            <rFont val="Tahoma"/>
            <family val="2"/>
          </rPr>
          <t xml:space="preserve">
CA impose</t>
        </r>
      </text>
    </comment>
    <comment ref="I50" authorId="0">
      <text>
        <r>
          <rPr>
            <b/>
            <sz val="8"/>
            <color indexed="81"/>
            <rFont val="Tahoma"/>
            <family val="2"/>
          </rPr>
          <t>Administrateur:</t>
        </r>
        <r>
          <rPr>
            <sz val="8"/>
            <color indexed="81"/>
            <rFont val="Tahoma"/>
            <family val="2"/>
          </rPr>
          <t xml:space="preserve">
VPU nuit
</t>
        </r>
      </text>
    </comment>
    <comment ref="C51" authorId="0">
      <text>
        <r>
          <rPr>
            <b/>
            <sz val="8"/>
            <color indexed="81"/>
            <rFont val="Tahoma"/>
            <family val="2"/>
          </rPr>
          <t>Administrateur:</t>
        </r>
        <r>
          <rPr>
            <sz val="8"/>
            <color indexed="81"/>
            <rFont val="Tahoma"/>
            <family val="2"/>
          </rPr>
          <t xml:space="preserve">
CA impose</t>
        </r>
      </text>
    </comment>
    <comment ref="D51" authorId="0">
      <text>
        <r>
          <rPr>
            <b/>
            <sz val="8"/>
            <color indexed="81"/>
            <rFont val="Tahoma"/>
            <family val="2"/>
          </rPr>
          <t>Administrateur:</t>
        </r>
        <r>
          <rPr>
            <sz val="8"/>
            <color indexed="81"/>
            <rFont val="Tahoma"/>
            <family val="2"/>
          </rPr>
          <t xml:space="preserve">
vpu nuit</t>
        </r>
      </text>
    </comment>
    <comment ref="G51" authorId="0">
      <text>
        <r>
          <rPr>
            <b/>
            <sz val="8"/>
            <color indexed="81"/>
            <rFont val="Tahoma"/>
            <family val="2"/>
          </rPr>
          <t>Administrateur:</t>
        </r>
        <r>
          <rPr>
            <sz val="8"/>
            <color indexed="81"/>
            <rFont val="Tahoma"/>
            <family val="2"/>
          </rPr>
          <t xml:space="preserve">
VPU nuit</t>
        </r>
      </text>
    </comment>
    <comment ref="I51" authorId="1">
      <text>
        <r>
          <rPr>
            <b/>
            <sz val="9"/>
            <color indexed="81"/>
            <rFont val="Tahoma"/>
            <family val="2"/>
          </rPr>
          <t>vpu jour</t>
        </r>
      </text>
    </comment>
    <comment ref="H52" authorId="3">
      <text>
        <r>
          <rPr>
            <b/>
            <sz val="9"/>
            <color indexed="81"/>
            <rFont val="Tahoma"/>
            <family val="2"/>
          </rPr>
          <t>BOUHENAF Masbar:</t>
        </r>
        <r>
          <rPr>
            <sz val="9"/>
            <color indexed="81"/>
            <rFont val="Tahoma"/>
            <family val="2"/>
          </rPr>
          <t xml:space="preserve">
CA IMPOSE</t>
        </r>
      </text>
    </comment>
    <comment ref="I52" authorId="3">
      <text>
        <r>
          <rPr>
            <b/>
            <sz val="9"/>
            <color indexed="81"/>
            <rFont val="Tahoma"/>
            <family val="2"/>
          </rPr>
          <t>BOUHENAF Masbar:</t>
        </r>
        <r>
          <rPr>
            <sz val="9"/>
            <color indexed="81"/>
            <rFont val="Tahoma"/>
            <family val="2"/>
          </rPr>
          <t xml:space="preserve">
CA IMPOSE</t>
        </r>
      </text>
    </comment>
    <comment ref="J52" authorId="1">
      <text>
        <r>
          <rPr>
            <b/>
            <sz val="9"/>
            <color indexed="81"/>
            <rFont val="Tahoma"/>
            <family val="2"/>
          </rPr>
          <t>pc nuit</t>
        </r>
      </text>
    </comment>
  </commentList>
</comments>
</file>

<file path=xl/comments6.xml><?xml version="1.0" encoding="utf-8"?>
<comments xmlns="http://schemas.openxmlformats.org/spreadsheetml/2006/main">
  <authors>
    <author>DEPRAD Jean-Pierre</author>
  </authors>
  <commentList>
    <comment ref="L29" authorId="0">
      <text>
        <r>
          <rPr>
            <b/>
            <sz val="9"/>
            <color indexed="81"/>
            <rFont val="Tahoma"/>
            <family val="2"/>
          </rPr>
          <t>DEPRAD Jean-Pierre:</t>
        </r>
        <r>
          <rPr>
            <sz val="9"/>
            <color indexed="81"/>
            <rFont val="Tahoma"/>
            <family val="2"/>
          </rPr>
          <t xml:space="preserve">
12h a deplacer</t>
        </r>
      </text>
    </comment>
  </commentList>
</comments>
</file>

<file path=xl/comments7.xml><?xml version="1.0" encoding="utf-8"?>
<comments xmlns="http://schemas.openxmlformats.org/spreadsheetml/2006/main">
  <authors>
    <author>Administrateur</author>
  </authors>
  <commentList>
    <comment ref="G36" authorId="0">
      <text>
        <r>
          <rPr>
            <b/>
            <sz val="8"/>
            <color indexed="81"/>
            <rFont val="Tahoma"/>
            <family val="2"/>
          </rPr>
          <t>12h à déplacer</t>
        </r>
        <r>
          <rPr>
            <sz val="8"/>
            <color indexed="81"/>
            <rFont val="Tahoma"/>
            <family val="2"/>
          </rPr>
          <t xml:space="preserve">
</t>
        </r>
      </text>
    </comment>
  </commentList>
</comments>
</file>

<file path=xl/comments8.xml><?xml version="1.0" encoding="utf-8"?>
<comments xmlns="http://schemas.openxmlformats.org/spreadsheetml/2006/main">
  <authors>
    <author>Administrateur</author>
  </authors>
  <commentList>
    <comment ref="Q31" authorId="0">
      <text>
        <r>
          <rPr>
            <b/>
            <sz val="9"/>
            <color indexed="81"/>
            <rFont val="Tahoma"/>
            <family val="2"/>
          </rPr>
          <t>Administrateur:</t>
        </r>
        <r>
          <rPr>
            <sz val="9"/>
            <color indexed="81"/>
            <rFont val="Tahoma"/>
            <family val="2"/>
          </rPr>
          <t xml:space="preserve">
</t>
        </r>
      </text>
    </comment>
  </commentList>
</comments>
</file>

<file path=xl/comments9.xml><?xml version="1.0" encoding="utf-8"?>
<comments xmlns="http://schemas.openxmlformats.org/spreadsheetml/2006/main">
  <authors>
    <author>CAMERLO Lionel</author>
  </authors>
  <commentList>
    <comment ref="E59" authorId="0">
      <text>
        <r>
          <rPr>
            <b/>
            <sz val="9"/>
            <color indexed="81"/>
            <rFont val="Tahoma"/>
            <family val="2"/>
          </rPr>
          <t>CAMERLO Lionel:</t>
        </r>
        <r>
          <rPr>
            <sz val="9"/>
            <color indexed="81"/>
            <rFont val="Tahoma"/>
            <family val="2"/>
          </rPr>
          <t xml:space="preserve">
+DECITRE</t>
        </r>
      </text>
    </comment>
  </commentList>
</comments>
</file>

<file path=xl/sharedStrings.xml><?xml version="1.0" encoding="utf-8"?>
<sst xmlns="http://schemas.openxmlformats.org/spreadsheetml/2006/main" count="5450" uniqueCount="214">
  <si>
    <t>CA</t>
  </si>
  <si>
    <t>CAJ</t>
  </si>
  <si>
    <t>CAN</t>
  </si>
  <si>
    <t>AT</t>
  </si>
  <si>
    <t>CM</t>
  </si>
  <si>
    <t>CDG</t>
  </si>
  <si>
    <t>ST</t>
  </si>
  <si>
    <t>EV</t>
  </si>
  <si>
    <t>CE</t>
  </si>
  <si>
    <t>CP</t>
  </si>
  <si>
    <t>AA</t>
  </si>
  <si>
    <t>PCJ</t>
  </si>
  <si>
    <t>PCN</t>
  </si>
  <si>
    <t>SHR</t>
  </si>
  <si>
    <t>STJ</t>
  </si>
  <si>
    <t>STN</t>
  </si>
  <si>
    <t>CEJ</t>
  </si>
  <si>
    <t>CEN</t>
  </si>
  <si>
    <t>Nbre de pro jour</t>
  </si>
  <si>
    <t>Nbre de pro nuit</t>
  </si>
  <si>
    <t>VPU</t>
  </si>
  <si>
    <t>VPUc</t>
  </si>
  <si>
    <t>CAJ/STN</t>
  </si>
  <si>
    <t>CAJ/CEN</t>
  </si>
  <si>
    <t>FPT</t>
  </si>
  <si>
    <t>FPTc</t>
  </si>
  <si>
    <t>STJ/CAN</t>
  </si>
  <si>
    <t>CEJ/CAN</t>
  </si>
  <si>
    <t>TP</t>
  </si>
  <si>
    <t>CA Jour</t>
  </si>
  <si>
    <t>CA Nuit</t>
  </si>
  <si>
    <t>Absence jour</t>
  </si>
  <si>
    <t>Absence Nuit</t>
  </si>
  <si>
    <t>AAJ</t>
  </si>
  <si>
    <t>AAN</t>
  </si>
  <si>
    <t>CAJ/AAN</t>
  </si>
  <si>
    <t>AAJ/CAN</t>
  </si>
  <si>
    <t>effectif total</t>
  </si>
  <si>
    <t>CPJ</t>
  </si>
  <si>
    <t>CPN</t>
  </si>
  <si>
    <t>CAJ/CPN</t>
  </si>
  <si>
    <t>CPJ/CAN</t>
  </si>
  <si>
    <t>CEJ/CPN</t>
  </si>
  <si>
    <t>SAM</t>
  </si>
  <si>
    <t>MAR</t>
  </si>
  <si>
    <t>VEN</t>
  </si>
  <si>
    <t>LUN</t>
  </si>
  <si>
    <t>JEU</t>
  </si>
  <si>
    <t>DIM</t>
  </si>
  <si>
    <t>MER</t>
  </si>
  <si>
    <t>MUT</t>
  </si>
  <si>
    <t>VID</t>
  </si>
  <si>
    <t>PC 24</t>
  </si>
  <si>
    <t>RPM</t>
  </si>
  <si>
    <t>CAJ/V</t>
  </si>
  <si>
    <t>V/CAN</t>
  </si>
  <si>
    <t>Equipes</t>
  </si>
  <si>
    <t>STJ/V</t>
  </si>
  <si>
    <t>CAJ/PCN</t>
  </si>
  <si>
    <t>VSAV 24h</t>
  </si>
  <si>
    <t>VSAV jour</t>
  </si>
  <si>
    <t>VSAV nuit</t>
  </si>
  <si>
    <t>VLM 24h</t>
  </si>
  <si>
    <t>VLM jour</t>
  </si>
  <si>
    <t>VLM nuit</t>
  </si>
  <si>
    <t>12h</t>
  </si>
  <si>
    <t>CAJ/Feu</t>
  </si>
  <si>
    <t>Feu/CAN</t>
  </si>
  <si>
    <t>STJ/Feu</t>
  </si>
  <si>
    <t>STJ/PCN</t>
  </si>
  <si>
    <t>Evc</t>
  </si>
  <si>
    <t>CG 12h</t>
  </si>
  <si>
    <t>CDG 12h</t>
  </si>
  <si>
    <t>VPU 12h</t>
  </si>
  <si>
    <t>VPUc 12h</t>
  </si>
  <si>
    <t>FPT 12h</t>
  </si>
  <si>
    <t>FPTc 12h</t>
  </si>
  <si>
    <t>Evc 12h</t>
  </si>
  <si>
    <t>VPUa</t>
  </si>
  <si>
    <t>VPUa 12h</t>
  </si>
  <si>
    <t>FPTa</t>
  </si>
  <si>
    <t>FPTa 12h</t>
  </si>
  <si>
    <t>EVa</t>
  </si>
  <si>
    <t>Eva 12h</t>
  </si>
  <si>
    <t>EV 12h</t>
  </si>
  <si>
    <t>VID 12h</t>
  </si>
  <si>
    <t>VSAV 12h</t>
  </si>
  <si>
    <t>VLM 12h</t>
  </si>
  <si>
    <t>PC 12h</t>
  </si>
  <si>
    <t>Fonctions    24h</t>
  </si>
  <si>
    <t>Fonctions 12h</t>
  </si>
  <si>
    <t>Nombre de 12h</t>
  </si>
  <si>
    <t>PCJ/CAN</t>
  </si>
  <si>
    <t>ST 12h</t>
  </si>
  <si>
    <t>CE 12h</t>
  </si>
  <si>
    <t>CP 12h</t>
  </si>
  <si>
    <t>AA 12h</t>
  </si>
  <si>
    <t>AT 12h</t>
  </si>
  <si>
    <t>RPM 12h</t>
  </si>
  <si>
    <t>CM 12h</t>
  </si>
  <si>
    <t>HUGUES</t>
  </si>
  <si>
    <t>ROSTAND</t>
  </si>
  <si>
    <t>BOUISSET</t>
  </si>
  <si>
    <t>DECITRE</t>
  </si>
  <si>
    <t>SOG</t>
  </si>
  <si>
    <t>INC2</t>
  </si>
  <si>
    <t>Groupe</t>
  </si>
  <si>
    <t>CA ops</t>
  </si>
  <si>
    <t>EPSa</t>
  </si>
  <si>
    <t>EPS</t>
  </si>
  <si>
    <t>VSRa</t>
  </si>
  <si>
    <t>EPSc</t>
  </si>
  <si>
    <t>VSRc</t>
  </si>
  <si>
    <t>VSR</t>
  </si>
  <si>
    <t>EPSa 12h</t>
  </si>
  <si>
    <t>EPSc 12h</t>
  </si>
  <si>
    <t>EPS 12h</t>
  </si>
  <si>
    <t>VSRa 12h</t>
  </si>
  <si>
    <t>VSRc 12h</t>
  </si>
  <si>
    <t>VSR 12h</t>
  </si>
  <si>
    <t>date d'entrée SPP</t>
  </si>
  <si>
    <t>Grade</t>
  </si>
  <si>
    <t>Date de nomination</t>
  </si>
  <si>
    <t>ADJUDANT</t>
  </si>
  <si>
    <t>CARTIER</t>
  </si>
  <si>
    <t>CARTAUT</t>
  </si>
  <si>
    <t>CASTA</t>
  </si>
  <si>
    <t>MASSELIN</t>
  </si>
  <si>
    <t>SELLES</t>
  </si>
  <si>
    <t>SERGENT</t>
  </si>
  <si>
    <t>BALLESTER</t>
  </si>
  <si>
    <t>ORIOL</t>
  </si>
  <si>
    <t>DEPRAD</t>
  </si>
  <si>
    <t>FLORES</t>
  </si>
  <si>
    <t>HEURTEBISE</t>
  </si>
  <si>
    <t>CAPORAL</t>
  </si>
  <si>
    <t>MONTALEGRE</t>
  </si>
  <si>
    <t>SERANO G</t>
  </si>
  <si>
    <t>GILSON</t>
  </si>
  <si>
    <t>PERINO</t>
  </si>
  <si>
    <t>INC1</t>
  </si>
  <si>
    <t>LANCIAL</t>
  </si>
  <si>
    <t>MOURCIA</t>
  </si>
  <si>
    <t>LUPI</t>
  </si>
  <si>
    <t>ROOS</t>
  </si>
  <si>
    <t>EON</t>
  </si>
  <si>
    <t>MATEO</t>
  </si>
  <si>
    <t>BARREAU</t>
  </si>
  <si>
    <t>VALERIAN</t>
  </si>
  <si>
    <t>ROUSTAN</t>
  </si>
  <si>
    <t>WENGER</t>
  </si>
  <si>
    <t>MALET</t>
  </si>
  <si>
    <t>REY F</t>
  </si>
  <si>
    <t>LUN.</t>
  </si>
  <si>
    <t>JEU.</t>
  </si>
  <si>
    <t>DIM.</t>
  </si>
  <si>
    <t>MER.</t>
  </si>
  <si>
    <t>SAM.</t>
  </si>
  <si>
    <t>MAR.</t>
  </si>
  <si>
    <t>VEN.</t>
  </si>
  <si>
    <t>répartition par groupe en 12h</t>
  </si>
  <si>
    <t>v</t>
  </si>
  <si>
    <t>CEQ</t>
  </si>
  <si>
    <t>DIOLOGENT</t>
  </si>
  <si>
    <t>GUEROULT</t>
  </si>
  <si>
    <t>SALMI</t>
  </si>
  <si>
    <t>DYLIK</t>
  </si>
  <si>
    <t>LAURENT J</t>
  </si>
  <si>
    <t>GRIMM</t>
  </si>
  <si>
    <t>FIGUEIRINHA</t>
  </si>
  <si>
    <t>BLANCHARD</t>
  </si>
  <si>
    <t>LHERBIER</t>
  </si>
  <si>
    <t>USSH</t>
  </si>
  <si>
    <t>OGG</t>
  </si>
  <si>
    <t>MDP</t>
  </si>
  <si>
    <t>Précisez votre mot de passe</t>
  </si>
  <si>
    <t>MODE D'EMPLOI</t>
  </si>
  <si>
    <t>A l'ouverture du classeur, un VBA parcoure les 12 onglets mois et protège toutes les colonnes contenant un entête date et dont celles-ci sont inférieures à la date du jour.  Tous ces onglets seront mis sous "Protection" et les Opérateurs pourront encoder uniquement dans les colonnes dont la date est inférieure à la date du jour.</t>
  </si>
  <si>
    <r>
      <t xml:space="preserve">L'Administrateur pourra enlever cette protection onglet par onglet sous l'onglet supérieur Révision "Oter la protection". Un mot de passe lui sera demandé pour pouvoir exécuter cette opération.
</t>
    </r>
    <r>
      <rPr>
        <b/>
        <sz val="10"/>
        <rFont val="Arial"/>
        <family val="2"/>
      </rPr>
      <t>Comme normalement l'Administrateur ne gérera que le mois en cours, l'opération ne se fera uniquement que s'il désire toucher aux colonnes dont la date dépasse la date du jour.
A noter : le VBA d'ouverture adapte automatiquement les Protections donc l'Administrateur ne doit pas se soucier de remettre les Protections pour les onglets dont il les a enlever.</t>
    </r>
  </si>
  <si>
    <r>
      <t xml:space="preserve">La gestion de ce mot de passe se fait dans l'onglet "Technique".  Cet onglet est "Masqué".  Pour pouvoir "Afficher" et gérer le contenu de cet onglet, il faut cliquer droit sur la barre des onglets et cliquer ensuite dans le menu sur "Afficher" et choisir l'onglet "Technique".  Un autre mot de passe lui sera demandé pour pouvoir réaliser cette opération.  
</t>
    </r>
    <r>
      <rPr>
        <b/>
        <sz val="10"/>
        <rFont val="Arial"/>
        <family val="2"/>
      </rPr>
      <t>Cette opération n'est à faire que si on désire changer le mot de passe donc rarement.</t>
    </r>
  </si>
  <si>
    <t>Les dates des colonnes sont calculées à partir de la première colonne en ajoutant 3 jours à chaque colonne</t>
  </si>
  <si>
    <t>Le mois en cellule G2 est calculé à partir du nom de l'onglet.</t>
  </si>
  <si>
    <r>
      <rPr>
        <b/>
        <sz val="10"/>
        <rFont val="Arial"/>
        <family val="2"/>
      </rPr>
      <t>Technique :</t>
    </r>
    <r>
      <rPr>
        <sz val="10"/>
        <rFont val="Arial"/>
        <family val="2"/>
      </rPr>
      <t xml:space="preserve">
- Le module 1 contient les variables PUBLIC càd celles qui restent accessibles à tous les VBA du classeur ;
- Le module 2 contient le VBA qui affiche l'onglet "Technique"
- La Feuille "Technique" contient le VBA qui se déclenche à chaque activation de la feuille et fait appel au VBA d'affichage dans le module 2
- ThisWorkbook contient le VBA qui se déclenche automatiquement à l</t>
    </r>
    <r>
      <rPr>
        <b/>
        <sz val="10"/>
        <rFont val="Arial"/>
        <family val="2"/>
      </rPr>
      <t xml:space="preserve">'ouverture du classeur </t>
    </r>
    <r>
      <rPr>
        <sz val="10"/>
        <rFont val="Arial"/>
        <family val="2"/>
      </rPr>
      <t>et fait la MAJ automatique des colonnes à Protéger et Déprotéger.
- Les Flag permettent d'éviter certains VBA en fonction du déroulement des Procédures.  
Ainsi la Procédure à l'ouverture du classeur fait appel à l'onglet Technique donc elle déclenche le VBA qui provoque l'affichage de l'onglet et donc également à la demande de mot de passe.  
Pour éviter cela, on positionne le Flag à 1 et on évite le déclenchement de la Procédure de demande de mot de passe. 
De même le Flag2 évite que la demande de mot de passe se reproduise à chaque fois que l'Administrateur fera appel à l'onglet Technique dès qu'il l'a fait une fois durant une session de travail.
- Comme il y a moyen de voir le mot de passe dans les VBA, ceux ci sont masqués.  Pour les faire apparaître, il faudra encoder le même mot de passe que pour le point 3</t>
    </r>
  </si>
  <si>
    <t>Ce qu'il faut retenir est que, techniquement cela semble complexe mais pratiquement, pour les Opérateurs, cela sera complètement transparent et pour l'Administrateur, il n'aura qu'à enlever la Protection d'un onglet quand il voudra gérer un mois et atteindre les colonnes dont la date et supérieur à la date du jour.  Rarement, il aura à changer le mot de passe gérant l'affichage de l'onglet Technique et donc rarement il devra utiliser la Procédure du point 3</t>
  </si>
  <si>
    <t>L'adaptation réalisée n'a rien touché d'autre que les points soulevés ci-dessus</t>
  </si>
  <si>
    <t>pi</t>
  </si>
  <si>
    <t>LUBRANO</t>
  </si>
  <si>
    <t>NORMAND</t>
  </si>
  <si>
    <t>Minimum par compétence</t>
  </si>
  <si>
    <t>Nombre de CA maxi</t>
  </si>
  <si>
    <t>Nombre de 12h maxi</t>
  </si>
  <si>
    <t>Nbre</t>
  </si>
  <si>
    <t>Présence mini</t>
  </si>
  <si>
    <t>Absence maxi</t>
  </si>
  <si>
    <t>non formé</t>
  </si>
  <si>
    <t>L9:L12</t>
  </si>
  <si>
    <t>L9:L18</t>
  </si>
  <si>
    <t>L22:L38</t>
  </si>
  <si>
    <t>Absence nuit</t>
  </si>
  <si>
    <t>CG</t>
  </si>
  <si>
    <t>CAN covid</t>
  </si>
  <si>
    <t>CAJ covid</t>
  </si>
  <si>
    <t>F8:F13</t>
  </si>
  <si>
    <t>F8:F21</t>
  </si>
  <si>
    <t>F21:F39</t>
  </si>
  <si>
    <t>K8:K13</t>
  </si>
  <si>
    <t>K8:K21</t>
  </si>
  <si>
    <t>K21:K39</t>
  </si>
  <si>
    <t>L8:L13</t>
  </si>
  <si>
    <t>L8:L21</t>
  </si>
  <si>
    <t>L21:L39</t>
  </si>
  <si>
    <t>C8:C13</t>
  </si>
  <si>
    <t>C8:C21</t>
  </si>
  <si>
    <t>C21:C39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</si>
</sst>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 _€_-;\-* #,##0\ _€_-;_-* &quot;-&quot;\ _€_-;_-@_-"/>
  </numFmts>
  <fonts count="31" x14ac:knownFonts="1">
    <font>
      <sz val="10"/>
      <name val="Arial"/>
    </font>
    <font>
      <b/>
      <sz val="16"/>
      <name val="Arial"/>
      <family val="2"/>
    </font>
    <font>
      <b/>
      <sz val="10"/>
      <name val="Arial"/>
      <family val="2"/>
    </font>
    <font>
      <b/>
      <sz val="8"/>
      <name val="Arial"/>
      <family val="2"/>
    </font>
    <font>
      <b/>
      <sz val="10"/>
      <color indexed="10"/>
      <name val="Arial"/>
      <family val="2"/>
    </font>
    <font>
      <sz val="10"/>
      <name val="Arial"/>
      <family val="2"/>
    </font>
    <font>
      <b/>
      <sz val="10"/>
      <color indexed="63"/>
      <name val="Arial"/>
      <family val="2"/>
    </font>
    <font>
      <b/>
      <sz val="10"/>
      <color indexed="12"/>
      <name val="Arial"/>
      <family val="2"/>
    </font>
    <font>
      <b/>
      <sz val="10"/>
      <color indexed="40"/>
      <name val="Arial"/>
      <family val="2"/>
    </font>
    <font>
      <b/>
      <sz val="9"/>
      <name val="Arial"/>
      <family val="2"/>
    </font>
    <font>
      <b/>
      <sz val="9"/>
      <color indexed="63"/>
      <name val="Arial"/>
      <family val="2"/>
    </font>
    <font>
      <b/>
      <sz val="8"/>
      <color indexed="63"/>
      <name val="Arial"/>
      <family val="2"/>
    </font>
    <font>
      <sz val="8"/>
      <name val="Arial"/>
      <family val="2"/>
    </font>
    <font>
      <b/>
      <sz val="8"/>
      <color indexed="10"/>
      <name val="Arial"/>
      <family val="2"/>
    </font>
    <font>
      <b/>
      <sz val="7"/>
      <name val="Arial"/>
      <family val="2"/>
    </font>
    <font>
      <sz val="7"/>
      <name val="Arial"/>
      <family val="2"/>
    </font>
    <font>
      <b/>
      <sz val="9"/>
      <color indexed="81"/>
      <name val="Tahoma"/>
      <family val="2"/>
    </font>
    <font>
      <sz val="9"/>
      <color indexed="81"/>
      <name val="Tahoma"/>
      <family val="2"/>
    </font>
    <font>
      <sz val="28"/>
      <name val="Arial"/>
      <family val="2"/>
    </font>
    <font>
      <b/>
      <sz val="8"/>
      <color indexed="81"/>
      <name val="Tahoma"/>
      <family val="2"/>
    </font>
    <font>
      <sz val="8"/>
      <color indexed="81"/>
      <name val="Tahoma"/>
      <family val="2"/>
    </font>
    <font>
      <b/>
      <sz val="10"/>
      <color rgb="FFFF0000"/>
      <name val="Arial"/>
      <family val="2"/>
    </font>
    <font>
      <b/>
      <sz val="9"/>
      <color rgb="FFFF0000"/>
      <name val="Arial"/>
      <family val="2"/>
    </font>
    <font>
      <b/>
      <sz val="10"/>
      <color rgb="FF00B0F0"/>
      <name val="Arial"/>
      <family val="2"/>
    </font>
    <font>
      <b/>
      <sz val="8"/>
      <color theme="9" tint="-0.499984740745262"/>
      <name val="Arial"/>
      <family val="2"/>
    </font>
    <font>
      <sz val="14"/>
      <color rgb="FFFF0000"/>
      <name val="Arial"/>
      <family val="2"/>
    </font>
    <font>
      <b/>
      <sz val="10"/>
      <color rgb="FF0070C0"/>
      <name val="Arial"/>
      <family val="2"/>
    </font>
    <font>
      <sz val="11"/>
      <name val="Calibri"/>
      <family val="2"/>
      <scheme val="minor"/>
    </font>
    <font>
      <b/>
      <sz val="9"/>
      <color theme="0"/>
      <name val="Arial"/>
      <family val="2"/>
    </font>
    <font>
      <b/>
      <sz val="8"/>
      <color rgb="FFFF0000"/>
      <name val="Arial"/>
      <family val="2"/>
    </font>
    <font>
      <sz val="11"/>
      <name val="Arial"/>
      <family val="2"/>
    </font>
  </fonts>
  <fills count="22">
    <fill>
      <patternFill patternType="none"/>
    </fill>
    <fill>
      <patternFill patternType="gray125"/>
    </fill>
    <fill>
      <patternFill patternType="solid">
        <fgColor indexed="11"/>
        <bgColor indexed="64"/>
      </patternFill>
    </fill>
    <fill>
      <patternFill patternType="solid">
        <fgColor indexed="46"/>
        <bgColor indexed="64"/>
      </patternFill>
    </fill>
    <fill>
      <patternFill patternType="solid">
        <fgColor indexed="40"/>
        <bgColor indexed="64"/>
      </patternFill>
    </fill>
    <fill>
      <patternFill patternType="solid">
        <fgColor indexed="41"/>
        <bgColor indexed="64"/>
      </patternFill>
    </fill>
    <fill>
      <patternFill patternType="solid">
        <fgColor indexed="14"/>
        <bgColor indexed="64"/>
      </patternFill>
    </fill>
    <fill>
      <patternFill patternType="solid">
        <fgColor indexed="22"/>
        <bgColor indexed="64"/>
      </patternFill>
    </fill>
    <fill>
      <patternFill patternType="solid">
        <fgColor indexed="49"/>
        <bgColor indexed="64"/>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17"/>
        <bgColor indexed="64"/>
      </patternFill>
    </fill>
    <fill>
      <patternFill patternType="solid">
        <fgColor indexed="52"/>
        <bgColor indexed="64"/>
      </patternFill>
    </fill>
    <fill>
      <patternFill patternType="solid">
        <fgColor indexed="23"/>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rgb="FFFFFFFF"/>
        <bgColor indexed="64"/>
      </patternFill>
    </fill>
    <fill>
      <patternFill patternType="solid">
        <fgColor theme="1"/>
        <bgColor indexed="64"/>
      </patternFill>
    </fill>
    <fill>
      <patternFill patternType="solid">
        <fgColor theme="0" tint="-0.34998626667073579"/>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diagonal/>
    </border>
  </borders>
  <cellStyleXfs count="1">
    <xf numFmtId="0" fontId="0" fillId="0" borderId="0"/>
  </cellStyleXfs>
  <cellXfs count="273">
    <xf numFmtId="0" fontId="0" fillId="0" borderId="0" xfId="0"/>
    <xf numFmtId="0" fontId="1" fillId="0" borderId="0" xfId="0" applyFont="1" applyAlignment="1" applyProtection="1">
      <alignment horizontal="center" vertical="center"/>
    </xf>
    <xf numFmtId="0" fontId="2" fillId="0" borderId="0" xfId="0" applyFont="1" applyAlignment="1" applyProtection="1">
      <alignment horizontal="center" vertical="center"/>
    </xf>
    <xf numFmtId="0" fontId="5" fillId="0" borderId="0" xfId="0" applyFont="1" applyAlignment="1" applyProtection="1">
      <alignment horizontal="center" vertical="center"/>
    </xf>
    <xf numFmtId="0" fontId="2" fillId="3" borderId="1" xfId="0" applyFont="1" applyFill="1" applyBorder="1" applyAlignment="1" applyProtection="1">
      <alignment horizontal="center" vertical="center"/>
    </xf>
    <xf numFmtId="0" fontId="2" fillId="4" borderId="1"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6" borderId="1" xfId="0" applyFont="1" applyFill="1" applyBorder="1" applyAlignment="1" applyProtection="1">
      <alignment horizontal="center" vertical="center"/>
    </xf>
    <xf numFmtId="0" fontId="5" fillId="0" borderId="0" xfId="0" applyFont="1" applyBorder="1" applyAlignment="1" applyProtection="1">
      <alignment horizontal="center" vertical="center"/>
    </xf>
    <xf numFmtId="0" fontId="2" fillId="0" borderId="0" xfId="0" applyNumberFormat="1" applyFont="1" applyAlignment="1" applyProtection="1">
      <alignment horizontal="center" vertical="center"/>
    </xf>
    <xf numFmtId="0" fontId="5" fillId="0" borderId="0" xfId="0" applyNumberFormat="1" applyFont="1" applyAlignment="1" applyProtection="1">
      <alignment horizontal="center" vertical="center"/>
    </xf>
    <xf numFmtId="49" fontId="2" fillId="0" borderId="2" xfId="0" applyNumberFormat="1" applyFont="1" applyBorder="1" applyAlignment="1" applyProtection="1">
      <alignment horizontal="center" vertical="center"/>
    </xf>
    <xf numFmtId="0" fontId="3" fillId="8" borderId="1" xfId="0" applyNumberFormat="1" applyFont="1" applyFill="1" applyBorder="1" applyAlignment="1" applyProtection="1">
      <alignment horizontal="center" vertical="center"/>
    </xf>
    <xf numFmtId="0" fontId="5" fillId="0" borderId="0" xfId="0" applyNumberFormat="1" applyFont="1" applyProtection="1"/>
    <xf numFmtId="0" fontId="2" fillId="9" borderId="1" xfId="0" applyFont="1" applyFill="1" applyBorder="1" applyAlignment="1" applyProtection="1">
      <alignment horizontal="center" vertical="center"/>
    </xf>
    <xf numFmtId="0" fontId="2" fillId="10" borderId="2" xfId="0" applyNumberFormat="1" applyFont="1" applyFill="1" applyBorder="1" applyAlignment="1" applyProtection="1">
      <alignment horizontal="center" vertical="center"/>
    </xf>
    <xf numFmtId="0" fontId="2" fillId="11" borderId="4" xfId="0" applyFont="1" applyFill="1" applyBorder="1" applyAlignment="1" applyProtection="1">
      <alignment horizontal="center" vertical="center"/>
    </xf>
    <xf numFmtId="0" fontId="2" fillId="11" borderId="1" xfId="0" applyFont="1" applyFill="1" applyBorder="1" applyAlignment="1" applyProtection="1">
      <alignment horizontal="center" vertical="center"/>
    </xf>
    <xf numFmtId="0" fontId="2" fillId="15" borderId="0" xfId="0" applyNumberFormat="1" applyFont="1" applyFill="1" applyAlignment="1" applyProtection="1">
      <alignment horizontal="center"/>
    </xf>
    <xf numFmtId="0" fontId="1" fillId="15" borderId="0" xfId="0" applyFont="1" applyFill="1" applyAlignment="1" applyProtection="1">
      <alignment horizontal="center" vertical="center"/>
    </xf>
    <xf numFmtId="0" fontId="2" fillId="15" borderId="0" xfId="0" applyNumberFormat="1" applyFont="1" applyFill="1" applyBorder="1" applyAlignment="1" applyProtection="1">
      <alignment horizontal="center" vertical="center"/>
    </xf>
    <xf numFmtId="0" fontId="2" fillId="15" borderId="5" xfId="0" applyNumberFormat="1" applyFont="1" applyFill="1" applyBorder="1" applyAlignment="1" applyProtection="1">
      <alignment horizontal="center" vertical="center"/>
    </xf>
    <xf numFmtId="0" fontId="2" fillId="15" borderId="6" xfId="0" applyNumberFormat="1" applyFont="1" applyFill="1" applyBorder="1" applyAlignment="1" applyProtection="1">
      <alignment horizontal="center" vertical="center"/>
    </xf>
    <xf numFmtId="41" fontId="2" fillId="15" borderId="0" xfId="0" applyNumberFormat="1" applyFont="1" applyFill="1" applyAlignment="1" applyProtection="1">
      <alignment horizontal="center" vertical="center"/>
    </xf>
    <xf numFmtId="0" fontId="9" fillId="15" borderId="1" xfId="0" applyFont="1" applyFill="1" applyBorder="1" applyAlignment="1" applyProtection="1">
      <alignment horizontal="center" vertical="center" wrapText="1"/>
    </xf>
    <xf numFmtId="0" fontId="21" fillId="15" borderId="1" xfId="0" applyFont="1" applyFill="1" applyBorder="1" applyAlignment="1" applyProtection="1">
      <alignment horizontal="center" vertical="center"/>
    </xf>
    <xf numFmtId="0" fontId="22" fillId="15" borderId="1" xfId="0" applyFont="1" applyFill="1" applyBorder="1" applyAlignment="1" applyProtection="1">
      <alignment horizontal="center" vertical="center" wrapText="1"/>
    </xf>
    <xf numFmtId="0" fontId="9" fillId="15" borderId="1" xfId="0" applyFont="1" applyFill="1" applyBorder="1" applyAlignment="1" applyProtection="1">
      <alignment horizontal="center" vertical="center"/>
    </xf>
    <xf numFmtId="0" fontId="22" fillId="15" borderId="1" xfId="0" applyFont="1" applyFill="1" applyBorder="1" applyAlignment="1" applyProtection="1">
      <alignment horizontal="center" vertical="center"/>
    </xf>
    <xf numFmtId="0" fontId="13" fillId="0" borderId="3" xfId="0" applyFont="1" applyBorder="1" applyAlignment="1" applyProtection="1">
      <alignment horizontal="center" vertical="center"/>
    </xf>
    <xf numFmtId="0" fontId="2" fillId="10" borderId="7" xfId="0" applyNumberFormat="1" applyFont="1" applyFill="1" applyBorder="1" applyAlignment="1" applyProtection="1">
      <alignment horizontal="center" vertical="center"/>
    </xf>
    <xf numFmtId="0" fontId="2" fillId="0" borderId="1" xfId="0" applyNumberFormat="1" applyFont="1" applyBorder="1" applyAlignment="1" applyProtection="1">
      <alignment horizontal="center" vertical="center"/>
    </xf>
    <xf numFmtId="0" fontId="2" fillId="10" borderId="8" xfId="0" applyNumberFormat="1" applyFont="1" applyFill="1" applyBorder="1" applyAlignment="1" applyProtection="1">
      <alignment horizontal="center" vertical="center"/>
    </xf>
    <xf numFmtId="0" fontId="2" fillId="4" borderId="9" xfId="0" applyFont="1" applyFill="1" applyBorder="1" applyAlignment="1" applyProtection="1">
      <alignment horizontal="center" vertical="center"/>
    </xf>
    <xf numFmtId="0" fontId="2" fillId="13" borderId="1" xfId="0" applyFont="1" applyFill="1" applyBorder="1" applyAlignment="1" applyProtection="1">
      <alignment horizontal="center" vertical="center"/>
    </xf>
    <xf numFmtId="0" fontId="2" fillId="7" borderId="1" xfId="0" applyFont="1" applyFill="1" applyBorder="1" applyAlignment="1" applyProtection="1">
      <alignment horizontal="center" vertical="center"/>
    </xf>
    <xf numFmtId="0" fontId="14" fillId="9" borderId="1" xfId="0" applyFont="1" applyFill="1" applyBorder="1" applyAlignment="1" applyProtection="1">
      <alignment horizontal="center" vertical="center"/>
    </xf>
    <xf numFmtId="0" fontId="2" fillId="0" borderId="1" xfId="0" applyFont="1" applyBorder="1" applyAlignment="1">
      <alignment horizontal="center" vertical="center"/>
    </xf>
    <xf numFmtId="0" fontId="5" fillId="0" borderId="0" xfId="0" applyNumberFormat="1" applyFont="1" applyAlignment="1" applyProtection="1">
      <alignment horizontal="center"/>
    </xf>
    <xf numFmtId="0" fontId="14" fillId="18" borderId="4" xfId="0" applyFont="1" applyFill="1" applyBorder="1" applyAlignment="1" applyProtection="1">
      <alignment horizontal="center" vertical="center"/>
    </xf>
    <xf numFmtId="0" fontId="2" fillId="0" borderId="7" xfId="0" applyNumberFormat="1" applyFont="1" applyBorder="1" applyAlignment="1" applyProtection="1">
      <alignment horizontal="center" vertical="center"/>
    </xf>
    <xf numFmtId="0" fontId="9" fillId="17" borderId="1" xfId="0" applyFont="1" applyFill="1" applyBorder="1" applyAlignment="1" applyProtection="1">
      <alignment horizontal="center" vertical="center" wrapText="1"/>
    </xf>
    <xf numFmtId="0" fontId="22" fillId="17" borderId="1" xfId="0" applyFont="1" applyFill="1" applyBorder="1" applyAlignment="1" applyProtection="1">
      <alignment horizontal="center" vertical="center" wrapText="1"/>
    </xf>
    <xf numFmtId="0" fontId="9" fillId="17" borderId="1" xfId="0" applyFont="1" applyFill="1" applyBorder="1" applyAlignment="1" applyProtection="1">
      <alignment horizontal="center" vertical="center"/>
    </xf>
    <xf numFmtId="0" fontId="21" fillId="17" borderId="1" xfId="0" applyFont="1" applyFill="1" applyBorder="1" applyAlignment="1" applyProtection="1">
      <alignment horizontal="center" vertical="center"/>
    </xf>
    <xf numFmtId="0" fontId="22" fillId="17" borderId="1" xfId="0" applyFont="1" applyFill="1" applyBorder="1" applyAlignment="1" applyProtection="1">
      <alignment horizontal="center" vertical="center"/>
    </xf>
    <xf numFmtId="49" fontId="1" fillId="0" borderId="10" xfId="0" applyNumberFormat="1" applyFont="1" applyBorder="1" applyAlignment="1" applyProtection="1">
      <alignment horizontal="center" vertical="center"/>
    </xf>
    <xf numFmtId="49" fontId="1" fillId="0" borderId="0" xfId="0" applyNumberFormat="1" applyFont="1" applyBorder="1" applyAlignment="1" applyProtection="1">
      <alignment horizontal="center" vertical="center"/>
    </xf>
    <xf numFmtId="0" fontId="2" fillId="15" borderId="5" xfId="0" applyNumberFormat="1" applyFont="1" applyFill="1" applyBorder="1" applyAlignment="1" applyProtection="1">
      <alignment horizontal="center" vertical="center" wrapText="1"/>
    </xf>
    <xf numFmtId="0" fontId="2" fillId="15" borderId="11" xfId="0" applyNumberFormat="1" applyFont="1" applyFill="1" applyBorder="1" applyAlignment="1" applyProtection="1">
      <alignment horizontal="center" vertical="center" wrapText="1"/>
    </xf>
    <xf numFmtId="0" fontId="2" fillId="15" borderId="6" xfId="0" applyNumberFormat="1" applyFont="1" applyFill="1" applyBorder="1" applyAlignment="1" applyProtection="1">
      <alignment horizontal="center" vertical="center" wrapText="1"/>
    </xf>
    <xf numFmtId="0" fontId="2" fillId="15" borderId="0" xfId="0" applyNumberFormat="1" applyFont="1" applyFill="1" applyBorder="1" applyAlignment="1" applyProtection="1">
      <alignment horizontal="center" vertical="center" wrapText="1"/>
    </xf>
    <xf numFmtId="0" fontId="2" fillId="15" borderId="12" xfId="0" applyNumberFormat="1" applyFont="1" applyFill="1" applyBorder="1" applyAlignment="1" applyProtection="1">
      <alignment horizontal="center" vertical="center" wrapText="1"/>
    </xf>
    <xf numFmtId="0" fontId="9" fillId="15" borderId="13" xfId="0" applyFont="1" applyFill="1" applyBorder="1" applyAlignment="1" applyProtection="1">
      <alignment horizontal="center" vertical="center"/>
    </xf>
    <xf numFmtId="0" fontId="5" fillId="15" borderId="0" xfId="0" applyNumberFormat="1" applyFont="1" applyFill="1" applyAlignment="1" applyProtection="1">
      <alignment horizontal="center" vertical="center"/>
    </xf>
    <xf numFmtId="0" fontId="2" fillId="15" borderId="13" xfId="0" applyNumberFormat="1" applyFont="1" applyFill="1" applyBorder="1" applyAlignment="1" applyProtection="1">
      <alignment vertical="center"/>
    </xf>
    <xf numFmtId="0" fontId="2" fillId="19" borderId="0" xfId="0" applyFont="1" applyFill="1" applyAlignment="1" applyProtection="1">
      <alignment horizontal="center" vertical="center"/>
    </xf>
    <xf numFmtId="0" fontId="5" fillId="19" borderId="0" xfId="0" applyFont="1" applyFill="1" applyBorder="1" applyAlignment="1" applyProtection="1">
      <alignment horizontal="center" vertical="center"/>
    </xf>
    <xf numFmtId="0" fontId="5" fillId="19" borderId="0" xfId="0" applyFont="1" applyFill="1" applyAlignment="1" applyProtection="1">
      <alignment horizontal="center" vertical="center"/>
    </xf>
    <xf numFmtId="0" fontId="5" fillId="19" borderId="0" xfId="0" applyNumberFormat="1" applyFont="1" applyFill="1" applyAlignment="1" applyProtection="1">
      <alignment horizontal="center" vertical="center"/>
    </xf>
    <xf numFmtId="0" fontId="5" fillId="19" borderId="0" xfId="0" applyNumberFormat="1" applyFont="1" applyFill="1" applyBorder="1" applyAlignment="1" applyProtection="1">
      <alignment horizontal="center" vertical="center"/>
    </xf>
    <xf numFmtId="0" fontId="2" fillId="19" borderId="0" xfId="0" applyNumberFormat="1" applyFont="1" applyFill="1" applyAlignment="1" applyProtection="1">
      <alignment horizontal="center" vertical="center"/>
    </xf>
    <xf numFmtId="41" fontId="2" fillId="19" borderId="0" xfId="0" applyNumberFormat="1" applyFont="1" applyFill="1" applyAlignment="1" applyProtection="1">
      <alignment horizontal="center" vertical="center"/>
    </xf>
    <xf numFmtId="0" fontId="2" fillId="6" borderId="4" xfId="0" applyFont="1" applyFill="1" applyBorder="1" applyAlignment="1" applyProtection="1">
      <alignment horizontal="center" vertical="center"/>
    </xf>
    <xf numFmtId="0" fontId="2" fillId="5" borderId="9" xfId="0" applyFont="1" applyFill="1" applyBorder="1" applyAlignment="1" applyProtection="1">
      <alignment horizontal="center" vertical="center"/>
    </xf>
    <xf numFmtId="0" fontId="2" fillId="11" borderId="9" xfId="0" applyFont="1" applyFill="1" applyBorder="1" applyAlignment="1" applyProtection="1">
      <alignment horizontal="center" vertical="center"/>
    </xf>
    <xf numFmtId="0" fontId="2" fillId="2" borderId="9" xfId="0" applyFont="1" applyFill="1" applyBorder="1" applyAlignment="1" applyProtection="1">
      <alignment horizontal="center" vertical="center"/>
    </xf>
    <xf numFmtId="0" fontId="2" fillId="12" borderId="1" xfId="0" applyFont="1" applyFill="1" applyBorder="1" applyAlignment="1" applyProtection="1">
      <alignment horizontal="center" vertical="center"/>
    </xf>
    <xf numFmtId="0" fontId="2" fillId="3" borderId="3" xfId="0" applyFont="1" applyFill="1" applyBorder="1" applyAlignment="1" applyProtection="1">
      <alignment horizontal="center" vertical="center"/>
    </xf>
    <xf numFmtId="0" fontId="2" fillId="14" borderId="1" xfId="0" applyNumberFormat="1" applyFont="1" applyFill="1" applyBorder="1" applyAlignment="1" applyProtection="1">
      <alignment horizontal="center" vertical="center"/>
    </xf>
    <xf numFmtId="0" fontId="2" fillId="10" borderId="13" xfId="0" applyNumberFormat="1" applyFont="1" applyFill="1" applyBorder="1" applyAlignment="1" applyProtection="1">
      <alignment horizontal="center" vertical="center"/>
    </xf>
    <xf numFmtId="0" fontId="2" fillId="15" borderId="0" xfId="0" applyFont="1" applyFill="1" applyBorder="1" applyAlignment="1" applyProtection="1">
      <alignment horizontal="center" vertical="center"/>
    </xf>
    <xf numFmtId="0" fontId="9" fillId="11" borderId="1" xfId="0" applyFont="1" applyFill="1" applyBorder="1" applyAlignment="1" applyProtection="1">
      <alignment horizontal="center" vertical="center"/>
    </xf>
    <xf numFmtId="0" fontId="9" fillId="11" borderId="4" xfId="0" applyFont="1" applyFill="1" applyBorder="1" applyAlignment="1" applyProtection="1">
      <alignment horizontal="center" vertical="center"/>
    </xf>
    <xf numFmtId="0" fontId="9" fillId="11" borderId="9" xfId="0" applyFont="1" applyFill="1" applyBorder="1" applyAlignment="1" applyProtection="1">
      <alignment horizontal="center" vertical="center"/>
    </xf>
    <xf numFmtId="0" fontId="2" fillId="11" borderId="3" xfId="0" applyFont="1" applyFill="1" applyBorder="1" applyAlignment="1" applyProtection="1">
      <alignment horizontal="center" vertical="center"/>
    </xf>
    <xf numFmtId="0" fontId="3" fillId="7" borderId="1" xfId="0" applyNumberFormat="1" applyFont="1" applyFill="1" applyBorder="1" applyAlignment="1" applyProtection="1">
      <alignment horizontal="center" vertical="center"/>
    </xf>
    <xf numFmtId="0" fontId="2" fillId="15" borderId="16" xfId="0" applyNumberFormat="1" applyFont="1" applyFill="1" applyBorder="1" applyAlignment="1" applyProtection="1">
      <alignment horizontal="center" vertical="center" wrapText="1"/>
    </xf>
    <xf numFmtId="0" fontId="2" fillId="15" borderId="16" xfId="0" applyNumberFormat="1" applyFont="1" applyFill="1" applyBorder="1" applyAlignment="1" applyProtection="1">
      <alignment vertical="center"/>
    </xf>
    <xf numFmtId="0" fontId="2" fillId="0" borderId="12" xfId="0" applyNumberFormat="1" applyFont="1" applyBorder="1" applyAlignment="1" applyProtection="1">
      <alignment horizontal="center" vertical="center" wrapText="1"/>
    </xf>
    <xf numFmtId="0" fontId="2" fillId="0" borderId="8" xfId="0" applyNumberFormat="1" applyFont="1" applyBorder="1" applyAlignment="1" applyProtection="1">
      <alignment horizontal="center" vertical="center" wrapText="1"/>
    </xf>
    <xf numFmtId="0" fontId="2" fillId="0" borderId="21" xfId="0" applyNumberFormat="1" applyFont="1" applyBorder="1" applyAlignment="1" applyProtection="1">
      <alignment horizontal="center" vertical="center" wrapText="1"/>
    </xf>
    <xf numFmtId="0" fontId="25" fillId="0" borderId="0" xfId="0" applyNumberFormat="1" applyFont="1" applyBorder="1" applyAlignment="1" applyProtection="1">
      <alignment vertical="center"/>
    </xf>
    <xf numFmtId="0" fontId="25" fillId="0" borderId="0" xfId="0" applyNumberFormat="1" applyFont="1" applyBorder="1" applyAlignment="1" applyProtection="1">
      <alignment vertical="center" wrapText="1"/>
    </xf>
    <xf numFmtId="14" fontId="27" fillId="15" borderId="1" xfId="0" applyNumberFormat="1" applyFont="1" applyFill="1" applyBorder="1" applyAlignment="1">
      <alignment horizontal="center" vertical="center"/>
    </xf>
    <xf numFmtId="14" fontId="27" fillId="15" borderId="20" xfId="0" applyNumberFormat="1" applyFont="1" applyFill="1" applyBorder="1" applyAlignment="1">
      <alignment horizontal="center" vertical="center"/>
    </xf>
    <xf numFmtId="0" fontId="2" fillId="15" borderId="0" xfId="0" applyFont="1" applyFill="1" applyAlignment="1" applyProtection="1">
      <alignment horizontal="center" vertical="center"/>
    </xf>
    <xf numFmtId="0" fontId="2" fillId="0" borderId="22" xfId="0" applyNumberFormat="1" applyFont="1" applyBorder="1" applyAlignment="1" applyProtection="1">
      <alignment horizontal="center" vertical="center"/>
    </xf>
    <xf numFmtId="0" fontId="0" fillId="0" borderId="1" xfId="0" applyBorder="1" applyAlignment="1">
      <alignment horizontal="center" vertical="center"/>
    </xf>
    <xf numFmtId="0" fontId="2" fillId="15" borderId="23" xfId="0" applyNumberFormat="1" applyFont="1" applyFill="1" applyBorder="1" applyAlignment="1" applyProtection="1">
      <alignment horizontal="center" vertical="center" wrapText="1"/>
    </xf>
    <xf numFmtId="0" fontId="2" fillId="20" borderId="1" xfId="0" applyFont="1" applyFill="1" applyBorder="1" applyAlignment="1" applyProtection="1">
      <alignment horizontal="center" vertical="center"/>
    </xf>
    <xf numFmtId="0" fontId="5" fillId="0" borderId="5" xfId="0" applyNumberFormat="1" applyFont="1" applyBorder="1" applyAlignment="1" applyProtection="1">
      <alignment horizontal="center" vertical="center"/>
    </xf>
    <xf numFmtId="0" fontId="5" fillId="0" borderId="2" xfId="0" applyNumberFormat="1" applyFont="1" applyBorder="1" applyAlignment="1" applyProtection="1">
      <alignment horizontal="center" vertical="center"/>
    </xf>
    <xf numFmtId="0" fontId="2" fillId="15" borderId="2" xfId="0" applyNumberFormat="1" applyFont="1" applyFill="1" applyBorder="1" applyAlignment="1" applyProtection="1">
      <alignment horizontal="center" vertical="center" wrapText="1"/>
    </xf>
    <xf numFmtId="0" fontId="2" fillId="0" borderId="13" xfId="0" applyFont="1" applyBorder="1" applyAlignment="1" applyProtection="1">
      <alignment vertical="center" wrapText="1"/>
    </xf>
    <xf numFmtId="0" fontId="9" fillId="15" borderId="1" xfId="0" applyFont="1" applyFill="1" applyBorder="1" applyAlignment="1" applyProtection="1">
      <alignment horizontal="center" vertical="center"/>
      <protection locked="0"/>
    </xf>
    <xf numFmtId="0" fontId="5" fillId="0" borderId="1" xfId="0" applyFont="1" applyBorder="1" applyAlignment="1">
      <alignment horizontal="center" vertical="center"/>
    </xf>
    <xf numFmtId="0" fontId="2" fillId="15" borderId="1" xfId="0" applyFont="1" applyFill="1" applyBorder="1" applyAlignment="1" applyProtection="1">
      <alignment horizontal="center" vertical="center"/>
      <protection locked="0"/>
    </xf>
    <xf numFmtId="0" fontId="2" fillId="15" borderId="24" xfId="0" applyNumberFormat="1" applyFont="1" applyFill="1" applyBorder="1" applyAlignment="1" applyProtection="1">
      <alignment horizontal="center" vertical="center"/>
    </xf>
    <xf numFmtId="0" fontId="2" fillId="15" borderId="14" xfId="0" applyNumberFormat="1" applyFont="1" applyFill="1" applyBorder="1" applyAlignment="1" applyProtection="1">
      <alignment horizontal="center" vertical="center"/>
    </xf>
    <xf numFmtId="0" fontId="2" fillId="15" borderId="15" xfId="0" applyNumberFormat="1" applyFont="1" applyFill="1" applyBorder="1" applyAlignment="1" applyProtection="1">
      <alignment horizontal="center" vertical="center"/>
    </xf>
    <xf numFmtId="0" fontId="2" fillId="0" borderId="2" xfId="0" applyNumberFormat="1" applyFont="1" applyBorder="1" applyAlignment="1" applyProtection="1">
      <alignment horizontal="center" vertical="center"/>
    </xf>
    <xf numFmtId="0" fontId="5" fillId="0" borderId="1" xfId="0" applyNumberFormat="1" applyFont="1" applyBorder="1" applyAlignment="1" applyProtection="1">
      <alignment horizontal="center" vertical="center"/>
    </xf>
    <xf numFmtId="0" fontId="5" fillId="20" borderId="1" xfId="0" applyNumberFormat="1" applyFont="1" applyFill="1" applyBorder="1" applyAlignment="1" applyProtection="1">
      <alignment horizontal="center" vertical="center"/>
    </xf>
    <xf numFmtId="0" fontId="2" fillId="20" borderId="1" xfId="0" applyNumberFormat="1" applyFont="1" applyFill="1" applyBorder="1" applyAlignment="1" applyProtection="1">
      <alignment horizontal="center" vertical="center" wrapText="1"/>
    </xf>
    <xf numFmtId="0" fontId="5" fillId="20" borderId="1" xfId="0" applyNumberFormat="1" applyFont="1" applyFill="1" applyBorder="1" applyAlignment="1" applyProtection="1"/>
    <xf numFmtId="0" fontId="5" fillId="20" borderId="1" xfId="0" applyNumberFormat="1" applyFont="1" applyFill="1" applyBorder="1" applyAlignment="1" applyProtection="1">
      <alignment horizontal="center"/>
    </xf>
    <xf numFmtId="0" fontId="27" fillId="15" borderId="24" xfId="0" applyNumberFormat="1" applyFont="1" applyFill="1" applyBorder="1" applyAlignment="1" applyProtection="1">
      <alignment horizontal="center" vertical="center"/>
    </xf>
    <xf numFmtId="0" fontId="5" fillId="0" borderId="20" xfId="0" applyNumberFormat="1" applyFont="1" applyBorder="1" applyAlignment="1" applyProtection="1">
      <alignment horizontal="center" vertical="center"/>
    </xf>
    <xf numFmtId="0" fontId="27" fillId="15" borderId="14" xfId="0" applyNumberFormat="1" applyFont="1" applyFill="1" applyBorder="1" applyAlignment="1" applyProtection="1">
      <alignment horizontal="center" vertical="center"/>
    </xf>
    <xf numFmtId="0" fontId="5" fillId="20" borderId="20" xfId="0" applyNumberFormat="1" applyFont="1" applyFill="1" applyBorder="1" applyAlignment="1" applyProtection="1">
      <alignment horizontal="center" vertical="center"/>
    </xf>
    <xf numFmtId="0" fontId="2" fillId="20" borderId="14" xfId="0" applyNumberFormat="1" applyFont="1" applyFill="1" applyBorder="1" applyAlignment="1" applyProtection="1">
      <alignment vertical="center"/>
    </xf>
    <xf numFmtId="0" fontId="27" fillId="15" borderId="14" xfId="0" applyFont="1" applyFill="1" applyBorder="1" applyAlignment="1" applyProtection="1">
      <alignment horizontal="center" vertical="center"/>
    </xf>
    <xf numFmtId="0" fontId="5" fillId="20" borderId="20" xfId="0" applyNumberFormat="1" applyFont="1" applyFill="1" applyBorder="1" applyAlignment="1" applyProtection="1"/>
    <xf numFmtId="0" fontId="5" fillId="20" borderId="14" xfId="0" applyNumberFormat="1" applyFont="1" applyFill="1" applyBorder="1" applyAlignment="1" applyProtection="1"/>
    <xf numFmtId="0" fontId="9" fillId="20" borderId="1" xfId="0" applyFont="1" applyFill="1" applyBorder="1" applyAlignment="1" applyProtection="1">
      <alignment horizontal="center" vertical="center"/>
      <protection locked="0"/>
    </xf>
    <xf numFmtId="0" fontId="2" fillId="20" borderId="1" xfId="0" applyFont="1" applyFill="1" applyBorder="1" applyAlignment="1" applyProtection="1">
      <alignment horizontal="center" vertical="center"/>
      <protection locked="0"/>
    </xf>
    <xf numFmtId="0" fontId="2" fillId="15" borderId="0" xfId="0" applyFont="1" applyFill="1" applyBorder="1" applyAlignment="1" applyProtection="1">
      <alignment vertical="center"/>
    </xf>
    <xf numFmtId="0" fontId="9" fillId="17" borderId="1" xfId="0" applyFont="1" applyFill="1" applyBorder="1" applyAlignment="1" applyProtection="1">
      <alignment horizontal="center" vertical="center"/>
      <protection locked="0"/>
    </xf>
    <xf numFmtId="0" fontId="2" fillId="17" borderId="1" xfId="0" applyFont="1" applyFill="1" applyBorder="1" applyAlignment="1" applyProtection="1">
      <alignment horizontal="center" vertical="center"/>
      <protection locked="0"/>
    </xf>
    <xf numFmtId="0" fontId="5" fillId="20" borderId="0" xfId="0" applyNumberFormat="1" applyFont="1" applyFill="1" applyAlignment="1" applyProtection="1">
      <alignment horizontal="center" vertical="center"/>
    </xf>
    <xf numFmtId="0" fontId="18" fillId="20" borderId="0" xfId="0" applyNumberFormat="1" applyFont="1" applyFill="1" applyAlignment="1" applyProtection="1">
      <alignment vertical="center"/>
    </xf>
    <xf numFmtId="0" fontId="5" fillId="20" borderId="0" xfId="0" applyNumberFormat="1" applyFont="1" applyFill="1" applyBorder="1" applyProtection="1"/>
    <xf numFmtId="0" fontId="5" fillId="20" borderId="0" xfId="0" applyNumberFormat="1" applyFont="1" applyFill="1" applyProtection="1"/>
    <xf numFmtId="0" fontId="2" fillId="19" borderId="1" xfId="0" applyFont="1" applyFill="1" applyBorder="1" applyAlignment="1" applyProtection="1">
      <alignment vertical="center" wrapText="1"/>
      <protection locked="0"/>
    </xf>
    <xf numFmtId="0" fontId="2" fillId="20" borderId="1" xfId="0" applyFont="1" applyFill="1" applyBorder="1" applyAlignment="1" applyProtection="1">
      <alignment vertical="center" wrapText="1"/>
      <protection locked="0"/>
    </xf>
    <xf numFmtId="0" fontId="2" fillId="11" borderId="4" xfId="0" applyFont="1" applyFill="1" applyBorder="1" applyAlignment="1" applyProtection="1">
      <alignment horizontal="center" vertical="center"/>
      <protection locked="0"/>
    </xf>
    <xf numFmtId="0" fontId="2" fillId="9" borderId="1" xfId="0" applyFont="1" applyFill="1" applyBorder="1" applyAlignment="1" applyProtection="1">
      <alignment horizontal="center" vertical="center"/>
      <protection locked="0"/>
    </xf>
    <xf numFmtId="0" fontId="14" fillId="18" borderId="4"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0" fontId="2" fillId="14" borderId="1" xfId="0" applyNumberFormat="1" applyFont="1" applyFill="1" applyBorder="1" applyAlignment="1" applyProtection="1">
      <alignment horizontal="center" vertical="center"/>
      <protection locked="0"/>
    </xf>
    <xf numFmtId="0" fontId="2" fillId="16" borderId="4" xfId="0" applyFont="1" applyFill="1" applyBorder="1" applyAlignment="1" applyProtection="1">
      <alignment horizontal="center" vertical="center"/>
      <protection locked="0"/>
    </xf>
    <xf numFmtId="0" fontId="2" fillId="15" borderId="1" xfId="0" applyNumberFormat="1" applyFont="1" applyFill="1" applyBorder="1" applyAlignment="1" applyProtection="1">
      <alignment horizontal="center" vertical="center" wrapText="1"/>
    </xf>
    <xf numFmtId="0" fontId="2" fillId="19" borderId="0" xfId="0" applyFont="1" applyFill="1" applyBorder="1" applyAlignment="1" applyProtection="1">
      <alignment vertical="center" wrapText="1"/>
      <protection locked="0"/>
    </xf>
    <xf numFmtId="14" fontId="27" fillId="15" borderId="6" xfId="0" applyNumberFormat="1" applyFont="1" applyFill="1" applyBorder="1" applyAlignment="1">
      <alignment horizontal="center" vertical="center"/>
    </xf>
    <xf numFmtId="14" fontId="27" fillId="15" borderId="7" xfId="0" applyNumberFormat="1" applyFont="1" applyFill="1" applyBorder="1" applyAlignment="1">
      <alignment horizontal="center" vertical="center"/>
    </xf>
    <xf numFmtId="0" fontId="5" fillId="0" borderId="7" xfId="0" applyFont="1" applyBorder="1" applyAlignment="1">
      <alignment horizontal="center" vertical="center"/>
    </xf>
    <xf numFmtId="0" fontId="0" fillId="0" borderId="7" xfId="0" applyBorder="1" applyAlignment="1">
      <alignment horizontal="center" vertical="center"/>
    </xf>
    <xf numFmtId="0" fontId="27" fillId="15" borderId="15" xfId="0" applyNumberFormat="1" applyFont="1" applyFill="1" applyBorder="1" applyAlignment="1" applyProtection="1">
      <alignment horizontal="center" vertical="center"/>
    </xf>
    <xf numFmtId="0" fontId="7" fillId="0" borderId="3" xfId="0" applyFont="1" applyFill="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24" fillId="0" borderId="1"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24" fillId="0" borderId="3" xfId="0" applyFont="1"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7" fillId="0" borderId="17" xfId="0" applyFont="1" applyBorder="1" applyAlignment="1" applyProtection="1">
      <alignment horizontal="center" vertical="center"/>
      <protection locked="0"/>
    </xf>
    <xf numFmtId="0" fontId="7" fillId="0" borderId="18" xfId="0" applyFont="1" applyBorder="1" applyAlignment="1" applyProtection="1">
      <alignment horizontal="center" vertical="center"/>
      <protection locked="0"/>
    </xf>
    <xf numFmtId="0" fontId="2" fillId="4" borderId="9"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14" fontId="14" fillId="15" borderId="0" xfId="0" applyNumberFormat="1" applyFont="1" applyFill="1" applyAlignment="1" applyProtection="1">
      <alignment horizontal="center" vertical="center"/>
    </xf>
    <xf numFmtId="14" fontId="14" fillId="0" borderId="0" xfId="0" applyNumberFormat="1" applyFont="1" applyAlignment="1" applyProtection="1">
      <alignment horizontal="center" vertical="center"/>
    </xf>
    <xf numFmtId="14" fontId="14" fillId="0" borderId="0" xfId="0" applyNumberFormat="1" applyFont="1" applyBorder="1" applyAlignment="1" applyProtection="1">
      <alignment horizontal="center" vertical="center"/>
    </xf>
    <xf numFmtId="14" fontId="2" fillId="0" borderId="0" xfId="0" applyNumberFormat="1" applyFont="1" applyAlignment="1" applyProtection="1">
      <alignment vertical="center"/>
    </xf>
    <xf numFmtId="14" fontId="15" fillId="0" borderId="0" xfId="0" applyNumberFormat="1" applyFont="1" applyAlignment="1" applyProtection="1">
      <alignment horizontal="center" vertical="center"/>
    </xf>
    <xf numFmtId="0" fontId="2" fillId="0" borderId="0" xfId="0" applyFont="1" applyAlignment="1">
      <alignment vertical="top" wrapText="1"/>
    </xf>
    <xf numFmtId="0" fontId="0" fillId="0" borderId="0" xfId="0" applyAlignment="1">
      <alignment vertical="top" wrapText="1"/>
    </xf>
    <xf numFmtId="0" fontId="5" fillId="0" borderId="0" xfId="0" applyFont="1" applyAlignment="1">
      <alignment vertical="top" wrapText="1"/>
    </xf>
    <xf numFmtId="0" fontId="1" fillId="0" borderId="10" xfId="0" applyNumberFormat="1" applyFont="1" applyBorder="1" applyAlignment="1" applyProtection="1">
      <alignment horizontal="center" vertical="center"/>
    </xf>
    <xf numFmtId="0" fontId="5" fillId="0" borderId="0" xfId="0" applyFont="1"/>
    <xf numFmtId="0" fontId="2" fillId="15" borderId="1" xfId="0" applyFont="1" applyFill="1" applyBorder="1" applyAlignment="1" applyProtection="1">
      <alignment horizontal="center" vertical="center"/>
    </xf>
    <xf numFmtId="0" fontId="28" fillId="15" borderId="13" xfId="0" applyFont="1" applyFill="1" applyBorder="1" applyAlignment="1" applyProtection="1">
      <alignment horizontal="center" vertical="center"/>
    </xf>
    <xf numFmtId="0" fontId="9" fillId="20" borderId="1" xfId="0" applyFont="1" applyFill="1" applyBorder="1" applyAlignment="1" applyProtection="1">
      <alignment horizontal="center" vertical="center"/>
    </xf>
    <xf numFmtId="0" fontId="2" fillId="17" borderId="1" xfId="0" applyFont="1" applyFill="1" applyBorder="1" applyAlignment="1" applyProtection="1">
      <alignment horizontal="center" vertical="center"/>
    </xf>
    <xf numFmtId="0" fontId="14" fillId="17" borderId="1" xfId="0" applyFont="1" applyFill="1" applyBorder="1" applyAlignment="1" applyProtection="1">
      <alignment horizontal="center" vertical="center"/>
    </xf>
    <xf numFmtId="0" fontId="14" fillId="20" borderId="1" xfId="0" applyFont="1" applyFill="1" applyBorder="1" applyAlignment="1" applyProtection="1">
      <alignment horizontal="center" vertical="center"/>
    </xf>
    <xf numFmtId="0" fontId="2" fillId="0" borderId="1" xfId="0" applyFont="1" applyBorder="1" applyAlignment="1" applyProtection="1">
      <alignment horizontal="center" vertical="center"/>
      <protection locked="0"/>
    </xf>
    <xf numFmtId="0" fontId="23" fillId="16" borderId="1" xfId="0" applyFont="1" applyFill="1" applyBorder="1" applyAlignment="1" applyProtection="1">
      <alignment horizontal="center" vertical="center"/>
      <protection locked="0"/>
    </xf>
    <xf numFmtId="0" fontId="2" fillId="13" borderId="1" xfId="0" applyFont="1" applyFill="1" applyBorder="1" applyAlignment="1" applyProtection="1">
      <alignment horizontal="center" vertical="center"/>
      <protection locked="0"/>
    </xf>
    <xf numFmtId="0" fontId="18" fillId="0" borderId="0" xfId="0" applyNumberFormat="1" applyFont="1" applyBorder="1" applyAlignment="1" applyProtection="1">
      <alignment horizontal="center" vertical="center"/>
    </xf>
    <xf numFmtId="0" fontId="2" fillId="15" borderId="1" xfId="0" applyFont="1" applyFill="1" applyBorder="1" applyAlignment="1" applyProtection="1">
      <alignment horizontal="center" vertical="center"/>
    </xf>
    <xf numFmtId="0" fontId="8" fillId="0" borderId="3" xfId="0" applyFont="1" applyBorder="1" applyAlignment="1" applyProtection="1">
      <alignment horizontal="center" vertical="center"/>
      <protection locked="0"/>
    </xf>
    <xf numFmtId="0" fontId="3" fillId="8" borderId="1" xfId="0" applyNumberFormat="1" applyFont="1" applyFill="1" applyBorder="1" applyAlignment="1" applyProtection="1">
      <alignment horizontal="center" vertical="center"/>
      <protection locked="0"/>
    </xf>
    <xf numFmtId="0" fontId="14" fillId="17" borderId="1" xfId="0"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protection locked="0"/>
    </xf>
    <xf numFmtId="0" fontId="2" fillId="0" borderId="0" xfId="0" applyNumberFormat="1" applyFont="1" applyAlignment="1" applyProtection="1">
      <alignment horizontal="center" vertical="center"/>
      <protection locked="0"/>
    </xf>
    <xf numFmtId="0" fontId="2" fillId="0" borderId="1" xfId="0" applyNumberFormat="1" applyFont="1" applyFill="1" applyBorder="1" applyAlignment="1" applyProtection="1">
      <alignment horizontal="center" vertical="center"/>
      <protection locked="0"/>
    </xf>
    <xf numFmtId="0" fontId="2" fillId="21" borderId="1" xfId="0" applyNumberFormat="1" applyFont="1" applyFill="1" applyBorder="1" applyAlignment="1" applyProtection="1">
      <alignment horizontal="center" vertical="center"/>
      <protection locked="0"/>
    </xf>
    <xf numFmtId="0" fontId="2" fillId="0" borderId="1" xfId="0" applyNumberFormat="1" applyFont="1" applyBorder="1" applyAlignment="1" applyProtection="1">
      <alignment horizontal="center" vertical="center"/>
      <protection locked="0"/>
    </xf>
    <xf numFmtId="0" fontId="3" fillId="0" borderId="1" xfId="0" applyNumberFormat="1" applyFont="1" applyFill="1" applyBorder="1" applyAlignment="1" applyProtection="1">
      <alignment horizontal="center" vertical="center"/>
      <protection locked="0"/>
    </xf>
    <xf numFmtId="0" fontId="29" fillId="15" borderId="1" xfId="0" applyNumberFormat="1" applyFont="1" applyFill="1" applyBorder="1" applyAlignment="1" applyProtection="1">
      <alignment horizontal="center" vertical="center"/>
      <protection locked="0"/>
    </xf>
    <xf numFmtId="0" fontId="21" fillId="0" borderId="1" xfId="0" applyNumberFormat="1" applyFont="1" applyBorder="1" applyAlignment="1" applyProtection="1">
      <alignment horizontal="center" vertical="center"/>
      <protection locked="0"/>
    </xf>
    <xf numFmtId="14" fontId="27" fillId="15" borderId="0" xfId="0" applyNumberFormat="1" applyFont="1" applyFill="1" applyBorder="1" applyAlignment="1">
      <alignment horizontal="center" vertical="center"/>
    </xf>
    <xf numFmtId="14" fontId="27" fillId="15" borderId="31" xfId="0" applyNumberFormat="1" applyFont="1" applyFill="1" applyBorder="1" applyAlignment="1">
      <alignment horizontal="center" vertical="center"/>
    </xf>
    <xf numFmtId="0" fontId="5" fillId="0" borderId="25" xfId="0" applyFont="1" applyBorder="1" applyAlignment="1">
      <alignment horizontal="center" vertical="center"/>
    </xf>
    <xf numFmtId="0" fontId="0" fillId="0" borderId="32" xfId="0" applyBorder="1" applyAlignment="1">
      <alignment horizontal="center" vertical="center"/>
    </xf>
    <xf numFmtId="0" fontId="27" fillId="15" borderId="0" xfId="0" applyNumberFormat="1" applyFont="1" applyFill="1" applyBorder="1" applyAlignment="1" applyProtection="1">
      <alignment horizontal="center" vertical="center"/>
    </xf>
    <xf numFmtId="0" fontId="18" fillId="15" borderId="18" xfId="0" applyNumberFormat="1" applyFont="1" applyFill="1" applyBorder="1" applyAlignment="1" applyProtection="1">
      <alignment vertical="center"/>
    </xf>
    <xf numFmtId="0" fontId="18" fillId="15" borderId="17" xfId="0" applyNumberFormat="1" applyFont="1" applyFill="1" applyBorder="1" applyAlignment="1" applyProtection="1">
      <alignment vertical="center"/>
    </xf>
    <xf numFmtId="0" fontId="30" fillId="15" borderId="0" xfId="0" applyNumberFormat="1" applyFont="1" applyFill="1" applyBorder="1" applyAlignment="1" applyProtection="1">
      <alignment horizontal="center" vertical="center"/>
    </xf>
    <xf numFmtId="0" fontId="15" fillId="0" borderId="0" xfId="0" applyFont="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12" fillId="11" borderId="4" xfId="0" applyFont="1" applyFill="1" applyBorder="1" applyAlignment="1" applyProtection="1">
      <alignment horizontal="center" vertical="center"/>
      <protection locked="0"/>
    </xf>
    <xf numFmtId="0" fontId="2" fillId="11" borderId="1" xfId="0" applyFont="1" applyFill="1" applyBorder="1" applyAlignment="1" applyProtection="1">
      <alignment horizontal="center" vertical="center"/>
      <protection locked="0"/>
    </xf>
    <xf numFmtId="0" fontId="4" fillId="11" borderId="1" xfId="0" applyFont="1" applyFill="1" applyBorder="1" applyAlignment="1" applyProtection="1">
      <alignment horizontal="center" vertical="center"/>
      <protection locked="0"/>
    </xf>
    <xf numFmtId="0" fontId="23" fillId="11" borderId="1" xfId="0" applyFont="1" applyFill="1" applyBorder="1" applyAlignment="1" applyProtection="1">
      <alignment horizontal="center" vertical="center"/>
      <protection locked="0"/>
    </xf>
    <xf numFmtId="0" fontId="4" fillId="9" borderId="1" xfId="0" applyFont="1" applyFill="1" applyBorder="1" applyAlignment="1" applyProtection="1">
      <alignment horizontal="center" vertical="center"/>
      <protection locked="0"/>
    </xf>
    <xf numFmtId="0" fontId="5" fillId="19" borderId="0" xfId="0" applyFont="1" applyFill="1" applyAlignment="1" applyProtection="1">
      <alignment horizontal="center" vertical="center"/>
      <protection locked="0"/>
    </xf>
    <xf numFmtId="0" fontId="10" fillId="11" borderId="1"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10" fillId="11" borderId="9" xfId="0" applyFont="1" applyFill="1" applyBorder="1" applyAlignment="1" applyProtection="1">
      <alignment horizontal="center" vertical="center"/>
      <protection locked="0"/>
    </xf>
    <xf numFmtId="0" fontId="10" fillId="9" borderId="1" xfId="0" applyFont="1" applyFill="1" applyBorder="1" applyAlignment="1" applyProtection="1">
      <alignment horizontal="center" vertical="center"/>
      <protection locked="0"/>
    </xf>
    <xf numFmtId="0" fontId="2" fillId="12" borderId="9" xfId="0"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protection locked="0"/>
    </xf>
    <xf numFmtId="0" fontId="0" fillId="0" borderId="0" xfId="0" applyProtection="1">
      <protection locked="0"/>
    </xf>
    <xf numFmtId="0" fontId="26" fillId="3" borderId="1" xfId="0" applyFont="1" applyFill="1" applyBorder="1" applyAlignment="1" applyProtection="1">
      <alignment horizontal="center" vertical="center"/>
      <protection locked="0"/>
    </xf>
    <xf numFmtId="0" fontId="2" fillId="4" borderId="1" xfId="0" applyFont="1" applyFill="1" applyBorder="1" applyAlignment="1" applyProtection="1">
      <alignment horizontal="center" vertical="center"/>
      <protection locked="0"/>
    </xf>
    <xf numFmtId="0" fontId="2" fillId="5" borderId="1" xfId="0" applyFont="1" applyFill="1" applyBorder="1" applyAlignment="1" applyProtection="1">
      <alignment horizontal="center" vertical="center"/>
      <protection locked="0"/>
    </xf>
    <xf numFmtId="0" fontId="2" fillId="6" borderId="1" xfId="0" applyFont="1" applyFill="1" applyBorder="1" applyAlignment="1" applyProtection="1">
      <alignment horizontal="center" vertical="center"/>
      <protection locked="0"/>
    </xf>
    <xf numFmtId="0" fontId="2" fillId="6" borderId="3" xfId="0" applyFont="1" applyFill="1" applyBorder="1" applyAlignment="1" applyProtection="1">
      <alignment horizontal="center" vertical="center"/>
      <protection locked="0"/>
    </xf>
    <xf numFmtId="0" fontId="2" fillId="13" borderId="3" xfId="0" applyFont="1" applyFill="1" applyBorder="1" applyAlignment="1" applyProtection="1">
      <alignment horizontal="center" vertical="center"/>
      <protection locked="0"/>
    </xf>
    <xf numFmtId="0" fontId="6" fillId="7" borderId="1" xfId="0" applyFont="1" applyFill="1" applyBorder="1" applyAlignment="1" applyProtection="1">
      <alignment horizontal="center" vertical="center"/>
      <protection locked="0"/>
    </xf>
    <xf numFmtId="0" fontId="11" fillId="7" borderId="1" xfId="0" applyNumberFormat="1" applyFont="1" applyFill="1" applyBorder="1" applyAlignment="1" applyProtection="1">
      <alignment horizontal="center" vertical="center"/>
      <protection locked="0"/>
    </xf>
    <xf numFmtId="0" fontId="2" fillId="14" borderId="3" xfId="0" applyNumberFormat="1" applyFont="1" applyFill="1" applyBorder="1" applyAlignment="1" applyProtection="1">
      <alignment horizontal="center" vertical="center"/>
      <protection locked="0"/>
    </xf>
    <xf numFmtId="0" fontId="3" fillId="11" borderId="4" xfId="0" applyFont="1" applyFill="1" applyBorder="1" applyAlignment="1" applyProtection="1">
      <alignment horizontal="center" vertical="center"/>
      <protection locked="0"/>
    </xf>
    <xf numFmtId="0" fontId="0" fillId="19" borderId="0" xfId="0" applyFill="1" applyProtection="1">
      <protection locked="0"/>
    </xf>
    <xf numFmtId="0" fontId="2" fillId="19" borderId="9" xfId="0" applyFont="1" applyFill="1" applyBorder="1" applyAlignment="1" applyProtection="1">
      <alignment horizontal="center" vertical="center"/>
      <protection locked="0"/>
    </xf>
    <xf numFmtId="0" fontId="12" fillId="19" borderId="4" xfId="0" applyFont="1" applyFill="1" applyBorder="1" applyAlignment="1" applyProtection="1">
      <alignment horizontal="center" vertical="center"/>
      <protection locked="0"/>
    </xf>
    <xf numFmtId="0" fontId="3" fillId="19" borderId="4" xfId="0" applyFont="1" applyFill="1" applyBorder="1" applyAlignment="1" applyProtection="1">
      <alignment horizontal="center" vertical="center"/>
      <protection locked="0"/>
    </xf>
    <xf numFmtId="0" fontId="5" fillId="19" borderId="0" xfId="0" applyFont="1" applyFill="1" applyBorder="1" applyAlignment="1" applyProtection="1">
      <alignment horizontal="center" vertical="center"/>
      <protection locked="0"/>
    </xf>
    <xf numFmtId="0" fontId="5" fillId="19" borderId="0" xfId="0" applyNumberFormat="1" applyFont="1" applyFill="1" applyAlignment="1" applyProtection="1">
      <alignment horizontal="center" vertical="center"/>
      <protection locked="0"/>
    </xf>
    <xf numFmtId="0" fontId="2" fillId="19" borderId="0" xfId="0" applyFont="1" applyFill="1" applyBorder="1" applyAlignment="1" applyProtection="1">
      <alignment horizontal="center" vertical="center"/>
      <protection locked="0"/>
    </xf>
    <xf numFmtId="0" fontId="5" fillId="0" borderId="0" xfId="0" applyNumberFormat="1" applyFont="1" applyProtection="1">
      <protection locked="0"/>
    </xf>
    <xf numFmtId="0" fontId="2" fillId="15" borderId="19" xfId="0" applyFont="1" applyFill="1" applyBorder="1" applyAlignment="1" applyProtection="1">
      <alignment horizontal="center" vertical="center"/>
    </xf>
    <xf numFmtId="0" fontId="13" fillId="0" borderId="19" xfId="0" applyFont="1" applyBorder="1" applyAlignment="1" applyProtection="1">
      <alignment horizontal="center" vertical="center"/>
      <protection locked="0"/>
    </xf>
    <xf numFmtId="0" fontId="2" fillId="0" borderId="19" xfId="0" applyFont="1" applyBorder="1" applyAlignment="1" applyProtection="1">
      <alignment horizontal="center" vertical="center"/>
      <protection locked="0"/>
    </xf>
    <xf numFmtId="0" fontId="2" fillId="9" borderId="4" xfId="0" applyFont="1" applyFill="1" applyBorder="1" applyAlignment="1" applyProtection="1">
      <alignment horizontal="center" vertical="center"/>
      <protection locked="0"/>
    </xf>
    <xf numFmtId="0" fontId="24" fillId="0" borderId="19" xfId="0" applyFont="1" applyBorder="1" applyAlignment="1" applyProtection="1">
      <alignment horizontal="center" vertical="center"/>
      <protection locked="0"/>
    </xf>
    <xf numFmtId="0" fontId="3" fillId="8" borderId="0" xfId="0" applyNumberFormat="1" applyFont="1" applyFill="1" applyBorder="1" applyAlignment="1" applyProtection="1">
      <alignment horizontal="center" vertical="center"/>
      <protection locked="0"/>
    </xf>
    <xf numFmtId="0" fontId="9" fillId="15" borderId="4" xfId="0" applyFont="1" applyFill="1" applyBorder="1" applyAlignment="1" applyProtection="1">
      <alignment horizontal="center" vertical="center"/>
      <protection locked="0"/>
    </xf>
    <xf numFmtId="0" fontId="9" fillId="17" borderId="4" xfId="0" applyFont="1" applyFill="1" applyBorder="1" applyAlignment="1" applyProtection="1">
      <alignment horizontal="center" vertical="center"/>
      <protection locked="0"/>
    </xf>
    <xf numFmtId="0" fontId="14" fillId="17" borderId="4" xfId="0" applyFont="1" applyFill="1" applyBorder="1" applyAlignment="1" applyProtection="1">
      <alignment horizontal="center" vertical="center"/>
      <protection locked="0"/>
    </xf>
    <xf numFmtId="0" fontId="2" fillId="15" borderId="4" xfId="0" applyFont="1" applyFill="1" applyBorder="1" applyAlignment="1" applyProtection="1">
      <alignment horizontal="center" vertical="center"/>
      <protection locked="0"/>
    </xf>
    <xf numFmtId="0" fontId="2" fillId="17" borderId="4"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13" fillId="0" borderId="19" xfId="0" applyFont="1" applyBorder="1" applyAlignment="1" applyProtection="1">
      <alignment horizontal="center" vertical="center"/>
    </xf>
    <xf numFmtId="0" fontId="2" fillId="19" borderId="4" xfId="0" applyFont="1" applyFill="1" applyBorder="1" applyAlignment="1" applyProtection="1">
      <alignment horizontal="center" vertical="center"/>
      <protection locked="0"/>
    </xf>
    <xf numFmtId="0" fontId="14" fillId="19" borderId="4" xfId="0" applyFont="1" applyFill="1" applyBorder="1" applyAlignment="1" applyProtection="1">
      <alignment horizontal="center" vertical="center"/>
      <protection locked="0"/>
    </xf>
    <xf numFmtId="0" fontId="2" fillId="15" borderId="1" xfId="0" applyFont="1" applyFill="1" applyBorder="1" applyAlignment="1" applyProtection="1">
      <alignment horizontal="center" vertical="center"/>
    </xf>
    <xf numFmtId="0" fontId="2" fillId="0" borderId="1" xfId="0" applyNumberFormat="1" applyFont="1" applyBorder="1" applyAlignment="1" applyProtection="1">
      <alignment horizontal="center" vertical="center"/>
      <protection locked="0"/>
    </xf>
    <xf numFmtId="0" fontId="18" fillId="16" borderId="1" xfId="0" applyNumberFormat="1" applyFont="1" applyFill="1" applyBorder="1" applyAlignment="1" applyProtection="1">
      <alignment horizontal="center" vertical="center"/>
    </xf>
    <xf numFmtId="0" fontId="18" fillId="0" borderId="0" xfId="0" applyNumberFormat="1" applyFont="1" applyBorder="1" applyAlignment="1" applyProtection="1">
      <alignment horizontal="center" vertical="center"/>
    </xf>
    <xf numFmtId="0" fontId="18" fillId="0" borderId="0" xfId="0" applyNumberFormat="1" applyFont="1" applyAlignment="1" applyProtection="1">
      <alignment horizontal="center" vertical="center"/>
    </xf>
    <xf numFmtId="0" fontId="2" fillId="0" borderId="5" xfId="0" applyNumberFormat="1" applyFont="1" applyBorder="1" applyAlignment="1" applyProtection="1">
      <alignment horizontal="center" vertical="center" wrapText="1"/>
    </xf>
    <xf numFmtId="0" fontId="2" fillId="0" borderId="20" xfId="0" applyNumberFormat="1" applyFont="1" applyBorder="1" applyAlignment="1" applyProtection="1">
      <alignment horizontal="center" vertical="center" wrapText="1"/>
    </xf>
    <xf numFmtId="0" fontId="2" fillId="0" borderId="6" xfId="0" applyNumberFormat="1" applyFont="1" applyBorder="1" applyAlignment="1" applyProtection="1">
      <alignment horizontal="center" vertical="center" wrapText="1"/>
    </xf>
    <xf numFmtId="0" fontId="2" fillId="15" borderId="1" xfId="0" applyNumberFormat="1" applyFont="1" applyFill="1" applyBorder="1" applyAlignment="1" applyProtection="1">
      <alignment horizontal="center" vertical="center" wrapText="1"/>
    </xf>
    <xf numFmtId="0" fontId="2" fillId="15" borderId="13" xfId="0" applyNumberFormat="1" applyFont="1" applyFill="1" applyBorder="1" applyAlignment="1" applyProtection="1">
      <alignment horizontal="center" vertical="center" wrapText="1"/>
    </xf>
    <xf numFmtId="0" fontId="1" fillId="0" borderId="26" xfId="0" applyNumberFormat="1" applyFont="1" applyBorder="1" applyAlignment="1" applyProtection="1">
      <alignment horizontal="center" vertical="center"/>
    </xf>
    <xf numFmtId="0" fontId="2" fillId="15" borderId="27" xfId="0" applyNumberFormat="1" applyFont="1" applyFill="1" applyBorder="1" applyAlignment="1" applyProtection="1">
      <alignment horizontal="center"/>
    </xf>
    <xf numFmtId="0" fontId="2" fillId="15" borderId="25" xfId="0" applyNumberFormat="1" applyFont="1" applyFill="1" applyBorder="1" applyAlignment="1" applyProtection="1">
      <alignment horizontal="center"/>
    </xf>
    <xf numFmtId="0" fontId="18" fillId="16" borderId="33" xfId="0" applyNumberFormat="1" applyFont="1" applyFill="1" applyBorder="1" applyAlignment="1" applyProtection="1">
      <alignment horizontal="center" vertical="center"/>
    </xf>
    <xf numFmtId="0" fontId="18" fillId="16" borderId="34" xfId="0" applyNumberFormat="1" applyFont="1" applyFill="1" applyBorder="1" applyAlignment="1" applyProtection="1">
      <alignment horizontal="center" vertical="center"/>
    </xf>
    <xf numFmtId="0" fontId="25" fillId="0" borderId="29" xfId="0" applyNumberFormat="1" applyFont="1" applyBorder="1" applyAlignment="1" applyProtection="1">
      <alignment horizontal="center" vertical="center"/>
      <protection locked="0"/>
    </xf>
    <xf numFmtId="0" fontId="25" fillId="0" borderId="30" xfId="0" applyNumberFormat="1" applyFont="1" applyBorder="1" applyAlignment="1" applyProtection="1">
      <alignment horizontal="center" vertical="center"/>
      <protection locked="0"/>
    </xf>
    <xf numFmtId="0" fontId="25" fillId="0" borderId="17" xfId="0" applyNumberFormat="1" applyFont="1" applyBorder="1" applyAlignment="1" applyProtection="1">
      <alignment horizontal="center" vertical="center"/>
      <protection locked="0"/>
    </xf>
    <xf numFmtId="0" fontId="25" fillId="0" borderId="26" xfId="0" applyNumberFormat="1" applyFont="1" applyBorder="1" applyAlignment="1" applyProtection="1">
      <alignment horizontal="center" vertical="center"/>
      <protection locked="0"/>
    </xf>
    <xf numFmtId="0" fontId="25" fillId="0" borderId="0" xfId="0" applyNumberFormat="1" applyFont="1" applyBorder="1" applyAlignment="1" applyProtection="1">
      <alignment horizontal="center" vertical="center"/>
      <protection locked="0"/>
    </xf>
    <xf numFmtId="0" fontId="25" fillId="0" borderId="18" xfId="0" applyNumberFormat="1" applyFont="1" applyBorder="1" applyAlignment="1" applyProtection="1">
      <alignment horizontal="center" vertical="center"/>
      <protection locked="0"/>
    </xf>
    <xf numFmtId="0" fontId="25" fillId="0" borderId="28" xfId="0" applyNumberFormat="1" applyFont="1" applyBorder="1" applyAlignment="1" applyProtection="1">
      <alignment horizontal="center" vertical="center"/>
      <protection locked="0"/>
    </xf>
    <xf numFmtId="0" fontId="25" fillId="0" borderId="10" xfId="0" applyNumberFormat="1" applyFont="1" applyBorder="1" applyAlignment="1" applyProtection="1">
      <alignment horizontal="center" vertical="center"/>
      <protection locked="0"/>
    </xf>
    <xf numFmtId="0" fontId="25" fillId="0" borderId="19" xfId="0" applyNumberFormat="1" applyFont="1" applyBorder="1" applyAlignment="1" applyProtection="1">
      <alignment horizontal="center" vertical="center"/>
      <protection locked="0"/>
    </xf>
    <xf numFmtId="0" fontId="2" fillId="15" borderId="1" xfId="0" applyFont="1" applyFill="1" applyBorder="1" applyAlignment="1" applyProtection="1">
      <alignment horizontal="center" vertical="center"/>
    </xf>
    <xf numFmtId="0" fontId="21" fillId="0" borderId="26" xfId="0" applyFont="1" applyBorder="1" applyAlignment="1" applyProtection="1">
      <alignment horizontal="center" vertical="center" wrapText="1"/>
      <protection locked="0"/>
    </xf>
    <xf numFmtId="0" fontId="21" fillId="0" borderId="28" xfId="0" applyFont="1" applyBorder="1" applyAlignment="1" applyProtection="1">
      <alignment horizontal="center" vertical="center" wrapText="1"/>
      <protection locked="0"/>
    </xf>
    <xf numFmtId="0" fontId="21" fillId="0" borderId="18" xfId="0" applyFont="1" applyBorder="1" applyAlignment="1" applyProtection="1">
      <alignment horizontal="center" vertical="center" wrapText="1"/>
      <protection locked="0"/>
    </xf>
    <xf numFmtId="0" fontId="21" fillId="0" borderId="19" xfId="0" applyFont="1" applyBorder="1" applyAlignment="1" applyProtection="1">
      <alignment horizontal="center" vertical="center" wrapText="1"/>
      <protection locked="0"/>
    </xf>
  </cellXfs>
  <cellStyles count="1">
    <cellStyle name="Normal" xfId="0" builtinId="0"/>
  </cellStyles>
  <dxfs count="237">
    <dxf>
      <fill>
        <patternFill>
          <bgColor theme="9" tint="-0.24994659260841701"/>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indexed="40"/>
        </patternFill>
      </fill>
    </dxf>
    <dxf>
      <fill>
        <patternFill>
          <bgColor indexed="57"/>
        </patternFill>
      </fill>
    </dxf>
    <dxf>
      <fill>
        <patternFill>
          <bgColor indexed="52"/>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indexed="40"/>
        </patternFill>
      </fill>
    </dxf>
    <dxf>
      <fill>
        <patternFill>
          <bgColor indexed="57"/>
        </patternFill>
      </fill>
    </dxf>
    <dxf>
      <fill>
        <patternFill>
          <bgColor indexed="52"/>
        </patternFill>
      </fill>
    </dxf>
    <dxf>
      <fill>
        <patternFill>
          <bgColor theme="4"/>
        </patternFill>
      </fill>
    </dxf>
    <dxf>
      <fill>
        <patternFill>
          <bgColor theme="6"/>
        </patternFill>
      </fill>
    </dxf>
    <dxf>
      <fill>
        <patternFill>
          <bgColor theme="9" tint="0.39994506668294322"/>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indexed="40"/>
        </patternFill>
      </fill>
    </dxf>
    <dxf>
      <fill>
        <patternFill>
          <bgColor indexed="57"/>
        </patternFill>
      </fill>
    </dxf>
    <dxf>
      <fill>
        <patternFill>
          <bgColor indexed="52"/>
        </patternFill>
      </fill>
    </dxf>
    <dxf>
      <fill>
        <patternFill>
          <bgColor theme="4"/>
        </patternFill>
      </fill>
    </dxf>
    <dxf>
      <fill>
        <patternFill>
          <bgColor theme="6"/>
        </patternFill>
      </fill>
    </dxf>
    <dxf>
      <fill>
        <patternFill>
          <bgColor theme="9" tint="0.39994506668294322"/>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theme="9" tint="-0.24994659260841701"/>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indexed="40"/>
        </patternFill>
      </fill>
    </dxf>
    <dxf>
      <fill>
        <patternFill>
          <bgColor indexed="57"/>
        </patternFill>
      </fill>
    </dxf>
    <dxf>
      <fill>
        <patternFill>
          <bgColor indexed="52"/>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rgb="FF00B0F0"/>
        </patternFill>
      </fill>
    </dxf>
    <dxf>
      <fill>
        <patternFill>
          <bgColor rgb="FF92D050"/>
        </patternFill>
      </fill>
    </dxf>
    <dxf>
      <fill>
        <patternFill>
          <bgColor theme="9" tint="0.39994506668294322"/>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theme="4"/>
        </patternFill>
      </fill>
    </dxf>
    <dxf>
      <fill>
        <patternFill>
          <bgColor theme="6"/>
        </patternFill>
      </fill>
    </dxf>
    <dxf>
      <fill>
        <patternFill>
          <bgColor theme="9" tint="0.39994506668294322"/>
        </patternFill>
      </fill>
    </dxf>
    <dxf>
      <fill>
        <patternFill>
          <bgColor theme="9" tint="-0.24994659260841701"/>
        </patternFill>
      </fill>
    </dxf>
    <dxf>
      <fill>
        <patternFill>
          <bgColor theme="4"/>
        </patternFill>
      </fill>
    </dxf>
    <dxf>
      <fill>
        <patternFill>
          <bgColor theme="6"/>
        </patternFill>
      </fill>
    </dxf>
    <dxf>
      <fill>
        <patternFill>
          <bgColor theme="9" tint="0.39994506668294322"/>
        </patternFill>
      </fill>
    </dxf>
    <dxf>
      <fill>
        <patternFill>
          <bgColor theme="4"/>
        </patternFill>
      </fill>
    </dxf>
    <dxf>
      <fill>
        <patternFill>
          <bgColor theme="6"/>
        </patternFill>
      </fill>
    </dxf>
    <dxf>
      <fill>
        <patternFill>
          <bgColor theme="9" tint="0.39994506668294322"/>
        </patternFill>
      </fill>
    </dxf>
    <dxf>
      <fill>
        <patternFill>
          <bgColor theme="9" tint="-0.24994659260841701"/>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00B0F0"/>
        </patternFill>
      </fill>
    </dxf>
    <dxf>
      <fill>
        <patternFill>
          <bgColor rgb="FF92D050"/>
        </patternFill>
      </fill>
    </dxf>
    <dxf>
      <fill>
        <patternFill>
          <bgColor theme="9" tint="0.39994506668294322"/>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Sptembr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tembre"/>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69"/>
  <sheetViews>
    <sheetView topLeftCell="A15" zoomScaleNormal="100" workbookViewId="0">
      <selection activeCell="L28" sqref="L28"/>
    </sheetView>
  </sheetViews>
  <sheetFormatPr baseColWidth="10" defaultColWidth="11.42578125" defaultRowHeight="12.75" x14ac:dyDescent="0.2"/>
  <cols>
    <col min="1" max="1" width="12.85546875" style="13" customWidth="1"/>
    <col min="2" max="3" width="11.42578125" style="13"/>
    <col min="4" max="4" width="11.42578125" style="38"/>
    <col min="5" max="5" width="9.28515625" style="54" customWidth="1"/>
    <col min="6" max="6" width="16.7109375" style="18" customWidth="1"/>
    <col min="7" max="7" width="11.7109375" style="13" customWidth="1"/>
    <col min="8" max="10" width="11.42578125" style="13" customWidth="1"/>
    <col min="11" max="16384" width="11.42578125" style="13"/>
  </cols>
  <sheetData>
    <row r="1" spans="1:11" ht="21" customHeight="1" x14ac:dyDescent="0.2">
      <c r="E1" s="252" t="s">
        <v>106</v>
      </c>
      <c r="F1" s="254"/>
      <c r="G1" s="38"/>
    </row>
    <row r="2" spans="1:11" ht="13.5" customHeight="1" thickBot="1" x14ac:dyDescent="0.25">
      <c r="E2" s="252"/>
      <c r="F2" s="254"/>
      <c r="G2" s="38"/>
    </row>
    <row r="3" spans="1:11" s="10" customFormat="1" ht="25.5" customHeight="1" thickBot="1" x14ac:dyDescent="0.25">
      <c r="A3" s="79" t="s">
        <v>120</v>
      </c>
      <c r="B3" s="80" t="s">
        <v>121</v>
      </c>
      <c r="C3" s="81" t="s">
        <v>122</v>
      </c>
      <c r="E3" s="253"/>
      <c r="F3" s="55"/>
      <c r="G3" s="259" t="s">
        <v>188</v>
      </c>
      <c r="H3" s="260"/>
      <c r="I3" s="261"/>
      <c r="J3" s="82"/>
      <c r="K3" s="82"/>
    </row>
    <row r="4" spans="1:11" s="10" customFormat="1" ht="25.5" hidden="1" customHeight="1" x14ac:dyDescent="0.2">
      <c r="E4" s="77"/>
      <c r="F4" s="78"/>
      <c r="G4" s="262"/>
      <c r="H4" s="263"/>
      <c r="I4" s="264"/>
    </row>
    <row r="5" spans="1:11" s="10" customFormat="1" ht="25.5" hidden="1" customHeight="1" thickBot="1" x14ac:dyDescent="0.25">
      <c r="E5" s="77"/>
      <c r="F5" s="78"/>
      <c r="G5" s="262"/>
      <c r="H5" s="263"/>
      <c r="I5" s="264"/>
    </row>
    <row r="6" spans="1:11" s="10" customFormat="1" ht="13.35" customHeight="1" x14ac:dyDescent="0.2">
      <c r="A6" s="91"/>
      <c r="B6" s="92"/>
      <c r="C6" s="92"/>
      <c r="D6" s="92"/>
      <c r="E6" s="93">
        <v>1</v>
      </c>
      <c r="F6" s="107" t="s">
        <v>146</v>
      </c>
      <c r="G6" s="265"/>
      <c r="H6" s="266"/>
      <c r="I6" s="267"/>
    </row>
    <row r="7" spans="1:11" s="10" customFormat="1" ht="13.35" customHeight="1" x14ac:dyDescent="0.2">
      <c r="A7" s="108"/>
      <c r="B7" s="102"/>
      <c r="C7" s="102"/>
      <c r="D7" s="102"/>
      <c r="E7" s="132">
        <v>9</v>
      </c>
      <c r="F7" s="109" t="s">
        <v>147</v>
      </c>
      <c r="G7" s="178" t="s">
        <v>104</v>
      </c>
      <c r="H7" s="178" t="s">
        <v>105</v>
      </c>
      <c r="I7" s="178" t="s">
        <v>140</v>
      </c>
    </row>
    <row r="8" spans="1:11" s="10" customFormat="1" ht="6.95" customHeight="1" x14ac:dyDescent="0.2">
      <c r="A8" s="110"/>
      <c r="B8" s="103"/>
      <c r="C8" s="103"/>
      <c r="D8" s="103"/>
      <c r="E8" s="104"/>
      <c r="F8" s="111"/>
      <c r="G8" s="120"/>
      <c r="H8" s="120"/>
      <c r="I8" s="120"/>
    </row>
    <row r="9" spans="1:11" ht="13.15" customHeight="1" x14ac:dyDescent="0.2">
      <c r="A9" s="85">
        <v>31959</v>
      </c>
      <c r="B9" s="84" t="s">
        <v>123</v>
      </c>
      <c r="C9" s="84">
        <v>41030</v>
      </c>
      <c r="D9" s="88" t="s">
        <v>104</v>
      </c>
      <c r="E9" s="88">
        <v>10</v>
      </c>
      <c r="F9" s="112" t="s">
        <v>124</v>
      </c>
      <c r="G9" s="257">
        <v>1</v>
      </c>
      <c r="H9" s="246">
        <v>3</v>
      </c>
      <c r="I9" s="191"/>
    </row>
    <row r="10" spans="1:11" ht="13.15" customHeight="1" x14ac:dyDescent="0.2">
      <c r="A10" s="85">
        <v>34881</v>
      </c>
      <c r="B10" s="84" t="s">
        <v>123</v>
      </c>
      <c r="C10" s="84">
        <v>41030</v>
      </c>
      <c r="D10" s="88" t="s">
        <v>104</v>
      </c>
      <c r="E10" s="88">
        <v>4</v>
      </c>
      <c r="F10" s="112" t="s">
        <v>125</v>
      </c>
      <c r="G10" s="258"/>
      <c r="H10" s="246"/>
      <c r="I10" s="190"/>
    </row>
    <row r="11" spans="1:11" ht="13.15" customHeight="1" x14ac:dyDescent="0.2">
      <c r="A11" s="85">
        <v>35704</v>
      </c>
      <c r="B11" s="84" t="s">
        <v>123</v>
      </c>
      <c r="C11" s="84">
        <v>41640</v>
      </c>
      <c r="D11" s="88"/>
      <c r="E11" s="88"/>
      <c r="F11" s="112"/>
      <c r="G11" s="258"/>
      <c r="H11" s="246"/>
      <c r="I11" s="190"/>
    </row>
    <row r="12" spans="1:11" ht="13.15" customHeight="1" x14ac:dyDescent="0.2">
      <c r="A12" s="85">
        <v>36892</v>
      </c>
      <c r="B12" s="84" t="s">
        <v>123</v>
      </c>
      <c r="C12" s="84">
        <v>42370</v>
      </c>
      <c r="D12" s="96" t="s">
        <v>104</v>
      </c>
      <c r="E12" s="88">
        <v>3</v>
      </c>
      <c r="F12" s="112" t="s">
        <v>100</v>
      </c>
      <c r="G12" s="258"/>
      <c r="H12" s="246"/>
      <c r="I12" s="190"/>
    </row>
    <row r="13" spans="1:11" ht="6.95" customHeight="1" x14ac:dyDescent="0.2">
      <c r="A13" s="113"/>
      <c r="B13" s="105"/>
      <c r="C13" s="105"/>
      <c r="D13" s="106"/>
      <c r="E13" s="105"/>
      <c r="F13" s="114"/>
      <c r="G13" s="121"/>
      <c r="H13" s="246"/>
      <c r="I13" s="190"/>
    </row>
    <row r="14" spans="1:11" ht="13.15" customHeight="1" x14ac:dyDescent="0.2">
      <c r="A14" s="85">
        <v>34325</v>
      </c>
      <c r="B14" s="84" t="s">
        <v>123</v>
      </c>
      <c r="C14" s="84">
        <v>41640</v>
      </c>
      <c r="D14" s="88" t="s">
        <v>105</v>
      </c>
      <c r="E14" s="88">
        <v>8</v>
      </c>
      <c r="F14" s="112" t="s">
        <v>128</v>
      </c>
      <c r="G14" s="247"/>
      <c r="H14" s="246"/>
      <c r="I14" s="190"/>
    </row>
    <row r="15" spans="1:11" ht="13.15" customHeight="1" x14ac:dyDescent="0.2">
      <c r="A15" s="85">
        <v>36404</v>
      </c>
      <c r="B15" s="84" t="s">
        <v>123</v>
      </c>
      <c r="C15" s="84">
        <v>42370</v>
      </c>
      <c r="D15" s="88" t="s">
        <v>105</v>
      </c>
      <c r="E15" s="88">
        <v>9</v>
      </c>
      <c r="F15" s="112" t="s">
        <v>127</v>
      </c>
      <c r="G15" s="247"/>
      <c r="H15" s="246"/>
      <c r="I15" s="190"/>
    </row>
    <row r="16" spans="1:11" ht="13.15" customHeight="1" x14ac:dyDescent="0.2">
      <c r="A16" s="85"/>
      <c r="B16" s="84"/>
      <c r="C16" s="84"/>
      <c r="D16" s="88"/>
      <c r="E16" s="88"/>
      <c r="F16" s="112"/>
      <c r="G16" s="247"/>
      <c r="H16" s="246"/>
      <c r="I16" s="190"/>
    </row>
    <row r="17" spans="1:14" ht="13.15" customHeight="1" x14ac:dyDescent="0.2">
      <c r="A17" s="85">
        <v>36892</v>
      </c>
      <c r="B17" s="84" t="s">
        <v>123</v>
      </c>
      <c r="C17" s="84">
        <v>43466</v>
      </c>
      <c r="D17" s="96" t="s">
        <v>105</v>
      </c>
      <c r="E17" s="88">
        <v>1</v>
      </c>
      <c r="F17" s="112" t="s">
        <v>151</v>
      </c>
      <c r="G17" s="247"/>
      <c r="H17" s="246"/>
      <c r="I17" s="190"/>
    </row>
    <row r="18" spans="1:14" ht="13.15" customHeight="1" x14ac:dyDescent="0.2">
      <c r="A18" s="85">
        <v>37257</v>
      </c>
      <c r="B18" s="84" t="s">
        <v>123</v>
      </c>
      <c r="C18" s="84">
        <v>43466</v>
      </c>
      <c r="D18" s="96" t="s">
        <v>105</v>
      </c>
      <c r="E18" s="88">
        <v>2</v>
      </c>
      <c r="F18" s="112" t="s">
        <v>152</v>
      </c>
      <c r="G18" s="247"/>
      <c r="H18" s="246"/>
      <c r="I18" s="190"/>
    </row>
    <row r="19" spans="1:14" ht="13.15" customHeight="1" x14ac:dyDescent="0.2">
      <c r="A19" s="84">
        <v>37316</v>
      </c>
      <c r="B19" s="84" t="s">
        <v>129</v>
      </c>
      <c r="C19" s="84">
        <v>41640</v>
      </c>
      <c r="D19" s="96" t="s">
        <v>140</v>
      </c>
      <c r="E19" s="88">
        <v>6</v>
      </c>
      <c r="F19" s="112" t="s">
        <v>186</v>
      </c>
      <c r="G19" s="172"/>
      <c r="H19" s="192" t="s">
        <v>194</v>
      </c>
      <c r="I19" s="246">
        <v>5</v>
      </c>
    </row>
    <row r="20" spans="1:14" ht="13.15" customHeight="1" x14ac:dyDescent="0.2">
      <c r="A20" s="84">
        <v>37316</v>
      </c>
      <c r="B20" s="84" t="s">
        <v>129</v>
      </c>
      <c r="C20" s="84">
        <v>41640</v>
      </c>
      <c r="D20" s="96" t="s">
        <v>140</v>
      </c>
      <c r="E20" s="88">
        <v>5</v>
      </c>
      <c r="F20" s="112" t="s">
        <v>187</v>
      </c>
      <c r="G20" s="172"/>
      <c r="H20" s="192" t="s">
        <v>194</v>
      </c>
      <c r="I20" s="246"/>
    </row>
    <row r="21" spans="1:14" ht="6.95" customHeight="1" x14ac:dyDescent="0.2">
      <c r="A21" s="113"/>
      <c r="B21" s="105"/>
      <c r="C21" s="105"/>
      <c r="D21" s="106"/>
      <c r="E21" s="105"/>
      <c r="F21" s="114"/>
      <c r="G21" s="121"/>
      <c r="H21" s="121"/>
      <c r="I21" s="246"/>
    </row>
    <row r="22" spans="1:14" ht="13.15" customHeight="1" x14ac:dyDescent="0.2">
      <c r="A22" s="85">
        <v>37316</v>
      </c>
      <c r="B22" s="84" t="s">
        <v>129</v>
      </c>
      <c r="C22" s="84">
        <v>41275</v>
      </c>
      <c r="D22" s="88" t="s">
        <v>140</v>
      </c>
      <c r="E22" s="88">
        <v>9</v>
      </c>
      <c r="F22" s="112" t="s">
        <v>101</v>
      </c>
      <c r="G22" s="248"/>
      <c r="H22" s="248"/>
      <c r="I22" s="246"/>
    </row>
    <row r="23" spans="1:14" ht="13.15" customHeight="1" x14ac:dyDescent="0.2">
      <c r="A23" s="85">
        <v>38231</v>
      </c>
      <c r="B23" s="84" t="s">
        <v>129</v>
      </c>
      <c r="C23" s="84">
        <v>41275</v>
      </c>
      <c r="D23" s="96" t="s">
        <v>140</v>
      </c>
      <c r="E23" s="37">
        <v>6</v>
      </c>
      <c r="F23" s="112" t="s">
        <v>167</v>
      </c>
      <c r="G23" s="248"/>
      <c r="H23" s="248"/>
      <c r="I23" s="246"/>
      <c r="K23" s="245" t="s">
        <v>189</v>
      </c>
      <c r="L23" s="245"/>
      <c r="M23" s="179">
        <v>12</v>
      </c>
      <c r="N23" s="180"/>
    </row>
    <row r="24" spans="1:14" ht="13.15" customHeight="1" x14ac:dyDescent="0.2">
      <c r="A24" s="85">
        <v>39142</v>
      </c>
      <c r="B24" s="84" t="s">
        <v>129</v>
      </c>
      <c r="C24" s="84">
        <v>41640</v>
      </c>
      <c r="D24" s="88" t="s">
        <v>140</v>
      </c>
      <c r="E24" s="88">
        <v>10</v>
      </c>
      <c r="F24" s="112" t="s">
        <v>130</v>
      </c>
      <c r="G24" s="248"/>
      <c r="H24" s="248"/>
      <c r="I24" s="246"/>
      <c r="J24" s="83"/>
      <c r="K24" s="245" t="s">
        <v>190</v>
      </c>
      <c r="L24" s="245"/>
      <c r="M24" s="179">
        <v>5</v>
      </c>
      <c r="N24" s="180"/>
    </row>
    <row r="25" spans="1:14" ht="13.15" customHeight="1" x14ac:dyDescent="0.2">
      <c r="A25" s="85">
        <v>37963</v>
      </c>
      <c r="B25" s="84" t="s">
        <v>129</v>
      </c>
      <c r="C25" s="84">
        <v>41640</v>
      </c>
      <c r="D25" s="96" t="s">
        <v>140</v>
      </c>
      <c r="E25" s="88">
        <v>7</v>
      </c>
      <c r="F25" s="112" t="s">
        <v>168</v>
      </c>
      <c r="G25" s="248"/>
      <c r="H25" s="248"/>
      <c r="I25" s="246"/>
      <c r="J25" s="83"/>
      <c r="K25" s="181"/>
      <c r="L25" s="181" t="s">
        <v>191</v>
      </c>
      <c r="M25" s="182" t="s">
        <v>192</v>
      </c>
      <c r="N25" s="183" t="s">
        <v>193</v>
      </c>
    </row>
    <row r="26" spans="1:14" ht="13.15" customHeight="1" x14ac:dyDescent="0.2">
      <c r="A26" s="85">
        <v>38473</v>
      </c>
      <c r="B26" s="84" t="s">
        <v>129</v>
      </c>
      <c r="C26" s="84">
        <v>42005</v>
      </c>
      <c r="D26" s="88" t="s">
        <v>140</v>
      </c>
      <c r="E26" s="88">
        <v>3</v>
      </c>
      <c r="F26" s="112" t="s">
        <v>131</v>
      </c>
      <c r="G26" s="248"/>
      <c r="H26" s="248"/>
      <c r="I26" s="246"/>
      <c r="J26" s="83"/>
      <c r="K26" s="181" t="s">
        <v>104</v>
      </c>
      <c r="L26" s="181">
        <f>COUNTIF(D9:D53,K26)</f>
        <v>3</v>
      </c>
      <c r="M26" s="181">
        <f>G9</f>
        <v>1</v>
      </c>
      <c r="N26" s="184">
        <f>L26-M26</f>
        <v>2</v>
      </c>
    </row>
    <row r="27" spans="1:14" ht="13.15" customHeight="1" x14ac:dyDescent="0.2">
      <c r="A27" s="85">
        <v>39264</v>
      </c>
      <c r="B27" s="84" t="s">
        <v>129</v>
      </c>
      <c r="C27" s="84">
        <v>42005</v>
      </c>
      <c r="D27" s="88" t="s">
        <v>140</v>
      </c>
      <c r="E27" s="88">
        <v>10</v>
      </c>
      <c r="F27" s="112" t="s">
        <v>132</v>
      </c>
      <c r="G27" s="248"/>
      <c r="H27" s="248"/>
      <c r="I27" s="246"/>
      <c r="J27" s="83"/>
      <c r="K27" s="181" t="s">
        <v>105</v>
      </c>
      <c r="L27" s="181">
        <f>COUNTIF(D10:D54,K27)+L26</f>
        <v>7</v>
      </c>
      <c r="M27" s="181">
        <f>H9</f>
        <v>3</v>
      </c>
      <c r="N27" s="184">
        <f>L27-M27</f>
        <v>4</v>
      </c>
    </row>
    <row r="28" spans="1:14" ht="13.15" customHeight="1" x14ac:dyDescent="0.2">
      <c r="A28" s="85">
        <v>39264</v>
      </c>
      <c r="B28" s="84" t="s">
        <v>129</v>
      </c>
      <c r="C28" s="84">
        <v>42005</v>
      </c>
      <c r="D28" s="88" t="s">
        <v>140</v>
      </c>
      <c r="E28" s="88">
        <v>4</v>
      </c>
      <c r="F28" s="112" t="s">
        <v>133</v>
      </c>
      <c r="G28" s="248"/>
      <c r="H28" s="248"/>
      <c r="I28" s="246"/>
      <c r="J28" s="83"/>
      <c r="K28" s="181" t="s">
        <v>140</v>
      </c>
      <c r="L28" s="181">
        <f>COUNTIF(D11:D55,K28)</f>
        <v>15</v>
      </c>
      <c r="M28" s="181">
        <f>I19</f>
        <v>5</v>
      </c>
      <c r="N28" s="184">
        <f>L28-M28</f>
        <v>10</v>
      </c>
    </row>
    <row r="29" spans="1:14" ht="13.15" customHeight="1" x14ac:dyDescent="0.2">
      <c r="A29" s="85">
        <v>39417</v>
      </c>
      <c r="B29" s="84" t="s">
        <v>129</v>
      </c>
      <c r="C29" s="84">
        <v>42005</v>
      </c>
      <c r="D29" s="96" t="s">
        <v>140</v>
      </c>
      <c r="E29" s="88">
        <v>2</v>
      </c>
      <c r="F29" s="112" t="s">
        <v>169</v>
      </c>
      <c r="G29" s="248"/>
      <c r="H29" s="248"/>
      <c r="I29" s="246"/>
      <c r="J29" s="83"/>
      <c r="K29" s="83"/>
    </row>
    <row r="30" spans="1:14" ht="13.15" customHeight="1" x14ac:dyDescent="0.2">
      <c r="A30" s="85">
        <v>39539</v>
      </c>
      <c r="B30" s="84" t="s">
        <v>129</v>
      </c>
      <c r="C30" s="84">
        <v>42005</v>
      </c>
      <c r="D30" s="88" t="s">
        <v>140</v>
      </c>
      <c r="E30" s="88">
        <v>8</v>
      </c>
      <c r="F30" s="109" t="s">
        <v>134</v>
      </c>
      <c r="G30" s="248"/>
      <c r="H30" s="248"/>
      <c r="I30" s="246"/>
      <c r="J30" s="83"/>
      <c r="K30" s="83"/>
    </row>
    <row r="31" spans="1:14" ht="13.15" customHeight="1" x14ac:dyDescent="0.2">
      <c r="A31" s="85">
        <v>39904</v>
      </c>
      <c r="B31" s="84" t="s">
        <v>129</v>
      </c>
      <c r="C31" s="84">
        <v>42552</v>
      </c>
      <c r="D31" s="96" t="s">
        <v>140</v>
      </c>
      <c r="E31" s="37">
        <v>3</v>
      </c>
      <c r="F31" s="112" t="s">
        <v>170</v>
      </c>
      <c r="G31" s="248"/>
      <c r="H31" s="248"/>
      <c r="I31" s="246"/>
      <c r="J31" s="83"/>
      <c r="K31" s="83"/>
    </row>
    <row r="32" spans="1:14" ht="13.15" customHeight="1" x14ac:dyDescent="0.2">
      <c r="A32" s="85">
        <v>41974</v>
      </c>
      <c r="B32" s="84" t="s">
        <v>129</v>
      </c>
      <c r="C32" s="84">
        <v>43282</v>
      </c>
      <c r="D32" s="88" t="s">
        <v>140</v>
      </c>
      <c r="E32" s="88"/>
      <c r="F32" s="109"/>
      <c r="G32" s="248"/>
      <c r="H32" s="248"/>
      <c r="I32" s="246"/>
      <c r="J32" s="83"/>
      <c r="K32" s="83"/>
    </row>
    <row r="33" spans="1:11" ht="13.15" customHeight="1" x14ac:dyDescent="0.2">
      <c r="A33" s="85">
        <v>42064</v>
      </c>
      <c r="B33" s="84" t="s">
        <v>129</v>
      </c>
      <c r="C33" s="84">
        <v>43282</v>
      </c>
      <c r="D33" s="88" t="s">
        <v>140</v>
      </c>
      <c r="E33" s="88">
        <v>5</v>
      </c>
      <c r="F33" s="109" t="s">
        <v>103</v>
      </c>
      <c r="G33" s="248"/>
      <c r="H33" s="248"/>
      <c r="I33" s="246"/>
      <c r="J33" s="83"/>
      <c r="K33" s="83"/>
    </row>
    <row r="34" spans="1:11" ht="13.15" customHeight="1" x14ac:dyDescent="0.2">
      <c r="A34" s="85">
        <v>43525</v>
      </c>
      <c r="B34" s="84" t="s">
        <v>129</v>
      </c>
      <c r="C34" s="84">
        <v>43534</v>
      </c>
      <c r="D34" s="88" t="s">
        <v>140</v>
      </c>
      <c r="E34" s="88">
        <v>4</v>
      </c>
      <c r="F34" s="109" t="s">
        <v>145</v>
      </c>
      <c r="G34" s="248"/>
      <c r="H34" s="248"/>
      <c r="I34" s="246"/>
    </row>
    <row r="35" spans="1:11" ht="13.15" customHeight="1" x14ac:dyDescent="0.2">
      <c r="A35" s="85">
        <v>40238</v>
      </c>
      <c r="B35" s="84" t="s">
        <v>129</v>
      </c>
      <c r="C35" s="84">
        <v>43647</v>
      </c>
      <c r="D35" s="96" t="s">
        <v>162</v>
      </c>
      <c r="E35" s="88">
        <v>6</v>
      </c>
      <c r="F35" s="109" t="s">
        <v>163</v>
      </c>
      <c r="G35" s="248"/>
      <c r="H35" s="248"/>
      <c r="I35" s="192" t="s">
        <v>194</v>
      </c>
    </row>
    <row r="36" spans="1:11" ht="13.15" customHeight="1" x14ac:dyDescent="0.2">
      <c r="A36" s="85">
        <v>40575</v>
      </c>
      <c r="B36" s="84" t="s">
        <v>129</v>
      </c>
      <c r="C36" s="84">
        <v>43678</v>
      </c>
      <c r="D36" s="96" t="s">
        <v>162</v>
      </c>
      <c r="E36" s="88">
        <v>7</v>
      </c>
      <c r="F36" s="109" t="s">
        <v>164</v>
      </c>
      <c r="G36" s="248"/>
      <c r="H36" s="248"/>
      <c r="I36" s="192" t="s">
        <v>194</v>
      </c>
    </row>
    <row r="37" spans="1:11" ht="13.15" customHeight="1" x14ac:dyDescent="0.2">
      <c r="A37" s="85">
        <v>40588</v>
      </c>
      <c r="B37" s="84" t="s">
        <v>129</v>
      </c>
      <c r="C37" s="84">
        <v>43647</v>
      </c>
      <c r="D37" s="96" t="s">
        <v>162</v>
      </c>
      <c r="E37" s="88">
        <v>1</v>
      </c>
      <c r="F37" s="109" t="s">
        <v>165</v>
      </c>
      <c r="G37" s="248"/>
      <c r="H37" s="248"/>
      <c r="I37" s="192" t="s">
        <v>194</v>
      </c>
    </row>
    <row r="38" spans="1:11" ht="13.15" customHeight="1" x14ac:dyDescent="0.2">
      <c r="A38" s="85">
        <v>41918</v>
      </c>
      <c r="B38" s="84" t="s">
        <v>129</v>
      </c>
      <c r="C38" s="84">
        <v>43647</v>
      </c>
      <c r="D38" s="96" t="s">
        <v>162</v>
      </c>
      <c r="E38" s="88">
        <v>7</v>
      </c>
      <c r="F38" s="109" t="s">
        <v>166</v>
      </c>
      <c r="G38" s="248"/>
      <c r="H38" s="248"/>
      <c r="I38" s="192" t="s">
        <v>194</v>
      </c>
    </row>
    <row r="39" spans="1:11" ht="6.95" customHeight="1" x14ac:dyDescent="0.2">
      <c r="A39" s="113"/>
      <c r="B39" s="105"/>
      <c r="C39" s="105"/>
      <c r="D39" s="106"/>
      <c r="E39" s="105"/>
      <c r="F39" s="114"/>
      <c r="G39" s="122"/>
      <c r="H39" s="123"/>
      <c r="I39" s="123"/>
    </row>
    <row r="40" spans="1:11" ht="13.15" customHeight="1" x14ac:dyDescent="0.2">
      <c r="A40" s="85">
        <v>40725</v>
      </c>
      <c r="B40" s="84" t="s">
        <v>135</v>
      </c>
      <c r="C40" s="84">
        <v>42736</v>
      </c>
      <c r="D40" s="96" t="s">
        <v>162</v>
      </c>
      <c r="E40" s="88">
        <v>9</v>
      </c>
      <c r="F40" s="109" t="s">
        <v>136</v>
      </c>
    </row>
    <row r="41" spans="1:11" ht="13.15" customHeight="1" x14ac:dyDescent="0.2">
      <c r="A41" s="85">
        <v>41699</v>
      </c>
      <c r="B41" s="84" t="s">
        <v>135</v>
      </c>
      <c r="C41" s="84">
        <v>42736</v>
      </c>
      <c r="D41" s="96" t="s">
        <v>162</v>
      </c>
      <c r="E41" s="88">
        <v>9</v>
      </c>
      <c r="F41" s="109" t="s">
        <v>137</v>
      </c>
    </row>
    <row r="42" spans="1:11" ht="13.15" customHeight="1" x14ac:dyDescent="0.2">
      <c r="A42" s="85">
        <v>41913</v>
      </c>
      <c r="B42" s="84" t="s">
        <v>135</v>
      </c>
      <c r="C42" s="84">
        <v>42736</v>
      </c>
      <c r="D42" s="96" t="s">
        <v>162</v>
      </c>
      <c r="E42" s="88">
        <v>7</v>
      </c>
      <c r="F42" s="109" t="s">
        <v>141</v>
      </c>
    </row>
    <row r="43" spans="1:11" ht="13.15" customHeight="1" x14ac:dyDescent="0.2">
      <c r="A43" s="85">
        <v>41913</v>
      </c>
      <c r="B43" s="84" t="s">
        <v>135</v>
      </c>
      <c r="C43" s="84">
        <v>42736</v>
      </c>
      <c r="D43" s="96" t="s">
        <v>162</v>
      </c>
      <c r="E43" s="88">
        <v>8</v>
      </c>
      <c r="F43" s="109" t="s">
        <v>142</v>
      </c>
    </row>
    <row r="44" spans="1:11" ht="13.15" customHeight="1" x14ac:dyDescent="0.2">
      <c r="A44" s="85">
        <v>41913</v>
      </c>
      <c r="B44" s="84" t="s">
        <v>135</v>
      </c>
      <c r="C44" s="84">
        <v>42736</v>
      </c>
      <c r="D44" s="96" t="s">
        <v>162</v>
      </c>
      <c r="E44" s="88">
        <v>2</v>
      </c>
      <c r="F44" s="109" t="s">
        <v>138</v>
      </c>
    </row>
    <row r="45" spans="1:11" ht="13.15" customHeight="1" x14ac:dyDescent="0.2">
      <c r="A45" s="85">
        <v>42064</v>
      </c>
      <c r="B45" s="84" t="s">
        <v>135</v>
      </c>
      <c r="C45" s="84">
        <v>42736</v>
      </c>
      <c r="D45" s="96" t="s">
        <v>162</v>
      </c>
      <c r="E45" s="88"/>
      <c r="F45" s="109"/>
    </row>
    <row r="46" spans="1:11" ht="13.15" customHeight="1" x14ac:dyDescent="0.2">
      <c r="A46" s="85">
        <v>42248</v>
      </c>
      <c r="B46" s="84" t="s">
        <v>135</v>
      </c>
      <c r="C46" s="84">
        <v>42736</v>
      </c>
      <c r="D46" s="96" t="s">
        <v>162</v>
      </c>
      <c r="E46" s="88">
        <v>5</v>
      </c>
      <c r="F46" s="109" t="s">
        <v>139</v>
      </c>
    </row>
    <row r="47" spans="1:11" ht="13.15" customHeight="1" x14ac:dyDescent="0.2">
      <c r="A47" s="85">
        <v>43497</v>
      </c>
      <c r="B47" s="84" t="s">
        <v>135</v>
      </c>
      <c r="C47" s="84">
        <v>43497</v>
      </c>
      <c r="D47" s="96" t="s">
        <v>162</v>
      </c>
      <c r="E47" s="88">
        <v>10</v>
      </c>
      <c r="F47" s="109" t="s">
        <v>143</v>
      </c>
    </row>
    <row r="48" spans="1:11" ht="13.15" customHeight="1" x14ac:dyDescent="0.2">
      <c r="A48" s="85">
        <v>43497</v>
      </c>
      <c r="B48" s="84" t="s">
        <v>135</v>
      </c>
      <c r="C48" s="84">
        <v>43497</v>
      </c>
      <c r="D48" s="96" t="s">
        <v>162</v>
      </c>
      <c r="E48" s="88">
        <v>4</v>
      </c>
      <c r="F48" s="109" t="s">
        <v>144</v>
      </c>
    </row>
    <row r="49" spans="1:6" ht="13.15" customHeight="1" x14ac:dyDescent="0.2">
      <c r="A49" s="85">
        <v>43466</v>
      </c>
      <c r="B49" s="84" t="s">
        <v>135</v>
      </c>
      <c r="C49" s="84">
        <v>43466</v>
      </c>
      <c r="D49" s="96" t="s">
        <v>162</v>
      </c>
      <c r="E49" s="88">
        <v>1</v>
      </c>
      <c r="F49" s="109" t="s">
        <v>148</v>
      </c>
    </row>
    <row r="50" spans="1:6" ht="13.15" customHeight="1" x14ac:dyDescent="0.2">
      <c r="A50" s="85">
        <v>43647</v>
      </c>
      <c r="B50" s="84" t="s">
        <v>135</v>
      </c>
      <c r="C50" s="84">
        <v>43647</v>
      </c>
      <c r="D50" s="96" t="s">
        <v>162</v>
      </c>
      <c r="E50" s="88">
        <v>3</v>
      </c>
      <c r="F50" s="109" t="s">
        <v>149</v>
      </c>
    </row>
    <row r="51" spans="1:6" ht="13.15" customHeight="1" x14ac:dyDescent="0.2">
      <c r="A51" s="85">
        <v>43709</v>
      </c>
      <c r="B51" s="84" t="s">
        <v>135</v>
      </c>
      <c r="C51" s="84">
        <v>43709</v>
      </c>
      <c r="D51" s="96" t="s">
        <v>162</v>
      </c>
      <c r="E51" s="88">
        <v>1</v>
      </c>
      <c r="F51" s="109" t="s">
        <v>150</v>
      </c>
    </row>
    <row r="52" spans="1:6" ht="13.15" customHeight="1" thickBot="1" x14ac:dyDescent="0.25">
      <c r="A52" s="134">
        <v>43831</v>
      </c>
      <c r="B52" s="135" t="s">
        <v>135</v>
      </c>
      <c r="C52" s="135">
        <v>43831</v>
      </c>
      <c r="D52" s="136" t="s">
        <v>162</v>
      </c>
      <c r="E52" s="137">
        <v>8</v>
      </c>
      <c r="F52" s="138" t="s">
        <v>171</v>
      </c>
    </row>
    <row r="53" spans="1:6" ht="13.15" customHeight="1" thickBot="1" x14ac:dyDescent="0.25">
      <c r="A53" s="185"/>
      <c r="B53" s="185"/>
      <c r="C53" s="186"/>
      <c r="D53" s="187"/>
      <c r="E53" s="188"/>
      <c r="F53" s="189"/>
    </row>
    <row r="54" spans="1:6" ht="13.15" customHeight="1" thickBot="1" x14ac:dyDescent="0.25">
      <c r="C54" s="255" t="s">
        <v>37</v>
      </c>
      <c r="D54" s="256"/>
      <c r="E54" s="87">
        <f>COUNTA(E9:E52)</f>
        <v>37</v>
      </c>
    </row>
    <row r="55" spans="1:6" ht="13.15" customHeight="1" x14ac:dyDescent="0.2"/>
    <row r="56" spans="1:6" ht="13.5" thickBot="1" x14ac:dyDescent="0.25"/>
    <row r="57" spans="1:6" x14ac:dyDescent="0.2">
      <c r="C57" s="249" t="s">
        <v>160</v>
      </c>
      <c r="D57" s="101">
        <v>1</v>
      </c>
      <c r="E57" s="98">
        <f>COUNTIF($E$9:$E$52,D57)</f>
        <v>4</v>
      </c>
    </row>
    <row r="58" spans="1:6" x14ac:dyDescent="0.2">
      <c r="C58" s="250"/>
      <c r="D58" s="31">
        <v>2</v>
      </c>
      <c r="E58" s="99">
        <f t="shared" ref="E58:E66" si="0">COUNTIF($E$9:$E$52,D58)</f>
        <v>3</v>
      </c>
    </row>
    <row r="59" spans="1:6" x14ac:dyDescent="0.2">
      <c r="C59" s="250"/>
      <c r="D59" s="31">
        <v>3</v>
      </c>
      <c r="E59" s="99">
        <f t="shared" si="0"/>
        <v>4</v>
      </c>
    </row>
    <row r="60" spans="1:6" x14ac:dyDescent="0.2">
      <c r="C60" s="250"/>
      <c r="D60" s="31">
        <v>4</v>
      </c>
      <c r="E60" s="99">
        <f t="shared" si="0"/>
        <v>4</v>
      </c>
    </row>
    <row r="61" spans="1:6" x14ac:dyDescent="0.2">
      <c r="C61" s="250"/>
      <c r="D61" s="31">
        <v>5</v>
      </c>
      <c r="E61" s="99">
        <f t="shared" si="0"/>
        <v>3</v>
      </c>
    </row>
    <row r="62" spans="1:6" x14ac:dyDescent="0.2">
      <c r="C62" s="250"/>
      <c r="D62" s="31">
        <v>6</v>
      </c>
      <c r="E62" s="99">
        <f t="shared" si="0"/>
        <v>3</v>
      </c>
    </row>
    <row r="63" spans="1:6" x14ac:dyDescent="0.2">
      <c r="C63" s="250"/>
      <c r="D63" s="31">
        <v>7</v>
      </c>
      <c r="E63" s="99">
        <f t="shared" si="0"/>
        <v>4</v>
      </c>
    </row>
    <row r="64" spans="1:6" x14ac:dyDescent="0.2">
      <c r="C64" s="250"/>
      <c r="D64" s="31">
        <v>8</v>
      </c>
      <c r="E64" s="99">
        <f t="shared" si="0"/>
        <v>4</v>
      </c>
    </row>
    <row r="65" spans="3:5" x14ac:dyDescent="0.2">
      <c r="C65" s="250"/>
      <c r="D65" s="31">
        <v>9</v>
      </c>
      <c r="E65" s="99">
        <f t="shared" si="0"/>
        <v>4</v>
      </c>
    </row>
    <row r="66" spans="3:5" ht="13.5" thickBot="1" x14ac:dyDescent="0.25">
      <c r="C66" s="251"/>
      <c r="D66" s="40">
        <v>10</v>
      </c>
      <c r="E66" s="100">
        <f t="shared" si="0"/>
        <v>4</v>
      </c>
    </row>
    <row r="67" spans="3:5" x14ac:dyDescent="0.2">
      <c r="D67" s="10"/>
    </row>
    <row r="68" spans="3:5" x14ac:dyDescent="0.2">
      <c r="D68" s="10"/>
    </row>
    <row r="69" spans="3:5" x14ac:dyDescent="0.2">
      <c r="D69" s="10"/>
    </row>
  </sheetData>
  <protectedRanges>
    <protectedRange sqref="E24 E37 E39:E53 E26:E28 E30 E32:E34 E9:E22" name="Plage1_1_1"/>
    <protectedRange sqref="E35:E36" name="Plage1_1_1_5"/>
    <protectedRange sqref="E38" name="Plage1_1_1_5_1"/>
    <protectedRange sqref="E23" name="Plage1_1_1_4"/>
    <protectedRange sqref="E25" name="Plage1_1_1_4_1"/>
    <protectedRange sqref="E29" name="Plage1_1_1_4_2"/>
    <protectedRange sqref="E31" name="Plage1_1_1_8"/>
  </protectedRanges>
  <mergeCells count="12">
    <mergeCell ref="C57:C66"/>
    <mergeCell ref="E1:E3"/>
    <mergeCell ref="F1:F2"/>
    <mergeCell ref="C54:D54"/>
    <mergeCell ref="H9:H18"/>
    <mergeCell ref="G9:G12"/>
    <mergeCell ref="G3:I6"/>
    <mergeCell ref="K23:L23"/>
    <mergeCell ref="K24:L24"/>
    <mergeCell ref="I19:I34"/>
    <mergeCell ref="G14:G18"/>
    <mergeCell ref="G22:H38"/>
  </mergeCells>
  <phoneticPr fontId="12" type="noConversion"/>
  <conditionalFormatting sqref="E9:E11 E33:E34 E22 E14:E20 E24 E40:E53 E37 E26:E28 E30">
    <cfRule type="cellIs" dxfId="236" priority="17" stopIfTrue="1" operator="equal">
      <formula>90</formula>
    </cfRule>
    <cfRule type="cellIs" dxfId="235" priority="18" stopIfTrue="1" operator="equal">
      <formula>#REF!</formula>
    </cfRule>
  </conditionalFormatting>
  <conditionalFormatting sqref="E35:E36">
    <cfRule type="cellIs" dxfId="234" priority="13" stopIfTrue="1" operator="equal">
      <formula>90</formula>
    </cfRule>
    <cfRule type="cellIs" dxfId="233" priority="14" stopIfTrue="1" operator="equal">
      <formula>#REF!</formula>
    </cfRule>
  </conditionalFormatting>
  <conditionalFormatting sqref="E38">
    <cfRule type="cellIs" dxfId="232" priority="11" stopIfTrue="1" operator="equal">
      <formula>90</formula>
    </cfRule>
    <cfRule type="cellIs" dxfId="231" priority="12" stopIfTrue="1" operator="equal">
      <formula>#REF!</formula>
    </cfRule>
  </conditionalFormatting>
  <conditionalFormatting sqref="E23">
    <cfRule type="cellIs" dxfId="230" priority="9" stopIfTrue="1" operator="equal">
      <formula>90</formula>
    </cfRule>
    <cfRule type="cellIs" dxfId="229" priority="10" stopIfTrue="1" operator="equal">
      <formula>#REF!</formula>
    </cfRule>
  </conditionalFormatting>
  <conditionalFormatting sqref="E25">
    <cfRule type="cellIs" dxfId="228" priority="7" stopIfTrue="1" operator="equal">
      <formula>90</formula>
    </cfRule>
    <cfRule type="cellIs" dxfId="227" priority="8" stopIfTrue="1" operator="equal">
      <formula>#REF!</formula>
    </cfRule>
  </conditionalFormatting>
  <conditionalFormatting sqref="E29">
    <cfRule type="cellIs" dxfId="226" priority="5" stopIfTrue="1" operator="equal">
      <formula>90</formula>
    </cfRule>
    <cfRule type="cellIs" dxfId="225" priority="6" stopIfTrue="1" operator="equal">
      <formula>#REF!</formula>
    </cfRule>
  </conditionalFormatting>
  <conditionalFormatting sqref="E31">
    <cfRule type="cellIs" dxfId="224" priority="3" stopIfTrue="1" operator="equal">
      <formula>90</formula>
    </cfRule>
    <cfRule type="cellIs" dxfId="223" priority="4" stopIfTrue="1" operator="equal">
      <formula>#REF!</formula>
    </cfRule>
  </conditionalFormatting>
  <conditionalFormatting sqref="E12">
    <cfRule type="cellIs" dxfId="222" priority="1" stopIfTrue="1" operator="equal">
      <formula>90</formula>
    </cfRule>
    <cfRule type="cellIs" dxfId="221" priority="2" stopIfTrue="1" operator="equal">
      <formula>#REF!</formula>
    </cfRule>
  </conditionalFormatting>
  <pageMargins left="0.78740157499999996" right="0.78740157499999996" top="0.984251969" bottom="0.984251969" header="0.4921259845" footer="0.4921259845"/>
  <pageSetup paperSize="9" scale="97"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1">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3" width="9.7109375" style="2"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43831</v>
      </c>
      <c r="D1" s="155">
        <v>43834</v>
      </c>
      <c r="E1" s="154"/>
      <c r="F1" s="155"/>
      <c r="G1" s="154"/>
      <c r="H1" s="155"/>
      <c r="I1" s="154">
        <v>43849</v>
      </c>
      <c r="J1" s="155"/>
      <c r="K1" s="154">
        <v>43855</v>
      </c>
      <c r="L1" s="155"/>
      <c r="M1" s="154"/>
      <c r="N1" s="156"/>
      <c r="P1" s="193"/>
      <c r="Q1" s="194">
        <f ca="1">SUM(Q3:Q51)</f>
        <v>1</v>
      </c>
      <c r="R1" s="194">
        <f ca="1">SUM(R3:R51)</f>
        <v>2</v>
      </c>
      <c r="S1" s="194">
        <f ca="1">SUM(S3:S51)</f>
        <v>6</v>
      </c>
      <c r="T1" s="194"/>
      <c r="U1" s="194">
        <f ca="1">SUM(U3:U51)</f>
        <v>1</v>
      </c>
      <c r="V1" s="194">
        <f ca="1">SUM(V3:V51)</f>
        <v>3</v>
      </c>
      <c r="W1" s="194">
        <f ca="1">SUM(W3:W51)</f>
        <v>7</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Janvier</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42">
        <v>1</v>
      </c>
      <c r="D3" s="42">
        <v>4</v>
      </c>
      <c r="E3" s="24">
        <v>7</v>
      </c>
      <c r="F3" s="24">
        <v>10</v>
      </c>
      <c r="G3" s="24">
        <v>13</v>
      </c>
      <c r="H3" s="24">
        <v>16</v>
      </c>
      <c r="I3" s="26">
        <v>19</v>
      </c>
      <c r="J3" s="24">
        <v>22</v>
      </c>
      <c r="K3" s="26">
        <v>25</v>
      </c>
      <c r="L3" s="24">
        <v>28</v>
      </c>
      <c r="M3" s="24">
        <v>31</v>
      </c>
      <c r="N3" s="36" t="s">
        <v>65</v>
      </c>
      <c r="O3" s="8"/>
      <c r="P3" s="126" t="s">
        <v>0</v>
      </c>
      <c r="Q3" s="196">
        <f ca="1">COUNTIF(INDIRECT(Q$2),$P3)</f>
        <v>1</v>
      </c>
      <c r="R3" s="196">
        <f ca="1">COUNTIF(INDIRECT(R$2),$P3)</f>
        <v>2</v>
      </c>
      <c r="S3" s="196">
        <f ca="1">COUNTIF(INDIRECT(S$2),$P3)</f>
        <v>5</v>
      </c>
      <c r="T3" s="126" t="s">
        <v>0</v>
      </c>
      <c r="U3" s="196">
        <f ca="1">COUNTIF(INDIRECT(U$2),$T3)</f>
        <v>1</v>
      </c>
      <c r="V3" s="196">
        <f ca="1">COUNTIF(INDIRECT(V$2),$T3)</f>
        <v>2</v>
      </c>
      <c r="W3" s="196">
        <f ca="1">COUNTIF(INDIRECT(W$2),$T3)</f>
        <v>5</v>
      </c>
      <c r="X3" s="270"/>
      <c r="Y3" s="272"/>
      <c r="Z3" s="127" t="s">
        <v>1</v>
      </c>
      <c r="AA3" s="181"/>
      <c r="AB3" s="181" t="s">
        <v>191</v>
      </c>
      <c r="AC3" s="182" t="s">
        <v>192</v>
      </c>
      <c r="AD3" s="183" t="s">
        <v>193</v>
      </c>
    </row>
    <row r="4" spans="1:30" ht="12.75" customHeight="1" x14ac:dyDescent="0.2">
      <c r="B4" s="71"/>
      <c r="C4" s="28" t="s">
        <v>49</v>
      </c>
      <c r="D4" s="28" t="s">
        <v>43</v>
      </c>
      <c r="E4" s="27" t="s">
        <v>44</v>
      </c>
      <c r="F4" s="27" t="s">
        <v>45</v>
      </c>
      <c r="G4" s="27" t="s">
        <v>46</v>
      </c>
      <c r="H4" s="27" t="s">
        <v>47</v>
      </c>
      <c r="I4" s="25" t="s">
        <v>48</v>
      </c>
      <c r="J4" s="27" t="s">
        <v>49</v>
      </c>
      <c r="K4" s="28" t="s">
        <v>43</v>
      </c>
      <c r="L4" s="27" t="s">
        <v>44</v>
      </c>
      <c r="M4" s="27" t="s">
        <v>45</v>
      </c>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2</v>
      </c>
      <c r="D5" s="53">
        <v>3</v>
      </c>
      <c r="E5" s="53">
        <v>4</v>
      </c>
      <c r="F5" s="53">
        <v>5</v>
      </c>
      <c r="G5" s="53">
        <v>6</v>
      </c>
      <c r="H5" s="53">
        <v>7</v>
      </c>
      <c r="I5" s="53">
        <v>8</v>
      </c>
      <c r="J5" s="53">
        <v>9</v>
      </c>
      <c r="K5" s="53">
        <v>10</v>
      </c>
      <c r="L5" s="2">
        <v>1</v>
      </c>
      <c r="M5" s="53">
        <v>2</v>
      </c>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95" t="s">
        <v>173</v>
      </c>
      <c r="D6" s="127" t="s">
        <v>0</v>
      </c>
      <c r="E6" s="95" t="s">
        <v>173</v>
      </c>
      <c r="F6" s="127" t="s">
        <v>0</v>
      </c>
      <c r="G6" s="139" t="s">
        <v>5</v>
      </c>
      <c r="H6" s="139" t="s">
        <v>5</v>
      </c>
      <c r="I6" s="139" t="s">
        <v>5</v>
      </c>
      <c r="J6" s="139" t="s">
        <v>5</v>
      </c>
      <c r="K6" s="95" t="s">
        <v>173</v>
      </c>
      <c r="L6" s="127" t="s">
        <v>0</v>
      </c>
      <c r="M6" s="128" t="s">
        <v>65</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27" t="s">
        <v>0</v>
      </c>
      <c r="D7" s="139" t="s">
        <v>5</v>
      </c>
      <c r="E7" s="139" t="s">
        <v>5</v>
      </c>
      <c r="F7" s="139" t="s">
        <v>5</v>
      </c>
      <c r="G7" s="128" t="s">
        <v>65</v>
      </c>
      <c r="H7" s="127" t="s">
        <v>0</v>
      </c>
      <c r="I7" s="95" t="s">
        <v>173</v>
      </c>
      <c r="J7" s="127" t="s">
        <v>0</v>
      </c>
      <c r="K7" s="139" t="s">
        <v>5</v>
      </c>
      <c r="L7" s="139" t="s">
        <v>5</v>
      </c>
      <c r="M7" s="139" t="s">
        <v>5</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15"/>
      <c r="E8" s="115"/>
      <c r="F8" s="115"/>
      <c r="G8" s="115"/>
      <c r="H8" s="115"/>
      <c r="I8" s="115"/>
      <c r="J8" s="115"/>
      <c r="K8" s="115"/>
      <c r="L8" s="11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39" t="s">
        <v>5</v>
      </c>
      <c r="D9" s="140" t="s">
        <v>80</v>
      </c>
      <c r="E9" s="139" t="s">
        <v>104</v>
      </c>
      <c r="F9" s="140" t="s">
        <v>80</v>
      </c>
      <c r="G9" s="127" t="s">
        <v>0</v>
      </c>
      <c r="H9" s="150" t="s">
        <v>8</v>
      </c>
      <c r="I9" s="150" t="s">
        <v>16</v>
      </c>
      <c r="J9" s="127" t="s">
        <v>0</v>
      </c>
      <c r="K9" s="128" t="s">
        <v>65</v>
      </c>
      <c r="L9" s="139" t="s">
        <v>104</v>
      </c>
      <c r="M9" s="140" t="s">
        <v>80</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27" t="s">
        <v>0</v>
      </c>
      <c r="D10" s="127" t="s">
        <v>0</v>
      </c>
      <c r="E10" s="95" t="str">
        <f>IF($A10=E$5,"12h",IF($A10="","",""))</f>
        <v>12h</v>
      </c>
      <c r="F10" s="140" t="s">
        <v>78</v>
      </c>
      <c r="G10" s="139" t="s">
        <v>104</v>
      </c>
      <c r="H10" s="140" t="s">
        <v>80</v>
      </c>
      <c r="I10" s="140" t="s">
        <v>80</v>
      </c>
      <c r="J10" s="139" t="s">
        <v>104</v>
      </c>
      <c r="K10" s="140" t="s">
        <v>78</v>
      </c>
      <c r="L10" s="140" t="s">
        <v>80</v>
      </c>
      <c r="M10" s="139" t="s">
        <v>104</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customHeight="1" x14ac:dyDescent="0.2">
      <c r="A11" s="163">
        <f>Congé!E11</f>
        <v>0</v>
      </c>
      <c r="B11" s="163" t="s">
        <v>126</v>
      </c>
      <c r="C11" s="139" t="s">
        <v>104</v>
      </c>
      <c r="D11" s="140" t="s">
        <v>78</v>
      </c>
      <c r="E11" s="140" t="s">
        <v>80</v>
      </c>
      <c r="F11" s="139" t="s">
        <v>104</v>
      </c>
      <c r="G11" s="128" t="s">
        <v>65</v>
      </c>
      <c r="H11" s="127" t="s">
        <v>1</v>
      </c>
      <c r="I11" s="139" t="s">
        <v>104</v>
      </c>
      <c r="J11" s="140" t="s">
        <v>80</v>
      </c>
      <c r="K11" s="145" t="s">
        <v>82</v>
      </c>
      <c r="L11" s="127" t="s">
        <v>0</v>
      </c>
      <c r="M11" s="127" t="s">
        <v>0</v>
      </c>
      <c r="N11" s="124"/>
      <c r="O11" s="8"/>
      <c r="Q11" s="196">
        <f t="shared" ca="1" si="0"/>
        <v>0</v>
      </c>
      <c r="R11" s="196">
        <f t="shared" ca="1" si="0"/>
        <v>0</v>
      </c>
      <c r="S11" s="196">
        <f t="shared" ca="1" si="0"/>
        <v>0</v>
      </c>
      <c r="U11" s="196">
        <f t="shared" ca="1" si="1"/>
        <v>0</v>
      </c>
      <c r="V11" s="196">
        <f t="shared" ca="1" si="1"/>
        <v>0</v>
      </c>
      <c r="W11" s="196">
        <f t="shared" ca="1" si="1"/>
        <v>0</v>
      </c>
    </row>
    <row r="12" spans="1:30" ht="18" hidden="1" customHeight="1" x14ac:dyDescent="0.2">
      <c r="A12" s="173"/>
      <c r="B12" s="173"/>
      <c r="C12" s="139"/>
      <c r="D12" s="140"/>
      <c r="E12" s="140"/>
      <c r="F12" s="139"/>
      <c r="G12" s="128"/>
      <c r="H12" s="127"/>
      <c r="I12" s="139"/>
      <c r="J12" s="140"/>
      <c r="K12" s="145"/>
      <c r="L12" s="127"/>
      <c r="M12" s="127"/>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15"/>
      <c r="E13" s="115"/>
      <c r="F13" s="115"/>
      <c r="G13" s="115"/>
      <c r="H13" s="115"/>
      <c r="I13" s="115"/>
      <c r="J13" s="115"/>
      <c r="K13" s="115"/>
      <c r="L13" s="11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127" t="s">
        <v>0</v>
      </c>
      <c r="D14" s="127" t="s">
        <v>0</v>
      </c>
      <c r="E14" s="141" t="s">
        <v>21</v>
      </c>
      <c r="F14" s="148" t="s">
        <v>108</v>
      </c>
      <c r="G14" s="140" t="s">
        <v>78</v>
      </c>
      <c r="H14" s="148" t="s">
        <v>108</v>
      </c>
      <c r="I14" s="118" t="str">
        <f>IF($A14=I$5,"12h",IF($A14="","",""))</f>
        <v>12h</v>
      </c>
      <c r="J14" s="140" t="s">
        <v>78</v>
      </c>
      <c r="K14" s="140" t="s">
        <v>80</v>
      </c>
      <c r="L14" s="145" t="s">
        <v>82</v>
      </c>
      <c r="M14" s="141" t="s">
        <v>25</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42" t="s">
        <v>59</v>
      </c>
      <c r="D15" s="141" t="s">
        <v>20</v>
      </c>
      <c r="E15" s="145" t="s">
        <v>82</v>
      </c>
      <c r="F15" s="149" t="s">
        <v>110</v>
      </c>
      <c r="G15" s="142" t="s">
        <v>59</v>
      </c>
      <c r="H15" s="141" t="s">
        <v>24</v>
      </c>
      <c r="I15" s="127" t="s">
        <v>0</v>
      </c>
      <c r="J15" s="95" t="str">
        <f>IF($A15=J$5,"12h",IF($A15="","",""))</f>
        <v>12h</v>
      </c>
      <c r="K15" s="127" t="s">
        <v>0</v>
      </c>
      <c r="L15" s="142" t="s">
        <v>59</v>
      </c>
      <c r="M15" s="140" t="s">
        <v>78</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customHeight="1" x14ac:dyDescent="0.2">
      <c r="A16" s="163">
        <f>Congé!E16</f>
        <v>0</v>
      </c>
      <c r="B16" s="163" t="s">
        <v>100</v>
      </c>
      <c r="C16" s="140" t="s">
        <v>78</v>
      </c>
      <c r="D16" s="145" t="s">
        <v>82</v>
      </c>
      <c r="E16" s="142" t="s">
        <v>59</v>
      </c>
      <c r="F16" s="127" t="s">
        <v>0</v>
      </c>
      <c r="G16" s="95" t="str">
        <f>IF($A16=G$5,"12h",IF($A16="","",""))</f>
        <v/>
      </c>
      <c r="H16" s="142" t="s">
        <v>61</v>
      </c>
      <c r="I16" s="145" t="s">
        <v>82</v>
      </c>
      <c r="J16" s="148" t="s">
        <v>108</v>
      </c>
      <c r="K16" s="142" t="s">
        <v>59</v>
      </c>
      <c r="L16" s="140" t="s">
        <v>78</v>
      </c>
      <c r="M16" s="152" t="s">
        <v>172</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142" t="s">
        <v>61</v>
      </c>
      <c r="D17" s="127" t="s">
        <v>0</v>
      </c>
      <c r="E17" s="141" t="s">
        <v>70</v>
      </c>
      <c r="F17" s="141" t="s">
        <v>25</v>
      </c>
      <c r="G17" s="142" t="s">
        <v>59</v>
      </c>
      <c r="H17" s="141" t="s">
        <v>21</v>
      </c>
      <c r="I17" s="140" t="s">
        <v>78</v>
      </c>
      <c r="J17" s="141" t="s">
        <v>70</v>
      </c>
      <c r="K17" s="145" t="s">
        <v>82</v>
      </c>
      <c r="L17" s="128" t="s">
        <v>65</v>
      </c>
      <c r="M17" s="142" t="s">
        <v>59</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127" t="s">
        <v>0</v>
      </c>
      <c r="D18" s="142" t="s">
        <v>59</v>
      </c>
      <c r="E18" s="141" t="s">
        <v>20</v>
      </c>
      <c r="F18" s="127" t="s">
        <v>0</v>
      </c>
      <c r="G18" s="140" t="s">
        <v>80</v>
      </c>
      <c r="H18" s="142" t="s">
        <v>59</v>
      </c>
      <c r="I18" s="127" t="s">
        <v>0</v>
      </c>
      <c r="J18" s="127" t="s">
        <v>0</v>
      </c>
      <c r="K18" s="127" t="s">
        <v>0</v>
      </c>
      <c r="L18" s="127" t="s">
        <v>0</v>
      </c>
      <c r="M18" s="128" t="s">
        <v>65</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hidden="1" customHeight="1" x14ac:dyDescent="0.2">
      <c r="A19" s="173"/>
      <c r="B19" s="173"/>
      <c r="C19" s="127"/>
      <c r="D19" s="142"/>
      <c r="E19" s="141"/>
      <c r="F19" s="127"/>
      <c r="G19" s="140"/>
      <c r="H19" s="142"/>
      <c r="I19" s="127"/>
      <c r="J19" s="127"/>
      <c r="K19" s="127"/>
      <c r="L19" s="127"/>
      <c r="M19" s="128"/>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hidden="1" customHeight="1" x14ac:dyDescent="0.2">
      <c r="A20" s="173"/>
      <c r="B20" s="173"/>
      <c r="C20" s="127"/>
      <c r="D20" s="142"/>
      <c r="E20" s="141"/>
      <c r="F20" s="127"/>
      <c r="G20" s="140"/>
      <c r="H20" s="142"/>
      <c r="I20" s="127"/>
      <c r="J20" s="127"/>
      <c r="K20" s="127"/>
      <c r="L20" s="127"/>
      <c r="M20" s="128"/>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15"/>
      <c r="E21" s="115"/>
      <c r="F21" s="115"/>
      <c r="G21" s="115"/>
      <c r="H21" s="115"/>
      <c r="I21" s="115"/>
      <c r="J21" s="95" t="str">
        <f>IF($A21=J$5,"12h",IF($A21="","",""))</f>
        <v/>
      </c>
      <c r="K21" s="115"/>
      <c r="L21" s="115"/>
      <c r="M21" s="115"/>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126" t="s">
        <v>0</v>
      </c>
      <c r="D22" s="126" t="s">
        <v>0</v>
      </c>
      <c r="E22" s="142" t="s">
        <v>59</v>
      </c>
      <c r="F22" s="127" t="s">
        <v>0</v>
      </c>
      <c r="G22" s="128" t="s">
        <v>65</v>
      </c>
      <c r="H22" s="127" t="s">
        <v>2</v>
      </c>
      <c r="I22" s="142" t="s">
        <v>59</v>
      </c>
      <c r="J22" s="150" t="s">
        <v>16</v>
      </c>
      <c r="K22" s="141" t="s">
        <v>70</v>
      </c>
      <c r="L22" s="142" t="s">
        <v>59</v>
      </c>
      <c r="M22" s="127" t="s">
        <v>0</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141" t="s">
        <v>70</v>
      </c>
      <c r="D23" s="142" t="s">
        <v>59</v>
      </c>
      <c r="E23" s="141" t="s">
        <v>20</v>
      </c>
      <c r="F23" s="142" t="s">
        <v>61</v>
      </c>
      <c r="G23" s="95" t="str">
        <f>IF($A23=G$5,"12h",IF($A23="","",""))</f>
        <v>12h</v>
      </c>
      <c r="H23" s="143" t="s">
        <v>12</v>
      </c>
      <c r="I23" s="127" t="s">
        <v>0</v>
      </c>
      <c r="J23" s="142" t="s">
        <v>59</v>
      </c>
      <c r="K23" s="127" t="s">
        <v>0</v>
      </c>
      <c r="L23" s="141" t="s">
        <v>70</v>
      </c>
      <c r="M23" s="142" t="s">
        <v>59</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27" t="s">
        <v>0</v>
      </c>
      <c r="D24" s="127" t="s">
        <v>0</v>
      </c>
      <c r="E24" s="142" t="s">
        <v>59</v>
      </c>
      <c r="F24" s="127" t="s">
        <v>0</v>
      </c>
      <c r="G24" s="145" t="s">
        <v>82</v>
      </c>
      <c r="H24" s="142" t="s">
        <v>59</v>
      </c>
      <c r="I24" s="127" t="s">
        <v>0</v>
      </c>
      <c r="J24" s="142" t="s">
        <v>61</v>
      </c>
      <c r="K24" s="127" t="s">
        <v>0</v>
      </c>
      <c r="L24" s="127" t="s">
        <v>0</v>
      </c>
      <c r="M24" s="127" t="s">
        <v>0</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31"/>
      <c r="D25" s="142" t="s">
        <v>59</v>
      </c>
      <c r="E25" s="143" t="s">
        <v>11</v>
      </c>
      <c r="F25" s="141" t="s">
        <v>70</v>
      </c>
      <c r="G25" s="142" t="s">
        <v>59</v>
      </c>
      <c r="H25" s="95" t="str">
        <f>IF($A25=H$5,"12h",IF($A25="","",""))</f>
        <v>12h</v>
      </c>
      <c r="I25" s="142" t="s">
        <v>59</v>
      </c>
      <c r="J25" s="141" t="s">
        <v>21</v>
      </c>
      <c r="K25" s="127" t="s">
        <v>0</v>
      </c>
      <c r="L25" s="127" t="s">
        <v>0</v>
      </c>
      <c r="M25" s="127" t="s">
        <v>2</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142" t="s">
        <v>59</v>
      </c>
      <c r="D26" s="127" t="s">
        <v>0</v>
      </c>
      <c r="E26" s="143" t="s">
        <v>12</v>
      </c>
      <c r="F26" s="141" t="s">
        <v>24</v>
      </c>
      <c r="G26" s="141" t="s">
        <v>20</v>
      </c>
      <c r="H26" s="147" t="s">
        <v>64</v>
      </c>
      <c r="I26" s="141" t="s">
        <v>20</v>
      </c>
      <c r="J26" s="144" t="s">
        <v>63</v>
      </c>
      <c r="K26" s="128" t="s">
        <v>65</v>
      </c>
      <c r="L26" s="143" t="s">
        <v>12</v>
      </c>
      <c r="M26" s="127" t="s">
        <v>0</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43" t="s">
        <v>11</v>
      </c>
      <c r="D27" s="142" t="s">
        <v>61</v>
      </c>
      <c r="E27" s="141" t="s">
        <v>20</v>
      </c>
      <c r="F27" s="143" t="s">
        <v>11</v>
      </c>
      <c r="G27" s="142" t="s">
        <v>59</v>
      </c>
      <c r="H27" s="143" t="s">
        <v>11</v>
      </c>
      <c r="I27" s="142" t="s">
        <v>61</v>
      </c>
      <c r="J27" s="143" t="s">
        <v>12</v>
      </c>
      <c r="K27" s="146" t="s">
        <v>87</v>
      </c>
      <c r="L27" s="141" t="s">
        <v>20</v>
      </c>
      <c r="M27" s="127" t="s">
        <v>0</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129" t="s">
        <v>4</v>
      </c>
      <c r="D28" s="129" t="s">
        <v>4</v>
      </c>
      <c r="E28" s="129" t="s">
        <v>4</v>
      </c>
      <c r="F28" s="129" t="s">
        <v>4</v>
      </c>
      <c r="G28" s="143" t="s">
        <v>52</v>
      </c>
      <c r="H28" s="127" t="s">
        <v>0</v>
      </c>
      <c r="I28" s="127" t="s">
        <v>0</v>
      </c>
      <c r="J28" s="127" t="s">
        <v>0</v>
      </c>
      <c r="K28" s="143" t="s">
        <v>52</v>
      </c>
      <c r="L28" s="127" t="s">
        <v>0</v>
      </c>
      <c r="M28" s="127" t="s">
        <v>0</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30" t="s">
        <v>50</v>
      </c>
      <c r="D29" s="130" t="s">
        <v>50</v>
      </c>
      <c r="E29" s="130" t="s">
        <v>50</v>
      </c>
      <c r="F29" s="130" t="s">
        <v>50</v>
      </c>
      <c r="G29" s="130" t="s">
        <v>50</v>
      </c>
      <c r="H29" s="130" t="s">
        <v>50</v>
      </c>
      <c r="I29" s="130" t="s">
        <v>50</v>
      </c>
      <c r="J29" s="130" t="s">
        <v>50</v>
      </c>
      <c r="K29" s="130" t="s">
        <v>50</v>
      </c>
      <c r="L29" s="130" t="s">
        <v>50</v>
      </c>
      <c r="M29" s="130" t="s">
        <v>50</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46" t="s">
        <v>60</v>
      </c>
      <c r="D30" s="141" t="s">
        <v>70</v>
      </c>
      <c r="E30" s="141" t="s">
        <v>51</v>
      </c>
      <c r="F30" s="142" t="s">
        <v>59</v>
      </c>
      <c r="G30" s="141" t="s">
        <v>70</v>
      </c>
      <c r="H30" s="127" t="s">
        <v>0</v>
      </c>
      <c r="I30" s="118" t="str">
        <f>IF($A30=I$5,"12h",IF($A30="","",""))</f>
        <v>12h</v>
      </c>
      <c r="J30" s="127" t="s">
        <v>0</v>
      </c>
      <c r="K30" s="142" t="s">
        <v>59</v>
      </c>
      <c r="L30" s="141" t="s">
        <v>21</v>
      </c>
      <c r="M30" s="127" t="s">
        <v>0</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141" t="s">
        <v>20</v>
      </c>
      <c r="D31" s="147" t="s">
        <v>64</v>
      </c>
      <c r="E31" s="143" t="s">
        <v>11</v>
      </c>
      <c r="F31" s="147" t="s">
        <v>64</v>
      </c>
      <c r="G31" s="143" t="s">
        <v>12</v>
      </c>
      <c r="H31" s="126"/>
      <c r="I31" s="147" t="s">
        <v>64</v>
      </c>
      <c r="J31" s="141" t="s">
        <v>25</v>
      </c>
      <c r="K31" s="127" t="s">
        <v>0</v>
      </c>
      <c r="L31" s="127" t="s">
        <v>0</v>
      </c>
      <c r="M31" s="127" t="s">
        <v>0</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customHeight="1" x14ac:dyDescent="0.2">
      <c r="A32" s="163">
        <f>Congé!E32</f>
        <v>0</v>
      </c>
      <c r="B32" s="163" t="s">
        <v>102</v>
      </c>
      <c r="C32" s="127" t="s">
        <v>0</v>
      </c>
      <c r="D32" s="143" t="s">
        <v>12</v>
      </c>
      <c r="E32" s="128" t="s">
        <v>65</v>
      </c>
      <c r="F32" s="142" t="s">
        <v>59</v>
      </c>
      <c r="G32" s="141" t="s">
        <v>25</v>
      </c>
      <c r="H32" s="146" t="s">
        <v>60</v>
      </c>
      <c r="I32" s="127" t="s">
        <v>0</v>
      </c>
      <c r="J32" s="150" t="s">
        <v>8</v>
      </c>
      <c r="K32" s="142" t="s">
        <v>59</v>
      </c>
      <c r="L32" s="141" t="s">
        <v>24</v>
      </c>
      <c r="M32" s="141" t="s">
        <v>20</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27" t="s">
        <v>0</v>
      </c>
      <c r="D33" s="127" t="s">
        <v>0</v>
      </c>
      <c r="E33" s="142" t="s">
        <v>59</v>
      </c>
      <c r="F33" s="95" t="str">
        <f>IF($A33=F$5,"12h",IF($A33="","",""))</f>
        <v>12h</v>
      </c>
      <c r="G33" s="127" t="s">
        <v>0</v>
      </c>
      <c r="H33" s="141" t="s">
        <v>70</v>
      </c>
      <c r="I33" s="142" t="s">
        <v>59</v>
      </c>
      <c r="J33" s="141" t="s">
        <v>20</v>
      </c>
      <c r="K33" s="141" t="s">
        <v>24</v>
      </c>
      <c r="L33" s="146" t="s">
        <v>60</v>
      </c>
      <c r="M33" s="142" t="s">
        <v>61</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41" t="s">
        <v>20</v>
      </c>
      <c r="D34" s="146" t="s">
        <v>60</v>
      </c>
      <c r="E34" s="95" t="str">
        <f>IF($A34=E$5,"12h",IF($A34="","",""))</f>
        <v>12h</v>
      </c>
      <c r="F34" s="146" t="s">
        <v>60</v>
      </c>
      <c r="G34" s="127" t="s">
        <v>0</v>
      </c>
      <c r="H34" s="143" t="s">
        <v>12</v>
      </c>
      <c r="I34" s="127" t="s">
        <v>0</v>
      </c>
      <c r="J34" s="127" t="s">
        <v>0</v>
      </c>
      <c r="K34" s="142" t="s">
        <v>59</v>
      </c>
      <c r="L34" s="141" t="s">
        <v>20</v>
      </c>
      <c r="M34" s="130" t="s">
        <v>50</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31"/>
      <c r="D35" s="142" t="s">
        <v>59</v>
      </c>
      <c r="E35" s="141" t="s">
        <v>20</v>
      </c>
      <c r="F35" s="141" t="s">
        <v>20</v>
      </c>
      <c r="G35" s="95" t="str">
        <f>IF($A35=G$5,"12h",IF($A35="","",""))</f>
        <v>12h</v>
      </c>
      <c r="H35" s="142" t="s">
        <v>61</v>
      </c>
      <c r="I35" s="141" t="s">
        <v>21</v>
      </c>
      <c r="J35" s="127" t="s">
        <v>0</v>
      </c>
      <c r="K35" s="143" t="s">
        <v>52</v>
      </c>
      <c r="L35" s="127" t="s">
        <v>0</v>
      </c>
      <c r="M35" s="127" t="s">
        <v>0</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142" t="s">
        <v>59</v>
      </c>
      <c r="D36" s="131"/>
      <c r="E36" s="143" t="s">
        <v>12</v>
      </c>
      <c r="F36" s="141" t="s">
        <v>24</v>
      </c>
      <c r="G36" s="141" t="s">
        <v>7</v>
      </c>
      <c r="H36" s="95" t="str">
        <f>IF($A36=H$5,"12h",IF($A36="","",""))</f>
        <v>12h</v>
      </c>
      <c r="I36" s="142" t="s">
        <v>59</v>
      </c>
      <c r="J36" s="141" t="s">
        <v>20</v>
      </c>
      <c r="K36" s="141" t="s">
        <v>24</v>
      </c>
      <c r="L36" s="143" t="s">
        <v>12</v>
      </c>
      <c r="M36" s="141" t="s">
        <v>20</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18" t="str">
        <f>IF($A37=C$5,"12h",IF($A37="","",""))</f>
        <v/>
      </c>
      <c r="D37" s="118" t="str">
        <f>IF($A37=D$5,"12h",IF($A37="","",""))</f>
        <v/>
      </c>
      <c r="E37" s="142" t="s">
        <v>59</v>
      </c>
      <c r="F37" s="141" t="s">
        <v>20</v>
      </c>
      <c r="G37" s="141" t="s">
        <v>24</v>
      </c>
      <c r="H37" s="142" t="s">
        <v>59</v>
      </c>
      <c r="I37" s="141" t="s">
        <v>20</v>
      </c>
      <c r="J37" s="143" t="s">
        <v>11</v>
      </c>
      <c r="K37" s="127" t="s">
        <v>0</v>
      </c>
      <c r="L37" s="95" t="str">
        <f>IF($A37=L$5,"12h",IF($A37="","",""))</f>
        <v>12h</v>
      </c>
      <c r="M37" s="141" t="s">
        <v>24</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141" t="s">
        <v>20</v>
      </c>
      <c r="D38" s="127"/>
      <c r="E38" s="126" t="s">
        <v>0</v>
      </c>
      <c r="F38" s="142" t="s">
        <v>59</v>
      </c>
      <c r="G38" s="141" t="s">
        <v>21</v>
      </c>
      <c r="H38" s="128" t="s">
        <v>65</v>
      </c>
      <c r="I38" s="127" t="s">
        <v>0</v>
      </c>
      <c r="J38" s="142" t="s">
        <v>59</v>
      </c>
      <c r="K38" s="141" t="s">
        <v>20</v>
      </c>
      <c r="L38" s="95" t="str">
        <f>IF($A38=L$5,"12h",IF($A38="","",""))</f>
        <v/>
      </c>
      <c r="M38" s="142" t="s">
        <v>59</v>
      </c>
      <c r="N38" s="124"/>
      <c r="O38" s="8"/>
      <c r="P38" s="215" t="s">
        <v>28</v>
      </c>
      <c r="Q38" s="196">
        <f t="shared" ca="1" si="0"/>
        <v>0</v>
      </c>
      <c r="R38" s="196">
        <f t="shared" ca="1" si="0"/>
        <v>0</v>
      </c>
      <c r="S38" s="196">
        <f t="shared" ca="1" si="0"/>
        <v>0</v>
      </c>
      <c r="T38" s="128" t="s">
        <v>65</v>
      </c>
      <c r="U38" s="196">
        <f t="shared" ca="1" si="1"/>
        <v>0</v>
      </c>
      <c r="V38" s="196">
        <f t="shared" ca="1" si="1"/>
        <v>1</v>
      </c>
      <c r="W38" s="196">
        <f t="shared" ca="1" si="1"/>
        <v>1</v>
      </c>
      <c r="X38" s="208"/>
      <c r="Y38" s="208"/>
      <c r="Z38" s="208"/>
    </row>
    <row r="39" spans="1:26" ht="6.95" customHeight="1" x14ac:dyDescent="0.2">
      <c r="A39" s="90"/>
      <c r="B39" s="90"/>
      <c r="C39" s="115"/>
      <c r="D39" s="115"/>
      <c r="E39" s="115"/>
      <c r="F39" s="115"/>
      <c r="G39" s="115"/>
      <c r="H39" s="115"/>
      <c r="I39" s="115"/>
      <c r="J39" s="115"/>
      <c r="K39" s="115"/>
      <c r="L39" s="11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27" t="s">
        <v>0</v>
      </c>
      <c r="D40" s="143" t="s">
        <v>12</v>
      </c>
      <c r="E40" s="141" t="s">
        <v>51</v>
      </c>
      <c r="F40" s="127" t="s">
        <v>0</v>
      </c>
      <c r="G40" s="142" t="s">
        <v>59</v>
      </c>
      <c r="H40" s="127" t="s">
        <v>0</v>
      </c>
      <c r="I40" s="144" t="s">
        <v>63</v>
      </c>
      <c r="J40" s="127" t="s">
        <v>0</v>
      </c>
      <c r="K40" s="141" t="s">
        <v>21</v>
      </c>
      <c r="L40" s="127" t="s">
        <v>0</v>
      </c>
      <c r="M40" s="129" t="s">
        <v>99</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41" t="s">
        <v>20</v>
      </c>
      <c r="D41" s="127" t="s">
        <v>0</v>
      </c>
      <c r="E41" s="142" t="s">
        <v>59</v>
      </c>
      <c r="F41" s="150" t="s">
        <v>8</v>
      </c>
      <c r="G41" s="146" t="s">
        <v>60</v>
      </c>
      <c r="H41" s="141" t="s">
        <v>24</v>
      </c>
      <c r="I41" s="142" t="s">
        <v>59</v>
      </c>
      <c r="J41" s="95" t="str">
        <f>IF($A41=J$5,"12h",IF($A41="","",""))</f>
        <v>12h</v>
      </c>
      <c r="K41" s="141" t="s">
        <v>25</v>
      </c>
      <c r="L41" s="142" t="s">
        <v>59</v>
      </c>
      <c r="M41" s="151" t="s">
        <v>6</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27" t="s">
        <v>0</v>
      </c>
      <c r="D42" s="142" t="s">
        <v>59</v>
      </c>
      <c r="E42" s="141" t="s">
        <v>24</v>
      </c>
      <c r="F42" s="143" t="s">
        <v>12</v>
      </c>
      <c r="G42" s="141" t="s">
        <v>20</v>
      </c>
      <c r="H42" s="95" t="str">
        <f>IF($A42=H$5,"12h",IF($A42="","",""))</f>
        <v>12h</v>
      </c>
      <c r="I42" s="142" t="s">
        <v>61</v>
      </c>
      <c r="J42" s="141" t="s">
        <v>24</v>
      </c>
      <c r="K42" s="142" t="s">
        <v>59</v>
      </c>
      <c r="L42" s="127" t="s">
        <v>0</v>
      </c>
      <c r="M42" s="143" t="s">
        <v>12</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27" t="s">
        <v>0</v>
      </c>
      <c r="D43" s="142" t="s">
        <v>59</v>
      </c>
      <c r="E43" s="127" t="s">
        <v>0</v>
      </c>
      <c r="F43" s="127" t="s">
        <v>0</v>
      </c>
      <c r="G43" s="142" t="s">
        <v>59</v>
      </c>
      <c r="H43" s="141" t="s">
        <v>24</v>
      </c>
      <c r="I43" s="118" t="str">
        <f>IF($A43=I$5,"12h",IF($A43="","",""))</f>
        <v>12h</v>
      </c>
      <c r="J43" s="142" t="s">
        <v>59</v>
      </c>
      <c r="K43" s="127" t="s">
        <v>0</v>
      </c>
      <c r="L43" s="127" t="s">
        <v>0</v>
      </c>
      <c r="M43" s="143" t="s">
        <v>12</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95" t="str">
        <f>IF($A44=C$5,"12h",IF($A44="","",""))</f>
        <v>12h</v>
      </c>
      <c r="D44" s="142" t="s">
        <v>59</v>
      </c>
      <c r="E44" s="126" t="s">
        <v>0</v>
      </c>
      <c r="F44" s="143" t="s">
        <v>12</v>
      </c>
      <c r="G44" s="141" t="s">
        <v>24</v>
      </c>
      <c r="H44" s="141" t="s">
        <v>20</v>
      </c>
      <c r="I44" s="142" t="s">
        <v>59</v>
      </c>
      <c r="J44" s="127" t="s">
        <v>0</v>
      </c>
      <c r="K44" s="146" t="s">
        <v>60</v>
      </c>
      <c r="L44" s="141" t="s">
        <v>25</v>
      </c>
      <c r="M44" s="128" t="s">
        <v>65</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customHeight="1" x14ac:dyDescent="0.2">
      <c r="A45" s="163">
        <f>Congé!E45</f>
        <v>0</v>
      </c>
      <c r="B45" s="163">
        <f>Congé!F45</f>
        <v>0</v>
      </c>
      <c r="C45" s="143" t="s">
        <v>12</v>
      </c>
      <c r="D45" s="95" t="str">
        <f>IF($A45=D$5,"12h",IF($A45="","",""))</f>
        <v/>
      </c>
      <c r="E45" s="144" t="s">
        <v>63</v>
      </c>
      <c r="F45" s="141" t="s">
        <v>21</v>
      </c>
      <c r="G45" s="142" t="s">
        <v>61</v>
      </c>
      <c r="H45" s="141" t="s">
        <v>20</v>
      </c>
      <c r="I45" s="143" t="s">
        <v>12</v>
      </c>
      <c r="J45" s="127" t="s">
        <v>0</v>
      </c>
      <c r="K45" s="127" t="s">
        <v>0</v>
      </c>
      <c r="L45" s="127" t="s">
        <v>0</v>
      </c>
      <c r="M45" s="146" t="s">
        <v>60</v>
      </c>
      <c r="N45" s="124"/>
      <c r="O45" s="8"/>
      <c r="Q45" s="196">
        <f t="shared" ref="Q45:S47" ca="1" si="2">COUNTIF(INDIRECT(Q$2),$P46)</f>
        <v>0</v>
      </c>
      <c r="R45" s="196">
        <f t="shared" ca="1" si="2"/>
        <v>0</v>
      </c>
      <c r="S45" s="196">
        <f t="shared" ca="1" si="2"/>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42" t="s">
        <v>59</v>
      </c>
      <c r="D46" s="127" t="s">
        <v>0</v>
      </c>
      <c r="E46" s="142" t="s">
        <v>59</v>
      </c>
      <c r="F46" s="95" t="str">
        <f>IF($A46=F$5,"12h",IF($A46="","",""))</f>
        <v>12h</v>
      </c>
      <c r="G46" s="146" t="s">
        <v>60</v>
      </c>
      <c r="H46" s="143" t="s">
        <v>11</v>
      </c>
      <c r="I46" s="142" t="s">
        <v>61</v>
      </c>
      <c r="J46" s="127" t="s">
        <v>0</v>
      </c>
      <c r="K46" s="127" t="s">
        <v>0</v>
      </c>
      <c r="L46" s="142" t="s">
        <v>59</v>
      </c>
      <c r="M46" s="127" t="s">
        <v>0</v>
      </c>
      <c r="N46" s="124"/>
      <c r="O46" s="57"/>
      <c r="P46" s="212" t="s">
        <v>96</v>
      </c>
      <c r="Q46" s="196">
        <f t="shared" ca="1" si="2"/>
        <v>0</v>
      </c>
      <c r="R46" s="196">
        <f t="shared" ca="1" si="2"/>
        <v>0</v>
      </c>
      <c r="S46" s="196">
        <f t="shared" ca="1" si="2"/>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46" t="s">
        <v>60</v>
      </c>
      <c r="D47" s="127" t="s">
        <v>0</v>
      </c>
      <c r="E47" s="141" t="s">
        <v>24</v>
      </c>
      <c r="F47" s="142" t="s">
        <v>59</v>
      </c>
      <c r="G47" s="127" t="s">
        <v>0</v>
      </c>
      <c r="H47" s="127" t="s">
        <v>0</v>
      </c>
      <c r="I47" s="146" t="s">
        <v>60</v>
      </c>
      <c r="J47" s="146" t="s">
        <v>60</v>
      </c>
      <c r="K47" s="118" t="str">
        <f>IF($A47=K$5,"12h",IF($A47="","",""))</f>
        <v>12h</v>
      </c>
      <c r="L47" s="127" t="s">
        <v>0</v>
      </c>
      <c r="M47" s="127" t="s">
        <v>0</v>
      </c>
      <c r="N47" s="124"/>
      <c r="O47" s="57"/>
      <c r="P47" s="171" t="s">
        <v>97</v>
      </c>
      <c r="Q47" s="196">
        <f t="shared" ca="1" si="2"/>
        <v>0</v>
      </c>
      <c r="R47" s="196">
        <f t="shared" ca="1" si="2"/>
        <v>0</v>
      </c>
      <c r="S47" s="196">
        <f t="shared" ca="1" si="2"/>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47" t="s">
        <v>64</v>
      </c>
      <c r="D48" s="143" t="s">
        <v>11</v>
      </c>
      <c r="E48" s="95" t="str">
        <f>IF($A48=E$5,"12h",IF($A48="","",""))</f>
        <v>12h</v>
      </c>
      <c r="F48" s="142" t="s">
        <v>59</v>
      </c>
      <c r="G48" s="141" t="s">
        <v>24</v>
      </c>
      <c r="H48" s="142" t="s">
        <v>61</v>
      </c>
      <c r="I48" s="127" t="s">
        <v>0</v>
      </c>
      <c r="J48" s="127" t="s">
        <v>0</v>
      </c>
      <c r="K48" s="127" t="s">
        <v>0</v>
      </c>
      <c r="L48" s="128" t="s">
        <v>65</v>
      </c>
      <c r="M48" s="151" t="s">
        <v>6</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143" t="s">
        <v>12</v>
      </c>
      <c r="D49" s="141" t="s">
        <v>20</v>
      </c>
      <c r="E49" s="142" t="s">
        <v>59</v>
      </c>
      <c r="F49" s="141" t="s">
        <v>7</v>
      </c>
      <c r="G49" s="127" t="s">
        <v>0</v>
      </c>
      <c r="H49" s="142" t="s">
        <v>59</v>
      </c>
      <c r="I49" s="141" t="s">
        <v>20</v>
      </c>
      <c r="J49" s="143" t="s">
        <v>11</v>
      </c>
      <c r="K49" s="142" t="s">
        <v>59</v>
      </c>
      <c r="L49" s="95" t="str">
        <f>IF($A49=L$5,"12h",IF($A49="","",""))</f>
        <v>12h</v>
      </c>
      <c r="M49" s="143" t="s">
        <v>11</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43" t="s">
        <v>11</v>
      </c>
      <c r="D50" s="142" t="s">
        <v>59</v>
      </c>
      <c r="E50" s="141" t="s">
        <v>24</v>
      </c>
      <c r="F50" s="146" t="s">
        <v>60</v>
      </c>
      <c r="G50" s="127" t="s">
        <v>0</v>
      </c>
      <c r="H50" s="127" t="s">
        <v>0</v>
      </c>
      <c r="I50" s="127" t="s">
        <v>0</v>
      </c>
      <c r="J50" s="127" t="s">
        <v>0</v>
      </c>
      <c r="K50" s="128" t="s">
        <v>65</v>
      </c>
      <c r="L50" s="142" t="s">
        <v>59</v>
      </c>
      <c r="M50" s="128" t="s">
        <v>65</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41" t="s">
        <v>20</v>
      </c>
      <c r="D51" s="146" t="s">
        <v>60</v>
      </c>
      <c r="E51" s="141" t="s">
        <v>24</v>
      </c>
      <c r="F51" s="142" t="s">
        <v>59</v>
      </c>
      <c r="G51" s="141" t="s">
        <v>24</v>
      </c>
      <c r="H51" s="146" t="s">
        <v>60</v>
      </c>
      <c r="I51" s="127" t="s">
        <v>0</v>
      </c>
      <c r="J51" s="142" t="s">
        <v>59</v>
      </c>
      <c r="K51" s="127" t="s">
        <v>0</v>
      </c>
      <c r="L51" s="95" t="str">
        <f>IF($A51=L$5,"12h",IF($A51="","",""))</f>
        <v>12h</v>
      </c>
      <c r="M51" s="146" t="s">
        <v>60</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42" t="s">
        <v>59</v>
      </c>
      <c r="D52" s="141" t="s">
        <v>20</v>
      </c>
      <c r="E52" s="128" t="s">
        <v>65</v>
      </c>
      <c r="F52" s="127" t="s">
        <v>0</v>
      </c>
      <c r="G52" s="142" t="s">
        <v>59</v>
      </c>
      <c r="H52" s="141" t="s">
        <v>20</v>
      </c>
      <c r="I52" s="127" t="s">
        <v>0</v>
      </c>
      <c r="J52" s="142" t="s">
        <v>59</v>
      </c>
      <c r="K52" s="141" t="s">
        <v>20</v>
      </c>
      <c r="L52" s="146" t="s">
        <v>60</v>
      </c>
      <c r="M52" s="141" t="s">
        <v>24</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28"/>
      <c r="D53" s="229"/>
      <c r="E53" s="128"/>
      <c r="F53" s="230"/>
      <c r="G53" s="228"/>
      <c r="H53" s="229"/>
      <c r="I53" s="230"/>
      <c r="J53" s="228"/>
      <c r="K53" s="229"/>
      <c r="L53" s="231"/>
      <c r="M53" s="229"/>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10</v>
      </c>
      <c r="D54" s="15">
        <f t="shared" ref="D54:M54" si="3">COUNTIF(D9:D52,"CA")+COUNTIF(D9:D52,"CAJ*")+COUNTIF(D9:D52,"RPM")</f>
        <v>10</v>
      </c>
      <c r="E54" s="15">
        <f t="shared" si="3"/>
        <v>3</v>
      </c>
      <c r="F54" s="15">
        <f t="shared" si="3"/>
        <v>7</v>
      </c>
      <c r="G54" s="15">
        <f t="shared" si="3"/>
        <v>6</v>
      </c>
      <c r="H54" s="15">
        <f t="shared" si="3"/>
        <v>6</v>
      </c>
      <c r="I54" s="15">
        <f t="shared" si="3"/>
        <v>12</v>
      </c>
      <c r="J54" s="15">
        <f t="shared" si="3"/>
        <v>12</v>
      </c>
      <c r="K54" s="15">
        <f t="shared" si="3"/>
        <v>12</v>
      </c>
      <c r="L54" s="15">
        <f t="shared" si="3"/>
        <v>12</v>
      </c>
      <c r="M54" s="15">
        <f t="shared" si="3"/>
        <v>11</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12</v>
      </c>
      <c r="D55" s="70">
        <f t="shared" ref="D55:M55" si="4">SUM(D75:D77)+D81+SUM(D82:D88)+SUM(D92:D102)+D54</f>
        <v>12</v>
      </c>
      <c r="E55" s="70">
        <f t="shared" si="4"/>
        <v>5</v>
      </c>
      <c r="F55" s="70">
        <f t="shared" si="4"/>
        <v>10</v>
      </c>
      <c r="G55" s="70">
        <f t="shared" si="4"/>
        <v>7</v>
      </c>
      <c r="H55" s="70">
        <f t="shared" si="4"/>
        <v>8</v>
      </c>
      <c r="I55" s="70">
        <f t="shared" si="4"/>
        <v>14</v>
      </c>
      <c r="J55" s="70">
        <f t="shared" si="4"/>
        <v>15</v>
      </c>
      <c r="K55" s="70">
        <f t="shared" si="4"/>
        <v>13</v>
      </c>
      <c r="L55" s="70">
        <f t="shared" si="4"/>
        <v>13</v>
      </c>
      <c r="M55" s="70">
        <f t="shared" si="4"/>
        <v>15</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10</v>
      </c>
      <c r="D56" s="15">
        <f t="shared" ref="D56:M56" si="5">COUNTIF(D9:D52,"CA")+COUNTIF(D9:D52,"*CAN")+COUNTIF(D9:D52,"RPM")</f>
        <v>10</v>
      </c>
      <c r="E56" s="15">
        <f t="shared" si="5"/>
        <v>3</v>
      </c>
      <c r="F56" s="15">
        <f t="shared" si="5"/>
        <v>7</v>
      </c>
      <c r="G56" s="15">
        <f t="shared" si="5"/>
        <v>6</v>
      </c>
      <c r="H56" s="15">
        <f t="shared" si="5"/>
        <v>6</v>
      </c>
      <c r="I56" s="15">
        <f t="shared" si="5"/>
        <v>12</v>
      </c>
      <c r="J56" s="15">
        <f t="shared" si="5"/>
        <v>12</v>
      </c>
      <c r="K56" s="15">
        <f t="shared" si="5"/>
        <v>12</v>
      </c>
      <c r="L56" s="15">
        <f t="shared" si="5"/>
        <v>12</v>
      </c>
      <c r="M56" s="15">
        <f t="shared" si="5"/>
        <v>12</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12</v>
      </c>
      <c r="D57" s="30">
        <f t="shared" ref="D57:M57" si="6">SUM(D67:D69)+D72+SUM(D89:D102)+D56</f>
        <v>12</v>
      </c>
      <c r="E57" s="30">
        <f t="shared" si="6"/>
        <v>5</v>
      </c>
      <c r="F57" s="30">
        <f t="shared" si="6"/>
        <v>10</v>
      </c>
      <c r="G57" s="30">
        <f t="shared" si="6"/>
        <v>7</v>
      </c>
      <c r="H57" s="30">
        <f t="shared" si="6"/>
        <v>8</v>
      </c>
      <c r="I57" s="30">
        <f t="shared" si="6"/>
        <v>13</v>
      </c>
      <c r="J57" s="30">
        <f t="shared" si="6"/>
        <v>14</v>
      </c>
      <c r="K57" s="30">
        <f t="shared" si="6"/>
        <v>13</v>
      </c>
      <c r="L57" s="30">
        <f t="shared" si="6"/>
        <v>13</v>
      </c>
      <c r="M57" s="30">
        <f t="shared" si="6"/>
        <v>16</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1</v>
      </c>
      <c r="D59" s="32">
        <f t="shared" ref="D59:M59" si="7">COUNTIF(D9:D52,"*12h")</f>
        <v>0</v>
      </c>
      <c r="E59" s="32">
        <f t="shared" si="7"/>
        <v>5</v>
      </c>
      <c r="F59" s="32">
        <f t="shared" si="7"/>
        <v>2</v>
      </c>
      <c r="G59" s="32">
        <f t="shared" si="7"/>
        <v>4</v>
      </c>
      <c r="H59" s="32">
        <f t="shared" si="7"/>
        <v>4</v>
      </c>
      <c r="I59" s="32">
        <f t="shared" si="7"/>
        <v>3</v>
      </c>
      <c r="J59" s="32">
        <f t="shared" si="7"/>
        <v>2</v>
      </c>
      <c r="K59" s="32">
        <f t="shared" si="7"/>
        <v>5</v>
      </c>
      <c r="L59" s="32">
        <f t="shared" si="7"/>
        <v>5</v>
      </c>
      <c r="M59" s="32">
        <f t="shared" si="7"/>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25</v>
      </c>
      <c r="D61" s="11">
        <f>Congé!$E$54-D55</f>
        <v>25</v>
      </c>
      <c r="E61" s="11">
        <f>Congé!$E$54-E55</f>
        <v>32</v>
      </c>
      <c r="F61" s="11">
        <f>Congé!$E$54-F55</f>
        <v>27</v>
      </c>
      <c r="G61" s="11">
        <f>Congé!$E$54-G55</f>
        <v>30</v>
      </c>
      <c r="H61" s="11">
        <f>Congé!$E$54-H55</f>
        <v>29</v>
      </c>
      <c r="I61" s="11">
        <f>Congé!$E$54-I55</f>
        <v>23</v>
      </c>
      <c r="J61" s="11">
        <f>Congé!$E$54-J55</f>
        <v>22</v>
      </c>
      <c r="K61" s="11">
        <f>Congé!$E$54-K55</f>
        <v>24</v>
      </c>
      <c r="L61" s="11">
        <f>Congé!$E$54-L55</f>
        <v>24</v>
      </c>
      <c r="M61" s="11">
        <f>Congé!$E$54-M55</f>
        <v>22</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24</v>
      </c>
      <c r="D62" s="40">
        <f>Congé!$E$54-D57-D59</f>
        <v>25</v>
      </c>
      <c r="E62" s="40">
        <f>Congé!$E$54-E57-E59</f>
        <v>27</v>
      </c>
      <c r="F62" s="40">
        <f>Congé!$E$54-F57-F59</f>
        <v>25</v>
      </c>
      <c r="G62" s="40">
        <f>Congé!$E$54-G57-G59</f>
        <v>26</v>
      </c>
      <c r="H62" s="40">
        <f>Congé!$E$54-H57-H59</f>
        <v>25</v>
      </c>
      <c r="I62" s="40">
        <f>Congé!$E$54-I57-I59</f>
        <v>21</v>
      </c>
      <c r="J62" s="40">
        <f>Congé!$E$54-J57-J59</f>
        <v>21</v>
      </c>
      <c r="K62" s="40">
        <f>Congé!$E$54-K57-K59</f>
        <v>19</v>
      </c>
      <c r="L62" s="40">
        <f>Congé!$E$54-L57-L59</f>
        <v>19</v>
      </c>
      <c r="M62" s="40">
        <f>Congé!$E$54-M57-M59</f>
        <v>17</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10</v>
      </c>
      <c r="D64" s="56">
        <f t="shared" ref="D64:M79" si="8">COUNTIF(D$9:D$52,$B64)</f>
        <v>10</v>
      </c>
      <c r="E64" s="56">
        <f t="shared" si="8"/>
        <v>3</v>
      </c>
      <c r="F64" s="56">
        <f t="shared" si="8"/>
        <v>7</v>
      </c>
      <c r="G64" s="56">
        <f t="shared" si="8"/>
        <v>6</v>
      </c>
      <c r="H64" s="56">
        <f t="shared" si="8"/>
        <v>5</v>
      </c>
      <c r="I64" s="56">
        <f t="shared" si="8"/>
        <v>12</v>
      </c>
      <c r="J64" s="56">
        <f t="shared" si="8"/>
        <v>12</v>
      </c>
      <c r="K64" s="56">
        <f t="shared" si="8"/>
        <v>12</v>
      </c>
      <c r="L64" s="56">
        <f t="shared" si="8"/>
        <v>12</v>
      </c>
      <c r="M64" s="56">
        <f t="shared" si="8"/>
        <v>11</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9">COUNTIF(C$9:C$52,$B65)</f>
        <v>0</v>
      </c>
      <c r="D65" s="56">
        <f t="shared" si="8"/>
        <v>0</v>
      </c>
      <c r="E65" s="56">
        <f t="shared" si="8"/>
        <v>0</v>
      </c>
      <c r="F65" s="56">
        <f t="shared" si="8"/>
        <v>0</v>
      </c>
      <c r="G65" s="56">
        <f t="shared" si="8"/>
        <v>0</v>
      </c>
      <c r="H65" s="56">
        <f t="shared" si="8"/>
        <v>0</v>
      </c>
      <c r="I65" s="56">
        <f t="shared" si="8"/>
        <v>0</v>
      </c>
      <c r="J65" s="56">
        <f t="shared" si="8"/>
        <v>0</v>
      </c>
      <c r="K65" s="56">
        <f t="shared" si="8"/>
        <v>0</v>
      </c>
      <c r="L65" s="56">
        <f t="shared" si="8"/>
        <v>0</v>
      </c>
      <c r="M65" s="56">
        <f t="shared" si="8"/>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9"/>
        <v>0</v>
      </c>
      <c r="D66" s="56">
        <f t="shared" si="8"/>
        <v>0</v>
      </c>
      <c r="E66" s="56">
        <f t="shared" si="8"/>
        <v>0</v>
      </c>
      <c r="F66" s="56">
        <f t="shared" si="8"/>
        <v>0</v>
      </c>
      <c r="G66" s="56">
        <f t="shared" si="8"/>
        <v>0</v>
      </c>
      <c r="H66" s="56">
        <f t="shared" si="8"/>
        <v>1</v>
      </c>
      <c r="I66" s="56">
        <f t="shared" si="8"/>
        <v>0</v>
      </c>
      <c r="J66" s="56">
        <f t="shared" si="8"/>
        <v>0</v>
      </c>
      <c r="K66" s="56">
        <f t="shared" si="8"/>
        <v>0</v>
      </c>
      <c r="L66" s="56">
        <f t="shared" si="8"/>
        <v>0</v>
      </c>
      <c r="M66" s="56">
        <f t="shared" si="8"/>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9"/>
        <v>0</v>
      </c>
      <c r="D67" s="56">
        <f t="shared" si="8"/>
        <v>0</v>
      </c>
      <c r="E67" s="56">
        <f t="shared" si="8"/>
        <v>0</v>
      </c>
      <c r="F67" s="56">
        <f t="shared" si="8"/>
        <v>0</v>
      </c>
      <c r="G67" s="56">
        <f t="shared" si="8"/>
        <v>0</v>
      </c>
      <c r="H67" s="56">
        <f t="shared" si="8"/>
        <v>0</v>
      </c>
      <c r="I67" s="56">
        <f t="shared" si="8"/>
        <v>0</v>
      </c>
      <c r="J67" s="56">
        <f t="shared" si="8"/>
        <v>0</v>
      </c>
      <c r="K67" s="56">
        <f t="shared" si="8"/>
        <v>0</v>
      </c>
      <c r="L67" s="56">
        <f t="shared" si="8"/>
        <v>0</v>
      </c>
      <c r="M67" s="56">
        <f t="shared" si="8"/>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9"/>
        <v>0</v>
      </c>
      <c r="D68" s="56">
        <f t="shared" si="8"/>
        <v>0</v>
      </c>
      <c r="E68" s="56">
        <f t="shared" si="8"/>
        <v>0</v>
      </c>
      <c r="F68" s="56">
        <f t="shared" si="8"/>
        <v>0</v>
      </c>
      <c r="G68" s="56">
        <f t="shared" si="8"/>
        <v>0</v>
      </c>
      <c r="H68" s="56">
        <f t="shared" si="8"/>
        <v>0</v>
      </c>
      <c r="I68" s="56">
        <f t="shared" si="8"/>
        <v>0</v>
      </c>
      <c r="J68" s="56">
        <f t="shared" si="8"/>
        <v>0</v>
      </c>
      <c r="K68" s="56">
        <f t="shared" si="8"/>
        <v>0</v>
      </c>
      <c r="L68" s="56">
        <f t="shared" si="8"/>
        <v>0</v>
      </c>
      <c r="M68" s="56">
        <f t="shared" si="8"/>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9"/>
        <v>0</v>
      </c>
      <c r="D69" s="56">
        <f t="shared" si="8"/>
        <v>0</v>
      </c>
      <c r="E69" s="56">
        <f t="shared" si="8"/>
        <v>0</v>
      </c>
      <c r="F69" s="56">
        <f t="shared" si="8"/>
        <v>0</v>
      </c>
      <c r="G69" s="56">
        <f t="shared" si="8"/>
        <v>0</v>
      </c>
      <c r="H69" s="56">
        <f t="shared" si="8"/>
        <v>0</v>
      </c>
      <c r="I69" s="56">
        <f t="shared" si="8"/>
        <v>0</v>
      </c>
      <c r="J69" s="56">
        <f t="shared" si="8"/>
        <v>0</v>
      </c>
      <c r="K69" s="56">
        <f t="shared" si="8"/>
        <v>0</v>
      </c>
      <c r="L69" s="56">
        <f t="shared" si="8"/>
        <v>0</v>
      </c>
      <c r="M69" s="56">
        <f t="shared" si="8"/>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9"/>
        <v>0</v>
      </c>
      <c r="D70" s="56">
        <f t="shared" si="8"/>
        <v>0</v>
      </c>
      <c r="E70" s="56">
        <f t="shared" si="8"/>
        <v>0</v>
      </c>
      <c r="F70" s="56">
        <f t="shared" si="8"/>
        <v>0</v>
      </c>
      <c r="G70" s="56">
        <f t="shared" si="8"/>
        <v>0</v>
      </c>
      <c r="H70" s="56">
        <f t="shared" si="8"/>
        <v>0</v>
      </c>
      <c r="I70" s="56">
        <f t="shared" si="8"/>
        <v>0</v>
      </c>
      <c r="J70" s="56">
        <f t="shared" si="8"/>
        <v>0</v>
      </c>
      <c r="K70" s="56">
        <f t="shared" si="8"/>
        <v>0</v>
      </c>
      <c r="L70" s="56">
        <f t="shared" si="8"/>
        <v>0</v>
      </c>
      <c r="M70" s="56">
        <f t="shared" si="8"/>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9"/>
        <v>0</v>
      </c>
      <c r="D71" s="56">
        <f t="shared" si="8"/>
        <v>0</v>
      </c>
      <c r="E71" s="56">
        <f t="shared" si="8"/>
        <v>0</v>
      </c>
      <c r="F71" s="56">
        <f t="shared" si="8"/>
        <v>0</v>
      </c>
      <c r="G71" s="56">
        <f t="shared" si="8"/>
        <v>0</v>
      </c>
      <c r="H71" s="56">
        <f t="shared" si="8"/>
        <v>0</v>
      </c>
      <c r="I71" s="56">
        <f t="shared" si="8"/>
        <v>0</v>
      </c>
      <c r="J71" s="56">
        <f t="shared" si="8"/>
        <v>0</v>
      </c>
      <c r="K71" s="56">
        <f t="shared" si="8"/>
        <v>0</v>
      </c>
      <c r="L71" s="56">
        <f t="shared" si="8"/>
        <v>0</v>
      </c>
      <c r="M71" s="56">
        <f t="shared" si="8"/>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9"/>
        <v>0</v>
      </c>
      <c r="D72" s="56">
        <f t="shared" si="8"/>
        <v>0</v>
      </c>
      <c r="E72" s="56">
        <f t="shared" si="8"/>
        <v>0</v>
      </c>
      <c r="F72" s="56">
        <f t="shared" si="8"/>
        <v>0</v>
      </c>
      <c r="G72" s="56">
        <f t="shared" si="8"/>
        <v>0</v>
      </c>
      <c r="H72" s="56">
        <f t="shared" si="8"/>
        <v>0</v>
      </c>
      <c r="I72" s="56">
        <f t="shared" si="8"/>
        <v>0</v>
      </c>
      <c r="J72" s="56">
        <f t="shared" si="8"/>
        <v>0</v>
      </c>
      <c r="K72" s="56">
        <f t="shared" si="8"/>
        <v>0</v>
      </c>
      <c r="L72" s="56">
        <f t="shared" si="8"/>
        <v>0</v>
      </c>
      <c r="M72" s="56">
        <f t="shared" si="8"/>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9"/>
        <v>0</v>
      </c>
      <c r="D73" s="56">
        <f t="shared" si="8"/>
        <v>0</v>
      </c>
      <c r="E73" s="56">
        <f t="shared" si="8"/>
        <v>0</v>
      </c>
      <c r="F73" s="56">
        <f t="shared" si="8"/>
        <v>0</v>
      </c>
      <c r="G73" s="56">
        <f t="shared" si="8"/>
        <v>0</v>
      </c>
      <c r="H73" s="56">
        <f t="shared" si="8"/>
        <v>0</v>
      </c>
      <c r="I73" s="56">
        <f t="shared" si="8"/>
        <v>0</v>
      </c>
      <c r="J73" s="56">
        <f t="shared" si="8"/>
        <v>0</v>
      </c>
      <c r="K73" s="56">
        <f t="shared" si="8"/>
        <v>0</v>
      </c>
      <c r="L73" s="56">
        <f t="shared" si="8"/>
        <v>0</v>
      </c>
      <c r="M73" s="56">
        <f t="shared" si="8"/>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9"/>
        <v>0</v>
      </c>
      <c r="D74" s="56">
        <f t="shared" si="8"/>
        <v>0</v>
      </c>
      <c r="E74" s="56">
        <f t="shared" si="8"/>
        <v>0</v>
      </c>
      <c r="F74" s="56">
        <f t="shared" si="8"/>
        <v>0</v>
      </c>
      <c r="G74" s="56">
        <f t="shared" si="8"/>
        <v>0</v>
      </c>
      <c r="H74" s="56">
        <f t="shared" si="8"/>
        <v>1</v>
      </c>
      <c r="I74" s="56">
        <f t="shared" si="8"/>
        <v>0</v>
      </c>
      <c r="J74" s="56">
        <f t="shared" si="8"/>
        <v>0</v>
      </c>
      <c r="K74" s="56">
        <f t="shared" si="8"/>
        <v>0</v>
      </c>
      <c r="L74" s="56">
        <f t="shared" si="8"/>
        <v>0</v>
      </c>
      <c r="M74" s="56">
        <f t="shared" si="8"/>
        <v>1</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9"/>
        <v>0</v>
      </c>
      <c r="D75" s="56">
        <f t="shared" si="8"/>
        <v>0</v>
      </c>
      <c r="E75" s="56">
        <f t="shared" si="8"/>
        <v>0</v>
      </c>
      <c r="F75" s="56">
        <f t="shared" si="8"/>
        <v>0</v>
      </c>
      <c r="G75" s="56">
        <f t="shared" si="8"/>
        <v>0</v>
      </c>
      <c r="H75" s="56">
        <f t="shared" si="8"/>
        <v>0</v>
      </c>
      <c r="I75" s="56">
        <f t="shared" si="8"/>
        <v>0</v>
      </c>
      <c r="J75" s="56">
        <f t="shared" si="8"/>
        <v>0</v>
      </c>
      <c r="K75" s="56">
        <f t="shared" si="8"/>
        <v>0</v>
      </c>
      <c r="L75" s="56">
        <f t="shared" si="8"/>
        <v>0</v>
      </c>
      <c r="M75" s="56">
        <f t="shared" si="8"/>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9"/>
        <v>0</v>
      </c>
      <c r="D76" s="56">
        <f t="shared" si="8"/>
        <v>0</v>
      </c>
      <c r="E76" s="56">
        <f t="shared" si="8"/>
        <v>0</v>
      </c>
      <c r="F76" s="56">
        <f t="shared" si="8"/>
        <v>0</v>
      </c>
      <c r="G76" s="56">
        <f t="shared" si="8"/>
        <v>0</v>
      </c>
      <c r="H76" s="56">
        <f t="shared" si="8"/>
        <v>0</v>
      </c>
      <c r="I76" s="56">
        <f t="shared" si="8"/>
        <v>0</v>
      </c>
      <c r="J76" s="56">
        <f t="shared" si="8"/>
        <v>0</v>
      </c>
      <c r="K76" s="56">
        <f t="shared" si="8"/>
        <v>0</v>
      </c>
      <c r="L76" s="56">
        <f t="shared" si="8"/>
        <v>0</v>
      </c>
      <c r="M76" s="56">
        <f t="shared" si="8"/>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9"/>
        <v>0</v>
      </c>
      <c r="D77" s="56">
        <f t="shared" si="8"/>
        <v>0</v>
      </c>
      <c r="E77" s="56">
        <f t="shared" si="8"/>
        <v>0</v>
      </c>
      <c r="F77" s="56">
        <f t="shared" si="8"/>
        <v>0</v>
      </c>
      <c r="G77" s="56">
        <f t="shared" si="8"/>
        <v>0</v>
      </c>
      <c r="H77" s="56">
        <f t="shared" si="8"/>
        <v>0</v>
      </c>
      <c r="I77" s="56">
        <f t="shared" si="8"/>
        <v>0</v>
      </c>
      <c r="J77" s="56">
        <f t="shared" si="8"/>
        <v>0</v>
      </c>
      <c r="K77" s="56">
        <f t="shared" si="8"/>
        <v>0</v>
      </c>
      <c r="L77" s="56">
        <f t="shared" si="8"/>
        <v>0</v>
      </c>
      <c r="M77" s="56">
        <f t="shared" si="8"/>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9"/>
        <v>0</v>
      </c>
      <c r="D78" s="56">
        <f t="shared" si="8"/>
        <v>0</v>
      </c>
      <c r="E78" s="56">
        <f t="shared" si="8"/>
        <v>0</v>
      </c>
      <c r="F78" s="56">
        <f t="shared" si="8"/>
        <v>0</v>
      </c>
      <c r="G78" s="56">
        <f t="shared" si="8"/>
        <v>0</v>
      </c>
      <c r="H78" s="56">
        <f t="shared" si="8"/>
        <v>0</v>
      </c>
      <c r="I78" s="56">
        <f t="shared" si="8"/>
        <v>0</v>
      </c>
      <c r="J78" s="56">
        <f t="shared" si="8"/>
        <v>0</v>
      </c>
      <c r="K78" s="56">
        <f t="shared" si="8"/>
        <v>0</v>
      </c>
      <c r="L78" s="56">
        <f t="shared" si="8"/>
        <v>0</v>
      </c>
      <c r="M78" s="56">
        <f t="shared" si="8"/>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9"/>
        <v>0</v>
      </c>
      <c r="D79" s="56">
        <f t="shared" si="8"/>
        <v>0</v>
      </c>
      <c r="E79" s="56">
        <f t="shared" si="8"/>
        <v>0</v>
      </c>
      <c r="F79" s="56">
        <f t="shared" si="8"/>
        <v>0</v>
      </c>
      <c r="G79" s="56">
        <f t="shared" si="8"/>
        <v>0</v>
      </c>
      <c r="H79" s="56">
        <f t="shared" si="8"/>
        <v>0</v>
      </c>
      <c r="I79" s="56">
        <f t="shared" si="8"/>
        <v>0</v>
      </c>
      <c r="J79" s="56">
        <f t="shared" si="8"/>
        <v>0</v>
      </c>
      <c r="K79" s="56">
        <f t="shared" si="8"/>
        <v>0</v>
      </c>
      <c r="L79" s="56">
        <f t="shared" si="8"/>
        <v>0</v>
      </c>
      <c r="M79" s="56">
        <f t="shared" si="8"/>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9"/>
        <v>0</v>
      </c>
      <c r="D80" s="56">
        <f t="shared" si="9"/>
        <v>0</v>
      </c>
      <c r="E80" s="56">
        <f t="shared" si="9"/>
        <v>0</v>
      </c>
      <c r="F80" s="56">
        <f t="shared" si="9"/>
        <v>0</v>
      </c>
      <c r="G80" s="56">
        <f t="shared" si="9"/>
        <v>0</v>
      </c>
      <c r="H80" s="56">
        <f t="shared" si="9"/>
        <v>0</v>
      </c>
      <c r="I80" s="56">
        <f t="shared" si="9"/>
        <v>0</v>
      </c>
      <c r="J80" s="56">
        <f t="shared" si="9"/>
        <v>0</v>
      </c>
      <c r="K80" s="56">
        <f t="shared" si="9"/>
        <v>0</v>
      </c>
      <c r="L80" s="56">
        <f t="shared" si="9"/>
        <v>0</v>
      </c>
      <c r="M80" s="56">
        <f t="shared" si="9"/>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9"/>
        <v>0</v>
      </c>
      <c r="D81" s="56">
        <f t="shared" si="9"/>
        <v>0</v>
      </c>
      <c r="E81" s="56">
        <f t="shared" si="9"/>
        <v>0</v>
      </c>
      <c r="F81" s="56">
        <f t="shared" si="9"/>
        <v>0</v>
      </c>
      <c r="G81" s="56">
        <f t="shared" si="9"/>
        <v>0</v>
      </c>
      <c r="H81" s="56">
        <f t="shared" si="9"/>
        <v>0</v>
      </c>
      <c r="I81" s="56">
        <f t="shared" si="9"/>
        <v>0</v>
      </c>
      <c r="J81" s="56">
        <f t="shared" si="9"/>
        <v>0</v>
      </c>
      <c r="K81" s="56">
        <f t="shared" si="9"/>
        <v>0</v>
      </c>
      <c r="L81" s="56">
        <f t="shared" si="9"/>
        <v>0</v>
      </c>
      <c r="M81" s="56">
        <f t="shared" si="9"/>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9"/>
        <v>0</v>
      </c>
      <c r="D82" s="56">
        <f t="shared" si="9"/>
        <v>0</v>
      </c>
      <c r="E82" s="56">
        <f t="shared" si="9"/>
        <v>0</v>
      </c>
      <c r="F82" s="56">
        <f t="shared" si="9"/>
        <v>0</v>
      </c>
      <c r="G82" s="56">
        <f t="shared" si="9"/>
        <v>0</v>
      </c>
      <c r="H82" s="56">
        <f t="shared" si="9"/>
        <v>0</v>
      </c>
      <c r="I82" s="56">
        <f t="shared" si="9"/>
        <v>0</v>
      </c>
      <c r="J82" s="56">
        <f t="shared" si="9"/>
        <v>0</v>
      </c>
      <c r="K82" s="56">
        <f t="shared" si="9"/>
        <v>0</v>
      </c>
      <c r="L82" s="56">
        <f t="shared" si="9"/>
        <v>0</v>
      </c>
      <c r="M82" s="56">
        <f t="shared" si="9"/>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9"/>
        <v>0</v>
      </c>
      <c r="D83" s="56">
        <f t="shared" si="9"/>
        <v>0</v>
      </c>
      <c r="E83" s="56">
        <f t="shared" si="9"/>
        <v>0</v>
      </c>
      <c r="F83" s="56">
        <f t="shared" si="9"/>
        <v>0</v>
      </c>
      <c r="G83" s="56">
        <f t="shared" si="9"/>
        <v>0</v>
      </c>
      <c r="H83" s="56">
        <f t="shared" si="9"/>
        <v>0</v>
      </c>
      <c r="I83" s="56">
        <f t="shared" si="9"/>
        <v>1</v>
      </c>
      <c r="J83" s="56">
        <f t="shared" si="9"/>
        <v>1</v>
      </c>
      <c r="K83" s="56">
        <f t="shared" si="9"/>
        <v>0</v>
      </c>
      <c r="L83" s="56">
        <f t="shared" si="9"/>
        <v>0</v>
      </c>
      <c r="M83" s="56">
        <f t="shared" si="9"/>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9"/>
        <v>0</v>
      </c>
      <c r="D84" s="56">
        <f t="shared" si="9"/>
        <v>0</v>
      </c>
      <c r="E84" s="56">
        <f t="shared" si="9"/>
        <v>0</v>
      </c>
      <c r="F84" s="56">
        <f t="shared" si="9"/>
        <v>0</v>
      </c>
      <c r="G84" s="56">
        <f t="shared" si="9"/>
        <v>0</v>
      </c>
      <c r="H84" s="56">
        <f t="shared" si="9"/>
        <v>0</v>
      </c>
      <c r="I84" s="56">
        <f t="shared" si="9"/>
        <v>0</v>
      </c>
      <c r="J84" s="56">
        <f t="shared" si="9"/>
        <v>0</v>
      </c>
      <c r="K84" s="56">
        <f t="shared" si="9"/>
        <v>0</v>
      </c>
      <c r="L84" s="56">
        <f t="shared" si="9"/>
        <v>0</v>
      </c>
      <c r="M84" s="56">
        <f t="shared" si="9"/>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9"/>
        <v>0</v>
      </c>
      <c r="D85" s="56">
        <f t="shared" si="9"/>
        <v>0</v>
      </c>
      <c r="E85" s="56">
        <f t="shared" si="9"/>
        <v>0</v>
      </c>
      <c r="F85" s="56">
        <f t="shared" si="9"/>
        <v>0</v>
      </c>
      <c r="G85" s="56">
        <f t="shared" si="9"/>
        <v>0</v>
      </c>
      <c r="H85" s="56">
        <f t="shared" si="9"/>
        <v>0</v>
      </c>
      <c r="I85" s="56">
        <f t="shared" si="9"/>
        <v>0</v>
      </c>
      <c r="J85" s="56">
        <f t="shared" si="9"/>
        <v>0</v>
      </c>
      <c r="K85" s="56">
        <f t="shared" si="9"/>
        <v>0</v>
      </c>
      <c r="L85" s="56">
        <f t="shared" si="9"/>
        <v>0</v>
      </c>
      <c r="M85" s="56">
        <f t="shared" si="9"/>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9"/>
        <v>0</v>
      </c>
      <c r="D86" s="56">
        <f t="shared" si="9"/>
        <v>0</v>
      </c>
      <c r="E86" s="56">
        <f t="shared" si="9"/>
        <v>0</v>
      </c>
      <c r="F86" s="56">
        <f t="shared" si="9"/>
        <v>0</v>
      </c>
      <c r="G86" s="56">
        <f t="shared" si="9"/>
        <v>0</v>
      </c>
      <c r="H86" s="56">
        <f t="shared" si="9"/>
        <v>0</v>
      </c>
      <c r="I86" s="56">
        <f t="shared" si="9"/>
        <v>0</v>
      </c>
      <c r="J86" s="56">
        <f t="shared" si="9"/>
        <v>0</v>
      </c>
      <c r="K86" s="56">
        <f t="shared" si="9"/>
        <v>0</v>
      </c>
      <c r="L86" s="56">
        <f t="shared" si="9"/>
        <v>0</v>
      </c>
      <c r="M86" s="56">
        <f t="shared" si="9"/>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9"/>
        <v>0</v>
      </c>
      <c r="D87" s="56">
        <f t="shared" si="9"/>
        <v>0</v>
      </c>
      <c r="E87" s="56">
        <f t="shared" si="9"/>
        <v>0</v>
      </c>
      <c r="F87" s="56">
        <f t="shared" si="9"/>
        <v>0</v>
      </c>
      <c r="G87" s="56">
        <f t="shared" si="9"/>
        <v>0</v>
      </c>
      <c r="H87" s="56">
        <f t="shared" si="9"/>
        <v>0</v>
      </c>
      <c r="I87" s="56">
        <f t="shared" si="9"/>
        <v>0</v>
      </c>
      <c r="J87" s="56">
        <f t="shared" si="9"/>
        <v>0</v>
      </c>
      <c r="K87" s="56">
        <f t="shared" si="9"/>
        <v>0</v>
      </c>
      <c r="L87" s="56">
        <f t="shared" si="9"/>
        <v>0</v>
      </c>
      <c r="M87" s="56">
        <f t="shared" si="9"/>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9"/>
        <v>0</v>
      </c>
      <c r="D88" s="56">
        <f t="shared" si="9"/>
        <v>0</v>
      </c>
      <c r="E88" s="56">
        <f t="shared" si="9"/>
        <v>0</v>
      </c>
      <c r="F88" s="56">
        <f t="shared" si="9"/>
        <v>0</v>
      </c>
      <c r="G88" s="56">
        <f t="shared" si="9"/>
        <v>0</v>
      </c>
      <c r="H88" s="56">
        <f t="shared" si="9"/>
        <v>0</v>
      </c>
      <c r="I88" s="56">
        <f t="shared" si="9"/>
        <v>0</v>
      </c>
      <c r="J88" s="56">
        <f t="shared" si="9"/>
        <v>0</v>
      </c>
      <c r="K88" s="56">
        <f t="shared" si="9"/>
        <v>0</v>
      </c>
      <c r="L88" s="56">
        <f t="shared" si="9"/>
        <v>0</v>
      </c>
      <c r="M88" s="56">
        <f t="shared" si="9"/>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9"/>
        <v>0</v>
      </c>
      <c r="D89" s="56">
        <f t="shared" si="9"/>
        <v>0</v>
      </c>
      <c r="E89" s="56">
        <f t="shared" si="9"/>
        <v>0</v>
      </c>
      <c r="F89" s="56">
        <f t="shared" si="9"/>
        <v>0</v>
      </c>
      <c r="G89" s="56">
        <f t="shared" si="9"/>
        <v>0</v>
      </c>
      <c r="H89" s="56">
        <f t="shared" si="9"/>
        <v>0</v>
      </c>
      <c r="I89" s="56">
        <f t="shared" si="9"/>
        <v>0</v>
      </c>
      <c r="J89" s="56">
        <f t="shared" si="9"/>
        <v>0</v>
      </c>
      <c r="K89" s="56">
        <f t="shared" si="9"/>
        <v>0</v>
      </c>
      <c r="L89" s="56">
        <f t="shared" si="9"/>
        <v>0</v>
      </c>
      <c r="M89" s="56">
        <f t="shared" si="9"/>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9"/>
        <v>0</v>
      </c>
      <c r="D90" s="56">
        <f t="shared" si="9"/>
        <v>0</v>
      </c>
      <c r="E90" s="56">
        <f t="shared" si="9"/>
        <v>0</v>
      </c>
      <c r="F90" s="56">
        <f t="shared" si="9"/>
        <v>0</v>
      </c>
      <c r="G90" s="56">
        <f t="shared" si="9"/>
        <v>0</v>
      </c>
      <c r="H90" s="56">
        <f t="shared" si="9"/>
        <v>0</v>
      </c>
      <c r="I90" s="56">
        <f t="shared" si="9"/>
        <v>0</v>
      </c>
      <c r="J90" s="56">
        <f t="shared" si="9"/>
        <v>0</v>
      </c>
      <c r="K90" s="56">
        <f t="shared" si="9"/>
        <v>0</v>
      </c>
      <c r="L90" s="56">
        <f t="shared" si="9"/>
        <v>0</v>
      </c>
      <c r="M90" s="56">
        <f t="shared" si="9"/>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9"/>
        <v>0</v>
      </c>
      <c r="D91" s="56">
        <f t="shared" si="9"/>
        <v>0</v>
      </c>
      <c r="E91" s="56">
        <f t="shared" si="9"/>
        <v>0</v>
      </c>
      <c r="F91" s="56">
        <f t="shared" si="9"/>
        <v>0</v>
      </c>
      <c r="G91" s="56">
        <f t="shared" si="9"/>
        <v>0</v>
      </c>
      <c r="H91" s="56">
        <f t="shared" si="9"/>
        <v>0</v>
      </c>
      <c r="I91" s="56">
        <f t="shared" si="9"/>
        <v>0</v>
      </c>
      <c r="J91" s="56">
        <f t="shared" si="9"/>
        <v>0</v>
      </c>
      <c r="K91" s="56">
        <f t="shared" si="9"/>
        <v>0</v>
      </c>
      <c r="L91" s="56">
        <f t="shared" si="9"/>
        <v>0</v>
      </c>
      <c r="M91" s="56">
        <f t="shared" si="9"/>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9"/>
        <v>0</v>
      </c>
      <c r="D92" s="56">
        <f t="shared" si="9"/>
        <v>0</v>
      </c>
      <c r="E92" s="56">
        <f t="shared" si="9"/>
        <v>0</v>
      </c>
      <c r="F92" s="56">
        <f t="shared" si="9"/>
        <v>0</v>
      </c>
      <c r="G92" s="56">
        <f t="shared" si="9"/>
        <v>0</v>
      </c>
      <c r="H92" s="56">
        <f t="shared" si="9"/>
        <v>0</v>
      </c>
      <c r="I92" s="56">
        <f t="shared" si="9"/>
        <v>0</v>
      </c>
      <c r="J92" s="56">
        <f t="shared" si="9"/>
        <v>0</v>
      </c>
      <c r="K92" s="56">
        <f t="shared" si="9"/>
        <v>0</v>
      </c>
      <c r="L92" s="56">
        <f t="shared" si="9"/>
        <v>0</v>
      </c>
      <c r="M92" s="56">
        <f t="shared" si="9"/>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9"/>
        <v>0</v>
      </c>
      <c r="D93" s="56">
        <f t="shared" si="9"/>
        <v>0</v>
      </c>
      <c r="E93" s="56">
        <f t="shared" si="9"/>
        <v>0</v>
      </c>
      <c r="F93" s="56">
        <f t="shared" si="9"/>
        <v>1</v>
      </c>
      <c r="G93" s="56">
        <f t="shared" si="9"/>
        <v>0</v>
      </c>
      <c r="H93" s="56">
        <f t="shared" si="9"/>
        <v>1</v>
      </c>
      <c r="I93" s="56">
        <f t="shared" si="9"/>
        <v>0</v>
      </c>
      <c r="J93" s="56">
        <f t="shared" si="9"/>
        <v>1</v>
      </c>
      <c r="K93" s="56">
        <f t="shared" si="9"/>
        <v>0</v>
      </c>
      <c r="L93" s="56">
        <f t="shared" si="9"/>
        <v>0</v>
      </c>
      <c r="M93" s="56">
        <f t="shared" si="9"/>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9"/>
        <v>0</v>
      </c>
      <c r="D94" s="56">
        <f t="shared" si="9"/>
        <v>0</v>
      </c>
      <c r="E94" s="56">
        <f t="shared" si="9"/>
        <v>0</v>
      </c>
      <c r="F94" s="56">
        <f t="shared" si="9"/>
        <v>0</v>
      </c>
      <c r="G94" s="56">
        <f t="shared" si="9"/>
        <v>0</v>
      </c>
      <c r="H94" s="56">
        <f t="shared" si="9"/>
        <v>0</v>
      </c>
      <c r="I94" s="56">
        <f t="shared" si="9"/>
        <v>0</v>
      </c>
      <c r="J94" s="56">
        <f t="shared" si="9"/>
        <v>0</v>
      </c>
      <c r="K94" s="56">
        <f t="shared" si="9"/>
        <v>0</v>
      </c>
      <c r="L94" s="56">
        <f t="shared" si="9"/>
        <v>0</v>
      </c>
      <c r="M94" s="56">
        <f t="shared" si="9"/>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9"/>
        <v>1</v>
      </c>
      <c r="D95" s="56">
        <f t="shared" si="9"/>
        <v>1</v>
      </c>
      <c r="E95" s="56">
        <f t="shared" si="9"/>
        <v>1</v>
      </c>
      <c r="F95" s="56">
        <f t="shared" si="9"/>
        <v>1</v>
      </c>
      <c r="G95" s="56">
        <f t="shared" si="9"/>
        <v>0</v>
      </c>
      <c r="H95" s="56">
        <f t="shared" si="9"/>
        <v>0</v>
      </c>
      <c r="I95" s="56">
        <f t="shared" si="9"/>
        <v>0</v>
      </c>
      <c r="J95" s="56">
        <f t="shared" si="9"/>
        <v>0</v>
      </c>
      <c r="K95" s="56">
        <f t="shared" si="9"/>
        <v>0</v>
      </c>
      <c r="L95" s="56">
        <f t="shared" si="9"/>
        <v>0</v>
      </c>
      <c r="M95" s="56">
        <f t="shared" si="9"/>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9"/>
        <v>0</v>
      </c>
      <c r="D96" s="56">
        <f t="shared" si="9"/>
        <v>0</v>
      </c>
      <c r="E96" s="56">
        <f t="shared" si="9"/>
        <v>0</v>
      </c>
      <c r="F96" s="56">
        <f t="shared" si="9"/>
        <v>0</v>
      </c>
      <c r="G96" s="56">
        <f t="shared" si="9"/>
        <v>0</v>
      </c>
      <c r="H96" s="56">
        <f t="shared" si="9"/>
        <v>0</v>
      </c>
      <c r="I96" s="56">
        <f t="shared" si="9"/>
        <v>0</v>
      </c>
      <c r="J96" s="56">
        <f t="shared" si="9"/>
        <v>0</v>
      </c>
      <c r="K96" s="56">
        <f t="shared" si="9"/>
        <v>0</v>
      </c>
      <c r="L96" s="56">
        <f t="shared" si="9"/>
        <v>0</v>
      </c>
      <c r="M96" s="56">
        <f t="shared" si="9"/>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9"/>
        <v>0</v>
      </c>
      <c r="D97" s="56">
        <f t="shared" si="9"/>
        <v>0</v>
      </c>
      <c r="E97" s="56">
        <f t="shared" si="9"/>
        <v>0</v>
      </c>
      <c r="F97" s="56">
        <f t="shared" si="9"/>
        <v>0</v>
      </c>
      <c r="G97" s="56">
        <f t="shared" si="9"/>
        <v>0</v>
      </c>
      <c r="H97" s="56">
        <f t="shared" si="9"/>
        <v>0</v>
      </c>
      <c r="I97" s="56">
        <f t="shared" si="9"/>
        <v>0</v>
      </c>
      <c r="J97" s="56">
        <f t="shared" si="9"/>
        <v>0</v>
      </c>
      <c r="K97" s="56">
        <f t="shared" si="9"/>
        <v>0</v>
      </c>
      <c r="L97" s="56">
        <f t="shared" si="9"/>
        <v>0</v>
      </c>
      <c r="M97" s="56">
        <f t="shared" si="9"/>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9"/>
        <v>0</v>
      </c>
      <c r="D98" s="56">
        <f t="shared" si="9"/>
        <v>0</v>
      </c>
      <c r="E98" s="56">
        <f t="shared" si="9"/>
        <v>0</v>
      </c>
      <c r="F98" s="56">
        <f t="shared" si="9"/>
        <v>0</v>
      </c>
      <c r="G98" s="56">
        <f t="shared" si="9"/>
        <v>0</v>
      </c>
      <c r="H98" s="56">
        <f t="shared" si="9"/>
        <v>0</v>
      </c>
      <c r="I98" s="56">
        <f t="shared" si="9"/>
        <v>0</v>
      </c>
      <c r="J98" s="56">
        <f t="shared" si="9"/>
        <v>0</v>
      </c>
      <c r="K98" s="56">
        <f t="shared" si="9"/>
        <v>0</v>
      </c>
      <c r="L98" s="56">
        <f t="shared" si="9"/>
        <v>0</v>
      </c>
      <c r="M98" s="56">
        <f t="shared" si="9"/>
        <v>2</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9"/>
        <v>0</v>
      </c>
      <c r="D99" s="56">
        <f t="shared" si="9"/>
        <v>0</v>
      </c>
      <c r="E99" s="56">
        <f t="shared" si="9"/>
        <v>0</v>
      </c>
      <c r="F99" s="56">
        <f t="shared" si="9"/>
        <v>0</v>
      </c>
      <c r="G99" s="56">
        <f t="shared" si="9"/>
        <v>0</v>
      </c>
      <c r="H99" s="56">
        <f t="shared" si="9"/>
        <v>0</v>
      </c>
      <c r="I99" s="56">
        <f t="shared" si="9"/>
        <v>0</v>
      </c>
      <c r="J99" s="56">
        <f t="shared" si="9"/>
        <v>0</v>
      </c>
      <c r="K99" s="56">
        <f t="shared" si="9"/>
        <v>0</v>
      </c>
      <c r="L99" s="56">
        <f t="shared" si="9"/>
        <v>0</v>
      </c>
      <c r="M99" s="56">
        <f t="shared" si="9"/>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9"/>
        <v>1</v>
      </c>
      <c r="D100" s="56">
        <f t="shared" si="9"/>
        <v>1</v>
      </c>
      <c r="E100" s="56">
        <f t="shared" si="9"/>
        <v>1</v>
      </c>
      <c r="F100" s="56">
        <f t="shared" si="9"/>
        <v>1</v>
      </c>
      <c r="G100" s="56">
        <f t="shared" si="9"/>
        <v>1</v>
      </c>
      <c r="H100" s="56">
        <f t="shared" si="9"/>
        <v>1</v>
      </c>
      <c r="I100" s="56">
        <f t="shared" si="9"/>
        <v>1</v>
      </c>
      <c r="J100" s="56">
        <f t="shared" si="9"/>
        <v>1</v>
      </c>
      <c r="K100" s="56">
        <f t="shared" si="9"/>
        <v>1</v>
      </c>
      <c r="L100" s="56">
        <f t="shared" si="9"/>
        <v>1</v>
      </c>
      <c r="M100" s="56">
        <f t="shared" si="9"/>
        <v>2</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9"/>
        <v>0</v>
      </c>
      <c r="D101" s="56">
        <f t="shared" si="9"/>
        <v>0</v>
      </c>
      <c r="E101" s="56">
        <f t="shared" si="9"/>
        <v>0</v>
      </c>
      <c r="F101" s="56">
        <f t="shared" si="9"/>
        <v>0</v>
      </c>
      <c r="G101" s="56">
        <f t="shared" si="9"/>
        <v>0</v>
      </c>
      <c r="H101" s="56">
        <f t="shared" si="9"/>
        <v>0</v>
      </c>
      <c r="I101" s="56">
        <f t="shared" si="9"/>
        <v>0</v>
      </c>
      <c r="J101" s="56">
        <f t="shared" si="9"/>
        <v>0</v>
      </c>
      <c r="K101" s="56">
        <f t="shared" si="9"/>
        <v>0</v>
      </c>
      <c r="L101" s="56">
        <f t="shared" ref="D101:M102" si="10">COUNTIF(L$9:L$52,$B101)</f>
        <v>0</v>
      </c>
      <c r="M101" s="56">
        <f t="shared" si="10"/>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COUNTIF(C$9:C$52,$B102)</f>
        <v>0</v>
      </c>
      <c r="D102" s="56">
        <f t="shared" si="10"/>
        <v>0</v>
      </c>
      <c r="E102" s="56">
        <f t="shared" si="10"/>
        <v>0</v>
      </c>
      <c r="F102" s="56">
        <f t="shared" si="10"/>
        <v>0</v>
      </c>
      <c r="G102" s="56">
        <f t="shared" si="10"/>
        <v>0</v>
      </c>
      <c r="H102" s="56">
        <f t="shared" si="10"/>
        <v>0</v>
      </c>
      <c r="I102" s="56">
        <f t="shared" si="10"/>
        <v>0</v>
      </c>
      <c r="J102" s="56">
        <f t="shared" si="10"/>
        <v>0</v>
      </c>
      <c r="K102" s="56">
        <f t="shared" si="10"/>
        <v>0</v>
      </c>
      <c r="L102" s="56">
        <f t="shared" si="10"/>
        <v>0</v>
      </c>
      <c r="M102" s="56">
        <f t="shared" si="10"/>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A1:AB1"/>
    <mergeCell ref="AA2:AB2"/>
    <mergeCell ref="A5:B5"/>
    <mergeCell ref="X1:X3"/>
    <mergeCell ref="Y1:Y3"/>
  </mergeCells>
  <phoneticPr fontId="0" type="noConversion"/>
  <conditionalFormatting sqref="A6:B53">
    <cfRule type="cellIs" dxfId="220" priority="169" stopIfTrue="1" operator="equal">
      <formula>"C"</formula>
    </cfRule>
    <cfRule type="cellIs" dxfId="219" priority="172" stopIfTrue="1" operator="equal">
      <formula>"B"</formula>
    </cfRule>
    <cfRule type="cellIs" dxfId="218" priority="173" stopIfTrue="1" operator="equal">
      <formula>"A"</formula>
    </cfRule>
  </conditionalFormatting>
  <conditionalFormatting sqref="C59:M59">
    <cfRule type="cellIs" dxfId="217" priority="83" stopIfTrue="1" operator="greaterThan">
      <formula>4</formula>
    </cfRule>
    <cfRule type="cellIs" dxfId="216" priority="84" stopIfTrue="1" operator="equal">
      <formula>4</formula>
    </cfRule>
    <cfRule type="cellIs" dxfId="215" priority="85" stopIfTrue="1" operator="lessThan">
      <formula>4</formula>
    </cfRule>
  </conditionalFormatting>
  <conditionalFormatting sqref="C54:M54 C56:M56">
    <cfRule type="cellIs" dxfId="214" priority="80" stopIfTrue="1" operator="lessThan">
      <formula>12</formula>
    </cfRule>
    <cfRule type="cellIs" dxfId="213" priority="81" stopIfTrue="1" operator="equal">
      <formula>12</formula>
    </cfRule>
    <cfRule type="cellIs" dxfId="212" priority="82" stopIfTrue="1" operator="greaterThan">
      <formula>12</formula>
    </cfRule>
  </conditionalFormatting>
  <conditionalFormatting sqref="C13:M13 E10 I14 I30 E34 J41 I43 K47 E48 L49 F33 C39:M39 C8:M8 C37:D37 J15 H36 F46 G16 G23 G35 H42 L51 H25 L37 C21:M21">
    <cfRule type="cellIs" dxfId="211" priority="66" stopIfTrue="1" operator="equal">
      <formula>"12h"</formula>
    </cfRule>
  </conditionalFormatting>
  <conditionalFormatting sqref="E6">
    <cfRule type="cellIs" dxfId="210" priority="43" stopIfTrue="1" operator="equal">
      <formula>"C"</formula>
    </cfRule>
    <cfRule type="cellIs" dxfId="209" priority="44" stopIfTrue="1" operator="equal">
      <formula>"B"</formula>
    </cfRule>
    <cfRule type="cellIs" dxfId="208" priority="45" stopIfTrue="1" operator="equal">
      <formula>"A"</formula>
    </cfRule>
  </conditionalFormatting>
  <conditionalFormatting sqref="C6">
    <cfRule type="cellIs" dxfId="207" priority="35" stopIfTrue="1" operator="equal">
      <formula>"C"</formula>
    </cfRule>
    <cfRule type="cellIs" dxfId="206" priority="36" stopIfTrue="1" operator="equal">
      <formula>"B"</formula>
    </cfRule>
    <cfRule type="cellIs" dxfId="205" priority="37" stopIfTrue="1" operator="equal">
      <formula>"A"</formula>
    </cfRule>
  </conditionalFormatting>
  <conditionalFormatting sqref="D45 C44">
    <cfRule type="cellIs" dxfId="204" priority="34" stopIfTrue="1" operator="equal">
      <formula>"12h"</formula>
    </cfRule>
  </conditionalFormatting>
  <conditionalFormatting sqref="I7">
    <cfRule type="cellIs" dxfId="203" priority="24" stopIfTrue="1" operator="equal">
      <formula>"C"</formula>
    </cfRule>
    <cfRule type="cellIs" dxfId="202" priority="25" stopIfTrue="1" operator="equal">
      <formula>"B"</formula>
    </cfRule>
    <cfRule type="cellIs" dxfId="201" priority="26" stopIfTrue="1" operator="equal">
      <formula>"A"</formula>
    </cfRule>
  </conditionalFormatting>
  <conditionalFormatting sqref="K6">
    <cfRule type="cellIs" dxfId="200" priority="3" stopIfTrue="1" operator="equal">
      <formula>"C"</formula>
    </cfRule>
    <cfRule type="cellIs" dxfId="199" priority="4" stopIfTrue="1" operator="equal">
      <formula>"B"</formula>
    </cfRule>
    <cfRule type="cellIs" dxfId="198" priority="5" stopIfTrue="1" operator="equal">
      <formula>"A"</formula>
    </cfRule>
  </conditionalFormatting>
  <conditionalFormatting sqref="L38">
    <cfRule type="cellIs" dxfId="197" priority="1"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C6:M53">
      <formula1>$P:$P</formula1>
    </dataValidation>
  </dataValidations>
  <pageMargins left="0" right="0" top="0" bottom="0" header="0" footer="0"/>
  <pageSetup paperSize="9" scale="21" orientation="portrait" r:id="rId1"/>
  <headerFooter alignWithMargins="0">
    <oddFooter>&amp;RImprimé le &amp;D à &amp;T</oddFooter>
  </headerFooter>
  <colBreaks count="1" manualBreakCount="1">
    <brk id="13" min="1" max="182"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2">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1" width="9.7109375" style="2" customWidth="1"/>
    <col min="12"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5"/>
      <c r="D1" s="155"/>
      <c r="E1" s="155">
        <v>43867</v>
      </c>
      <c r="F1" s="155"/>
      <c r="G1" s="155">
        <v>43873</v>
      </c>
      <c r="H1" s="155">
        <v>43876</v>
      </c>
      <c r="I1" s="155">
        <v>43879</v>
      </c>
      <c r="J1" s="155">
        <v>43882</v>
      </c>
      <c r="K1" s="155">
        <v>43885</v>
      </c>
      <c r="L1" s="155">
        <v>43128</v>
      </c>
      <c r="M1" s="154">
        <v>43131</v>
      </c>
      <c r="N1" s="156"/>
      <c r="P1" s="193"/>
      <c r="Q1" s="194">
        <f ca="1">SUM(Q3:Q51)</f>
        <v>0</v>
      </c>
      <c r="R1" s="194">
        <f ca="1">SUM(R3:R51)</f>
        <v>0</v>
      </c>
      <c r="S1" s="194">
        <f ca="1">SUM(S3:S51)</f>
        <v>0</v>
      </c>
      <c r="T1" s="194"/>
      <c r="U1" s="194">
        <f ca="1">SUM(U3:U51)</f>
        <v>1</v>
      </c>
      <c r="V1" s="194">
        <f ca="1">SUM(V3:V51)</f>
        <v>2</v>
      </c>
      <c r="W1" s="194">
        <f ca="1">SUM(W3:W51)</f>
        <v>1</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Février</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24">
        <v>3</v>
      </c>
      <c r="D3" s="24">
        <v>6</v>
      </c>
      <c r="E3" s="26">
        <v>9</v>
      </c>
      <c r="F3" s="24">
        <v>12</v>
      </c>
      <c r="G3" s="42">
        <v>15</v>
      </c>
      <c r="H3" s="41">
        <v>18</v>
      </c>
      <c r="I3" s="41">
        <v>21</v>
      </c>
      <c r="J3" s="41">
        <v>24</v>
      </c>
      <c r="K3" s="41">
        <v>27</v>
      </c>
      <c r="L3" s="24"/>
      <c r="M3" s="24"/>
      <c r="N3" s="36" t="s">
        <v>65</v>
      </c>
      <c r="O3" s="8"/>
      <c r="P3" s="126" t="s">
        <v>0</v>
      </c>
      <c r="Q3" s="196">
        <f ca="1">COUNTIF(INDIRECT(Q$2),$P3)</f>
        <v>0</v>
      </c>
      <c r="R3" s="196">
        <f ca="1">COUNTIF(INDIRECT(R$2),$P3)</f>
        <v>0</v>
      </c>
      <c r="S3" s="196">
        <f ca="1">COUNTIF(INDIRECT(S$2),$P3)</f>
        <v>0</v>
      </c>
      <c r="T3" s="126" t="s">
        <v>0</v>
      </c>
      <c r="U3" s="196">
        <f ca="1">COUNTIF(INDIRECT(U$2),$T3)</f>
        <v>0</v>
      </c>
      <c r="V3" s="196">
        <f ca="1">COUNTIF(INDIRECT(V$2),$T3)</f>
        <v>0</v>
      </c>
      <c r="W3" s="196">
        <f ca="1">COUNTIF(INDIRECT(W$2),$T3)</f>
        <v>0</v>
      </c>
      <c r="X3" s="270"/>
      <c r="Y3" s="272"/>
      <c r="Z3" s="127" t="s">
        <v>1</v>
      </c>
      <c r="AA3" s="181"/>
      <c r="AB3" s="181" t="s">
        <v>191</v>
      </c>
      <c r="AC3" s="182" t="s">
        <v>192</v>
      </c>
      <c r="AD3" s="183" t="s">
        <v>193</v>
      </c>
    </row>
    <row r="4" spans="1:30" ht="12.75" customHeight="1" x14ac:dyDescent="0.2">
      <c r="B4" s="71"/>
      <c r="C4" s="27" t="s">
        <v>46</v>
      </c>
      <c r="D4" s="27" t="s">
        <v>47</v>
      </c>
      <c r="E4" s="25" t="s">
        <v>48</v>
      </c>
      <c r="F4" s="27" t="s">
        <v>49</v>
      </c>
      <c r="G4" s="45" t="s">
        <v>43</v>
      </c>
      <c r="H4" s="43" t="s">
        <v>44</v>
      </c>
      <c r="I4" s="43" t="s">
        <v>45</v>
      </c>
      <c r="J4" s="43" t="s">
        <v>153</v>
      </c>
      <c r="K4" s="43" t="s">
        <v>154</v>
      </c>
      <c r="L4" s="27"/>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139" t="s">
        <v>5</v>
      </c>
      <c r="D6" s="139" t="s">
        <v>5</v>
      </c>
      <c r="E6" s="127" t="s">
        <v>0</v>
      </c>
      <c r="F6" s="140" t="s">
        <v>173</v>
      </c>
      <c r="G6" s="139" t="s">
        <v>5</v>
      </c>
      <c r="H6" s="139" t="s">
        <v>5</v>
      </c>
      <c r="I6" s="127" t="s">
        <v>0</v>
      </c>
      <c r="J6" s="140" t="s">
        <v>173</v>
      </c>
      <c r="K6" s="118" t="str">
        <f>IF($A6=K$5,"12h",IF($A6="","",""))</f>
        <v>12h</v>
      </c>
      <c r="L6" s="95" t="str">
        <f>IF($A6=L$5,"12h",IF($A6="","",""))</f>
        <v/>
      </c>
      <c r="M6" s="95" t="str">
        <f>IF($A6=M$5,"12h",IF($A6="","",""))</f>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40" t="s">
        <v>173</v>
      </c>
      <c r="D7" s="95" t="str">
        <f>IF($A7=D$5,"12h",IF($A7="","",""))</f>
        <v/>
      </c>
      <c r="E7" s="139" t="s">
        <v>5</v>
      </c>
      <c r="F7" s="127" t="s">
        <v>0</v>
      </c>
      <c r="G7" s="140" t="s">
        <v>173</v>
      </c>
      <c r="H7" s="127" t="s">
        <v>0</v>
      </c>
      <c r="I7" s="139" t="s">
        <v>5</v>
      </c>
      <c r="J7" s="139" t="s">
        <v>5</v>
      </c>
      <c r="K7" s="139" t="s">
        <v>5</v>
      </c>
      <c r="L7" s="95" t="str">
        <f>IF($A7=L$5,"12h",IF($A7="","",""))</f>
        <v/>
      </c>
      <c r="M7" s="95" t="str">
        <f>IF($A7=M$5,"12h",IF($A7="","",""))</f>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15"/>
      <c r="E8" s="115"/>
      <c r="F8" s="115"/>
      <c r="G8" s="115"/>
      <c r="H8" s="115"/>
      <c r="I8" s="115"/>
      <c r="J8" s="115"/>
      <c r="K8" s="115"/>
      <c r="L8" s="11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40" t="s">
        <v>80</v>
      </c>
      <c r="D9" s="127" t="s">
        <v>0</v>
      </c>
      <c r="E9" s="139" t="s">
        <v>104</v>
      </c>
      <c r="F9" s="139" t="s">
        <v>5</v>
      </c>
      <c r="G9" s="140" t="s">
        <v>78</v>
      </c>
      <c r="H9" s="139" t="s">
        <v>104</v>
      </c>
      <c r="I9" s="140" t="s">
        <v>80</v>
      </c>
      <c r="J9" s="118" t="str">
        <f>IF($A9=J$5,"12h",IF($A9="","",""))</f>
        <v>12h</v>
      </c>
      <c r="K9" s="127" t="s">
        <v>0</v>
      </c>
      <c r="L9" s="95" t="str">
        <f t="shared" ref="L9:M11" si="2">IF($A9=L$5,"12h",IF($A9="","",""))</f>
        <v/>
      </c>
      <c r="M9" s="95" t="str">
        <f t="shared" si="2"/>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40" t="s">
        <v>78</v>
      </c>
      <c r="D10" s="95" t="str">
        <f>IF($A10=D$5,"12h",IF($A10="","",""))</f>
        <v>12h</v>
      </c>
      <c r="E10" s="127" t="s">
        <v>0</v>
      </c>
      <c r="F10" s="139" t="s">
        <v>104</v>
      </c>
      <c r="G10" s="145" t="s">
        <v>82</v>
      </c>
      <c r="H10" s="140" t="s">
        <v>80</v>
      </c>
      <c r="I10" s="139" t="s">
        <v>104</v>
      </c>
      <c r="J10" s="127" t="s">
        <v>0</v>
      </c>
      <c r="K10" s="127" t="s">
        <v>0</v>
      </c>
      <c r="L10" s="95" t="str">
        <f t="shared" si="2"/>
        <v/>
      </c>
      <c r="M10" s="95" t="str">
        <f t="shared" si="2"/>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customHeight="1" x14ac:dyDescent="0.2">
      <c r="A11" s="163">
        <f>Congé!E11</f>
        <v>0</v>
      </c>
      <c r="B11" s="163" t="s">
        <v>126</v>
      </c>
      <c r="C11" s="139" t="s">
        <v>104</v>
      </c>
      <c r="D11" s="139" t="s">
        <v>104</v>
      </c>
      <c r="E11" s="118" t="str">
        <f>IF($A11=E$5,"12h",IF($A11="","",""))</f>
        <v/>
      </c>
      <c r="F11" s="127" t="s">
        <v>0</v>
      </c>
      <c r="G11" s="139" t="s">
        <v>104</v>
      </c>
      <c r="H11" s="140" t="s">
        <v>78</v>
      </c>
      <c r="I11" s="127" t="s">
        <v>0</v>
      </c>
      <c r="J11" s="139" t="s">
        <v>104</v>
      </c>
      <c r="K11" s="139" t="s">
        <v>104</v>
      </c>
      <c r="L11" s="95" t="str">
        <f t="shared" si="2"/>
        <v>12h</v>
      </c>
      <c r="M11" s="95" t="str">
        <f t="shared" si="2"/>
        <v>12h</v>
      </c>
      <c r="N11" s="124"/>
      <c r="O11" s="8"/>
      <c r="Q11" s="196">
        <f t="shared" ca="1" si="0"/>
        <v>0</v>
      </c>
      <c r="R11" s="196">
        <f t="shared" ca="1" si="0"/>
        <v>0</v>
      </c>
      <c r="S11" s="196">
        <f t="shared" ca="1" si="0"/>
        <v>0</v>
      </c>
      <c r="U11" s="196">
        <f t="shared" ca="1" si="1"/>
        <v>0</v>
      </c>
      <c r="V11" s="196">
        <f t="shared" ca="1" si="1"/>
        <v>0</v>
      </c>
      <c r="W11" s="196">
        <f t="shared" ca="1" si="1"/>
        <v>0</v>
      </c>
    </row>
    <row r="12" spans="1:30" ht="18" hidden="1" customHeight="1" x14ac:dyDescent="0.2">
      <c r="A12" s="173"/>
      <c r="B12" s="173"/>
      <c r="C12" s="139"/>
      <c r="D12" s="139"/>
      <c r="E12" s="118"/>
      <c r="F12" s="127"/>
      <c r="G12" s="139"/>
      <c r="H12" s="140"/>
      <c r="I12" s="127"/>
      <c r="J12" s="139"/>
      <c r="K12" s="139"/>
      <c r="L12" s="95"/>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15"/>
      <c r="E13" s="115"/>
      <c r="F13" s="115"/>
      <c r="G13" s="115"/>
      <c r="H13" s="115"/>
      <c r="I13" s="115"/>
      <c r="J13" s="115"/>
      <c r="K13" s="115"/>
      <c r="L13" s="11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127" t="s">
        <v>0</v>
      </c>
      <c r="D14" s="140" t="s">
        <v>78</v>
      </c>
      <c r="E14" s="127" t="s">
        <v>0</v>
      </c>
      <c r="F14" s="127" t="s">
        <v>0</v>
      </c>
      <c r="G14" s="141" t="s">
        <v>21</v>
      </c>
      <c r="H14" s="118" t="str">
        <f>IF($A14=H$5,"12h",IF($A14="","",""))</f>
        <v>12h</v>
      </c>
      <c r="I14" s="140" t="s">
        <v>78</v>
      </c>
      <c r="J14" s="145" t="s">
        <v>82</v>
      </c>
      <c r="K14" s="127" t="s">
        <v>0</v>
      </c>
      <c r="L14" s="95" t="str">
        <f t="shared" ref="L14:M18" si="3">IF($A14=L$5,"12h",IF($A14="","",""))</f>
        <v/>
      </c>
      <c r="M14" s="95" t="str">
        <f t="shared" si="3"/>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50" t="s">
        <v>16</v>
      </c>
      <c r="D15" s="146" t="s">
        <v>60</v>
      </c>
      <c r="E15" s="140" t="s">
        <v>78</v>
      </c>
      <c r="F15" s="141" t="s">
        <v>20</v>
      </c>
      <c r="G15" s="142" t="s">
        <v>59</v>
      </c>
      <c r="H15" s="145" t="s">
        <v>82</v>
      </c>
      <c r="I15" s="127" t="s">
        <v>0</v>
      </c>
      <c r="J15" s="127" t="s">
        <v>0</v>
      </c>
      <c r="K15" s="127" t="s">
        <v>0</v>
      </c>
      <c r="L15" s="95" t="str">
        <f t="shared" si="3"/>
        <v/>
      </c>
      <c r="M15" s="95" t="str">
        <f t="shared" si="3"/>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customHeight="1" x14ac:dyDescent="0.2">
      <c r="A16" s="163">
        <f>Congé!E16</f>
        <v>0</v>
      </c>
      <c r="B16" s="163" t="s">
        <v>100</v>
      </c>
      <c r="C16" s="128" t="s">
        <v>65</v>
      </c>
      <c r="D16" s="142" t="s">
        <v>59</v>
      </c>
      <c r="E16" s="148" t="s">
        <v>108</v>
      </c>
      <c r="F16" s="152" t="s">
        <v>172</v>
      </c>
      <c r="G16" s="169" t="s">
        <v>172</v>
      </c>
      <c r="H16" s="127" t="s">
        <v>0</v>
      </c>
      <c r="I16" s="127" t="s">
        <v>0</v>
      </c>
      <c r="J16" s="142" t="s">
        <v>59</v>
      </c>
      <c r="K16" s="140" t="s">
        <v>80</v>
      </c>
      <c r="L16" s="95" t="str">
        <f t="shared" si="3"/>
        <v>12h</v>
      </c>
      <c r="M16" s="95" t="str">
        <f t="shared" si="3"/>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127" t="s">
        <v>0</v>
      </c>
      <c r="D17" s="127" t="s">
        <v>0</v>
      </c>
      <c r="E17" s="127" t="s">
        <v>0</v>
      </c>
      <c r="F17" s="142" t="s">
        <v>59</v>
      </c>
      <c r="G17" s="127" t="s">
        <v>0</v>
      </c>
      <c r="H17" s="127" t="s">
        <v>0</v>
      </c>
      <c r="I17" s="127" t="s">
        <v>0</v>
      </c>
      <c r="J17" s="142" t="s">
        <v>59</v>
      </c>
      <c r="K17" s="141" t="s">
        <v>85</v>
      </c>
      <c r="L17" s="95" t="str">
        <f t="shared" si="3"/>
        <v/>
      </c>
      <c r="M17" s="95" t="str">
        <f t="shared" si="3"/>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142" t="s">
        <v>59</v>
      </c>
      <c r="D18" s="145" t="s">
        <v>82</v>
      </c>
      <c r="E18" s="129" t="s">
        <v>4</v>
      </c>
      <c r="F18" s="129" t="s">
        <v>4</v>
      </c>
      <c r="G18" s="129" t="s">
        <v>4</v>
      </c>
      <c r="H18" s="129" t="s">
        <v>4</v>
      </c>
      <c r="I18" s="142" t="s">
        <v>61</v>
      </c>
      <c r="J18" s="140" t="s">
        <v>78</v>
      </c>
      <c r="K18" s="140" t="s">
        <v>78</v>
      </c>
      <c r="L18" s="95" t="str">
        <f t="shared" si="3"/>
        <v/>
      </c>
      <c r="M18" s="95" t="str">
        <f t="shared" si="3"/>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hidden="1" customHeight="1" x14ac:dyDescent="0.2">
      <c r="A19" s="173"/>
      <c r="B19" s="173"/>
      <c r="C19" s="142"/>
      <c r="D19" s="145"/>
      <c r="E19" s="129"/>
      <c r="F19" s="129"/>
      <c r="G19" s="129"/>
      <c r="H19" s="129"/>
      <c r="I19" s="142"/>
      <c r="J19" s="140"/>
      <c r="K19" s="140"/>
      <c r="L19" s="95"/>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hidden="1" customHeight="1" x14ac:dyDescent="0.2">
      <c r="A20" s="173"/>
      <c r="B20" s="173"/>
      <c r="C20" s="142"/>
      <c r="D20" s="145"/>
      <c r="E20" s="129"/>
      <c r="F20" s="129"/>
      <c r="G20" s="129"/>
      <c r="H20" s="129"/>
      <c r="I20" s="142"/>
      <c r="J20" s="140"/>
      <c r="K20" s="140"/>
      <c r="L20" s="95"/>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15"/>
      <c r="E21" s="115"/>
      <c r="F21" s="115"/>
      <c r="G21" s="115"/>
      <c r="H21" s="115"/>
      <c r="I21" s="115"/>
      <c r="J21" s="115"/>
      <c r="K21" s="115"/>
      <c r="L21" s="115"/>
      <c r="M21" s="115"/>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127" t="s">
        <v>0</v>
      </c>
      <c r="D22" s="127" t="s">
        <v>0</v>
      </c>
      <c r="E22" s="127" t="s">
        <v>0</v>
      </c>
      <c r="F22" s="142" t="s">
        <v>59</v>
      </c>
      <c r="G22" s="141" t="s">
        <v>20</v>
      </c>
      <c r="H22" s="146" t="s">
        <v>60</v>
      </c>
      <c r="I22" s="118" t="str">
        <f>IF($A22=I$5,"12h",IF($A22="","",""))</f>
        <v>12h</v>
      </c>
      <c r="J22" s="142" t="s">
        <v>59</v>
      </c>
      <c r="K22" s="127" t="s">
        <v>0</v>
      </c>
      <c r="L22" s="95" t="str">
        <f t="shared" ref="L22:M38" si="4">IF($A22=L$5,"12h",IF($A22="","",""))</f>
        <v/>
      </c>
      <c r="M22" s="95" t="str">
        <f t="shared" si="4"/>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141" t="s">
        <v>21</v>
      </c>
      <c r="D23" s="141" t="s">
        <v>70</v>
      </c>
      <c r="E23" s="142" t="s">
        <v>59</v>
      </c>
      <c r="F23" s="127" t="s">
        <v>67</v>
      </c>
      <c r="G23" s="127" t="s">
        <v>0</v>
      </c>
      <c r="H23" s="142" t="s">
        <v>61</v>
      </c>
      <c r="I23" s="141" t="s">
        <v>70</v>
      </c>
      <c r="J23" s="127" t="s">
        <v>0</v>
      </c>
      <c r="K23" s="127" t="s">
        <v>0</v>
      </c>
      <c r="L23" s="95" t="str">
        <f t="shared" si="4"/>
        <v/>
      </c>
      <c r="M23" s="95" t="str">
        <f t="shared" si="4"/>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42" t="s">
        <v>59</v>
      </c>
      <c r="D24" s="128" t="s">
        <v>65</v>
      </c>
      <c r="E24" s="129" t="s">
        <v>4</v>
      </c>
      <c r="F24" s="129" t="s">
        <v>4</v>
      </c>
      <c r="G24" s="129" t="s">
        <v>4</v>
      </c>
      <c r="H24" s="129" t="s">
        <v>4</v>
      </c>
      <c r="I24" s="129" t="s">
        <v>4</v>
      </c>
      <c r="J24" s="127" t="s">
        <v>0</v>
      </c>
      <c r="K24" s="127" t="s">
        <v>0</v>
      </c>
      <c r="L24" s="95" t="str">
        <f t="shared" si="4"/>
        <v/>
      </c>
      <c r="M24" s="95" t="str">
        <f t="shared" si="4"/>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43" t="s">
        <v>12</v>
      </c>
      <c r="D25" s="141" t="s">
        <v>20</v>
      </c>
      <c r="E25" s="142" t="s">
        <v>59</v>
      </c>
      <c r="F25" s="141" t="s">
        <v>70</v>
      </c>
      <c r="G25" s="118" t="str">
        <f>IF($A25=G$5,"12h",IF($A25="","",""))</f>
        <v>12h</v>
      </c>
      <c r="H25" s="142" t="s">
        <v>59</v>
      </c>
      <c r="I25" s="141" t="s">
        <v>21</v>
      </c>
      <c r="J25" s="141" t="s">
        <v>70</v>
      </c>
      <c r="K25" s="142" t="s">
        <v>59</v>
      </c>
      <c r="L25" s="95" t="str">
        <f t="shared" si="4"/>
        <v/>
      </c>
      <c r="M25" s="95" t="str">
        <f t="shared" si="4"/>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95" t="str">
        <f>IF($A26=C$5,"12h",IF($A26="","",""))</f>
        <v>12h</v>
      </c>
      <c r="D26" s="142" t="s">
        <v>59</v>
      </c>
      <c r="E26" s="127" t="s">
        <v>0</v>
      </c>
      <c r="F26" s="141" t="s">
        <v>51</v>
      </c>
      <c r="G26" s="142" t="s">
        <v>59</v>
      </c>
      <c r="H26" s="141" t="s">
        <v>20</v>
      </c>
      <c r="I26" s="142" t="s">
        <v>61</v>
      </c>
      <c r="J26" s="127" t="s">
        <v>0</v>
      </c>
      <c r="K26" s="127" t="s">
        <v>0</v>
      </c>
      <c r="L26" s="95" t="str">
        <f t="shared" si="4"/>
        <v/>
      </c>
      <c r="M26" s="95" t="str">
        <f t="shared" si="4"/>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29" t="s">
        <v>4</v>
      </c>
      <c r="D27" s="142" t="s">
        <v>59</v>
      </c>
      <c r="E27" s="142" t="s">
        <v>61</v>
      </c>
      <c r="F27" s="143" t="s">
        <v>12</v>
      </c>
      <c r="G27" s="127" t="s">
        <v>0</v>
      </c>
      <c r="H27" s="127" t="s">
        <v>0</v>
      </c>
      <c r="I27" s="142" t="s">
        <v>59</v>
      </c>
      <c r="J27" s="141" t="s">
        <v>85</v>
      </c>
      <c r="K27" s="145" t="s">
        <v>82</v>
      </c>
      <c r="L27" s="95" t="str">
        <f t="shared" si="4"/>
        <v/>
      </c>
      <c r="M27" s="95" t="str">
        <f t="shared" si="4"/>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127" t="s">
        <v>0</v>
      </c>
      <c r="D28" s="95" t="str">
        <f>IF($A28=D$5,"12h",IF($A28="","",""))</f>
        <v>12h</v>
      </c>
      <c r="E28" s="143" t="s">
        <v>52</v>
      </c>
      <c r="F28" s="170" t="s">
        <v>58</v>
      </c>
      <c r="G28" s="143" t="s">
        <v>52</v>
      </c>
      <c r="H28" s="127" t="s">
        <v>0</v>
      </c>
      <c r="I28" s="147" t="s">
        <v>64</v>
      </c>
      <c r="J28" s="127" t="s">
        <v>0</v>
      </c>
      <c r="K28" s="127" t="s">
        <v>0</v>
      </c>
      <c r="L28" s="95" t="str">
        <f t="shared" si="4"/>
        <v/>
      </c>
      <c r="M28" s="95" t="str">
        <f t="shared" si="4"/>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27" t="s">
        <v>0</v>
      </c>
      <c r="D29" s="127" t="s">
        <v>0</v>
      </c>
      <c r="E29" s="129" t="s">
        <v>4</v>
      </c>
      <c r="F29" s="129" t="s">
        <v>4</v>
      </c>
      <c r="G29" s="129" t="s">
        <v>4</v>
      </c>
      <c r="H29" s="150" t="s">
        <v>8</v>
      </c>
      <c r="I29" s="127" t="s">
        <v>0</v>
      </c>
      <c r="J29" s="127" t="s">
        <v>0</v>
      </c>
      <c r="K29" s="142" t="s">
        <v>59</v>
      </c>
      <c r="L29" s="95" t="str">
        <f t="shared" si="4"/>
        <v/>
      </c>
      <c r="M29" s="95" t="str">
        <f t="shared" si="4"/>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46" t="s">
        <v>60</v>
      </c>
      <c r="D30" s="143" t="s">
        <v>12</v>
      </c>
      <c r="E30" s="141" t="s">
        <v>25</v>
      </c>
      <c r="F30" s="142" t="s">
        <v>59</v>
      </c>
      <c r="G30" s="141" t="s">
        <v>70</v>
      </c>
      <c r="H30" s="118" t="str">
        <f>IF($A30=H$5,"12h",IF($A30="","",""))</f>
        <v>12h</v>
      </c>
      <c r="I30" s="127" t="s">
        <v>0</v>
      </c>
      <c r="J30" s="127" t="s">
        <v>0</v>
      </c>
      <c r="K30" s="142" t="s">
        <v>59</v>
      </c>
      <c r="L30" s="95" t="str">
        <f t="shared" si="4"/>
        <v/>
      </c>
      <c r="M30" s="95" t="str">
        <f t="shared" si="4"/>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5" t="str">
        <f>IF($A31=C$5,"12h",IF($A31="","",""))</f>
        <v>12h</v>
      </c>
      <c r="D31" s="127" t="s">
        <v>0</v>
      </c>
      <c r="E31" s="143" t="s">
        <v>12</v>
      </c>
      <c r="F31" s="142" t="s">
        <v>62</v>
      </c>
      <c r="G31" s="147" t="s">
        <v>64</v>
      </c>
      <c r="H31" s="127" t="s">
        <v>0</v>
      </c>
      <c r="I31" s="127" t="s">
        <v>0</v>
      </c>
      <c r="J31" s="143" t="s">
        <v>11</v>
      </c>
      <c r="K31" s="143" t="s">
        <v>11</v>
      </c>
      <c r="L31" s="95" t="str">
        <f t="shared" si="4"/>
        <v/>
      </c>
      <c r="M31" s="95" t="str">
        <f t="shared" si="4"/>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customHeight="1" x14ac:dyDescent="0.2">
      <c r="A32" s="163">
        <f>Congé!E32</f>
        <v>0</v>
      </c>
      <c r="B32" s="163" t="s">
        <v>102</v>
      </c>
      <c r="C32" s="142" t="s">
        <v>59</v>
      </c>
      <c r="D32" s="141" t="s">
        <v>25</v>
      </c>
      <c r="E32" s="129" t="s">
        <v>4</v>
      </c>
      <c r="F32" s="129" t="s">
        <v>4</v>
      </c>
      <c r="G32" s="129" t="s">
        <v>4</v>
      </c>
      <c r="H32" s="127" t="s">
        <v>0</v>
      </c>
      <c r="I32" s="127" t="s">
        <v>0</v>
      </c>
      <c r="J32" s="142" t="s">
        <v>59</v>
      </c>
      <c r="K32" s="141" t="s">
        <v>25</v>
      </c>
      <c r="L32" s="95" t="str">
        <f t="shared" si="4"/>
        <v>12h</v>
      </c>
      <c r="M32" s="95" t="str">
        <f t="shared" si="4"/>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27" t="s">
        <v>0</v>
      </c>
      <c r="D33" s="127" t="s">
        <v>0</v>
      </c>
      <c r="E33" s="127" t="s">
        <v>0</v>
      </c>
      <c r="F33" s="127" t="s">
        <v>0</v>
      </c>
      <c r="G33" s="128" t="s">
        <v>65</v>
      </c>
      <c r="H33" s="142" t="s">
        <v>61</v>
      </c>
      <c r="I33" s="141" t="s">
        <v>20</v>
      </c>
      <c r="J33" s="141" t="s">
        <v>24</v>
      </c>
      <c r="K33" s="142" t="s">
        <v>59</v>
      </c>
      <c r="L33" s="95" t="str">
        <f t="shared" si="4"/>
        <v/>
      </c>
      <c r="M33" s="95" t="str">
        <f t="shared" si="4"/>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130" t="s">
        <v>50</v>
      </c>
      <c r="E34" s="130" t="s">
        <v>50</v>
      </c>
      <c r="F34" s="130" t="s">
        <v>50</v>
      </c>
      <c r="G34" s="130" t="s">
        <v>50</v>
      </c>
      <c r="H34" s="130" t="s">
        <v>50</v>
      </c>
      <c r="I34" s="130" t="s">
        <v>50</v>
      </c>
      <c r="J34" s="130" t="s">
        <v>50</v>
      </c>
      <c r="K34" s="130" t="s">
        <v>50</v>
      </c>
      <c r="L34" s="95" t="str">
        <f t="shared" si="4"/>
        <v/>
      </c>
      <c r="M34" s="95" t="str">
        <f t="shared" si="4"/>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27" t="s">
        <v>0</v>
      </c>
      <c r="D35" s="127" t="s">
        <v>0</v>
      </c>
      <c r="E35" s="127" t="s">
        <v>0</v>
      </c>
      <c r="F35" s="141" t="s">
        <v>75</v>
      </c>
      <c r="G35" s="127" t="s">
        <v>0</v>
      </c>
      <c r="H35" s="144" t="s">
        <v>63</v>
      </c>
      <c r="I35" s="128" t="s">
        <v>65</v>
      </c>
      <c r="J35" s="143" t="s">
        <v>12</v>
      </c>
      <c r="K35" s="141" t="s">
        <v>70</v>
      </c>
      <c r="L35" s="95" t="str">
        <f t="shared" si="4"/>
        <v/>
      </c>
      <c r="M35" s="95" t="str">
        <f t="shared" si="4"/>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127" t="s">
        <v>0</v>
      </c>
      <c r="D36" s="127" t="s">
        <v>0</v>
      </c>
      <c r="E36" s="127" t="s">
        <v>0</v>
      </c>
      <c r="F36" s="127" t="s">
        <v>0</v>
      </c>
      <c r="G36" s="118" t="str">
        <f>IF($A36=G$5,"12h",IF($A36="","",""))</f>
        <v>12h</v>
      </c>
      <c r="H36" s="143" t="s">
        <v>12</v>
      </c>
      <c r="I36" s="141" t="s">
        <v>25</v>
      </c>
      <c r="J36" s="142" t="s">
        <v>59</v>
      </c>
      <c r="K36" s="141" t="s">
        <v>20</v>
      </c>
      <c r="L36" s="95" t="str">
        <f t="shared" si="4"/>
        <v/>
      </c>
      <c r="M36" s="95" t="str">
        <f t="shared" si="4"/>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42" t="s">
        <v>59</v>
      </c>
      <c r="D37" s="141" t="s">
        <v>25</v>
      </c>
      <c r="E37" s="142" t="s">
        <v>59</v>
      </c>
      <c r="F37" s="141" t="s">
        <v>20</v>
      </c>
      <c r="G37" s="141" t="s">
        <v>20</v>
      </c>
      <c r="H37" s="127" t="s">
        <v>0</v>
      </c>
      <c r="I37" s="127" t="s">
        <v>0</v>
      </c>
      <c r="J37" s="142" t="s">
        <v>59</v>
      </c>
      <c r="K37" s="141" t="s">
        <v>76</v>
      </c>
      <c r="L37" s="95" t="str">
        <f t="shared" si="4"/>
        <v/>
      </c>
      <c r="M37" s="95" t="str">
        <f t="shared" si="4"/>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0</v>
      </c>
      <c r="X37" s="143" t="s">
        <v>52</v>
      </c>
      <c r="Y37" s="208"/>
      <c r="Z37" s="208"/>
    </row>
    <row r="38" spans="1:26" ht="18" customHeight="1" x14ac:dyDescent="0.2">
      <c r="A38" s="163">
        <f>Congé!E38</f>
        <v>7</v>
      </c>
      <c r="B38" s="163" t="str">
        <f>Congé!F38</f>
        <v>DYLIK</v>
      </c>
      <c r="C38" s="151" t="s">
        <v>6</v>
      </c>
      <c r="D38" s="151" t="s">
        <v>6</v>
      </c>
      <c r="E38" s="127" t="s">
        <v>0</v>
      </c>
      <c r="F38" s="142" t="s">
        <v>59</v>
      </c>
      <c r="G38" s="127" t="s">
        <v>0</v>
      </c>
      <c r="H38" s="127" t="s">
        <v>0</v>
      </c>
      <c r="I38" s="127" t="s">
        <v>0</v>
      </c>
      <c r="J38" s="142" t="s">
        <v>59</v>
      </c>
      <c r="K38" s="141" t="s">
        <v>21</v>
      </c>
      <c r="L38" s="95" t="str">
        <f t="shared" si="4"/>
        <v/>
      </c>
      <c r="M38" s="95" t="str">
        <f t="shared" si="4"/>
        <v/>
      </c>
      <c r="N38" s="124"/>
      <c r="O38" s="8"/>
      <c r="P38" s="215" t="s">
        <v>28</v>
      </c>
      <c r="Q38" s="196">
        <f t="shared" ca="1" si="0"/>
        <v>0</v>
      </c>
      <c r="R38" s="196">
        <f t="shared" ca="1" si="0"/>
        <v>0</v>
      </c>
      <c r="S38" s="196">
        <f t="shared" ca="1" si="0"/>
        <v>0</v>
      </c>
      <c r="T38" s="128" t="s">
        <v>65</v>
      </c>
      <c r="U38" s="196">
        <f t="shared" ca="1" si="1"/>
        <v>1</v>
      </c>
      <c r="V38" s="196">
        <f t="shared" ca="1" si="1"/>
        <v>2</v>
      </c>
      <c r="W38" s="196">
        <f t="shared" ca="1" si="1"/>
        <v>1</v>
      </c>
      <c r="X38" s="208"/>
      <c r="Y38" s="208"/>
      <c r="Z38" s="208"/>
    </row>
    <row r="39" spans="1:26" ht="6.95" customHeight="1" x14ac:dyDescent="0.2">
      <c r="A39" s="90"/>
      <c r="B39" s="90"/>
      <c r="C39" s="115"/>
      <c r="D39" s="115"/>
      <c r="E39" s="115"/>
      <c r="F39" s="115"/>
      <c r="G39" s="115"/>
      <c r="H39" s="115"/>
      <c r="I39" s="115"/>
      <c r="J39" s="115"/>
      <c r="K39" s="115"/>
      <c r="L39" s="11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29" t="s">
        <v>4</v>
      </c>
      <c r="D40" s="142" t="s">
        <v>59</v>
      </c>
      <c r="E40" s="141" t="s">
        <v>21</v>
      </c>
      <c r="F40" s="127" t="s">
        <v>0</v>
      </c>
      <c r="G40" s="142" t="s">
        <v>59</v>
      </c>
      <c r="H40" s="141" t="s">
        <v>24</v>
      </c>
      <c r="I40" s="142" t="s">
        <v>59</v>
      </c>
      <c r="J40" s="127" t="s">
        <v>0</v>
      </c>
      <c r="K40" s="127" t="s">
        <v>0</v>
      </c>
      <c r="L40" s="95" t="str">
        <f t="shared" ref="L40:M52" si="5">IF($A40=L$5,"12h",IF($A40="","",""))</f>
        <v/>
      </c>
      <c r="M40" s="95" t="str">
        <f t="shared" si="5"/>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27" t="s">
        <v>0</v>
      </c>
      <c r="D41" s="142" t="s">
        <v>59</v>
      </c>
      <c r="E41" s="141" t="s">
        <v>7</v>
      </c>
      <c r="F41" s="146" t="s">
        <v>60</v>
      </c>
      <c r="G41" s="143" t="s">
        <v>12</v>
      </c>
      <c r="H41" s="141" t="s">
        <v>51</v>
      </c>
      <c r="I41" s="127" t="s">
        <v>0</v>
      </c>
      <c r="J41" s="127" t="s">
        <v>0</v>
      </c>
      <c r="K41" s="142" t="s">
        <v>59</v>
      </c>
      <c r="L41" s="95" t="str">
        <f t="shared" si="5"/>
        <v/>
      </c>
      <c r="M41" s="95" t="str">
        <f t="shared" si="5"/>
        <v/>
      </c>
      <c r="N41" s="124"/>
      <c r="O41" s="8"/>
      <c r="P41" s="217" t="s">
        <v>50</v>
      </c>
      <c r="Q41" s="196">
        <f t="shared" ca="1" si="0"/>
        <v>0</v>
      </c>
      <c r="R41" s="196">
        <f t="shared" ca="1" si="0"/>
        <v>0</v>
      </c>
      <c r="S41" s="196">
        <f t="shared" ca="1" si="0"/>
        <v>0</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41" t="s">
        <v>20</v>
      </c>
      <c r="D42" s="143" t="s">
        <v>12</v>
      </c>
      <c r="E42" s="129" t="s">
        <v>4</v>
      </c>
      <c r="F42" s="129" t="s">
        <v>4</v>
      </c>
      <c r="G42" s="129" t="s">
        <v>4</v>
      </c>
      <c r="H42" s="142" t="s">
        <v>59</v>
      </c>
      <c r="I42" s="150" t="s">
        <v>8</v>
      </c>
      <c r="J42" s="150" t="s">
        <v>8</v>
      </c>
      <c r="K42" s="150" t="s">
        <v>16</v>
      </c>
      <c r="L42" s="95" t="str">
        <f t="shared" si="5"/>
        <v/>
      </c>
      <c r="M42" s="95" t="str">
        <f t="shared" si="5"/>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41" t="s">
        <v>20</v>
      </c>
      <c r="D43" s="142" t="s">
        <v>59</v>
      </c>
      <c r="E43" s="129" t="s">
        <v>4</v>
      </c>
      <c r="F43" s="129" t="s">
        <v>4</v>
      </c>
      <c r="G43" s="129" t="s">
        <v>4</v>
      </c>
      <c r="H43" s="118" t="str">
        <f>IF($A43=H$5,"12h",IF($A43="","",""))</f>
        <v>12h</v>
      </c>
      <c r="I43" s="142" t="s">
        <v>59</v>
      </c>
      <c r="J43" s="141" t="s">
        <v>24</v>
      </c>
      <c r="K43" s="141" t="s">
        <v>20</v>
      </c>
      <c r="L43" s="95" t="str">
        <f t="shared" si="5"/>
        <v/>
      </c>
      <c r="M43" s="95" t="str">
        <f t="shared" si="5"/>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127" t="s">
        <v>0</v>
      </c>
      <c r="D44" s="127" t="s">
        <v>0</v>
      </c>
      <c r="E44" s="129" t="s">
        <v>4</v>
      </c>
      <c r="F44" s="129" t="s">
        <v>4</v>
      </c>
      <c r="G44" s="129" t="s">
        <v>4</v>
      </c>
      <c r="H44" s="142" t="s">
        <v>59</v>
      </c>
      <c r="I44" s="141" t="s">
        <v>20</v>
      </c>
      <c r="J44" s="127" t="s">
        <v>0</v>
      </c>
      <c r="K44" s="127" t="s">
        <v>0</v>
      </c>
      <c r="L44" s="95" t="str">
        <f t="shared" si="5"/>
        <v/>
      </c>
      <c r="M44" s="95" t="str">
        <f t="shared" si="5"/>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customHeight="1" x14ac:dyDescent="0.2">
      <c r="A45" s="163">
        <f>Congé!E45</f>
        <v>0</v>
      </c>
      <c r="B45" s="163">
        <f>Congé!F45</f>
        <v>0</v>
      </c>
      <c r="C45" s="95" t="str">
        <f>IF($A45=C$5,"12h",IF($A45="","",""))</f>
        <v/>
      </c>
      <c r="D45" s="147" t="s">
        <v>64</v>
      </c>
      <c r="E45" s="129" t="s">
        <v>4</v>
      </c>
      <c r="F45" s="129" t="s">
        <v>4</v>
      </c>
      <c r="G45" s="129" t="s">
        <v>4</v>
      </c>
      <c r="H45" s="171" t="s">
        <v>3</v>
      </c>
      <c r="I45" s="171" t="s">
        <v>3</v>
      </c>
      <c r="J45" s="142" t="s">
        <v>59</v>
      </c>
      <c r="K45" s="141" t="s">
        <v>7</v>
      </c>
      <c r="L45" s="95" t="str">
        <f t="shared" si="5"/>
        <v>12h</v>
      </c>
      <c r="M45" s="95" t="str">
        <f t="shared" si="5"/>
        <v>12h</v>
      </c>
      <c r="N45" s="124"/>
      <c r="O45" s="8"/>
      <c r="Q45" s="196">
        <f t="shared" ref="Q45:S47" ca="1" si="6">COUNTIF(INDIRECT(Q$2),$P46)</f>
        <v>0</v>
      </c>
      <c r="R45" s="196">
        <f t="shared" ca="1" si="6"/>
        <v>0</v>
      </c>
      <c r="S45" s="196">
        <f t="shared" ca="1" si="6"/>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42" t="s">
        <v>59</v>
      </c>
      <c r="D46" s="141" t="s">
        <v>20</v>
      </c>
      <c r="E46" s="129" t="s">
        <v>4</v>
      </c>
      <c r="F46" s="129" t="s">
        <v>4</v>
      </c>
      <c r="G46" s="129" t="s">
        <v>4</v>
      </c>
      <c r="H46" s="127" t="s">
        <v>0</v>
      </c>
      <c r="I46" s="142" t="s">
        <v>59</v>
      </c>
      <c r="J46" s="141" t="s">
        <v>51</v>
      </c>
      <c r="K46" s="142" t="s">
        <v>59</v>
      </c>
      <c r="L46" s="95" t="str">
        <f t="shared" si="5"/>
        <v/>
      </c>
      <c r="M46" s="95" t="str">
        <f t="shared" si="5"/>
        <v/>
      </c>
      <c r="N46" s="124"/>
      <c r="O46" s="57"/>
      <c r="P46" s="212" t="s">
        <v>96</v>
      </c>
      <c r="Q46" s="196">
        <f t="shared" ca="1" si="6"/>
        <v>0</v>
      </c>
      <c r="R46" s="196">
        <f t="shared" ca="1" si="6"/>
        <v>0</v>
      </c>
      <c r="S46" s="196">
        <f t="shared" ca="1" si="6"/>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42" t="s">
        <v>59</v>
      </c>
      <c r="D47" s="141" t="s">
        <v>7</v>
      </c>
      <c r="E47" s="127" t="s">
        <v>0</v>
      </c>
      <c r="F47" s="142" t="s">
        <v>59</v>
      </c>
      <c r="G47" s="141" t="s">
        <v>20</v>
      </c>
      <c r="H47" s="141" t="s">
        <v>51</v>
      </c>
      <c r="I47" s="141" t="s">
        <v>24</v>
      </c>
      <c r="J47" s="131" t="s">
        <v>0</v>
      </c>
      <c r="K47" s="127" t="s">
        <v>0</v>
      </c>
      <c r="L47" s="95" t="str">
        <f t="shared" si="5"/>
        <v/>
      </c>
      <c r="M47" s="95" t="str">
        <f t="shared" si="5"/>
        <v/>
      </c>
      <c r="N47" s="124"/>
      <c r="O47" s="57"/>
      <c r="P47" s="171" t="s">
        <v>97</v>
      </c>
      <c r="Q47" s="196">
        <f t="shared" ca="1" si="6"/>
        <v>0</v>
      </c>
      <c r="R47" s="196">
        <f t="shared" ca="1" si="6"/>
        <v>0</v>
      </c>
      <c r="S47" s="196">
        <f t="shared" ca="1" si="6"/>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43" t="s">
        <v>12</v>
      </c>
      <c r="D48" s="141" t="s">
        <v>20</v>
      </c>
      <c r="E48" s="142" t="s">
        <v>59</v>
      </c>
      <c r="F48" s="143" t="s">
        <v>11</v>
      </c>
      <c r="G48" s="171" t="s">
        <v>3</v>
      </c>
      <c r="H48" s="171" t="s">
        <v>3</v>
      </c>
      <c r="I48" s="171" t="s">
        <v>3</v>
      </c>
      <c r="J48" s="171" t="s">
        <v>3</v>
      </c>
      <c r="K48" s="171" t="s">
        <v>3</v>
      </c>
      <c r="L48" s="95" t="str">
        <f t="shared" si="5"/>
        <v/>
      </c>
      <c r="M48" s="95" t="str">
        <f t="shared" si="5"/>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151" t="s">
        <v>6</v>
      </c>
      <c r="D49" s="151" t="s">
        <v>6</v>
      </c>
      <c r="E49" s="142" t="s">
        <v>59</v>
      </c>
      <c r="F49" s="141" t="s">
        <v>7</v>
      </c>
      <c r="G49" s="127" t="s">
        <v>0</v>
      </c>
      <c r="H49" s="151" t="s">
        <v>14</v>
      </c>
      <c r="I49" s="143" t="s">
        <v>11</v>
      </c>
      <c r="J49" s="142" t="s">
        <v>61</v>
      </c>
      <c r="K49" s="141" t="s">
        <v>75</v>
      </c>
      <c r="L49" s="95" t="str">
        <f t="shared" si="5"/>
        <v/>
      </c>
      <c r="M49" s="95" t="str">
        <f t="shared" si="5"/>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42" t="s">
        <v>59</v>
      </c>
      <c r="D50" s="141" t="s">
        <v>24</v>
      </c>
      <c r="E50" s="146" t="s">
        <v>60</v>
      </c>
      <c r="F50" s="95" t="str">
        <f>IF($A50=F$5,"12h",IF($A50="","",""))</f>
        <v/>
      </c>
      <c r="G50" s="142" t="s">
        <v>59</v>
      </c>
      <c r="H50" s="141" t="s">
        <v>20</v>
      </c>
      <c r="I50" s="146" t="s">
        <v>60</v>
      </c>
      <c r="J50" s="141" t="s">
        <v>20</v>
      </c>
      <c r="K50" s="143" t="s">
        <v>12</v>
      </c>
      <c r="L50" s="95" t="str">
        <f t="shared" si="5"/>
        <v/>
      </c>
      <c r="M50" s="95" t="str">
        <f t="shared" si="5"/>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42" t="s">
        <v>61</v>
      </c>
      <c r="D51" s="141" t="s">
        <v>20</v>
      </c>
      <c r="E51" s="142" t="s">
        <v>59</v>
      </c>
      <c r="F51" s="141" t="s">
        <v>20</v>
      </c>
      <c r="G51" s="127" t="s">
        <v>0</v>
      </c>
      <c r="H51" s="127" t="s">
        <v>0</v>
      </c>
      <c r="I51" s="143" t="s">
        <v>12</v>
      </c>
      <c r="J51" s="141" t="s">
        <v>20</v>
      </c>
      <c r="K51" s="141" t="s">
        <v>73</v>
      </c>
      <c r="L51" s="95" t="str">
        <f t="shared" si="5"/>
        <v/>
      </c>
      <c r="M51" s="95" t="str">
        <f t="shared" si="5"/>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51" t="s">
        <v>15</v>
      </c>
      <c r="D52" s="151" t="s">
        <v>6</v>
      </c>
      <c r="E52" s="142" t="s">
        <v>59</v>
      </c>
      <c r="F52" s="141" t="s">
        <v>20</v>
      </c>
      <c r="G52" s="142" t="s">
        <v>59</v>
      </c>
      <c r="H52" s="118"/>
      <c r="I52" s="143" t="s">
        <v>12</v>
      </c>
      <c r="J52" s="141" t="s">
        <v>20</v>
      </c>
      <c r="K52" s="141" t="s">
        <v>75</v>
      </c>
      <c r="L52" s="118" t="str">
        <f t="shared" si="5"/>
        <v/>
      </c>
      <c r="M52" s="118" t="str">
        <f t="shared" si="5"/>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9"/>
      <c r="D53" s="239"/>
      <c r="E53" s="228"/>
      <c r="F53" s="229"/>
      <c r="G53" s="228"/>
      <c r="H53" s="234"/>
      <c r="I53" s="240"/>
      <c r="J53" s="229"/>
      <c r="K53" s="229"/>
      <c r="L53" s="234"/>
      <c r="M53" s="234"/>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10</v>
      </c>
      <c r="D54" s="15">
        <f t="shared" ref="D54:M54" si="7">COUNTIF(D9:D52,"CA")+COUNTIF(D9:D52,"CAJ*")+COUNTIF(D9:D52,"RPM")</f>
        <v>9</v>
      </c>
      <c r="E54" s="15">
        <f t="shared" si="7"/>
        <v>10</v>
      </c>
      <c r="F54" s="15">
        <f t="shared" si="7"/>
        <v>6</v>
      </c>
      <c r="G54" s="15">
        <f t="shared" si="7"/>
        <v>7</v>
      </c>
      <c r="H54" s="15">
        <f t="shared" si="7"/>
        <v>10</v>
      </c>
      <c r="I54" s="15">
        <f t="shared" si="7"/>
        <v>11</v>
      </c>
      <c r="J54" s="15">
        <f t="shared" si="7"/>
        <v>12</v>
      </c>
      <c r="K54" s="15">
        <f t="shared" si="7"/>
        <v>12</v>
      </c>
      <c r="L54" s="15">
        <f t="shared" si="7"/>
        <v>0</v>
      </c>
      <c r="M54" s="15">
        <f t="shared" si="7"/>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17</v>
      </c>
      <c r="D55" s="70">
        <f t="shared" ref="D55:M55" si="8">SUM(D75:D77)+D81+SUM(D82:D88)+SUM(D92:D102)+D54</f>
        <v>13</v>
      </c>
      <c r="E55" s="70">
        <f t="shared" si="8"/>
        <v>20</v>
      </c>
      <c r="F55" s="70">
        <f t="shared" si="8"/>
        <v>16</v>
      </c>
      <c r="G55" s="70">
        <f t="shared" si="8"/>
        <v>18</v>
      </c>
      <c r="H55" s="70">
        <f t="shared" si="8"/>
        <v>17</v>
      </c>
      <c r="I55" s="70">
        <f t="shared" si="8"/>
        <v>16</v>
      </c>
      <c r="J55" s="70">
        <f t="shared" si="8"/>
        <v>15</v>
      </c>
      <c r="K55" s="70">
        <f t="shared" si="8"/>
        <v>15</v>
      </c>
      <c r="L55" s="70">
        <f t="shared" si="8"/>
        <v>0</v>
      </c>
      <c r="M55" s="70">
        <f t="shared" si="8"/>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10</v>
      </c>
      <c r="D56" s="15">
        <f t="shared" ref="D56:M56" si="9">COUNTIF(D9:D52,"CA")+COUNTIF(D9:D52,"*CAN")+COUNTIF(D9:D52,"RPM")</f>
        <v>9</v>
      </c>
      <c r="E56" s="15">
        <f t="shared" si="9"/>
        <v>10</v>
      </c>
      <c r="F56" s="15">
        <f t="shared" si="9"/>
        <v>6</v>
      </c>
      <c r="G56" s="15">
        <f t="shared" si="9"/>
        <v>7</v>
      </c>
      <c r="H56" s="15">
        <f t="shared" si="9"/>
        <v>10</v>
      </c>
      <c r="I56" s="15">
        <f t="shared" si="9"/>
        <v>11</v>
      </c>
      <c r="J56" s="15">
        <f t="shared" si="9"/>
        <v>12</v>
      </c>
      <c r="K56" s="15">
        <f t="shared" si="9"/>
        <v>12</v>
      </c>
      <c r="L56" s="15">
        <f t="shared" si="9"/>
        <v>0</v>
      </c>
      <c r="M56" s="15">
        <f t="shared" si="9"/>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16</v>
      </c>
      <c r="D57" s="30">
        <f t="shared" ref="D57:M57" si="10">SUM(D67:D69)+D72+SUM(D89:D102)+D56</f>
        <v>13</v>
      </c>
      <c r="E57" s="30">
        <f t="shared" si="10"/>
        <v>20</v>
      </c>
      <c r="F57" s="30">
        <f t="shared" si="10"/>
        <v>16</v>
      </c>
      <c r="G57" s="30">
        <f t="shared" si="10"/>
        <v>18</v>
      </c>
      <c r="H57" s="30">
        <f t="shared" si="10"/>
        <v>16</v>
      </c>
      <c r="I57" s="30">
        <f t="shared" si="10"/>
        <v>16</v>
      </c>
      <c r="J57" s="30">
        <f t="shared" si="10"/>
        <v>15</v>
      </c>
      <c r="K57" s="30">
        <f t="shared" si="10"/>
        <v>14</v>
      </c>
      <c r="L57" s="30">
        <f t="shared" si="10"/>
        <v>0</v>
      </c>
      <c r="M57" s="30">
        <f t="shared" si="10"/>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1">COUNTIF(D9:D52,"*12h")</f>
        <v>3</v>
      </c>
      <c r="E59" s="32">
        <f t="shared" si="11"/>
        <v>0</v>
      </c>
      <c r="F59" s="32">
        <f t="shared" si="11"/>
        <v>1</v>
      </c>
      <c r="G59" s="32">
        <f t="shared" si="11"/>
        <v>3</v>
      </c>
      <c r="H59" s="32">
        <f t="shared" si="11"/>
        <v>3</v>
      </c>
      <c r="I59" s="32">
        <f t="shared" si="11"/>
        <v>2</v>
      </c>
      <c r="J59" s="32">
        <f t="shared" si="11"/>
        <v>2</v>
      </c>
      <c r="K59" s="32">
        <f t="shared" si="11"/>
        <v>5</v>
      </c>
      <c r="L59" s="32">
        <f t="shared" si="11"/>
        <v>4</v>
      </c>
      <c r="M59" s="32">
        <f t="shared" si="11"/>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20</v>
      </c>
      <c r="D61" s="11">
        <f>Congé!$E$54-D55</f>
        <v>24</v>
      </c>
      <c r="E61" s="11">
        <f>Congé!$E$54-E55</f>
        <v>17</v>
      </c>
      <c r="F61" s="11">
        <f>Congé!$E$54-F55</f>
        <v>21</v>
      </c>
      <c r="G61" s="11">
        <f>Congé!$E$54-G55</f>
        <v>19</v>
      </c>
      <c r="H61" s="11">
        <f>Congé!$E$54-H55</f>
        <v>20</v>
      </c>
      <c r="I61" s="11">
        <f>Congé!$E$54-I55</f>
        <v>21</v>
      </c>
      <c r="J61" s="11">
        <f>Congé!$E$54-J55</f>
        <v>22</v>
      </c>
      <c r="K61" s="11">
        <f>Congé!$E$54-K55</f>
        <v>22</v>
      </c>
      <c r="L61" s="11">
        <f>Congé!$E$54-L55</f>
        <v>37</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18</v>
      </c>
      <c r="D62" s="40">
        <f>Congé!$E$54-D57-D59</f>
        <v>21</v>
      </c>
      <c r="E62" s="40">
        <f>Congé!$E$54-E57-E59</f>
        <v>17</v>
      </c>
      <c r="F62" s="40">
        <f>Congé!$E$54-F57-F59</f>
        <v>20</v>
      </c>
      <c r="G62" s="40">
        <f>Congé!$E$54-G57-G59</f>
        <v>16</v>
      </c>
      <c r="H62" s="40">
        <f>Congé!$E$54-H57-H59</f>
        <v>18</v>
      </c>
      <c r="I62" s="40">
        <f>Congé!$E$54-I57-I59</f>
        <v>19</v>
      </c>
      <c r="J62" s="40">
        <f>Congé!$E$54-J57-J59</f>
        <v>20</v>
      </c>
      <c r="K62" s="40">
        <f>Congé!$E$54-K57-K59</f>
        <v>18</v>
      </c>
      <c r="L62" s="40">
        <f>Congé!$E$54-L57-L59</f>
        <v>33</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10</v>
      </c>
      <c r="D64" s="56">
        <f t="shared" ref="D64:M79" si="12">COUNTIF(D$9:D$52,$B64)</f>
        <v>9</v>
      </c>
      <c r="E64" s="56">
        <f t="shared" si="12"/>
        <v>10</v>
      </c>
      <c r="F64" s="56">
        <f t="shared" si="12"/>
        <v>5</v>
      </c>
      <c r="G64" s="56">
        <f t="shared" si="12"/>
        <v>7</v>
      </c>
      <c r="H64" s="56">
        <f t="shared" si="12"/>
        <v>10</v>
      </c>
      <c r="I64" s="56">
        <f t="shared" si="12"/>
        <v>11</v>
      </c>
      <c r="J64" s="56">
        <f t="shared" si="12"/>
        <v>12</v>
      </c>
      <c r="K64" s="56">
        <f t="shared" si="12"/>
        <v>12</v>
      </c>
      <c r="L64" s="56">
        <f t="shared" si="12"/>
        <v>0</v>
      </c>
      <c r="M64" s="56">
        <f t="shared" si="12"/>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3">COUNTIF(C$9:C$52,$B65)</f>
        <v>0</v>
      </c>
      <c r="D65" s="56">
        <f t="shared" si="12"/>
        <v>0</v>
      </c>
      <c r="E65" s="56">
        <f t="shared" si="12"/>
        <v>0</v>
      </c>
      <c r="F65" s="56">
        <f t="shared" si="12"/>
        <v>0</v>
      </c>
      <c r="G65" s="56">
        <f t="shared" si="12"/>
        <v>0</v>
      </c>
      <c r="H65" s="56">
        <f t="shared" si="12"/>
        <v>0</v>
      </c>
      <c r="I65" s="56">
        <f t="shared" si="12"/>
        <v>0</v>
      </c>
      <c r="J65" s="56">
        <f t="shared" si="12"/>
        <v>0</v>
      </c>
      <c r="K65" s="56">
        <f t="shared" si="12"/>
        <v>0</v>
      </c>
      <c r="L65" s="56">
        <f t="shared" si="12"/>
        <v>0</v>
      </c>
      <c r="M65" s="56">
        <f t="shared" si="12"/>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3"/>
        <v>0</v>
      </c>
      <c r="D66" s="56">
        <f t="shared" si="12"/>
        <v>0</v>
      </c>
      <c r="E66" s="56">
        <f t="shared" si="12"/>
        <v>0</v>
      </c>
      <c r="F66" s="56">
        <f t="shared" si="12"/>
        <v>0</v>
      </c>
      <c r="G66" s="56">
        <f t="shared" si="12"/>
        <v>0</v>
      </c>
      <c r="H66" s="56">
        <f t="shared" si="12"/>
        <v>0</v>
      </c>
      <c r="I66" s="56">
        <f t="shared" si="12"/>
        <v>0</v>
      </c>
      <c r="J66" s="56">
        <f t="shared" si="12"/>
        <v>0</v>
      </c>
      <c r="K66" s="56">
        <f t="shared" si="12"/>
        <v>0</v>
      </c>
      <c r="L66" s="56">
        <f t="shared" si="12"/>
        <v>0</v>
      </c>
      <c r="M66" s="56">
        <f t="shared" si="12"/>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3"/>
        <v>0</v>
      </c>
      <c r="D67" s="56">
        <f t="shared" si="12"/>
        <v>0</v>
      </c>
      <c r="E67" s="56">
        <f t="shared" si="12"/>
        <v>0</v>
      </c>
      <c r="F67" s="56">
        <f t="shared" si="12"/>
        <v>0</v>
      </c>
      <c r="G67" s="56">
        <f t="shared" si="12"/>
        <v>0</v>
      </c>
      <c r="H67" s="56">
        <f t="shared" si="12"/>
        <v>0</v>
      </c>
      <c r="I67" s="56">
        <f t="shared" si="12"/>
        <v>0</v>
      </c>
      <c r="J67" s="56">
        <f t="shared" si="12"/>
        <v>0</v>
      </c>
      <c r="K67" s="56">
        <f t="shared" si="12"/>
        <v>0</v>
      </c>
      <c r="L67" s="56">
        <f t="shared" si="12"/>
        <v>0</v>
      </c>
      <c r="M67" s="56">
        <f t="shared" si="12"/>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3"/>
        <v>0</v>
      </c>
      <c r="D68" s="56">
        <f t="shared" si="12"/>
        <v>0</v>
      </c>
      <c r="E68" s="56">
        <f t="shared" si="12"/>
        <v>0</v>
      </c>
      <c r="F68" s="56">
        <f t="shared" si="12"/>
        <v>0</v>
      </c>
      <c r="G68" s="56">
        <f t="shared" si="12"/>
        <v>0</v>
      </c>
      <c r="H68" s="56">
        <f t="shared" si="12"/>
        <v>0</v>
      </c>
      <c r="I68" s="56">
        <f t="shared" si="12"/>
        <v>0</v>
      </c>
      <c r="J68" s="56">
        <f t="shared" si="12"/>
        <v>0</v>
      </c>
      <c r="K68" s="56">
        <f t="shared" si="12"/>
        <v>0</v>
      </c>
      <c r="L68" s="56">
        <f t="shared" si="12"/>
        <v>0</v>
      </c>
      <c r="M68" s="56">
        <f t="shared" si="12"/>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3"/>
        <v>0</v>
      </c>
      <c r="D69" s="56">
        <f t="shared" si="12"/>
        <v>0</v>
      </c>
      <c r="E69" s="56">
        <f t="shared" si="12"/>
        <v>0</v>
      </c>
      <c r="F69" s="56">
        <f t="shared" si="12"/>
        <v>0</v>
      </c>
      <c r="G69" s="56">
        <f t="shared" si="12"/>
        <v>0</v>
      </c>
      <c r="H69" s="56">
        <f t="shared" si="12"/>
        <v>0</v>
      </c>
      <c r="I69" s="56">
        <f t="shared" si="12"/>
        <v>0</v>
      </c>
      <c r="J69" s="56">
        <f t="shared" si="12"/>
        <v>0</v>
      </c>
      <c r="K69" s="56">
        <f t="shared" si="12"/>
        <v>0</v>
      </c>
      <c r="L69" s="56">
        <f t="shared" si="12"/>
        <v>0</v>
      </c>
      <c r="M69" s="56">
        <f t="shared" si="12"/>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3"/>
        <v>0</v>
      </c>
      <c r="D70" s="56">
        <f t="shared" si="12"/>
        <v>0</v>
      </c>
      <c r="E70" s="56">
        <f t="shared" si="12"/>
        <v>0</v>
      </c>
      <c r="F70" s="56">
        <f t="shared" si="12"/>
        <v>0</v>
      </c>
      <c r="G70" s="56">
        <f t="shared" si="12"/>
        <v>0</v>
      </c>
      <c r="H70" s="56">
        <f t="shared" si="12"/>
        <v>0</v>
      </c>
      <c r="I70" s="56">
        <f t="shared" si="12"/>
        <v>0</v>
      </c>
      <c r="J70" s="56">
        <f t="shared" si="12"/>
        <v>0</v>
      </c>
      <c r="K70" s="56">
        <f t="shared" si="12"/>
        <v>0</v>
      </c>
      <c r="L70" s="56">
        <f t="shared" si="12"/>
        <v>0</v>
      </c>
      <c r="M70" s="56">
        <f t="shared" si="12"/>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3"/>
        <v>0</v>
      </c>
      <c r="D71" s="56">
        <f t="shared" si="12"/>
        <v>0</v>
      </c>
      <c r="E71" s="56">
        <f t="shared" si="12"/>
        <v>0</v>
      </c>
      <c r="F71" s="56">
        <f t="shared" si="12"/>
        <v>1</v>
      </c>
      <c r="G71" s="56">
        <f t="shared" si="12"/>
        <v>0</v>
      </c>
      <c r="H71" s="56">
        <f t="shared" si="12"/>
        <v>0</v>
      </c>
      <c r="I71" s="56">
        <f t="shared" si="12"/>
        <v>0</v>
      </c>
      <c r="J71" s="56">
        <f t="shared" si="12"/>
        <v>0</v>
      </c>
      <c r="K71" s="56">
        <f t="shared" si="12"/>
        <v>0</v>
      </c>
      <c r="L71" s="56">
        <f t="shared" si="12"/>
        <v>0</v>
      </c>
      <c r="M71" s="56">
        <f t="shared" si="12"/>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3"/>
        <v>0</v>
      </c>
      <c r="D72" s="56">
        <f t="shared" si="12"/>
        <v>0</v>
      </c>
      <c r="E72" s="56">
        <f t="shared" si="12"/>
        <v>0</v>
      </c>
      <c r="F72" s="56">
        <f t="shared" si="12"/>
        <v>0</v>
      </c>
      <c r="G72" s="56">
        <f t="shared" si="12"/>
        <v>0</v>
      </c>
      <c r="H72" s="56">
        <f t="shared" si="12"/>
        <v>0</v>
      </c>
      <c r="I72" s="56">
        <f t="shared" si="12"/>
        <v>0</v>
      </c>
      <c r="J72" s="56">
        <f t="shared" si="12"/>
        <v>0</v>
      </c>
      <c r="K72" s="56">
        <f t="shared" si="12"/>
        <v>0</v>
      </c>
      <c r="L72" s="56">
        <f t="shared" si="12"/>
        <v>0</v>
      </c>
      <c r="M72" s="56">
        <f t="shared" si="12"/>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3"/>
        <v>0</v>
      </c>
      <c r="D73" s="56">
        <f t="shared" si="12"/>
        <v>0</v>
      </c>
      <c r="E73" s="56">
        <f t="shared" si="12"/>
        <v>0</v>
      </c>
      <c r="F73" s="56">
        <f t="shared" si="12"/>
        <v>0</v>
      </c>
      <c r="G73" s="56">
        <f t="shared" si="12"/>
        <v>0</v>
      </c>
      <c r="H73" s="56">
        <f t="shared" si="12"/>
        <v>0</v>
      </c>
      <c r="I73" s="56">
        <f t="shared" si="12"/>
        <v>0</v>
      </c>
      <c r="J73" s="56">
        <f t="shared" si="12"/>
        <v>0</v>
      </c>
      <c r="K73" s="56">
        <f t="shared" si="12"/>
        <v>0</v>
      </c>
      <c r="L73" s="56">
        <f t="shared" si="12"/>
        <v>0</v>
      </c>
      <c r="M73" s="56">
        <f t="shared" si="12"/>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3"/>
        <v>0</v>
      </c>
      <c r="D74" s="56">
        <f t="shared" si="12"/>
        <v>0</v>
      </c>
      <c r="E74" s="56">
        <f t="shared" si="12"/>
        <v>0</v>
      </c>
      <c r="F74" s="56">
        <f t="shared" si="12"/>
        <v>0</v>
      </c>
      <c r="G74" s="56">
        <f t="shared" si="12"/>
        <v>0</v>
      </c>
      <c r="H74" s="56">
        <f t="shared" si="12"/>
        <v>0</v>
      </c>
      <c r="I74" s="56">
        <f t="shared" si="12"/>
        <v>0</v>
      </c>
      <c r="J74" s="56">
        <f t="shared" si="12"/>
        <v>0</v>
      </c>
      <c r="K74" s="56">
        <f t="shared" si="12"/>
        <v>0</v>
      </c>
      <c r="L74" s="56">
        <f t="shared" si="12"/>
        <v>0</v>
      </c>
      <c r="M74" s="56">
        <f t="shared" si="12"/>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3"/>
        <v>0</v>
      </c>
      <c r="D75" s="56">
        <f t="shared" si="12"/>
        <v>0</v>
      </c>
      <c r="E75" s="56">
        <f t="shared" si="12"/>
        <v>0</v>
      </c>
      <c r="F75" s="56">
        <f t="shared" si="12"/>
        <v>0</v>
      </c>
      <c r="G75" s="56">
        <f t="shared" si="12"/>
        <v>0</v>
      </c>
      <c r="H75" s="56">
        <f t="shared" si="12"/>
        <v>0</v>
      </c>
      <c r="I75" s="56">
        <f t="shared" si="12"/>
        <v>0</v>
      </c>
      <c r="J75" s="56">
        <f t="shared" si="12"/>
        <v>0</v>
      </c>
      <c r="K75" s="56">
        <f t="shared" si="12"/>
        <v>0</v>
      </c>
      <c r="L75" s="56">
        <f t="shared" si="12"/>
        <v>0</v>
      </c>
      <c r="M75" s="56">
        <f t="shared" si="12"/>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3"/>
        <v>0</v>
      </c>
      <c r="D76" s="56">
        <f t="shared" si="12"/>
        <v>0</v>
      </c>
      <c r="E76" s="56">
        <f t="shared" si="12"/>
        <v>0</v>
      </c>
      <c r="F76" s="56">
        <f t="shared" si="12"/>
        <v>0</v>
      </c>
      <c r="G76" s="56">
        <f t="shared" si="12"/>
        <v>0</v>
      </c>
      <c r="H76" s="56">
        <f t="shared" si="12"/>
        <v>0</v>
      </c>
      <c r="I76" s="56">
        <f t="shared" si="12"/>
        <v>0</v>
      </c>
      <c r="J76" s="56">
        <f t="shared" si="12"/>
        <v>0</v>
      </c>
      <c r="K76" s="56">
        <f t="shared" si="12"/>
        <v>0</v>
      </c>
      <c r="L76" s="56">
        <f t="shared" si="12"/>
        <v>0</v>
      </c>
      <c r="M76" s="56">
        <f t="shared" si="12"/>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3"/>
        <v>0</v>
      </c>
      <c r="D77" s="56">
        <f t="shared" si="12"/>
        <v>0</v>
      </c>
      <c r="E77" s="56">
        <f t="shared" si="12"/>
        <v>0</v>
      </c>
      <c r="F77" s="56">
        <f t="shared" si="12"/>
        <v>0</v>
      </c>
      <c r="G77" s="56">
        <f t="shared" si="12"/>
        <v>0</v>
      </c>
      <c r="H77" s="56">
        <f t="shared" si="12"/>
        <v>0</v>
      </c>
      <c r="I77" s="56">
        <f t="shared" si="12"/>
        <v>0</v>
      </c>
      <c r="J77" s="56">
        <f t="shared" si="12"/>
        <v>0</v>
      </c>
      <c r="K77" s="56">
        <f t="shared" si="12"/>
        <v>0</v>
      </c>
      <c r="L77" s="56">
        <f t="shared" si="12"/>
        <v>0</v>
      </c>
      <c r="M77" s="56">
        <f t="shared" si="12"/>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3"/>
        <v>0</v>
      </c>
      <c r="D78" s="56">
        <f t="shared" si="12"/>
        <v>0</v>
      </c>
      <c r="E78" s="56">
        <f t="shared" si="12"/>
        <v>0</v>
      </c>
      <c r="F78" s="56">
        <f t="shared" si="12"/>
        <v>1</v>
      </c>
      <c r="G78" s="56">
        <f t="shared" si="12"/>
        <v>0</v>
      </c>
      <c r="H78" s="56">
        <f t="shared" si="12"/>
        <v>0</v>
      </c>
      <c r="I78" s="56">
        <f t="shared" si="12"/>
        <v>0</v>
      </c>
      <c r="J78" s="56">
        <f t="shared" si="12"/>
        <v>0</v>
      </c>
      <c r="K78" s="56">
        <f t="shared" si="12"/>
        <v>0</v>
      </c>
      <c r="L78" s="56">
        <f t="shared" si="12"/>
        <v>0</v>
      </c>
      <c r="M78" s="56">
        <f t="shared" si="12"/>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3"/>
        <v>0</v>
      </c>
      <c r="D79" s="56">
        <f t="shared" si="12"/>
        <v>0</v>
      </c>
      <c r="E79" s="56">
        <f t="shared" si="12"/>
        <v>0</v>
      </c>
      <c r="F79" s="56">
        <f t="shared" si="12"/>
        <v>0</v>
      </c>
      <c r="G79" s="56">
        <f t="shared" si="12"/>
        <v>0</v>
      </c>
      <c r="H79" s="56">
        <f t="shared" si="12"/>
        <v>0</v>
      </c>
      <c r="I79" s="56">
        <f t="shared" si="12"/>
        <v>0</v>
      </c>
      <c r="J79" s="56">
        <f t="shared" si="12"/>
        <v>0</v>
      </c>
      <c r="K79" s="56">
        <f t="shared" si="12"/>
        <v>0</v>
      </c>
      <c r="L79" s="56">
        <f t="shared" si="12"/>
        <v>0</v>
      </c>
      <c r="M79" s="56">
        <f t="shared" si="12"/>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3"/>
        <v>0</v>
      </c>
      <c r="D80" s="56">
        <f t="shared" si="13"/>
        <v>0</v>
      </c>
      <c r="E80" s="56">
        <f t="shared" si="13"/>
        <v>0</v>
      </c>
      <c r="F80" s="56">
        <f t="shared" si="13"/>
        <v>0</v>
      </c>
      <c r="G80" s="56">
        <f t="shared" si="13"/>
        <v>0</v>
      </c>
      <c r="H80" s="56">
        <f t="shared" si="13"/>
        <v>0</v>
      </c>
      <c r="I80" s="56">
        <f t="shared" si="13"/>
        <v>0</v>
      </c>
      <c r="J80" s="56">
        <f t="shared" si="13"/>
        <v>0</v>
      </c>
      <c r="K80" s="56">
        <f t="shared" si="13"/>
        <v>0</v>
      </c>
      <c r="L80" s="56">
        <f t="shared" si="13"/>
        <v>0</v>
      </c>
      <c r="M80" s="56">
        <f t="shared" si="13"/>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3"/>
        <v>0</v>
      </c>
      <c r="D81" s="56">
        <f t="shared" si="13"/>
        <v>0</v>
      </c>
      <c r="E81" s="56">
        <f t="shared" si="13"/>
        <v>0</v>
      </c>
      <c r="F81" s="56">
        <f t="shared" si="13"/>
        <v>0</v>
      </c>
      <c r="G81" s="56">
        <f t="shared" si="13"/>
        <v>0</v>
      </c>
      <c r="H81" s="56">
        <f t="shared" si="13"/>
        <v>0</v>
      </c>
      <c r="I81" s="56">
        <f t="shared" si="13"/>
        <v>0</v>
      </c>
      <c r="J81" s="56">
        <f t="shared" si="13"/>
        <v>0</v>
      </c>
      <c r="K81" s="56">
        <f t="shared" si="13"/>
        <v>0</v>
      </c>
      <c r="L81" s="56">
        <f t="shared" si="13"/>
        <v>0</v>
      </c>
      <c r="M81" s="56">
        <f t="shared" si="13"/>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3"/>
        <v>0</v>
      </c>
      <c r="D82" s="56">
        <f t="shared" si="13"/>
        <v>0</v>
      </c>
      <c r="E82" s="56">
        <f t="shared" si="13"/>
        <v>0</v>
      </c>
      <c r="F82" s="56">
        <f t="shared" si="13"/>
        <v>0</v>
      </c>
      <c r="G82" s="56">
        <f t="shared" si="13"/>
        <v>0</v>
      </c>
      <c r="H82" s="56">
        <f t="shared" si="13"/>
        <v>0</v>
      </c>
      <c r="I82" s="56">
        <f t="shared" si="13"/>
        <v>0</v>
      </c>
      <c r="J82" s="56">
        <f t="shared" si="13"/>
        <v>0</v>
      </c>
      <c r="K82" s="56">
        <f t="shared" si="13"/>
        <v>0</v>
      </c>
      <c r="L82" s="56">
        <f t="shared" si="13"/>
        <v>0</v>
      </c>
      <c r="M82" s="56">
        <f t="shared" si="13"/>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3"/>
        <v>1</v>
      </c>
      <c r="D83" s="56">
        <f t="shared" si="13"/>
        <v>0</v>
      </c>
      <c r="E83" s="56">
        <f t="shared" si="13"/>
        <v>0</v>
      </c>
      <c r="F83" s="56">
        <f t="shared" si="13"/>
        <v>0</v>
      </c>
      <c r="G83" s="56">
        <f t="shared" si="13"/>
        <v>0</v>
      </c>
      <c r="H83" s="56">
        <f t="shared" si="13"/>
        <v>0</v>
      </c>
      <c r="I83" s="56">
        <f t="shared" si="13"/>
        <v>0</v>
      </c>
      <c r="J83" s="56">
        <f t="shared" si="13"/>
        <v>0</v>
      </c>
      <c r="K83" s="56">
        <f t="shared" si="13"/>
        <v>1</v>
      </c>
      <c r="L83" s="56">
        <f t="shared" si="13"/>
        <v>0</v>
      </c>
      <c r="M83" s="56">
        <f t="shared" si="13"/>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3"/>
        <v>0</v>
      </c>
      <c r="D84" s="56">
        <f t="shared" si="13"/>
        <v>0</v>
      </c>
      <c r="E84" s="56">
        <f t="shared" si="13"/>
        <v>0</v>
      </c>
      <c r="F84" s="56">
        <f t="shared" si="13"/>
        <v>0</v>
      </c>
      <c r="G84" s="56">
        <f t="shared" si="13"/>
        <v>0</v>
      </c>
      <c r="H84" s="56">
        <f t="shared" si="13"/>
        <v>0</v>
      </c>
      <c r="I84" s="56">
        <f t="shared" si="13"/>
        <v>0</v>
      </c>
      <c r="J84" s="56">
        <f t="shared" si="13"/>
        <v>0</v>
      </c>
      <c r="K84" s="56">
        <f t="shared" si="13"/>
        <v>0</v>
      </c>
      <c r="L84" s="56">
        <f t="shared" si="13"/>
        <v>0</v>
      </c>
      <c r="M84" s="56">
        <f t="shared" si="13"/>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3"/>
        <v>0</v>
      </c>
      <c r="D85" s="56">
        <f t="shared" si="13"/>
        <v>0</v>
      </c>
      <c r="E85" s="56">
        <f t="shared" si="13"/>
        <v>0</v>
      </c>
      <c r="F85" s="56">
        <f t="shared" si="13"/>
        <v>0</v>
      </c>
      <c r="G85" s="56">
        <f t="shared" si="13"/>
        <v>0</v>
      </c>
      <c r="H85" s="56">
        <f t="shared" si="13"/>
        <v>1</v>
      </c>
      <c r="I85" s="56">
        <f t="shared" si="13"/>
        <v>0</v>
      </c>
      <c r="J85" s="56">
        <f t="shared" si="13"/>
        <v>0</v>
      </c>
      <c r="K85" s="56">
        <f t="shared" si="13"/>
        <v>0</v>
      </c>
      <c r="L85" s="56">
        <f t="shared" si="13"/>
        <v>0</v>
      </c>
      <c r="M85" s="56">
        <f t="shared" si="13"/>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3"/>
        <v>0</v>
      </c>
      <c r="D86" s="56">
        <f t="shared" si="13"/>
        <v>0</v>
      </c>
      <c r="E86" s="56">
        <f t="shared" si="13"/>
        <v>0</v>
      </c>
      <c r="F86" s="56">
        <f t="shared" si="13"/>
        <v>0</v>
      </c>
      <c r="G86" s="56">
        <f t="shared" si="13"/>
        <v>0</v>
      </c>
      <c r="H86" s="56">
        <f t="shared" si="13"/>
        <v>0</v>
      </c>
      <c r="I86" s="56">
        <f t="shared" si="13"/>
        <v>0</v>
      </c>
      <c r="J86" s="56">
        <f t="shared" si="13"/>
        <v>0</v>
      </c>
      <c r="K86" s="56">
        <f t="shared" si="13"/>
        <v>0</v>
      </c>
      <c r="L86" s="56">
        <f t="shared" si="13"/>
        <v>0</v>
      </c>
      <c r="M86" s="56">
        <f t="shared" si="13"/>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3"/>
        <v>0</v>
      </c>
      <c r="D87" s="56">
        <f t="shared" si="13"/>
        <v>0</v>
      </c>
      <c r="E87" s="56">
        <f t="shared" si="13"/>
        <v>0</v>
      </c>
      <c r="F87" s="56">
        <f t="shared" si="13"/>
        <v>0</v>
      </c>
      <c r="G87" s="56">
        <f t="shared" si="13"/>
        <v>0</v>
      </c>
      <c r="H87" s="56">
        <f t="shared" si="13"/>
        <v>0</v>
      </c>
      <c r="I87" s="56">
        <f t="shared" si="13"/>
        <v>0</v>
      </c>
      <c r="J87" s="56">
        <f t="shared" si="13"/>
        <v>0</v>
      </c>
      <c r="K87" s="56">
        <f t="shared" si="13"/>
        <v>0</v>
      </c>
      <c r="L87" s="56">
        <f t="shared" si="13"/>
        <v>0</v>
      </c>
      <c r="M87" s="56">
        <f t="shared" si="13"/>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3"/>
        <v>0</v>
      </c>
      <c r="D88" s="56">
        <f t="shared" si="13"/>
        <v>0</v>
      </c>
      <c r="E88" s="56">
        <f t="shared" si="13"/>
        <v>0</v>
      </c>
      <c r="F88" s="56">
        <f t="shared" si="13"/>
        <v>0</v>
      </c>
      <c r="G88" s="56">
        <f t="shared" si="13"/>
        <v>0</v>
      </c>
      <c r="H88" s="56">
        <f t="shared" si="13"/>
        <v>0</v>
      </c>
      <c r="I88" s="56">
        <f t="shared" si="13"/>
        <v>0</v>
      </c>
      <c r="J88" s="56">
        <f t="shared" si="13"/>
        <v>0</v>
      </c>
      <c r="K88" s="56">
        <f t="shared" si="13"/>
        <v>0</v>
      </c>
      <c r="L88" s="56">
        <f t="shared" si="13"/>
        <v>0</v>
      </c>
      <c r="M88" s="56">
        <f t="shared" si="13"/>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3"/>
        <v>0</v>
      </c>
      <c r="D89" s="56">
        <f t="shared" si="13"/>
        <v>0</v>
      </c>
      <c r="E89" s="56">
        <f t="shared" si="13"/>
        <v>0</v>
      </c>
      <c r="F89" s="56">
        <f t="shared" si="13"/>
        <v>0</v>
      </c>
      <c r="G89" s="56">
        <f t="shared" si="13"/>
        <v>0</v>
      </c>
      <c r="H89" s="56">
        <f t="shared" si="13"/>
        <v>0</v>
      </c>
      <c r="I89" s="56">
        <f t="shared" si="13"/>
        <v>0</v>
      </c>
      <c r="J89" s="56">
        <f t="shared" si="13"/>
        <v>0</v>
      </c>
      <c r="K89" s="56">
        <f t="shared" si="13"/>
        <v>0</v>
      </c>
      <c r="L89" s="56">
        <f t="shared" si="13"/>
        <v>0</v>
      </c>
      <c r="M89" s="56">
        <f t="shared" si="13"/>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3"/>
        <v>0</v>
      </c>
      <c r="D90" s="56">
        <f t="shared" si="13"/>
        <v>0</v>
      </c>
      <c r="E90" s="56">
        <f t="shared" si="13"/>
        <v>0</v>
      </c>
      <c r="F90" s="56">
        <f t="shared" si="13"/>
        <v>0</v>
      </c>
      <c r="G90" s="56">
        <f t="shared" si="13"/>
        <v>0</v>
      </c>
      <c r="H90" s="56">
        <f t="shared" si="13"/>
        <v>0</v>
      </c>
      <c r="I90" s="56">
        <f t="shared" si="13"/>
        <v>0</v>
      </c>
      <c r="J90" s="56">
        <f t="shared" si="13"/>
        <v>0</v>
      </c>
      <c r="K90" s="56">
        <f t="shared" si="13"/>
        <v>0</v>
      </c>
      <c r="L90" s="56">
        <f t="shared" si="13"/>
        <v>0</v>
      </c>
      <c r="M90" s="56">
        <f t="shared" si="13"/>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3"/>
        <v>0</v>
      </c>
      <c r="D91" s="56">
        <f t="shared" si="13"/>
        <v>0</v>
      </c>
      <c r="E91" s="56">
        <f t="shared" si="13"/>
        <v>0</v>
      </c>
      <c r="F91" s="56">
        <f t="shared" si="13"/>
        <v>0</v>
      </c>
      <c r="G91" s="56">
        <f t="shared" si="13"/>
        <v>0</v>
      </c>
      <c r="H91" s="56">
        <f t="shared" si="13"/>
        <v>0</v>
      </c>
      <c r="I91" s="56">
        <f t="shared" si="13"/>
        <v>0</v>
      </c>
      <c r="J91" s="56">
        <f t="shared" si="13"/>
        <v>0</v>
      </c>
      <c r="K91" s="56">
        <f t="shared" si="13"/>
        <v>0</v>
      </c>
      <c r="L91" s="56">
        <f t="shared" si="13"/>
        <v>0</v>
      </c>
      <c r="M91" s="56">
        <f t="shared" si="13"/>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3"/>
        <v>1</v>
      </c>
      <c r="D92" s="56">
        <f t="shared" si="13"/>
        <v>0</v>
      </c>
      <c r="E92" s="56">
        <f t="shared" si="13"/>
        <v>0</v>
      </c>
      <c r="F92" s="56">
        <f t="shared" si="13"/>
        <v>0</v>
      </c>
      <c r="G92" s="56">
        <f t="shared" si="13"/>
        <v>0</v>
      </c>
      <c r="H92" s="56">
        <f t="shared" si="13"/>
        <v>0</v>
      </c>
      <c r="I92" s="56">
        <f t="shared" si="13"/>
        <v>0</v>
      </c>
      <c r="J92" s="56">
        <f t="shared" si="13"/>
        <v>0</v>
      </c>
      <c r="K92" s="56">
        <f t="shared" si="13"/>
        <v>0</v>
      </c>
      <c r="L92" s="56">
        <f t="shared" si="13"/>
        <v>0</v>
      </c>
      <c r="M92" s="56">
        <f t="shared" si="13"/>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3"/>
        <v>0</v>
      </c>
      <c r="D93" s="56">
        <f t="shared" si="13"/>
        <v>0</v>
      </c>
      <c r="E93" s="56">
        <f t="shared" si="13"/>
        <v>0</v>
      </c>
      <c r="F93" s="56">
        <f t="shared" si="13"/>
        <v>0</v>
      </c>
      <c r="G93" s="56">
        <f t="shared" si="13"/>
        <v>0</v>
      </c>
      <c r="H93" s="56">
        <f t="shared" si="13"/>
        <v>1</v>
      </c>
      <c r="I93" s="56">
        <f t="shared" si="13"/>
        <v>1</v>
      </c>
      <c r="J93" s="56">
        <f t="shared" si="13"/>
        <v>1</v>
      </c>
      <c r="K93" s="56">
        <f t="shared" si="13"/>
        <v>0</v>
      </c>
      <c r="L93" s="56">
        <f t="shared" si="13"/>
        <v>0</v>
      </c>
      <c r="M93" s="56">
        <f t="shared" si="13"/>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3"/>
        <v>0</v>
      </c>
      <c r="D94" s="56">
        <f t="shared" si="13"/>
        <v>0</v>
      </c>
      <c r="E94" s="56">
        <f t="shared" si="13"/>
        <v>0</v>
      </c>
      <c r="F94" s="56">
        <f t="shared" si="13"/>
        <v>0</v>
      </c>
      <c r="G94" s="56">
        <f t="shared" si="13"/>
        <v>0</v>
      </c>
      <c r="H94" s="56">
        <f t="shared" si="13"/>
        <v>0</v>
      </c>
      <c r="I94" s="56">
        <f t="shared" si="13"/>
        <v>0</v>
      </c>
      <c r="J94" s="56">
        <f t="shared" si="13"/>
        <v>0</v>
      </c>
      <c r="K94" s="56">
        <f t="shared" si="13"/>
        <v>0</v>
      </c>
      <c r="L94" s="56">
        <f t="shared" si="13"/>
        <v>0</v>
      </c>
      <c r="M94" s="56">
        <f t="shared" si="13"/>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3"/>
        <v>2</v>
      </c>
      <c r="D95" s="56">
        <f t="shared" si="13"/>
        <v>0</v>
      </c>
      <c r="E95" s="56">
        <f t="shared" si="13"/>
        <v>9</v>
      </c>
      <c r="F95" s="56">
        <f t="shared" si="13"/>
        <v>9</v>
      </c>
      <c r="G95" s="56">
        <f t="shared" si="13"/>
        <v>9</v>
      </c>
      <c r="H95" s="56">
        <f t="shared" si="13"/>
        <v>2</v>
      </c>
      <c r="I95" s="56">
        <f t="shared" si="13"/>
        <v>1</v>
      </c>
      <c r="J95" s="56">
        <f t="shared" si="13"/>
        <v>0</v>
      </c>
      <c r="K95" s="56">
        <f t="shared" si="13"/>
        <v>0</v>
      </c>
      <c r="L95" s="56">
        <f t="shared" si="13"/>
        <v>0</v>
      </c>
      <c r="M95" s="56">
        <f t="shared" si="13"/>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3"/>
        <v>0</v>
      </c>
      <c r="D96" s="56">
        <f t="shared" si="13"/>
        <v>0</v>
      </c>
      <c r="E96" s="56">
        <f t="shared" si="13"/>
        <v>0</v>
      </c>
      <c r="F96" s="56">
        <f t="shared" si="13"/>
        <v>0</v>
      </c>
      <c r="G96" s="56">
        <f t="shared" si="13"/>
        <v>0</v>
      </c>
      <c r="H96" s="56">
        <f t="shared" si="13"/>
        <v>0</v>
      </c>
      <c r="I96" s="56">
        <f t="shared" si="13"/>
        <v>0</v>
      </c>
      <c r="J96" s="56">
        <f t="shared" si="13"/>
        <v>0</v>
      </c>
      <c r="K96" s="56">
        <f t="shared" si="13"/>
        <v>0</v>
      </c>
      <c r="L96" s="56">
        <f t="shared" si="13"/>
        <v>0</v>
      </c>
      <c r="M96" s="56">
        <f t="shared" si="13"/>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3"/>
        <v>0</v>
      </c>
      <c r="D97" s="56">
        <f t="shared" si="13"/>
        <v>0</v>
      </c>
      <c r="E97" s="56">
        <f t="shared" si="13"/>
        <v>0</v>
      </c>
      <c r="F97" s="56">
        <f t="shared" si="13"/>
        <v>0</v>
      </c>
      <c r="G97" s="56">
        <f t="shared" si="13"/>
        <v>0</v>
      </c>
      <c r="H97" s="56">
        <f t="shared" si="13"/>
        <v>0</v>
      </c>
      <c r="I97" s="56">
        <f t="shared" si="13"/>
        <v>0</v>
      </c>
      <c r="J97" s="56">
        <f t="shared" si="13"/>
        <v>0</v>
      </c>
      <c r="K97" s="56">
        <f t="shared" si="13"/>
        <v>0</v>
      </c>
      <c r="L97" s="56">
        <f t="shared" si="13"/>
        <v>0</v>
      </c>
      <c r="M97" s="56">
        <f t="shared" si="13"/>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3"/>
        <v>2</v>
      </c>
      <c r="D98" s="56">
        <f t="shared" si="13"/>
        <v>3</v>
      </c>
      <c r="E98" s="56">
        <f t="shared" si="13"/>
        <v>0</v>
      </c>
      <c r="F98" s="56">
        <f t="shared" si="13"/>
        <v>0</v>
      </c>
      <c r="G98" s="56">
        <f t="shared" si="13"/>
        <v>0</v>
      </c>
      <c r="H98" s="56">
        <f t="shared" si="13"/>
        <v>0</v>
      </c>
      <c r="I98" s="56">
        <f t="shared" si="13"/>
        <v>0</v>
      </c>
      <c r="J98" s="56">
        <f t="shared" si="13"/>
        <v>0</v>
      </c>
      <c r="K98" s="56">
        <f t="shared" si="13"/>
        <v>0</v>
      </c>
      <c r="L98" s="56">
        <f t="shared" si="13"/>
        <v>0</v>
      </c>
      <c r="M98" s="56">
        <f t="shared" si="13"/>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3"/>
        <v>0</v>
      </c>
      <c r="D99" s="56">
        <f t="shared" si="13"/>
        <v>0</v>
      </c>
      <c r="E99" s="56">
        <f t="shared" si="13"/>
        <v>0</v>
      </c>
      <c r="F99" s="56">
        <f t="shared" si="13"/>
        <v>0</v>
      </c>
      <c r="G99" s="56">
        <f t="shared" si="13"/>
        <v>0</v>
      </c>
      <c r="H99" s="56">
        <f t="shared" si="13"/>
        <v>0</v>
      </c>
      <c r="I99" s="56">
        <f t="shared" si="13"/>
        <v>0</v>
      </c>
      <c r="J99" s="56">
        <f t="shared" si="13"/>
        <v>0</v>
      </c>
      <c r="K99" s="56">
        <f t="shared" si="13"/>
        <v>0</v>
      </c>
      <c r="L99" s="56">
        <f t="shared" si="13"/>
        <v>0</v>
      </c>
      <c r="M99" s="56">
        <f t="shared" si="13"/>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3"/>
        <v>1</v>
      </c>
      <c r="D100" s="56">
        <f t="shared" si="13"/>
        <v>1</v>
      </c>
      <c r="E100" s="56">
        <f t="shared" si="13"/>
        <v>1</v>
      </c>
      <c r="F100" s="56">
        <f t="shared" si="13"/>
        <v>1</v>
      </c>
      <c r="G100" s="56">
        <f t="shared" si="13"/>
        <v>1</v>
      </c>
      <c r="H100" s="56">
        <f t="shared" si="13"/>
        <v>1</v>
      </c>
      <c r="I100" s="56">
        <f t="shared" si="13"/>
        <v>1</v>
      </c>
      <c r="J100" s="56">
        <f t="shared" si="13"/>
        <v>1</v>
      </c>
      <c r="K100" s="56">
        <f t="shared" si="13"/>
        <v>1</v>
      </c>
      <c r="L100" s="56">
        <f t="shared" si="13"/>
        <v>0</v>
      </c>
      <c r="M100" s="56">
        <f t="shared" si="13"/>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3"/>
        <v>0</v>
      </c>
      <c r="D101" s="56">
        <f t="shared" si="13"/>
        <v>0</v>
      </c>
      <c r="E101" s="56">
        <f t="shared" si="13"/>
        <v>0</v>
      </c>
      <c r="F101" s="56">
        <f t="shared" si="13"/>
        <v>0</v>
      </c>
      <c r="G101" s="56">
        <f t="shared" si="13"/>
        <v>0</v>
      </c>
      <c r="H101" s="56">
        <f t="shared" si="13"/>
        <v>0</v>
      </c>
      <c r="I101" s="56">
        <f t="shared" si="13"/>
        <v>0</v>
      </c>
      <c r="J101" s="56">
        <f t="shared" si="13"/>
        <v>0</v>
      </c>
      <c r="K101" s="56">
        <f t="shared" si="13"/>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4">COUNTIF(C$9:C$52,$B102)</f>
        <v>0</v>
      </c>
      <c r="D102" s="56">
        <f t="shared" si="14"/>
        <v>0</v>
      </c>
      <c r="E102" s="56">
        <f t="shared" si="14"/>
        <v>0</v>
      </c>
      <c r="F102" s="56">
        <f t="shared" si="14"/>
        <v>0</v>
      </c>
      <c r="G102" s="56">
        <f t="shared" si="14"/>
        <v>1</v>
      </c>
      <c r="H102" s="56">
        <f t="shared" si="14"/>
        <v>2</v>
      </c>
      <c r="I102" s="56">
        <f t="shared" si="14"/>
        <v>2</v>
      </c>
      <c r="J102" s="56">
        <f t="shared" si="14"/>
        <v>1</v>
      </c>
      <c r="K102" s="56">
        <f t="shared" si="14"/>
        <v>1</v>
      </c>
      <c r="L102" s="56">
        <f t="shared" si="14"/>
        <v>0</v>
      </c>
      <c r="M102" s="56">
        <f t="shared" si="14"/>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A1:AB1"/>
    <mergeCell ref="AA2:AB2"/>
    <mergeCell ref="A5:B5"/>
    <mergeCell ref="X1:X3"/>
    <mergeCell ref="Y1:Y3"/>
  </mergeCells>
  <conditionalFormatting sqref="A6:B53">
    <cfRule type="cellIs" dxfId="196" priority="164" stopIfTrue="1" operator="equal">
      <formula>"C"</formula>
    </cfRule>
    <cfRule type="cellIs" dxfId="195" priority="165" stopIfTrue="1" operator="equal">
      <formula>"B"</formula>
    </cfRule>
    <cfRule type="cellIs" dxfId="194" priority="166" stopIfTrue="1" operator="equal">
      <formula>"A"</formula>
    </cfRule>
  </conditionalFormatting>
  <conditionalFormatting sqref="M5">
    <cfRule type="cellIs" dxfId="193" priority="161" stopIfTrue="1" operator="equal">
      <formula>"C"</formula>
    </cfRule>
    <cfRule type="cellIs" dxfId="192" priority="162" stopIfTrue="1" operator="equal">
      <formula>"B"</formula>
    </cfRule>
    <cfRule type="cellIs" dxfId="191" priority="163" stopIfTrue="1" operator="equal">
      <formula>"A"</formula>
    </cfRule>
  </conditionalFormatting>
  <conditionalFormatting sqref="C8:M8 C13:M13 D10 E11:E12 L9:M12 C21:M21 I22 G25 C26 D28 C31 C45 F50 G36 C39:M39 J9 H14 H30 D7 H43 H52:H53 K6:M6 L7:M7 L14:M20 L22:M38 L40:M53">
    <cfRule type="cellIs" dxfId="190" priority="110" stopIfTrue="1" operator="equal">
      <formula>"12h"</formula>
    </cfRule>
  </conditionalFormatting>
  <conditionalFormatting sqref="J47">
    <cfRule type="cellIs" dxfId="189" priority="83" stopIfTrue="1" operator="equal">
      <formula>"12h"</formula>
    </cfRule>
  </conditionalFormatting>
  <conditionalFormatting sqref="C59:M59">
    <cfRule type="cellIs" dxfId="188" priority="52" stopIfTrue="1" operator="greaterThan">
      <formula>4</formula>
    </cfRule>
    <cfRule type="cellIs" dxfId="187" priority="53" stopIfTrue="1" operator="equal">
      <formula>4</formula>
    </cfRule>
    <cfRule type="cellIs" dxfId="186" priority="54" stopIfTrue="1" operator="lessThan">
      <formula>4</formula>
    </cfRule>
  </conditionalFormatting>
  <conditionalFormatting sqref="C54:M54 C56:M56">
    <cfRule type="cellIs" dxfId="185" priority="49" stopIfTrue="1" operator="lessThan">
      <formula>12</formula>
    </cfRule>
    <cfRule type="cellIs" dxfId="184" priority="50" stopIfTrue="1" operator="equal">
      <formula>12</formula>
    </cfRule>
    <cfRule type="cellIs" dxfId="183" priority="51"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6:M53">
      <formula1>$P:$P</formula1>
    </dataValidation>
  </dataValidations>
  <pageMargins left="0" right="0" top="0" bottom="0" header="0" footer="0"/>
  <pageSetup paperSize="8" scale="22" orientation="portrait" r:id="rId1"/>
  <headerFooter alignWithMargins="0">
    <oddFooter>&amp;RImprimé le &amp;D à &amp;T</oddFooter>
  </headerFooter>
  <colBreaks count="1" manualBreakCount="1">
    <brk id="13" min="1" max="182"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3">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3" width="9.7109375" style="2"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43888</v>
      </c>
      <c r="D1" s="155"/>
      <c r="E1" s="154">
        <v>43894</v>
      </c>
      <c r="F1" s="155"/>
      <c r="G1" s="154"/>
      <c r="H1" s="155"/>
      <c r="I1" s="154"/>
      <c r="J1" s="155">
        <v>43909</v>
      </c>
      <c r="K1" s="154"/>
      <c r="L1" s="155">
        <v>43915</v>
      </c>
      <c r="M1" s="154"/>
      <c r="N1" s="156"/>
      <c r="P1" s="193"/>
      <c r="Q1" s="194">
        <f ca="1">SUM(Q3:Q51)</f>
        <v>1</v>
      </c>
      <c r="R1" s="194">
        <f ca="1">SUM(R3:R51)</f>
        <v>3</v>
      </c>
      <c r="S1" s="194">
        <f ca="1">SUM(S3:S51)</f>
        <v>11</v>
      </c>
      <c r="T1" s="194"/>
      <c r="U1" s="194">
        <f ca="1">SUM(U3:U51)</f>
        <v>1</v>
      </c>
      <c r="V1" s="194">
        <f ca="1">SUM(V3:V51)</f>
        <v>3</v>
      </c>
      <c r="W1" s="194">
        <f ca="1">SUM(W3:W51)</f>
        <v>11</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Mars</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42">
        <v>1</v>
      </c>
      <c r="D3" s="24">
        <v>4</v>
      </c>
      <c r="E3" s="26">
        <v>7</v>
      </c>
      <c r="F3" s="24">
        <v>10</v>
      </c>
      <c r="G3" s="24">
        <v>13</v>
      </c>
      <c r="H3" s="24">
        <v>16</v>
      </c>
      <c r="I3" s="24">
        <v>19</v>
      </c>
      <c r="J3" s="26">
        <v>22</v>
      </c>
      <c r="K3" s="24">
        <v>25</v>
      </c>
      <c r="L3" s="26">
        <v>28</v>
      </c>
      <c r="M3" s="24">
        <v>31</v>
      </c>
      <c r="N3" s="36" t="s">
        <v>65</v>
      </c>
      <c r="O3" s="8"/>
      <c r="P3" s="126" t="s">
        <v>0</v>
      </c>
      <c r="Q3" s="196">
        <f ca="1">COUNTIF(INDIRECT(Q$2),$P3)</f>
        <v>1</v>
      </c>
      <c r="R3" s="196">
        <f ca="1">COUNTIF(INDIRECT(R$2),$P3)</f>
        <v>3</v>
      </c>
      <c r="S3" s="196">
        <f ca="1">COUNTIF(INDIRECT(S$2),$P3)</f>
        <v>7</v>
      </c>
      <c r="T3" s="126" t="s">
        <v>0</v>
      </c>
      <c r="U3" s="196">
        <f ca="1">COUNTIF(INDIRECT(U$2),$T3)</f>
        <v>1</v>
      </c>
      <c r="V3" s="196">
        <f ca="1">COUNTIF(INDIRECT(V$2),$T3)</f>
        <v>3</v>
      </c>
      <c r="W3" s="196">
        <f ca="1">COUNTIF(INDIRECT(W$2),$T3)</f>
        <v>7</v>
      </c>
      <c r="X3" s="270"/>
      <c r="Y3" s="272"/>
      <c r="Z3" s="127" t="s">
        <v>1</v>
      </c>
      <c r="AA3" s="181"/>
      <c r="AB3" s="181" t="s">
        <v>191</v>
      </c>
      <c r="AC3" s="182" t="s">
        <v>192</v>
      </c>
      <c r="AD3" s="183" t="s">
        <v>193</v>
      </c>
    </row>
    <row r="4" spans="1:30" ht="12.75" customHeight="1" x14ac:dyDescent="0.2">
      <c r="B4" s="71"/>
      <c r="C4" s="44" t="s">
        <v>48</v>
      </c>
      <c r="D4" s="27" t="s">
        <v>49</v>
      </c>
      <c r="E4" s="28" t="s">
        <v>43</v>
      </c>
      <c r="F4" s="27" t="s">
        <v>44</v>
      </c>
      <c r="G4" s="27" t="s">
        <v>45</v>
      </c>
      <c r="H4" s="27" t="s">
        <v>153</v>
      </c>
      <c r="I4" s="27" t="s">
        <v>154</v>
      </c>
      <c r="J4" s="25" t="s">
        <v>155</v>
      </c>
      <c r="K4" s="27" t="s">
        <v>156</v>
      </c>
      <c r="L4" s="28" t="s">
        <v>157</v>
      </c>
      <c r="M4" s="27" t="s">
        <v>158</v>
      </c>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2</v>
      </c>
      <c r="D5" s="53">
        <v>3</v>
      </c>
      <c r="E5" s="53">
        <v>4</v>
      </c>
      <c r="F5" s="53">
        <v>5</v>
      </c>
      <c r="G5" s="53">
        <v>6</v>
      </c>
      <c r="H5" s="53">
        <v>7</v>
      </c>
      <c r="I5" s="53">
        <v>8</v>
      </c>
      <c r="J5" s="53">
        <v>9</v>
      </c>
      <c r="K5" s="53">
        <v>10</v>
      </c>
      <c r="L5" s="53">
        <v>1</v>
      </c>
      <c r="M5" s="53">
        <v>2</v>
      </c>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127" t="s">
        <v>0</v>
      </c>
      <c r="D6" s="151" t="s">
        <v>14</v>
      </c>
      <c r="E6" s="139" t="s">
        <v>5</v>
      </c>
      <c r="F6" s="140" t="s">
        <v>173</v>
      </c>
      <c r="G6" s="127" t="s">
        <v>0</v>
      </c>
      <c r="H6" s="139" t="s">
        <v>5</v>
      </c>
      <c r="I6" s="140" t="s">
        <v>173</v>
      </c>
      <c r="J6" s="139" t="s">
        <v>5</v>
      </c>
      <c r="K6" s="139" t="s">
        <v>5</v>
      </c>
      <c r="L6" s="127" t="s">
        <v>0</v>
      </c>
      <c r="M6" s="150" t="s">
        <v>8</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40" t="s">
        <v>173</v>
      </c>
      <c r="D7" s="127" t="s">
        <v>0</v>
      </c>
      <c r="E7" s="140" t="s">
        <v>173</v>
      </c>
      <c r="F7" s="139" t="s">
        <v>5</v>
      </c>
      <c r="G7" s="95" t="str">
        <f>IF($A7=G$5,"12h",IF($A7="","",""))</f>
        <v/>
      </c>
      <c r="H7" s="140" t="s">
        <v>173</v>
      </c>
      <c r="I7" s="139" t="s">
        <v>5</v>
      </c>
      <c r="J7" s="95" t="s">
        <v>173</v>
      </c>
      <c r="K7" s="127" t="s">
        <v>0</v>
      </c>
      <c r="L7" s="140" t="s">
        <v>173</v>
      </c>
      <c r="M7" s="139" t="s">
        <v>5</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15"/>
      <c r="E8" s="115"/>
      <c r="F8" s="115"/>
      <c r="G8" s="115"/>
      <c r="H8" s="115"/>
      <c r="I8" s="115"/>
      <c r="J8" s="115"/>
      <c r="K8" s="115"/>
      <c r="L8" s="11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39" t="s">
        <v>5</v>
      </c>
      <c r="D9" s="139" t="s">
        <v>5</v>
      </c>
      <c r="E9" s="139" t="s">
        <v>104</v>
      </c>
      <c r="F9" s="140" t="s">
        <v>80</v>
      </c>
      <c r="G9" s="139" t="s">
        <v>104</v>
      </c>
      <c r="H9" s="127" t="s">
        <v>0</v>
      </c>
      <c r="I9" s="139" t="s">
        <v>104</v>
      </c>
      <c r="J9" s="139" t="s">
        <v>104</v>
      </c>
      <c r="K9" s="95" t="str">
        <f>IF($A9=K$5,"12h",IF($A9="","",""))</f>
        <v>12h</v>
      </c>
      <c r="L9" s="139" t="s">
        <v>5</v>
      </c>
      <c r="M9" s="139" t="s">
        <v>104</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27" t="s">
        <v>0</v>
      </c>
      <c r="D10" s="140" t="s">
        <v>80</v>
      </c>
      <c r="E10" s="118" t="str">
        <f>IF($A10=E$5,"12h",IF($A10="","",""))</f>
        <v>12h</v>
      </c>
      <c r="F10" s="140" t="s">
        <v>78</v>
      </c>
      <c r="G10" s="151" t="s">
        <v>14</v>
      </c>
      <c r="H10" s="139" t="s">
        <v>104</v>
      </c>
      <c r="I10" s="140" t="s">
        <v>80</v>
      </c>
      <c r="J10" s="127" t="s">
        <v>0</v>
      </c>
      <c r="K10" s="139" t="s">
        <v>104</v>
      </c>
      <c r="L10" s="139" t="s">
        <v>104</v>
      </c>
      <c r="M10" s="127" t="s">
        <v>0</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customHeight="1" x14ac:dyDescent="0.2">
      <c r="A11" s="163">
        <f>Congé!E11</f>
        <v>0</v>
      </c>
      <c r="B11" s="163" t="s">
        <v>126</v>
      </c>
      <c r="C11" s="139" t="s">
        <v>104</v>
      </c>
      <c r="D11" s="127" t="s">
        <v>0</v>
      </c>
      <c r="E11" s="140" t="s">
        <v>80</v>
      </c>
      <c r="F11" s="139" t="s">
        <v>104</v>
      </c>
      <c r="G11" s="127" t="s">
        <v>0</v>
      </c>
      <c r="H11" s="150" t="s">
        <v>8</v>
      </c>
      <c r="I11" s="150" t="s">
        <v>8</v>
      </c>
      <c r="J11" s="150" t="s">
        <v>8</v>
      </c>
      <c r="K11" s="150" t="s">
        <v>8</v>
      </c>
      <c r="L11" s="127" t="s">
        <v>0</v>
      </c>
      <c r="M11" s="127" t="s">
        <v>0</v>
      </c>
      <c r="N11" s="124"/>
      <c r="O11" s="8"/>
      <c r="Q11" s="196">
        <f t="shared" ca="1" si="0"/>
        <v>0</v>
      </c>
      <c r="R11" s="196">
        <f t="shared" ca="1" si="0"/>
        <v>0</v>
      </c>
      <c r="S11" s="196">
        <f t="shared" ca="1" si="0"/>
        <v>0</v>
      </c>
      <c r="U11" s="196">
        <f t="shared" ca="1" si="1"/>
        <v>0</v>
      </c>
      <c r="V11" s="196">
        <f t="shared" ca="1" si="1"/>
        <v>0</v>
      </c>
      <c r="W11" s="196">
        <f t="shared" ca="1" si="1"/>
        <v>0</v>
      </c>
    </row>
    <row r="12" spans="1:30" ht="18" hidden="1" customHeight="1" x14ac:dyDescent="0.2">
      <c r="A12" s="173"/>
      <c r="B12" s="173"/>
      <c r="C12" s="139"/>
      <c r="D12" s="127"/>
      <c r="E12" s="140"/>
      <c r="F12" s="139"/>
      <c r="G12" s="127"/>
      <c r="H12" s="150"/>
      <c r="I12" s="150"/>
      <c r="J12" s="150"/>
      <c r="K12" s="150"/>
      <c r="L12" s="127"/>
      <c r="M12" s="127"/>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15"/>
      <c r="E13" s="115"/>
      <c r="F13" s="115"/>
      <c r="G13" s="115"/>
      <c r="H13" s="115"/>
      <c r="I13" s="115"/>
      <c r="J13" s="115"/>
      <c r="K13" s="115"/>
      <c r="L13" s="11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ht="18" customHeight="1" x14ac:dyDescent="0.2">
      <c r="A14" s="163">
        <f>Congé!E14</f>
        <v>8</v>
      </c>
      <c r="B14" s="163" t="str">
        <f>Congé!F14</f>
        <v>SELLES</v>
      </c>
      <c r="C14" s="140" t="s">
        <v>78</v>
      </c>
      <c r="D14" s="145" t="s">
        <v>82</v>
      </c>
      <c r="E14" s="140" t="s">
        <v>78</v>
      </c>
      <c r="F14" s="141" t="s">
        <v>25</v>
      </c>
      <c r="G14" s="141" t="s">
        <v>70</v>
      </c>
      <c r="H14" s="140" t="s">
        <v>80</v>
      </c>
      <c r="I14" s="95" t="str">
        <f>IF($A14=I$5,"12h",IF($A14="","",""))</f>
        <v>12h</v>
      </c>
      <c r="J14" s="140" t="s">
        <v>80</v>
      </c>
      <c r="K14" s="127" t="s">
        <v>0</v>
      </c>
      <c r="L14" s="127" t="s">
        <v>0</v>
      </c>
      <c r="M14" s="140" t="s">
        <v>78</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27" t="s">
        <v>0</v>
      </c>
      <c r="D15" s="128" t="s">
        <v>65</v>
      </c>
      <c r="E15" s="142" t="s">
        <v>61</v>
      </c>
      <c r="F15" s="145" t="s">
        <v>82</v>
      </c>
      <c r="G15" s="142" t="s">
        <v>61</v>
      </c>
      <c r="H15" s="141" t="s">
        <v>21</v>
      </c>
      <c r="I15" s="141" t="s">
        <v>20</v>
      </c>
      <c r="J15" s="118" t="str">
        <f>IF($A15=J$5,"12h",IF($A15="","",""))</f>
        <v>12h</v>
      </c>
      <c r="K15" s="140" t="s">
        <v>78</v>
      </c>
      <c r="L15" s="127" t="s">
        <v>0</v>
      </c>
      <c r="M15" s="146" t="s">
        <v>60</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customHeight="1" x14ac:dyDescent="0.2">
      <c r="A16" s="163">
        <f>Congé!E16</f>
        <v>0</v>
      </c>
      <c r="B16" s="163" t="s">
        <v>100</v>
      </c>
      <c r="C16" s="146" t="s">
        <v>86</v>
      </c>
      <c r="D16" s="140" t="s">
        <v>78</v>
      </c>
      <c r="E16" s="142" t="s">
        <v>59</v>
      </c>
      <c r="F16" s="141" t="s">
        <v>20</v>
      </c>
      <c r="G16" s="140" t="s">
        <v>78</v>
      </c>
      <c r="H16" s="142" t="s">
        <v>59</v>
      </c>
      <c r="I16" s="141" t="s">
        <v>51</v>
      </c>
      <c r="J16" s="127" t="s">
        <v>0</v>
      </c>
      <c r="K16" s="146" t="s">
        <v>60</v>
      </c>
      <c r="L16" s="140" t="s">
        <v>78</v>
      </c>
      <c r="M16" s="140" t="s">
        <v>80</v>
      </c>
      <c r="N16" s="124"/>
      <c r="O16" s="8"/>
      <c r="Q16" s="196">
        <f t="shared" ca="1" si="0"/>
        <v>0</v>
      </c>
      <c r="R16" s="196">
        <f t="shared" ca="1" si="0"/>
        <v>0</v>
      </c>
      <c r="S16" s="196">
        <f t="shared" ca="1" si="0"/>
        <v>0</v>
      </c>
      <c r="U16" s="196">
        <f t="shared" ca="1" si="1"/>
        <v>0</v>
      </c>
      <c r="V16" s="196">
        <f t="shared" ca="1" si="1"/>
        <v>0</v>
      </c>
      <c r="W16" s="196">
        <f t="shared" ca="1" si="1"/>
        <v>0</v>
      </c>
    </row>
    <row r="17" spans="1:26" ht="18" customHeight="1" x14ac:dyDescent="0.2">
      <c r="A17" s="163">
        <f>Congé!E17</f>
        <v>1</v>
      </c>
      <c r="B17" s="163" t="str">
        <f>Congé!F17</f>
        <v>MALET</v>
      </c>
      <c r="C17" s="142" t="s">
        <v>61</v>
      </c>
      <c r="D17" s="127" t="s">
        <v>0</v>
      </c>
      <c r="E17" s="127" t="s">
        <v>0</v>
      </c>
      <c r="F17" s="127" t="s">
        <v>0</v>
      </c>
      <c r="G17" s="142" t="s">
        <v>59</v>
      </c>
      <c r="H17" s="140" t="s">
        <v>78</v>
      </c>
      <c r="I17" s="141" t="s">
        <v>70</v>
      </c>
      <c r="J17" s="128" t="s">
        <v>65</v>
      </c>
      <c r="K17" s="146" t="s">
        <v>60</v>
      </c>
      <c r="L17" s="140" t="s">
        <v>80</v>
      </c>
      <c r="M17" s="127" t="s">
        <v>0</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ht="18" customHeight="1" x14ac:dyDescent="0.2">
      <c r="A18" s="163">
        <f>Congé!E18</f>
        <v>2</v>
      </c>
      <c r="B18" s="163" t="str">
        <f>Congé!F18</f>
        <v>REY F</v>
      </c>
      <c r="C18" s="146" t="s">
        <v>86</v>
      </c>
      <c r="D18" s="127" t="s">
        <v>0</v>
      </c>
      <c r="E18" s="127" t="s">
        <v>0</v>
      </c>
      <c r="F18" s="142" t="s">
        <v>59</v>
      </c>
      <c r="G18" s="141" t="s">
        <v>21</v>
      </c>
      <c r="H18" s="145" t="s">
        <v>82</v>
      </c>
      <c r="I18" s="142" t="s">
        <v>59</v>
      </c>
      <c r="J18" s="140" t="s">
        <v>78</v>
      </c>
      <c r="K18" s="145" t="s">
        <v>82</v>
      </c>
      <c r="L18" s="142" t="s">
        <v>59</v>
      </c>
      <c r="M18" s="95" t="str">
        <f>IF($A18=M$5,"12h",IF($A18="","",""))</f>
        <v>12h</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ht="18" hidden="1" customHeight="1" x14ac:dyDescent="0.2">
      <c r="A19" s="173"/>
      <c r="B19" s="173"/>
      <c r="C19" s="146"/>
      <c r="D19" s="127"/>
      <c r="E19" s="127"/>
      <c r="F19" s="142"/>
      <c r="G19" s="141"/>
      <c r="H19" s="145"/>
      <c r="I19" s="142"/>
      <c r="J19" s="140"/>
      <c r="K19" s="95"/>
      <c r="L19" s="118"/>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ht="18" hidden="1" customHeight="1" x14ac:dyDescent="0.2">
      <c r="A20" s="173"/>
      <c r="B20" s="173"/>
      <c r="C20" s="146"/>
      <c r="D20" s="127"/>
      <c r="E20" s="127"/>
      <c r="F20" s="142"/>
      <c r="G20" s="141"/>
      <c r="H20" s="145"/>
      <c r="I20" s="142"/>
      <c r="J20" s="140"/>
      <c r="K20" s="95"/>
      <c r="L20" s="118"/>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15"/>
      <c r="E21" s="115"/>
      <c r="F21" s="115"/>
      <c r="G21" s="115"/>
      <c r="H21" s="115"/>
      <c r="I21" s="115"/>
      <c r="J21" s="115"/>
      <c r="K21" s="115"/>
      <c r="L21" s="115"/>
      <c r="M21" s="115"/>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127" t="s">
        <v>0</v>
      </c>
      <c r="D22" s="129" t="s">
        <v>4</v>
      </c>
      <c r="E22" s="129" t="s">
        <v>4</v>
      </c>
      <c r="F22" s="127" t="s">
        <v>1</v>
      </c>
      <c r="G22" s="141" t="s">
        <v>20</v>
      </c>
      <c r="H22" s="141" t="s">
        <v>70</v>
      </c>
      <c r="I22" s="142" t="s">
        <v>59</v>
      </c>
      <c r="J22" s="150" t="s">
        <v>8</v>
      </c>
      <c r="K22" s="150" t="s">
        <v>8</v>
      </c>
      <c r="L22" s="150" t="s">
        <v>8</v>
      </c>
      <c r="M22" s="142" t="s">
        <v>59</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ht="18" customHeight="1" x14ac:dyDescent="0.2">
      <c r="A23" s="163">
        <f>Congé!E23</f>
        <v>6</v>
      </c>
      <c r="B23" s="163" t="str">
        <f>Congé!F23</f>
        <v>LAURENT J</v>
      </c>
      <c r="C23" s="127" t="s">
        <v>0</v>
      </c>
      <c r="D23" s="142" t="s">
        <v>59</v>
      </c>
      <c r="E23" s="141" t="s">
        <v>20</v>
      </c>
      <c r="F23" s="142" t="s">
        <v>59</v>
      </c>
      <c r="G23" s="95" t="str">
        <f>IF($A23=G$5,"12h",IF($A23="","",""))</f>
        <v>12h</v>
      </c>
      <c r="H23" s="127" t="s">
        <v>0</v>
      </c>
      <c r="I23" s="142" t="s">
        <v>59</v>
      </c>
      <c r="J23" s="141" t="s">
        <v>70</v>
      </c>
      <c r="K23" s="150" t="s">
        <v>8</v>
      </c>
      <c r="L23" s="150" t="s">
        <v>8</v>
      </c>
      <c r="M23" s="150" t="s">
        <v>8</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27" t="s">
        <v>0</v>
      </c>
      <c r="D24" s="142" t="s">
        <v>59</v>
      </c>
      <c r="E24" s="141" t="s">
        <v>21</v>
      </c>
      <c r="F24" s="142" t="s">
        <v>59</v>
      </c>
      <c r="G24" s="141" t="s">
        <v>24</v>
      </c>
      <c r="H24" s="141" t="s">
        <v>25</v>
      </c>
      <c r="I24" s="142" t="s">
        <v>59</v>
      </c>
      <c r="J24" s="150" t="s">
        <v>8</v>
      </c>
      <c r="K24" s="95" t="str">
        <f>IF($A24=K$5,"12h",IF($A24="","",""))</f>
        <v>12h</v>
      </c>
      <c r="L24" s="145" t="s">
        <v>82</v>
      </c>
      <c r="M24" s="150" t="s">
        <v>8</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2</v>
      </c>
      <c r="X24" s="141" t="s">
        <v>70</v>
      </c>
      <c r="Y24" s="141" t="s">
        <v>77</v>
      </c>
      <c r="Z24" s="208"/>
    </row>
    <row r="25" spans="1:26" ht="18" customHeight="1" x14ac:dyDescent="0.2">
      <c r="A25" s="163">
        <f>Congé!E25</f>
        <v>7</v>
      </c>
      <c r="B25" s="163" t="str">
        <f>Congé!F25</f>
        <v>GRIMM</v>
      </c>
      <c r="C25" s="141" t="s">
        <v>21</v>
      </c>
      <c r="D25" s="142" t="s">
        <v>59</v>
      </c>
      <c r="E25" s="127" t="s">
        <v>0</v>
      </c>
      <c r="F25" s="141" t="s">
        <v>24</v>
      </c>
      <c r="G25" s="142" t="s">
        <v>59</v>
      </c>
      <c r="H25" s="95" t="str">
        <f>IF($A25=H$5,"12h",IF($A25="","",""))</f>
        <v>12h</v>
      </c>
      <c r="I25" s="141" t="s">
        <v>24</v>
      </c>
      <c r="J25" s="142" t="s">
        <v>59</v>
      </c>
      <c r="K25" s="141" t="s">
        <v>70</v>
      </c>
      <c r="L25" s="127" t="s">
        <v>0</v>
      </c>
      <c r="M25" s="127" t="s">
        <v>0</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ht="18" customHeight="1" x14ac:dyDescent="0.2">
      <c r="A26" s="163">
        <f>Congé!E26</f>
        <v>3</v>
      </c>
      <c r="B26" s="163" t="str">
        <f>Congé!F26</f>
        <v>ORIOL</v>
      </c>
      <c r="C26" s="142" t="s">
        <v>59</v>
      </c>
      <c r="D26" s="144" t="s">
        <v>63</v>
      </c>
      <c r="E26" s="95" t="str">
        <f>IF($A26=E$5,"12h",IF($A26="","",""))</f>
        <v/>
      </c>
      <c r="F26" s="141" t="s">
        <v>24</v>
      </c>
      <c r="G26" s="142" t="s">
        <v>59</v>
      </c>
      <c r="H26" s="143" t="s">
        <v>11</v>
      </c>
      <c r="I26" s="127" t="s">
        <v>0</v>
      </c>
      <c r="J26" s="150" t="s">
        <v>8</v>
      </c>
      <c r="K26" s="150" t="s">
        <v>8</v>
      </c>
      <c r="L26" s="127" t="s">
        <v>0</v>
      </c>
      <c r="M26" s="150" t="s">
        <v>8</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42" t="s">
        <v>61</v>
      </c>
      <c r="D27" s="141" t="s">
        <v>20</v>
      </c>
      <c r="E27" s="142" t="s">
        <v>59</v>
      </c>
      <c r="F27" s="141" t="s">
        <v>20</v>
      </c>
      <c r="G27" s="127" t="s">
        <v>0</v>
      </c>
      <c r="H27" s="142" t="s">
        <v>61</v>
      </c>
      <c r="I27" s="143" t="s">
        <v>12</v>
      </c>
      <c r="J27" s="143" t="s">
        <v>11</v>
      </c>
      <c r="K27" s="129" t="s">
        <v>4</v>
      </c>
      <c r="L27" s="129" t="s">
        <v>4</v>
      </c>
      <c r="M27" s="129" t="s">
        <v>4</v>
      </c>
      <c r="N27" s="124"/>
      <c r="O27" s="8"/>
      <c r="P27" s="150" t="s">
        <v>8</v>
      </c>
      <c r="Q27" s="196">
        <f t="shared" ca="1" si="0"/>
        <v>0</v>
      </c>
      <c r="R27" s="196">
        <f t="shared" ca="1" si="0"/>
        <v>0</v>
      </c>
      <c r="S27" s="196">
        <f t="shared" ca="1" si="0"/>
        <v>2</v>
      </c>
      <c r="T27" s="211" t="s">
        <v>9</v>
      </c>
      <c r="U27" s="196">
        <f t="shared" ca="1" si="1"/>
        <v>0</v>
      </c>
      <c r="V27" s="196">
        <f t="shared" ca="1" si="1"/>
        <v>0</v>
      </c>
      <c r="W27" s="196">
        <f t="shared" ca="1" si="1"/>
        <v>0</v>
      </c>
      <c r="X27" s="142" t="s">
        <v>59</v>
      </c>
      <c r="Y27" s="146" t="s">
        <v>86</v>
      </c>
      <c r="Z27" s="201"/>
    </row>
    <row r="28" spans="1:26" ht="18" customHeight="1" x14ac:dyDescent="0.2">
      <c r="A28" s="163">
        <f>Congé!E28</f>
        <v>4</v>
      </c>
      <c r="B28" s="163" t="str">
        <f>Congé!F28</f>
        <v>FLORES</v>
      </c>
      <c r="C28" s="127" t="s">
        <v>0</v>
      </c>
      <c r="D28" s="143" t="s">
        <v>11</v>
      </c>
      <c r="E28" s="118" t="str">
        <f>IF($A28=E$5,"12h",IF($A28="","",""))</f>
        <v>12h</v>
      </c>
      <c r="F28" s="127" t="s">
        <v>0</v>
      </c>
      <c r="G28" s="147" t="s">
        <v>64</v>
      </c>
      <c r="H28" s="144" t="s">
        <v>63</v>
      </c>
      <c r="I28" s="127" t="s">
        <v>0</v>
      </c>
      <c r="J28" s="147" t="s">
        <v>64</v>
      </c>
      <c r="K28" s="144" t="s">
        <v>63</v>
      </c>
      <c r="L28" s="127" t="s">
        <v>0</v>
      </c>
      <c r="M28" s="127" t="s">
        <v>0</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46" t="s">
        <v>87</v>
      </c>
      <c r="D29" s="127" t="s">
        <v>0</v>
      </c>
      <c r="E29" s="127" t="s">
        <v>0</v>
      </c>
      <c r="F29" s="127" t="s">
        <v>0</v>
      </c>
      <c r="G29" s="127" t="s">
        <v>0</v>
      </c>
      <c r="H29" s="127" t="s">
        <v>0</v>
      </c>
      <c r="I29" s="127" t="s">
        <v>0</v>
      </c>
      <c r="J29" s="127" t="s">
        <v>0</v>
      </c>
      <c r="K29" s="127" t="s">
        <v>0</v>
      </c>
      <c r="L29" s="142" t="s">
        <v>59</v>
      </c>
      <c r="M29" s="95" t="str">
        <f>IF($A29=M$5,"12h",IF($A29="","",""))</f>
        <v>12h</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45" t="s">
        <v>82</v>
      </c>
      <c r="D30" s="141" t="s">
        <v>70</v>
      </c>
      <c r="E30" s="142" t="s">
        <v>59</v>
      </c>
      <c r="F30" s="141" t="s">
        <v>21</v>
      </c>
      <c r="G30" s="127" t="s">
        <v>0</v>
      </c>
      <c r="H30" s="142" t="s">
        <v>59</v>
      </c>
      <c r="I30" s="95" t="str">
        <f>IF($A30=I$5,"12h",IF($A30="","",""))</f>
        <v>12h</v>
      </c>
      <c r="J30" s="142" t="s">
        <v>61</v>
      </c>
      <c r="K30" s="141" t="s">
        <v>25</v>
      </c>
      <c r="L30" s="127" t="s">
        <v>0</v>
      </c>
      <c r="M30" s="127" t="s">
        <v>0</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127" t="s">
        <v>0</v>
      </c>
      <c r="D31" s="127" t="s">
        <v>0</v>
      </c>
      <c r="E31" s="127" t="s">
        <v>0</v>
      </c>
      <c r="F31" s="147" t="s">
        <v>64</v>
      </c>
      <c r="G31" s="144" t="s">
        <v>63</v>
      </c>
      <c r="H31" s="127" t="s">
        <v>0</v>
      </c>
      <c r="I31" s="169" t="s">
        <v>113</v>
      </c>
      <c r="J31" s="146" t="s">
        <v>86</v>
      </c>
      <c r="K31" s="141" t="s">
        <v>24</v>
      </c>
      <c r="L31" s="142" t="s">
        <v>59</v>
      </c>
      <c r="M31" s="141" t="s">
        <v>20</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1</v>
      </c>
      <c r="X31" s="144" t="s">
        <v>63</v>
      </c>
      <c r="Y31" s="201"/>
    </row>
    <row r="32" spans="1:26" s="58" customFormat="1" ht="18" customHeight="1" x14ac:dyDescent="0.2">
      <c r="A32" s="163">
        <f>Congé!E32</f>
        <v>0</v>
      </c>
      <c r="B32" s="163" t="s">
        <v>102</v>
      </c>
      <c r="C32" s="142" t="s">
        <v>59</v>
      </c>
      <c r="D32" s="141" t="s">
        <v>20</v>
      </c>
      <c r="E32" s="95" t="str">
        <f>IF($A32=E$5,"12h",IF($A32="","",""))</f>
        <v/>
      </c>
      <c r="F32" s="127" t="s">
        <v>0</v>
      </c>
      <c r="G32" s="127" t="s">
        <v>0</v>
      </c>
      <c r="H32" s="128" t="s">
        <v>65</v>
      </c>
      <c r="I32" s="127" t="s">
        <v>0</v>
      </c>
      <c r="J32" s="127" t="s">
        <v>0</v>
      </c>
      <c r="K32" s="142" t="s">
        <v>59</v>
      </c>
      <c r="L32" s="141" t="s">
        <v>25</v>
      </c>
      <c r="M32" s="142" t="s">
        <v>59</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41" t="s">
        <v>70</v>
      </c>
      <c r="D33" s="142" t="s">
        <v>59</v>
      </c>
      <c r="E33" s="141" t="s">
        <v>24</v>
      </c>
      <c r="F33" s="95" t="str">
        <f>IF($A33=F$5,"12h",IF($A33="","",""))</f>
        <v>12h</v>
      </c>
      <c r="G33" s="141" t="s">
        <v>20</v>
      </c>
      <c r="H33" s="142" t="s">
        <v>59</v>
      </c>
      <c r="I33" s="141" t="s">
        <v>21</v>
      </c>
      <c r="J33" s="144" t="s">
        <v>63</v>
      </c>
      <c r="K33" s="142" t="s">
        <v>61</v>
      </c>
      <c r="L33" s="141" t="s">
        <v>70</v>
      </c>
      <c r="M33" s="150" t="s">
        <v>8</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130" t="s">
        <v>50</v>
      </c>
      <c r="E34" s="130" t="s">
        <v>50</v>
      </c>
      <c r="F34" s="130" t="s">
        <v>50</v>
      </c>
      <c r="G34" s="130" t="s">
        <v>50</v>
      </c>
      <c r="H34" s="130" t="s">
        <v>50</v>
      </c>
      <c r="I34" s="130" t="s">
        <v>50</v>
      </c>
      <c r="J34" s="130" t="s">
        <v>50</v>
      </c>
      <c r="K34" s="130" t="s">
        <v>50</v>
      </c>
      <c r="L34" s="130" t="s">
        <v>50</v>
      </c>
      <c r="M34" s="130" t="s">
        <v>50</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42" t="s">
        <v>59</v>
      </c>
      <c r="D35" s="127" t="s">
        <v>0</v>
      </c>
      <c r="E35" s="142" t="s">
        <v>59</v>
      </c>
      <c r="F35" s="141" t="s">
        <v>20</v>
      </c>
      <c r="G35" s="146" t="s">
        <v>60</v>
      </c>
      <c r="H35" s="127" t="s">
        <v>0</v>
      </c>
      <c r="I35" s="127" t="s">
        <v>0</v>
      </c>
      <c r="J35" s="142" t="s">
        <v>59</v>
      </c>
      <c r="K35" s="141" t="s">
        <v>21</v>
      </c>
      <c r="L35" s="127" t="s">
        <v>0</v>
      </c>
      <c r="M35" s="147" t="s">
        <v>64</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146" t="s">
        <v>86</v>
      </c>
      <c r="D36" s="146" t="s">
        <v>60</v>
      </c>
      <c r="E36" s="141" t="s">
        <v>24</v>
      </c>
      <c r="F36" s="143" t="s">
        <v>12</v>
      </c>
      <c r="G36" s="141" t="s">
        <v>20</v>
      </c>
      <c r="H36" s="141" t="s">
        <v>24</v>
      </c>
      <c r="I36" s="142" t="s">
        <v>59</v>
      </c>
      <c r="J36" s="127" t="s">
        <v>0</v>
      </c>
      <c r="K36" s="127" t="s">
        <v>0</v>
      </c>
      <c r="L36" s="127" t="s">
        <v>0</v>
      </c>
      <c r="M36" s="143" t="s">
        <v>12</v>
      </c>
      <c r="N36" s="124"/>
      <c r="O36" s="8"/>
      <c r="P36" s="129" t="s">
        <v>4</v>
      </c>
      <c r="Q36" s="196">
        <f t="shared" ca="1" si="0"/>
        <v>0</v>
      </c>
      <c r="R36" s="196">
        <f t="shared" ca="1" si="0"/>
        <v>0</v>
      </c>
      <c r="S36" s="196">
        <f t="shared" ca="1" si="0"/>
        <v>1</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42" t="s">
        <v>61</v>
      </c>
      <c r="D37" s="143" t="s">
        <v>12</v>
      </c>
      <c r="E37" s="127" t="s">
        <v>0</v>
      </c>
      <c r="F37" s="151" t="s">
        <v>6</v>
      </c>
      <c r="G37" s="146" t="s">
        <v>60</v>
      </c>
      <c r="H37" s="141" t="s">
        <v>20</v>
      </c>
      <c r="I37" s="128" t="s">
        <v>65</v>
      </c>
      <c r="J37" s="143" t="s">
        <v>12</v>
      </c>
      <c r="K37" s="141" t="s">
        <v>20</v>
      </c>
      <c r="L37" s="127" t="s">
        <v>0</v>
      </c>
      <c r="M37" s="146" t="s">
        <v>60</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143" t="s">
        <v>52</v>
      </c>
      <c r="D38" s="141" t="s">
        <v>21</v>
      </c>
      <c r="E38" s="142" t="s">
        <v>59</v>
      </c>
      <c r="F38" s="127" t="s">
        <v>0</v>
      </c>
      <c r="G38" s="127" t="s">
        <v>0</v>
      </c>
      <c r="H38" s="142" t="s">
        <v>59</v>
      </c>
      <c r="I38" s="127" t="s">
        <v>0</v>
      </c>
      <c r="J38" s="127" t="s">
        <v>0</v>
      </c>
      <c r="K38" s="127" t="s">
        <v>0</v>
      </c>
      <c r="L38" s="142" t="s">
        <v>59</v>
      </c>
      <c r="M38" s="128" t="s">
        <v>65</v>
      </c>
      <c r="N38" s="124"/>
      <c r="O38" s="8"/>
      <c r="P38" s="215" t="s">
        <v>28</v>
      </c>
      <c r="Q38" s="196">
        <f t="shared" ca="1" si="0"/>
        <v>0</v>
      </c>
      <c r="R38" s="196">
        <f t="shared" ca="1" si="0"/>
        <v>0</v>
      </c>
      <c r="S38" s="196">
        <f t="shared" ca="1" si="0"/>
        <v>0</v>
      </c>
      <c r="T38" s="128" t="s">
        <v>65</v>
      </c>
      <c r="U38" s="196">
        <f t="shared" ca="1" si="1"/>
        <v>0</v>
      </c>
      <c r="V38" s="196">
        <f t="shared" ca="1" si="1"/>
        <v>0</v>
      </c>
      <c r="W38" s="196">
        <f t="shared" ca="1" si="1"/>
        <v>0</v>
      </c>
      <c r="X38" s="208"/>
      <c r="Y38" s="208"/>
      <c r="Z38" s="208"/>
    </row>
    <row r="39" spans="1:26" ht="6.95" customHeight="1" x14ac:dyDescent="0.2">
      <c r="A39" s="90"/>
      <c r="B39" s="90"/>
      <c r="C39" s="115"/>
      <c r="D39" s="115"/>
      <c r="E39" s="115"/>
      <c r="F39" s="115"/>
      <c r="G39" s="115"/>
      <c r="H39" s="115"/>
      <c r="I39" s="115"/>
      <c r="J39" s="115"/>
      <c r="K39" s="115"/>
      <c r="L39" s="11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42" t="s">
        <v>59</v>
      </c>
      <c r="D40" s="127" t="s">
        <v>0</v>
      </c>
      <c r="E40" s="143" t="s">
        <v>12</v>
      </c>
      <c r="F40" s="141" t="s">
        <v>70</v>
      </c>
      <c r="G40" s="128" t="s">
        <v>65</v>
      </c>
      <c r="H40" s="142" t="s">
        <v>59</v>
      </c>
      <c r="I40" s="141" t="s">
        <v>20</v>
      </c>
      <c r="J40" s="118" t="str">
        <f>IF($A40=J$5,"12h",IF($A40="","",""))</f>
        <v>12h</v>
      </c>
      <c r="K40" s="127" t="s">
        <v>0</v>
      </c>
      <c r="L40" s="142" t="s">
        <v>59</v>
      </c>
      <c r="M40" s="141" t="s">
        <v>70</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41" t="s">
        <v>20</v>
      </c>
      <c r="D41" s="127" t="s">
        <v>0</v>
      </c>
      <c r="E41" s="143" t="s">
        <v>12</v>
      </c>
      <c r="F41" s="143" t="s">
        <v>11</v>
      </c>
      <c r="G41" s="128" t="s">
        <v>65</v>
      </c>
      <c r="H41" s="141" t="s">
        <v>20</v>
      </c>
      <c r="I41" s="144" t="s">
        <v>63</v>
      </c>
      <c r="J41" s="118" t="str">
        <f>IF($A41=J$5,"12h",IF($A41="","",""))</f>
        <v>12h</v>
      </c>
      <c r="K41" s="142" t="s">
        <v>59</v>
      </c>
      <c r="L41" s="127" t="s">
        <v>0</v>
      </c>
      <c r="M41" s="127" t="s">
        <v>0</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43" t="s">
        <v>12</v>
      </c>
      <c r="D42" s="141" t="s">
        <v>24</v>
      </c>
      <c r="E42" s="142" t="s">
        <v>61</v>
      </c>
      <c r="F42" s="127" t="s">
        <v>0</v>
      </c>
      <c r="G42" s="146" t="s">
        <v>60</v>
      </c>
      <c r="H42" s="95" t="str">
        <f>IF($A42=H$5,"12h",IF($A42="","",""))</f>
        <v>12h</v>
      </c>
      <c r="I42" s="143" t="s">
        <v>12</v>
      </c>
      <c r="J42" s="141" t="s">
        <v>20</v>
      </c>
      <c r="K42" s="142" t="s">
        <v>59</v>
      </c>
      <c r="L42" s="141" t="s">
        <v>20</v>
      </c>
      <c r="M42" s="141" t="s">
        <v>25</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42" t="s">
        <v>59</v>
      </c>
      <c r="D43" s="143" t="s">
        <v>12</v>
      </c>
      <c r="E43" s="127" t="s">
        <v>0</v>
      </c>
      <c r="F43" s="142" t="s">
        <v>59</v>
      </c>
      <c r="G43" s="141" t="s">
        <v>20</v>
      </c>
      <c r="H43" s="143" t="s">
        <v>12</v>
      </c>
      <c r="I43" s="95" t="str">
        <f>IF($A43=I$5,"12h",IF($A43="","",""))</f>
        <v>12h</v>
      </c>
      <c r="J43" s="127" t="s">
        <v>0</v>
      </c>
      <c r="K43" s="142" t="s">
        <v>61</v>
      </c>
      <c r="L43" s="141" t="s">
        <v>21</v>
      </c>
      <c r="M43" s="126" t="s">
        <v>0</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142" t="s">
        <v>59</v>
      </c>
      <c r="D44" s="141" t="s">
        <v>25</v>
      </c>
      <c r="E44" s="147" t="s">
        <v>64</v>
      </c>
      <c r="F44" s="150" t="s">
        <v>8</v>
      </c>
      <c r="G44" s="127" t="s">
        <v>0</v>
      </c>
      <c r="H44" s="128" t="s">
        <v>65</v>
      </c>
      <c r="I44" s="142" t="s">
        <v>59</v>
      </c>
      <c r="J44" s="141" t="s">
        <v>21</v>
      </c>
      <c r="K44" s="127" t="s">
        <v>0</v>
      </c>
      <c r="L44" s="150" t="s">
        <v>8</v>
      </c>
      <c r="M44" s="150" t="s">
        <v>8</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customHeight="1" x14ac:dyDescent="0.2">
      <c r="A45" s="163">
        <f>Congé!E45</f>
        <v>0</v>
      </c>
      <c r="B45" s="163">
        <f>Congé!F45</f>
        <v>0</v>
      </c>
      <c r="C45" s="142" t="s">
        <v>59</v>
      </c>
      <c r="D45" s="95" t="str">
        <f>IF($A45=D$5,"12h",IF($A45="","",""))</f>
        <v/>
      </c>
      <c r="E45" s="127" t="s">
        <v>0</v>
      </c>
      <c r="F45" s="127" t="s">
        <v>0</v>
      </c>
      <c r="G45" s="127" t="s">
        <v>0</v>
      </c>
      <c r="H45" s="127" t="s">
        <v>0</v>
      </c>
      <c r="I45" s="150" t="s">
        <v>8</v>
      </c>
      <c r="J45" s="150" t="s">
        <v>8</v>
      </c>
      <c r="K45" s="150" t="s">
        <v>8</v>
      </c>
      <c r="L45" s="150" t="s">
        <v>8</v>
      </c>
      <c r="M45" s="150" t="s">
        <v>8</v>
      </c>
      <c r="N45" s="124"/>
      <c r="O45" s="8"/>
      <c r="Q45" s="196">
        <f t="shared" ref="Q45:S47" ca="1" si="2">COUNTIF(INDIRECT(Q$2),$P46)</f>
        <v>0</v>
      </c>
      <c r="R45" s="196">
        <f t="shared" ca="1" si="2"/>
        <v>0</v>
      </c>
      <c r="S45" s="196">
        <f t="shared" ca="1" si="2"/>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41" t="s">
        <v>7</v>
      </c>
      <c r="D46" s="127" t="s">
        <v>0</v>
      </c>
      <c r="E46" s="127" t="s">
        <v>0</v>
      </c>
      <c r="F46" s="95" t="str">
        <f>IF($A46=F$5,"12h",IF($A46="","",""))</f>
        <v>12h</v>
      </c>
      <c r="G46" s="143" t="s">
        <v>12</v>
      </c>
      <c r="H46" s="141" t="s">
        <v>24</v>
      </c>
      <c r="I46" s="141" t="s">
        <v>25</v>
      </c>
      <c r="J46" s="142" t="s">
        <v>59</v>
      </c>
      <c r="K46" s="127" t="s">
        <v>0</v>
      </c>
      <c r="L46" s="142" t="s">
        <v>59</v>
      </c>
      <c r="M46" s="141" t="s">
        <v>21</v>
      </c>
      <c r="N46" s="124"/>
      <c r="O46" s="57"/>
      <c r="P46" s="212" t="s">
        <v>96</v>
      </c>
      <c r="Q46" s="196">
        <f t="shared" ca="1" si="2"/>
        <v>0</v>
      </c>
      <c r="R46" s="196">
        <f t="shared" ca="1" si="2"/>
        <v>0</v>
      </c>
      <c r="S46" s="196">
        <f t="shared" ca="1" si="2"/>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28" t="s">
        <v>65</v>
      </c>
      <c r="D47" s="151" t="s">
        <v>6</v>
      </c>
      <c r="E47" s="127" t="s">
        <v>0</v>
      </c>
      <c r="F47" s="142" t="s">
        <v>59</v>
      </c>
      <c r="G47" s="127" t="s">
        <v>0</v>
      </c>
      <c r="H47" s="142" t="s">
        <v>59</v>
      </c>
      <c r="I47" s="150" t="s">
        <v>8</v>
      </c>
      <c r="J47" s="150" t="s">
        <v>8</v>
      </c>
      <c r="K47" s="95" t="str">
        <f>IF($A47=K$5,"12h",IF($A47="","",""))</f>
        <v>12h</v>
      </c>
      <c r="L47" s="150" t="s">
        <v>8</v>
      </c>
      <c r="M47" s="150" t="s">
        <v>8</v>
      </c>
      <c r="N47" s="124"/>
      <c r="O47" s="57"/>
      <c r="P47" s="171" t="s">
        <v>97</v>
      </c>
      <c r="Q47" s="196">
        <f t="shared" ca="1" si="2"/>
        <v>0</v>
      </c>
      <c r="R47" s="196">
        <f t="shared" ca="1" si="2"/>
        <v>0</v>
      </c>
      <c r="S47" s="196">
        <f t="shared" ca="1" si="2"/>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71" t="s">
        <v>3</v>
      </c>
      <c r="D48" s="171" t="s">
        <v>3</v>
      </c>
      <c r="E48" s="171" t="s">
        <v>3</v>
      </c>
      <c r="F48" s="171" t="s">
        <v>3</v>
      </c>
      <c r="G48" s="171" t="s">
        <v>3</v>
      </c>
      <c r="H48" s="171" t="s">
        <v>3</v>
      </c>
      <c r="I48" s="129" t="s">
        <v>4</v>
      </c>
      <c r="J48" s="129" t="s">
        <v>4</v>
      </c>
      <c r="K48" s="129" t="s">
        <v>4</v>
      </c>
      <c r="L48" s="129" t="s">
        <v>4</v>
      </c>
      <c r="M48" s="129" t="s">
        <v>4</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127" t="s">
        <v>0</v>
      </c>
      <c r="D49" s="127" t="s">
        <v>0</v>
      </c>
      <c r="E49" s="127" t="s">
        <v>0</v>
      </c>
      <c r="F49" s="142" t="s">
        <v>59</v>
      </c>
      <c r="G49" s="127" t="s">
        <v>0</v>
      </c>
      <c r="H49" s="141" t="s">
        <v>51</v>
      </c>
      <c r="I49" s="142" t="s">
        <v>61</v>
      </c>
      <c r="J49" s="141" t="s">
        <v>7</v>
      </c>
      <c r="K49" s="142" t="s">
        <v>59</v>
      </c>
      <c r="L49" s="141" t="s">
        <v>20</v>
      </c>
      <c r="M49" s="146" t="s">
        <v>60</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41" t="s">
        <v>20</v>
      </c>
      <c r="D50" s="142" t="s">
        <v>59</v>
      </c>
      <c r="E50" s="143" t="s">
        <v>11</v>
      </c>
      <c r="F50" s="127" t="s">
        <v>0</v>
      </c>
      <c r="G50" s="127" t="s">
        <v>0</v>
      </c>
      <c r="H50" s="127" t="s">
        <v>0</v>
      </c>
      <c r="I50" s="127" t="s">
        <v>0</v>
      </c>
      <c r="J50" s="142" t="s">
        <v>59</v>
      </c>
      <c r="K50" s="141" t="s">
        <v>20</v>
      </c>
      <c r="L50" s="143" t="s">
        <v>12</v>
      </c>
      <c r="M50" s="141" t="s">
        <v>20</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42" t="s">
        <v>59</v>
      </c>
      <c r="D51" s="142" t="s">
        <v>61</v>
      </c>
      <c r="E51" s="141" t="s">
        <v>20</v>
      </c>
      <c r="F51" s="142" t="s">
        <v>59</v>
      </c>
      <c r="G51" s="127" t="s">
        <v>0</v>
      </c>
      <c r="H51" s="143" t="s">
        <v>12</v>
      </c>
      <c r="I51" s="141" t="s">
        <v>20</v>
      </c>
      <c r="J51" s="127" t="s">
        <v>0</v>
      </c>
      <c r="K51" s="142" t="s">
        <v>59</v>
      </c>
      <c r="L51" s="141" t="s">
        <v>24</v>
      </c>
      <c r="M51" s="142" t="s">
        <v>59</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27" t="s">
        <v>0</v>
      </c>
      <c r="D52" s="151" t="s">
        <v>6</v>
      </c>
      <c r="E52" s="151" t="s">
        <v>6</v>
      </c>
      <c r="F52" s="151" t="s">
        <v>6</v>
      </c>
      <c r="G52" s="151" t="s">
        <v>6</v>
      </c>
      <c r="H52" s="142" t="s">
        <v>59</v>
      </c>
      <c r="I52" s="143" t="s">
        <v>11</v>
      </c>
      <c r="J52" s="143" t="s">
        <v>12</v>
      </c>
      <c r="K52" s="141" t="s">
        <v>20</v>
      </c>
      <c r="L52" s="29" t="s">
        <v>59</v>
      </c>
      <c r="M52" s="127" t="s">
        <v>0</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0"/>
      <c r="D53" s="239"/>
      <c r="E53" s="239"/>
      <c r="F53" s="239"/>
      <c r="G53" s="239"/>
      <c r="H53" s="228"/>
      <c r="I53" s="240"/>
      <c r="J53" s="240"/>
      <c r="K53" s="229"/>
      <c r="L53" s="241"/>
      <c r="M53" s="230"/>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9</v>
      </c>
      <c r="D54" s="15">
        <f t="shared" ref="D54:M54" si="3">COUNTIF(D9:D52,"CA")+COUNTIF(D9:D52,"CAJ*")+COUNTIF(D9:D52,"RPM")</f>
        <v>10</v>
      </c>
      <c r="E54" s="15">
        <f t="shared" si="3"/>
        <v>11</v>
      </c>
      <c r="F54" s="15">
        <f t="shared" si="3"/>
        <v>9</v>
      </c>
      <c r="G54" s="15">
        <f t="shared" si="3"/>
        <v>12</v>
      </c>
      <c r="H54" s="15">
        <f t="shared" si="3"/>
        <v>7</v>
      </c>
      <c r="I54" s="15">
        <f t="shared" si="3"/>
        <v>7</v>
      </c>
      <c r="J54" s="15">
        <f t="shared" si="3"/>
        <v>8</v>
      </c>
      <c r="K54" s="15">
        <f t="shared" si="3"/>
        <v>7</v>
      </c>
      <c r="L54" s="15">
        <f t="shared" si="3"/>
        <v>11</v>
      </c>
      <c r="M54" s="15">
        <f t="shared" si="3"/>
        <v>9</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11</v>
      </c>
      <c r="D55" s="70">
        <f t="shared" ref="D55:M55" si="4">SUM(D75:D77)+D81+SUM(D82:D88)+SUM(D92:D102)+D54</f>
        <v>15</v>
      </c>
      <c r="E55" s="70">
        <f t="shared" si="4"/>
        <v>15</v>
      </c>
      <c r="F55" s="70">
        <f t="shared" si="4"/>
        <v>14</v>
      </c>
      <c r="G55" s="70">
        <f t="shared" si="4"/>
        <v>16</v>
      </c>
      <c r="H55" s="70">
        <f t="shared" si="4"/>
        <v>10</v>
      </c>
      <c r="I55" s="70">
        <f t="shared" si="4"/>
        <v>12</v>
      </c>
      <c r="J55" s="70">
        <f t="shared" si="4"/>
        <v>16</v>
      </c>
      <c r="K55" s="70">
        <f t="shared" si="4"/>
        <v>15</v>
      </c>
      <c r="L55" s="70">
        <f t="shared" si="4"/>
        <v>19</v>
      </c>
      <c r="M55" s="70">
        <f t="shared" si="4"/>
        <v>19</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9</v>
      </c>
      <c r="D56" s="15">
        <f t="shared" ref="D56:M56" si="5">COUNTIF(D9:D52,"CA")+COUNTIF(D9:D52,"*CAN")+COUNTIF(D9:D52,"RPM")</f>
        <v>10</v>
      </c>
      <c r="E56" s="15">
        <f t="shared" si="5"/>
        <v>11</v>
      </c>
      <c r="F56" s="15">
        <f t="shared" si="5"/>
        <v>8</v>
      </c>
      <c r="G56" s="15">
        <f t="shared" si="5"/>
        <v>12</v>
      </c>
      <c r="H56" s="15">
        <f t="shared" si="5"/>
        <v>7</v>
      </c>
      <c r="I56" s="15">
        <f t="shared" si="5"/>
        <v>7</v>
      </c>
      <c r="J56" s="15">
        <f t="shared" si="5"/>
        <v>8</v>
      </c>
      <c r="K56" s="15">
        <f t="shared" si="5"/>
        <v>7</v>
      </c>
      <c r="L56" s="15">
        <f t="shared" si="5"/>
        <v>11</v>
      </c>
      <c r="M56" s="15">
        <f t="shared" si="5"/>
        <v>9</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11</v>
      </c>
      <c r="D57" s="30">
        <f t="shared" ref="D57:M57" si="6">SUM(D67:D69)+D72+SUM(D89:D102)+D56</f>
        <v>15</v>
      </c>
      <c r="E57" s="30">
        <f t="shared" si="6"/>
        <v>15</v>
      </c>
      <c r="F57" s="30">
        <f t="shared" si="6"/>
        <v>13</v>
      </c>
      <c r="G57" s="30">
        <f t="shared" si="6"/>
        <v>15</v>
      </c>
      <c r="H57" s="30">
        <f t="shared" si="6"/>
        <v>10</v>
      </c>
      <c r="I57" s="30">
        <f t="shared" si="6"/>
        <v>12</v>
      </c>
      <c r="J57" s="30">
        <f t="shared" si="6"/>
        <v>16</v>
      </c>
      <c r="K57" s="30">
        <f t="shared" si="6"/>
        <v>15</v>
      </c>
      <c r="L57" s="30">
        <f t="shared" si="6"/>
        <v>19</v>
      </c>
      <c r="M57" s="30">
        <f t="shared" si="6"/>
        <v>19</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5</v>
      </c>
      <c r="D59" s="32">
        <f t="shared" ref="D59:M59" si="7">COUNTIF(D9:D52,"*12h")</f>
        <v>1</v>
      </c>
      <c r="E59" s="32">
        <f t="shared" si="7"/>
        <v>2</v>
      </c>
      <c r="F59" s="32">
        <f t="shared" si="7"/>
        <v>2</v>
      </c>
      <c r="G59" s="32">
        <f t="shared" si="7"/>
        <v>3</v>
      </c>
      <c r="H59" s="32">
        <f t="shared" si="7"/>
        <v>4</v>
      </c>
      <c r="I59" s="32">
        <f t="shared" si="7"/>
        <v>4</v>
      </c>
      <c r="J59" s="32">
        <f t="shared" si="7"/>
        <v>5</v>
      </c>
      <c r="K59" s="32">
        <f t="shared" si="7"/>
        <v>3</v>
      </c>
      <c r="L59" s="32">
        <f t="shared" si="7"/>
        <v>0</v>
      </c>
      <c r="M59" s="32">
        <f t="shared" si="7"/>
        <v>3</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26</v>
      </c>
      <c r="D61" s="11">
        <f>Congé!$E$54-D55</f>
        <v>22</v>
      </c>
      <c r="E61" s="11">
        <f>Congé!$E$54-E55</f>
        <v>22</v>
      </c>
      <c r="F61" s="11">
        <f>Congé!$E$54-F55</f>
        <v>23</v>
      </c>
      <c r="G61" s="11">
        <f>Congé!$E$54-G55</f>
        <v>21</v>
      </c>
      <c r="H61" s="11">
        <f>Congé!$E$54-H55</f>
        <v>27</v>
      </c>
      <c r="I61" s="11">
        <f>Congé!$E$54-I55</f>
        <v>25</v>
      </c>
      <c r="J61" s="11">
        <f>Congé!$E$54-J55</f>
        <v>21</v>
      </c>
      <c r="K61" s="11">
        <f>Congé!$E$54-K55</f>
        <v>22</v>
      </c>
      <c r="L61" s="11">
        <f>Congé!$E$54-L55</f>
        <v>18</v>
      </c>
      <c r="M61" s="11">
        <f>Congé!$E$54-M55</f>
        <v>18</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21</v>
      </c>
      <c r="D62" s="40">
        <f>Congé!$E$54-D57-D59</f>
        <v>21</v>
      </c>
      <c r="E62" s="40">
        <f>Congé!$E$54-E57-E59</f>
        <v>20</v>
      </c>
      <c r="F62" s="40">
        <f>Congé!$E$54-F57-F59</f>
        <v>22</v>
      </c>
      <c r="G62" s="40">
        <f>Congé!$E$54-G57-G59</f>
        <v>19</v>
      </c>
      <c r="H62" s="40">
        <f>Congé!$E$54-H57-H59</f>
        <v>23</v>
      </c>
      <c r="I62" s="40">
        <f>Congé!$E$54-I57-I59</f>
        <v>21</v>
      </c>
      <c r="J62" s="40">
        <f>Congé!$E$54-J57-J59</f>
        <v>16</v>
      </c>
      <c r="K62" s="40">
        <f>Congé!$E$54-K57-K59</f>
        <v>19</v>
      </c>
      <c r="L62" s="40">
        <f>Congé!$E$54-L57-L59</f>
        <v>18</v>
      </c>
      <c r="M62" s="40">
        <f>Congé!$E$54-M57-M59</f>
        <v>15</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9</v>
      </c>
      <c r="D64" s="56">
        <f t="shared" ref="D64:M79" si="8">COUNTIF(D$9:D$52,$B64)</f>
        <v>10</v>
      </c>
      <c r="E64" s="56">
        <f t="shared" si="8"/>
        <v>11</v>
      </c>
      <c r="F64" s="56">
        <f t="shared" si="8"/>
        <v>8</v>
      </c>
      <c r="G64" s="56">
        <f t="shared" si="8"/>
        <v>12</v>
      </c>
      <c r="H64" s="56">
        <f t="shared" si="8"/>
        <v>7</v>
      </c>
      <c r="I64" s="56">
        <f t="shared" si="8"/>
        <v>7</v>
      </c>
      <c r="J64" s="56">
        <f t="shared" si="8"/>
        <v>8</v>
      </c>
      <c r="K64" s="56">
        <f t="shared" si="8"/>
        <v>7</v>
      </c>
      <c r="L64" s="56">
        <f t="shared" si="8"/>
        <v>11</v>
      </c>
      <c r="M64" s="56">
        <f t="shared" si="8"/>
        <v>9</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9">COUNTIF(C$9:C$52,$B65)</f>
        <v>0</v>
      </c>
      <c r="D65" s="56">
        <f t="shared" si="8"/>
        <v>0</v>
      </c>
      <c r="E65" s="56">
        <f t="shared" si="8"/>
        <v>0</v>
      </c>
      <c r="F65" s="56">
        <f t="shared" si="8"/>
        <v>0</v>
      </c>
      <c r="G65" s="56">
        <f t="shared" si="8"/>
        <v>0</v>
      </c>
      <c r="H65" s="56">
        <f t="shared" si="8"/>
        <v>0</v>
      </c>
      <c r="I65" s="56">
        <f t="shared" si="8"/>
        <v>0</v>
      </c>
      <c r="J65" s="56">
        <f t="shared" si="8"/>
        <v>0</v>
      </c>
      <c r="K65" s="56">
        <f t="shared" si="8"/>
        <v>0</v>
      </c>
      <c r="L65" s="56">
        <f t="shared" si="8"/>
        <v>0</v>
      </c>
      <c r="M65" s="56">
        <f t="shared" si="8"/>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9"/>
        <v>0</v>
      </c>
      <c r="D66" s="56">
        <f t="shared" si="8"/>
        <v>0</v>
      </c>
      <c r="E66" s="56">
        <f t="shared" si="8"/>
        <v>0</v>
      </c>
      <c r="F66" s="56">
        <f t="shared" si="8"/>
        <v>1</v>
      </c>
      <c r="G66" s="56">
        <f t="shared" si="8"/>
        <v>0</v>
      </c>
      <c r="H66" s="56">
        <f t="shared" si="8"/>
        <v>0</v>
      </c>
      <c r="I66" s="56">
        <f t="shared" si="8"/>
        <v>0</v>
      </c>
      <c r="J66" s="56">
        <f t="shared" si="8"/>
        <v>0</v>
      </c>
      <c r="K66" s="56">
        <f t="shared" si="8"/>
        <v>0</v>
      </c>
      <c r="L66" s="56">
        <f t="shared" si="8"/>
        <v>0</v>
      </c>
      <c r="M66" s="56">
        <f t="shared" si="8"/>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9"/>
        <v>0</v>
      </c>
      <c r="D67" s="56">
        <f t="shared" si="8"/>
        <v>0</v>
      </c>
      <c r="E67" s="56">
        <f t="shared" si="8"/>
        <v>0</v>
      </c>
      <c r="F67" s="56">
        <f t="shared" si="8"/>
        <v>0</v>
      </c>
      <c r="G67" s="56">
        <f t="shared" si="8"/>
        <v>0</v>
      </c>
      <c r="H67" s="56">
        <f t="shared" si="8"/>
        <v>0</v>
      </c>
      <c r="I67" s="56">
        <f t="shared" si="8"/>
        <v>0</v>
      </c>
      <c r="J67" s="56">
        <f t="shared" si="8"/>
        <v>0</v>
      </c>
      <c r="K67" s="56">
        <f t="shared" si="8"/>
        <v>0</v>
      </c>
      <c r="L67" s="56">
        <f t="shared" si="8"/>
        <v>0</v>
      </c>
      <c r="M67" s="56">
        <f t="shared" si="8"/>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9"/>
        <v>0</v>
      </c>
      <c r="D68" s="56">
        <f t="shared" si="8"/>
        <v>0</v>
      </c>
      <c r="E68" s="56">
        <f t="shared" si="8"/>
        <v>0</v>
      </c>
      <c r="F68" s="56">
        <f t="shared" si="8"/>
        <v>0</v>
      </c>
      <c r="G68" s="56">
        <f t="shared" si="8"/>
        <v>0</v>
      </c>
      <c r="H68" s="56">
        <f t="shared" si="8"/>
        <v>0</v>
      </c>
      <c r="I68" s="56">
        <f t="shared" si="8"/>
        <v>0</v>
      </c>
      <c r="J68" s="56">
        <f t="shared" si="8"/>
        <v>0</v>
      </c>
      <c r="K68" s="56">
        <f t="shared" si="8"/>
        <v>0</v>
      </c>
      <c r="L68" s="56">
        <f t="shared" si="8"/>
        <v>0</v>
      </c>
      <c r="M68" s="56">
        <f t="shared" si="8"/>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9"/>
        <v>0</v>
      </c>
      <c r="D69" s="56">
        <f t="shared" si="8"/>
        <v>0</v>
      </c>
      <c r="E69" s="56">
        <f t="shared" si="8"/>
        <v>0</v>
      </c>
      <c r="F69" s="56">
        <f t="shared" si="8"/>
        <v>0</v>
      </c>
      <c r="G69" s="56">
        <f t="shared" si="8"/>
        <v>0</v>
      </c>
      <c r="H69" s="56">
        <f t="shared" si="8"/>
        <v>0</v>
      </c>
      <c r="I69" s="56">
        <f t="shared" si="8"/>
        <v>0</v>
      </c>
      <c r="J69" s="56">
        <f t="shared" si="8"/>
        <v>0</v>
      </c>
      <c r="K69" s="56">
        <f t="shared" si="8"/>
        <v>0</v>
      </c>
      <c r="L69" s="56">
        <f t="shared" si="8"/>
        <v>0</v>
      </c>
      <c r="M69" s="56">
        <f t="shared" si="8"/>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9"/>
        <v>0</v>
      </c>
      <c r="D70" s="56">
        <f t="shared" si="8"/>
        <v>0</v>
      </c>
      <c r="E70" s="56">
        <f t="shared" si="8"/>
        <v>0</v>
      </c>
      <c r="F70" s="56">
        <f t="shared" si="8"/>
        <v>0</v>
      </c>
      <c r="G70" s="56">
        <f t="shared" si="8"/>
        <v>0</v>
      </c>
      <c r="H70" s="56">
        <f t="shared" si="8"/>
        <v>0</v>
      </c>
      <c r="I70" s="56">
        <f t="shared" si="8"/>
        <v>0</v>
      </c>
      <c r="J70" s="56">
        <f t="shared" si="8"/>
        <v>0</v>
      </c>
      <c r="K70" s="56">
        <f t="shared" si="8"/>
        <v>0</v>
      </c>
      <c r="L70" s="56">
        <f t="shared" si="8"/>
        <v>0</v>
      </c>
      <c r="M70" s="56">
        <f t="shared" si="8"/>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9"/>
        <v>0</v>
      </c>
      <c r="D71" s="56">
        <f t="shared" si="8"/>
        <v>0</v>
      </c>
      <c r="E71" s="56">
        <f t="shared" si="8"/>
        <v>0</v>
      </c>
      <c r="F71" s="56">
        <f t="shared" si="8"/>
        <v>0</v>
      </c>
      <c r="G71" s="56">
        <f t="shared" si="8"/>
        <v>0</v>
      </c>
      <c r="H71" s="56">
        <f t="shared" si="8"/>
        <v>0</v>
      </c>
      <c r="I71" s="56">
        <f t="shared" si="8"/>
        <v>0</v>
      </c>
      <c r="J71" s="56">
        <f t="shared" si="8"/>
        <v>0</v>
      </c>
      <c r="K71" s="56">
        <f t="shared" si="8"/>
        <v>0</v>
      </c>
      <c r="L71" s="56">
        <f t="shared" si="8"/>
        <v>0</v>
      </c>
      <c r="M71" s="56">
        <f t="shared" si="8"/>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9"/>
        <v>0</v>
      </c>
      <c r="D72" s="56">
        <f t="shared" si="8"/>
        <v>0</v>
      </c>
      <c r="E72" s="56">
        <f t="shared" si="8"/>
        <v>0</v>
      </c>
      <c r="F72" s="56">
        <f t="shared" si="8"/>
        <v>0</v>
      </c>
      <c r="G72" s="56">
        <f t="shared" si="8"/>
        <v>0</v>
      </c>
      <c r="H72" s="56">
        <f t="shared" si="8"/>
        <v>0</v>
      </c>
      <c r="I72" s="56">
        <f t="shared" si="8"/>
        <v>0</v>
      </c>
      <c r="J72" s="56">
        <f t="shared" si="8"/>
        <v>0</v>
      </c>
      <c r="K72" s="56">
        <f t="shared" si="8"/>
        <v>0</v>
      </c>
      <c r="L72" s="56">
        <f t="shared" si="8"/>
        <v>0</v>
      </c>
      <c r="M72" s="56">
        <f t="shared" si="8"/>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9"/>
        <v>0</v>
      </c>
      <c r="D73" s="56">
        <f t="shared" si="8"/>
        <v>0</v>
      </c>
      <c r="E73" s="56">
        <f t="shared" si="8"/>
        <v>0</v>
      </c>
      <c r="F73" s="56">
        <f t="shared" si="8"/>
        <v>0</v>
      </c>
      <c r="G73" s="56">
        <f t="shared" si="8"/>
        <v>0</v>
      </c>
      <c r="H73" s="56">
        <f t="shared" si="8"/>
        <v>0</v>
      </c>
      <c r="I73" s="56">
        <f t="shared" si="8"/>
        <v>0</v>
      </c>
      <c r="J73" s="56">
        <f t="shared" si="8"/>
        <v>0</v>
      </c>
      <c r="K73" s="56">
        <f t="shared" si="8"/>
        <v>0</v>
      </c>
      <c r="L73" s="56">
        <f t="shared" si="8"/>
        <v>0</v>
      </c>
      <c r="M73" s="56">
        <f t="shared" si="8"/>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9"/>
        <v>0</v>
      </c>
      <c r="D74" s="56">
        <f t="shared" si="8"/>
        <v>0</v>
      </c>
      <c r="E74" s="56">
        <f t="shared" si="8"/>
        <v>0</v>
      </c>
      <c r="F74" s="56">
        <f t="shared" si="8"/>
        <v>0</v>
      </c>
      <c r="G74" s="56">
        <f t="shared" si="8"/>
        <v>0</v>
      </c>
      <c r="H74" s="56">
        <f t="shared" si="8"/>
        <v>0</v>
      </c>
      <c r="I74" s="56">
        <f t="shared" si="8"/>
        <v>0</v>
      </c>
      <c r="J74" s="56">
        <f t="shared" si="8"/>
        <v>0</v>
      </c>
      <c r="K74" s="56">
        <f t="shared" si="8"/>
        <v>0</v>
      </c>
      <c r="L74" s="56">
        <f t="shared" si="8"/>
        <v>0</v>
      </c>
      <c r="M74" s="56">
        <f t="shared" si="8"/>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9"/>
        <v>0</v>
      </c>
      <c r="D75" s="56">
        <f t="shared" si="8"/>
        <v>0</v>
      </c>
      <c r="E75" s="56">
        <f t="shared" si="8"/>
        <v>0</v>
      </c>
      <c r="F75" s="56">
        <f t="shared" si="8"/>
        <v>0</v>
      </c>
      <c r="G75" s="56">
        <f t="shared" si="8"/>
        <v>0</v>
      </c>
      <c r="H75" s="56">
        <f t="shared" si="8"/>
        <v>0</v>
      </c>
      <c r="I75" s="56">
        <f t="shared" si="8"/>
        <v>0</v>
      </c>
      <c r="J75" s="56">
        <f t="shared" si="8"/>
        <v>0</v>
      </c>
      <c r="K75" s="56">
        <f t="shared" si="8"/>
        <v>0</v>
      </c>
      <c r="L75" s="56">
        <f t="shared" si="8"/>
        <v>0</v>
      </c>
      <c r="M75" s="56">
        <f t="shared" si="8"/>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9"/>
        <v>0</v>
      </c>
      <c r="D76" s="56">
        <f t="shared" si="8"/>
        <v>0</v>
      </c>
      <c r="E76" s="56">
        <f t="shared" si="8"/>
        <v>0</v>
      </c>
      <c r="F76" s="56">
        <f t="shared" si="8"/>
        <v>0</v>
      </c>
      <c r="G76" s="56">
        <f t="shared" si="8"/>
        <v>0</v>
      </c>
      <c r="H76" s="56">
        <f t="shared" si="8"/>
        <v>0</v>
      </c>
      <c r="I76" s="56">
        <f t="shared" si="8"/>
        <v>0</v>
      </c>
      <c r="J76" s="56">
        <f t="shared" si="8"/>
        <v>0</v>
      </c>
      <c r="K76" s="56">
        <f t="shared" si="8"/>
        <v>0</v>
      </c>
      <c r="L76" s="56">
        <f t="shared" si="8"/>
        <v>0</v>
      </c>
      <c r="M76" s="56">
        <f t="shared" si="8"/>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9"/>
        <v>0</v>
      </c>
      <c r="D77" s="56">
        <f t="shared" si="8"/>
        <v>0</v>
      </c>
      <c r="E77" s="56">
        <f t="shared" si="8"/>
        <v>0</v>
      </c>
      <c r="F77" s="56">
        <f t="shared" si="8"/>
        <v>0</v>
      </c>
      <c r="G77" s="56">
        <f t="shared" si="8"/>
        <v>0</v>
      </c>
      <c r="H77" s="56">
        <f t="shared" si="8"/>
        <v>0</v>
      </c>
      <c r="I77" s="56">
        <f t="shared" si="8"/>
        <v>0</v>
      </c>
      <c r="J77" s="56">
        <f t="shared" si="8"/>
        <v>0</v>
      </c>
      <c r="K77" s="56">
        <f t="shared" si="8"/>
        <v>0</v>
      </c>
      <c r="L77" s="56">
        <f t="shared" si="8"/>
        <v>0</v>
      </c>
      <c r="M77" s="56">
        <f t="shared" si="8"/>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9"/>
        <v>0</v>
      </c>
      <c r="D78" s="56">
        <f t="shared" si="8"/>
        <v>0</v>
      </c>
      <c r="E78" s="56">
        <f t="shared" si="8"/>
        <v>0</v>
      </c>
      <c r="F78" s="56">
        <f t="shared" si="8"/>
        <v>0</v>
      </c>
      <c r="G78" s="56">
        <f t="shared" si="8"/>
        <v>0</v>
      </c>
      <c r="H78" s="56">
        <f t="shared" si="8"/>
        <v>0</v>
      </c>
      <c r="I78" s="56">
        <f t="shared" si="8"/>
        <v>0</v>
      </c>
      <c r="J78" s="56">
        <f t="shared" si="8"/>
        <v>0</v>
      </c>
      <c r="K78" s="56">
        <f t="shared" si="8"/>
        <v>0</v>
      </c>
      <c r="L78" s="56">
        <f t="shared" si="8"/>
        <v>0</v>
      </c>
      <c r="M78" s="56">
        <f t="shared" si="8"/>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9"/>
        <v>0</v>
      </c>
      <c r="D79" s="56">
        <f t="shared" si="8"/>
        <v>0</v>
      </c>
      <c r="E79" s="56">
        <f t="shared" si="8"/>
        <v>0</v>
      </c>
      <c r="F79" s="56">
        <f t="shared" si="8"/>
        <v>0</v>
      </c>
      <c r="G79" s="56">
        <f t="shared" si="8"/>
        <v>0</v>
      </c>
      <c r="H79" s="56">
        <f t="shared" si="8"/>
        <v>0</v>
      </c>
      <c r="I79" s="56">
        <f t="shared" si="8"/>
        <v>0</v>
      </c>
      <c r="J79" s="56">
        <f t="shared" si="8"/>
        <v>0</v>
      </c>
      <c r="K79" s="56">
        <f t="shared" si="8"/>
        <v>0</v>
      </c>
      <c r="L79" s="56">
        <f t="shared" si="8"/>
        <v>0</v>
      </c>
      <c r="M79" s="56">
        <f t="shared" si="8"/>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9"/>
        <v>0</v>
      </c>
      <c r="D80" s="56">
        <f t="shared" si="9"/>
        <v>0</v>
      </c>
      <c r="E80" s="56">
        <f t="shared" si="9"/>
        <v>0</v>
      </c>
      <c r="F80" s="56">
        <f t="shared" si="9"/>
        <v>0</v>
      </c>
      <c r="G80" s="56">
        <f t="shared" si="9"/>
        <v>0</v>
      </c>
      <c r="H80" s="56">
        <f t="shared" si="9"/>
        <v>0</v>
      </c>
      <c r="I80" s="56">
        <f t="shared" si="9"/>
        <v>0</v>
      </c>
      <c r="J80" s="56">
        <f t="shared" si="9"/>
        <v>0</v>
      </c>
      <c r="K80" s="56">
        <f t="shared" si="9"/>
        <v>0</v>
      </c>
      <c r="L80" s="56">
        <f t="shared" si="9"/>
        <v>0</v>
      </c>
      <c r="M80" s="56">
        <f t="shared" si="9"/>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9"/>
        <v>0</v>
      </c>
      <c r="D81" s="56">
        <f t="shared" si="9"/>
        <v>0</v>
      </c>
      <c r="E81" s="56">
        <f t="shared" si="9"/>
        <v>0</v>
      </c>
      <c r="F81" s="56">
        <f t="shared" si="9"/>
        <v>0</v>
      </c>
      <c r="G81" s="56">
        <f t="shared" si="9"/>
        <v>0</v>
      </c>
      <c r="H81" s="56">
        <f t="shared" si="9"/>
        <v>0</v>
      </c>
      <c r="I81" s="56">
        <f t="shared" si="9"/>
        <v>0</v>
      </c>
      <c r="J81" s="56">
        <f t="shared" si="9"/>
        <v>0</v>
      </c>
      <c r="K81" s="56">
        <f t="shared" si="9"/>
        <v>0</v>
      </c>
      <c r="L81" s="56">
        <f t="shared" si="9"/>
        <v>0</v>
      </c>
      <c r="M81" s="56">
        <f t="shared" si="9"/>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9"/>
        <v>0</v>
      </c>
      <c r="D82" s="56">
        <f t="shared" si="9"/>
        <v>0</v>
      </c>
      <c r="E82" s="56">
        <f t="shared" si="9"/>
        <v>0</v>
      </c>
      <c r="F82" s="56">
        <f t="shared" si="9"/>
        <v>0</v>
      </c>
      <c r="G82" s="56">
        <f t="shared" si="9"/>
        <v>0</v>
      </c>
      <c r="H82" s="56">
        <f t="shared" si="9"/>
        <v>0</v>
      </c>
      <c r="I82" s="56">
        <f t="shared" si="9"/>
        <v>0</v>
      </c>
      <c r="J82" s="56">
        <f t="shared" si="9"/>
        <v>0</v>
      </c>
      <c r="K82" s="56">
        <f t="shared" si="9"/>
        <v>0</v>
      </c>
      <c r="L82" s="56">
        <f t="shared" si="9"/>
        <v>0</v>
      </c>
      <c r="M82" s="56">
        <f t="shared" si="9"/>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9"/>
        <v>0</v>
      </c>
      <c r="D83" s="56">
        <f t="shared" si="9"/>
        <v>0</v>
      </c>
      <c r="E83" s="56">
        <f t="shared" si="9"/>
        <v>0</v>
      </c>
      <c r="F83" s="56">
        <f t="shared" si="9"/>
        <v>0</v>
      </c>
      <c r="G83" s="56">
        <f t="shared" si="9"/>
        <v>0</v>
      </c>
      <c r="H83" s="56">
        <f t="shared" si="9"/>
        <v>0</v>
      </c>
      <c r="I83" s="56">
        <f t="shared" si="9"/>
        <v>0</v>
      </c>
      <c r="J83" s="56">
        <f t="shared" si="9"/>
        <v>0</v>
      </c>
      <c r="K83" s="56">
        <f t="shared" si="9"/>
        <v>0</v>
      </c>
      <c r="L83" s="56">
        <f t="shared" si="9"/>
        <v>0</v>
      </c>
      <c r="M83" s="56">
        <f t="shared" si="9"/>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9"/>
        <v>0</v>
      </c>
      <c r="D84" s="56">
        <f t="shared" si="9"/>
        <v>0</v>
      </c>
      <c r="E84" s="56">
        <f t="shared" si="9"/>
        <v>0</v>
      </c>
      <c r="F84" s="56">
        <f t="shared" si="9"/>
        <v>0</v>
      </c>
      <c r="G84" s="56">
        <f t="shared" si="9"/>
        <v>0</v>
      </c>
      <c r="H84" s="56">
        <f t="shared" si="9"/>
        <v>0</v>
      </c>
      <c r="I84" s="56">
        <f t="shared" si="9"/>
        <v>0</v>
      </c>
      <c r="J84" s="56">
        <f t="shared" si="9"/>
        <v>0</v>
      </c>
      <c r="K84" s="56">
        <f t="shared" si="9"/>
        <v>0</v>
      </c>
      <c r="L84" s="56">
        <f t="shared" si="9"/>
        <v>0</v>
      </c>
      <c r="M84" s="56">
        <f t="shared" si="9"/>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9"/>
        <v>0</v>
      </c>
      <c r="D85" s="56">
        <f t="shared" si="9"/>
        <v>0</v>
      </c>
      <c r="E85" s="56">
        <f t="shared" si="9"/>
        <v>0</v>
      </c>
      <c r="F85" s="56">
        <f t="shared" si="9"/>
        <v>0</v>
      </c>
      <c r="G85" s="56">
        <f t="shared" si="9"/>
        <v>1</v>
      </c>
      <c r="H85" s="56">
        <f t="shared" si="9"/>
        <v>0</v>
      </c>
      <c r="I85" s="56">
        <f t="shared" si="9"/>
        <v>0</v>
      </c>
      <c r="J85" s="56">
        <f t="shared" si="9"/>
        <v>0</v>
      </c>
      <c r="K85" s="56">
        <f t="shared" si="9"/>
        <v>0</v>
      </c>
      <c r="L85" s="56">
        <f t="shared" si="9"/>
        <v>0</v>
      </c>
      <c r="M85" s="56">
        <f t="shared" si="9"/>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9"/>
        <v>0</v>
      </c>
      <c r="D86" s="56">
        <f t="shared" si="9"/>
        <v>0</v>
      </c>
      <c r="E86" s="56">
        <f t="shared" si="9"/>
        <v>0</v>
      </c>
      <c r="F86" s="56">
        <f t="shared" si="9"/>
        <v>0</v>
      </c>
      <c r="G86" s="56">
        <f t="shared" si="9"/>
        <v>0</v>
      </c>
      <c r="H86" s="56">
        <f t="shared" si="9"/>
        <v>0</v>
      </c>
      <c r="I86" s="56">
        <f t="shared" si="9"/>
        <v>0</v>
      </c>
      <c r="J86" s="56">
        <f t="shared" si="9"/>
        <v>0</v>
      </c>
      <c r="K86" s="56">
        <f t="shared" si="9"/>
        <v>0</v>
      </c>
      <c r="L86" s="56">
        <f t="shared" si="9"/>
        <v>0</v>
      </c>
      <c r="M86" s="56">
        <f t="shared" si="9"/>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9"/>
        <v>0</v>
      </c>
      <c r="D87" s="56">
        <f t="shared" si="9"/>
        <v>0</v>
      </c>
      <c r="E87" s="56">
        <f t="shared" si="9"/>
        <v>0</v>
      </c>
      <c r="F87" s="56">
        <f t="shared" si="9"/>
        <v>0</v>
      </c>
      <c r="G87" s="56">
        <f t="shared" si="9"/>
        <v>0</v>
      </c>
      <c r="H87" s="56">
        <f t="shared" si="9"/>
        <v>0</v>
      </c>
      <c r="I87" s="56">
        <f t="shared" si="9"/>
        <v>0</v>
      </c>
      <c r="J87" s="56">
        <f t="shared" si="9"/>
        <v>0</v>
      </c>
      <c r="K87" s="56">
        <f t="shared" si="9"/>
        <v>0</v>
      </c>
      <c r="L87" s="56">
        <f t="shared" si="9"/>
        <v>0</v>
      </c>
      <c r="M87" s="56">
        <f t="shared" si="9"/>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9"/>
        <v>0</v>
      </c>
      <c r="D88" s="56">
        <f t="shared" si="9"/>
        <v>0</v>
      </c>
      <c r="E88" s="56">
        <f t="shared" si="9"/>
        <v>0</v>
      </c>
      <c r="F88" s="56">
        <f t="shared" si="9"/>
        <v>0</v>
      </c>
      <c r="G88" s="56">
        <f t="shared" si="9"/>
        <v>0</v>
      </c>
      <c r="H88" s="56">
        <f t="shared" si="9"/>
        <v>0</v>
      </c>
      <c r="I88" s="56">
        <f t="shared" si="9"/>
        <v>0</v>
      </c>
      <c r="J88" s="56">
        <f t="shared" si="9"/>
        <v>0</v>
      </c>
      <c r="K88" s="56">
        <f t="shared" si="9"/>
        <v>0</v>
      </c>
      <c r="L88" s="56">
        <f t="shared" si="9"/>
        <v>0</v>
      </c>
      <c r="M88" s="56">
        <f t="shared" si="9"/>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9"/>
        <v>0</v>
      </c>
      <c r="D89" s="56">
        <f t="shared" si="9"/>
        <v>0</v>
      </c>
      <c r="E89" s="56">
        <f t="shared" si="9"/>
        <v>0</v>
      </c>
      <c r="F89" s="56">
        <f t="shared" si="9"/>
        <v>0</v>
      </c>
      <c r="G89" s="56">
        <f t="shared" si="9"/>
        <v>0</v>
      </c>
      <c r="H89" s="56">
        <f t="shared" si="9"/>
        <v>0</v>
      </c>
      <c r="I89" s="56">
        <f t="shared" si="9"/>
        <v>0</v>
      </c>
      <c r="J89" s="56">
        <f t="shared" si="9"/>
        <v>0</v>
      </c>
      <c r="K89" s="56">
        <f t="shared" si="9"/>
        <v>0</v>
      </c>
      <c r="L89" s="56">
        <f t="shared" si="9"/>
        <v>0</v>
      </c>
      <c r="M89" s="56">
        <f t="shared" si="9"/>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9"/>
        <v>0</v>
      </c>
      <c r="D90" s="56">
        <f t="shared" si="9"/>
        <v>0</v>
      </c>
      <c r="E90" s="56">
        <f t="shared" si="9"/>
        <v>0</v>
      </c>
      <c r="F90" s="56">
        <f t="shared" si="9"/>
        <v>0</v>
      </c>
      <c r="G90" s="56">
        <f t="shared" si="9"/>
        <v>0</v>
      </c>
      <c r="H90" s="56">
        <f t="shared" si="9"/>
        <v>0</v>
      </c>
      <c r="I90" s="56">
        <f t="shared" si="9"/>
        <v>0</v>
      </c>
      <c r="J90" s="56">
        <f t="shared" si="9"/>
        <v>0</v>
      </c>
      <c r="K90" s="56">
        <f t="shared" si="9"/>
        <v>0</v>
      </c>
      <c r="L90" s="56">
        <f t="shared" si="9"/>
        <v>0</v>
      </c>
      <c r="M90" s="56">
        <f t="shared" si="9"/>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9"/>
        <v>0</v>
      </c>
      <c r="D91" s="56">
        <f t="shared" si="9"/>
        <v>0</v>
      </c>
      <c r="E91" s="56">
        <f t="shared" si="9"/>
        <v>0</v>
      </c>
      <c r="F91" s="56">
        <f t="shared" si="9"/>
        <v>0</v>
      </c>
      <c r="G91" s="56">
        <f t="shared" si="9"/>
        <v>0</v>
      </c>
      <c r="H91" s="56">
        <f t="shared" si="9"/>
        <v>0</v>
      </c>
      <c r="I91" s="56">
        <f t="shared" si="9"/>
        <v>0</v>
      </c>
      <c r="J91" s="56">
        <f t="shared" si="9"/>
        <v>0</v>
      </c>
      <c r="K91" s="56">
        <f t="shared" si="9"/>
        <v>0</v>
      </c>
      <c r="L91" s="56">
        <f t="shared" si="9"/>
        <v>0</v>
      </c>
      <c r="M91" s="56">
        <f t="shared" si="9"/>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9"/>
        <v>0</v>
      </c>
      <c r="D92" s="56">
        <f t="shared" si="9"/>
        <v>0</v>
      </c>
      <c r="E92" s="56">
        <f t="shared" si="9"/>
        <v>0</v>
      </c>
      <c r="F92" s="56">
        <f t="shared" si="9"/>
        <v>0</v>
      </c>
      <c r="G92" s="56">
        <f t="shared" si="9"/>
        <v>0</v>
      </c>
      <c r="H92" s="56">
        <f t="shared" si="9"/>
        <v>0</v>
      </c>
      <c r="I92" s="56">
        <f t="shared" si="9"/>
        <v>0</v>
      </c>
      <c r="J92" s="56">
        <f t="shared" si="9"/>
        <v>0</v>
      </c>
      <c r="K92" s="56">
        <f t="shared" si="9"/>
        <v>0</v>
      </c>
      <c r="L92" s="56">
        <f t="shared" si="9"/>
        <v>0</v>
      </c>
      <c r="M92" s="56">
        <f t="shared" si="9"/>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9"/>
        <v>0</v>
      </c>
      <c r="D93" s="56">
        <f t="shared" si="9"/>
        <v>0</v>
      </c>
      <c r="E93" s="56">
        <f t="shared" si="9"/>
        <v>0</v>
      </c>
      <c r="F93" s="56">
        <f t="shared" si="9"/>
        <v>1</v>
      </c>
      <c r="G93" s="56">
        <f t="shared" si="9"/>
        <v>0</v>
      </c>
      <c r="H93" s="56">
        <f t="shared" si="9"/>
        <v>1</v>
      </c>
      <c r="I93" s="56">
        <f t="shared" si="9"/>
        <v>3</v>
      </c>
      <c r="J93" s="56">
        <f t="shared" si="9"/>
        <v>6</v>
      </c>
      <c r="K93" s="56">
        <f t="shared" si="9"/>
        <v>5</v>
      </c>
      <c r="L93" s="56">
        <f t="shared" si="9"/>
        <v>5</v>
      </c>
      <c r="M93" s="56">
        <f t="shared" si="9"/>
        <v>7</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9"/>
        <v>0</v>
      </c>
      <c r="D94" s="56">
        <f t="shared" si="9"/>
        <v>0</v>
      </c>
      <c r="E94" s="56">
        <f t="shared" si="9"/>
        <v>0</v>
      </c>
      <c r="F94" s="56">
        <f t="shared" si="9"/>
        <v>0</v>
      </c>
      <c r="G94" s="56">
        <f t="shared" si="9"/>
        <v>0</v>
      </c>
      <c r="H94" s="56">
        <f t="shared" si="9"/>
        <v>0</v>
      </c>
      <c r="I94" s="56">
        <f t="shared" si="9"/>
        <v>0</v>
      </c>
      <c r="J94" s="56">
        <f t="shared" si="9"/>
        <v>0</v>
      </c>
      <c r="K94" s="56">
        <f t="shared" si="9"/>
        <v>0</v>
      </c>
      <c r="L94" s="56">
        <f t="shared" si="9"/>
        <v>0</v>
      </c>
      <c r="M94" s="56">
        <f t="shared" si="9"/>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9"/>
        <v>0</v>
      </c>
      <c r="D95" s="56">
        <f t="shared" si="9"/>
        <v>1</v>
      </c>
      <c r="E95" s="56">
        <f t="shared" si="9"/>
        <v>1</v>
      </c>
      <c r="F95" s="56">
        <f t="shared" si="9"/>
        <v>0</v>
      </c>
      <c r="G95" s="56">
        <f t="shared" si="9"/>
        <v>0</v>
      </c>
      <c r="H95" s="56">
        <f t="shared" si="9"/>
        <v>0</v>
      </c>
      <c r="I95" s="56">
        <f t="shared" si="9"/>
        <v>1</v>
      </c>
      <c r="J95" s="56">
        <f t="shared" si="9"/>
        <v>1</v>
      </c>
      <c r="K95" s="56">
        <f t="shared" si="9"/>
        <v>2</v>
      </c>
      <c r="L95" s="56">
        <f t="shared" si="9"/>
        <v>2</v>
      </c>
      <c r="M95" s="56">
        <f t="shared" si="9"/>
        <v>2</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9"/>
        <v>0</v>
      </c>
      <c r="D96" s="56">
        <f t="shared" si="9"/>
        <v>0</v>
      </c>
      <c r="E96" s="56">
        <f t="shared" si="9"/>
        <v>0</v>
      </c>
      <c r="F96" s="56">
        <f t="shared" si="9"/>
        <v>0</v>
      </c>
      <c r="G96" s="56">
        <f t="shared" si="9"/>
        <v>0</v>
      </c>
      <c r="H96" s="56">
        <f t="shared" si="9"/>
        <v>0</v>
      </c>
      <c r="I96" s="56">
        <f t="shared" si="9"/>
        <v>0</v>
      </c>
      <c r="J96" s="56">
        <f t="shared" si="9"/>
        <v>0</v>
      </c>
      <c r="K96" s="56">
        <f t="shared" si="9"/>
        <v>0</v>
      </c>
      <c r="L96" s="56">
        <f t="shared" si="9"/>
        <v>0</v>
      </c>
      <c r="M96" s="56">
        <f t="shared" si="9"/>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9"/>
        <v>0</v>
      </c>
      <c r="D97" s="56">
        <f t="shared" si="9"/>
        <v>0</v>
      </c>
      <c r="E97" s="56">
        <f t="shared" si="9"/>
        <v>0</v>
      </c>
      <c r="F97" s="56">
        <f t="shared" si="9"/>
        <v>0</v>
      </c>
      <c r="G97" s="56">
        <f t="shared" si="9"/>
        <v>0</v>
      </c>
      <c r="H97" s="56">
        <f t="shared" si="9"/>
        <v>0</v>
      </c>
      <c r="I97" s="56">
        <f t="shared" si="9"/>
        <v>0</v>
      </c>
      <c r="J97" s="56">
        <f t="shared" si="9"/>
        <v>0</v>
      </c>
      <c r="K97" s="56">
        <f t="shared" si="9"/>
        <v>0</v>
      </c>
      <c r="L97" s="56">
        <f t="shared" si="9"/>
        <v>0</v>
      </c>
      <c r="M97" s="56">
        <f t="shared" si="9"/>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9"/>
        <v>0</v>
      </c>
      <c r="D98" s="56">
        <f t="shared" si="9"/>
        <v>2</v>
      </c>
      <c r="E98" s="56">
        <f t="shared" si="9"/>
        <v>1</v>
      </c>
      <c r="F98" s="56">
        <f t="shared" si="9"/>
        <v>2</v>
      </c>
      <c r="G98" s="56">
        <f t="shared" si="9"/>
        <v>1</v>
      </c>
      <c r="H98" s="56">
        <f t="shared" si="9"/>
        <v>0</v>
      </c>
      <c r="I98" s="56">
        <f t="shared" si="9"/>
        <v>0</v>
      </c>
      <c r="J98" s="56">
        <f t="shared" si="9"/>
        <v>0</v>
      </c>
      <c r="K98" s="56">
        <f t="shared" si="9"/>
        <v>0</v>
      </c>
      <c r="L98" s="56">
        <f t="shared" si="9"/>
        <v>0</v>
      </c>
      <c r="M98" s="56">
        <f t="shared" si="9"/>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9"/>
        <v>0</v>
      </c>
      <c r="D99" s="56">
        <f t="shared" si="9"/>
        <v>0</v>
      </c>
      <c r="E99" s="56">
        <f t="shared" si="9"/>
        <v>0</v>
      </c>
      <c r="F99" s="56">
        <f t="shared" si="9"/>
        <v>0</v>
      </c>
      <c r="G99" s="56">
        <f t="shared" si="9"/>
        <v>0</v>
      </c>
      <c r="H99" s="56">
        <f t="shared" si="9"/>
        <v>0</v>
      </c>
      <c r="I99" s="56">
        <f t="shared" si="9"/>
        <v>0</v>
      </c>
      <c r="J99" s="56">
        <f t="shared" si="9"/>
        <v>0</v>
      </c>
      <c r="K99" s="56">
        <f t="shared" si="9"/>
        <v>0</v>
      </c>
      <c r="L99" s="56">
        <f t="shared" si="9"/>
        <v>0</v>
      </c>
      <c r="M99" s="56">
        <f t="shared" si="9"/>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9"/>
        <v>1</v>
      </c>
      <c r="D100" s="56">
        <f t="shared" si="9"/>
        <v>1</v>
      </c>
      <c r="E100" s="56">
        <f t="shared" si="9"/>
        <v>1</v>
      </c>
      <c r="F100" s="56">
        <f t="shared" si="9"/>
        <v>1</v>
      </c>
      <c r="G100" s="56">
        <f t="shared" si="9"/>
        <v>1</v>
      </c>
      <c r="H100" s="56">
        <f t="shared" si="9"/>
        <v>1</v>
      </c>
      <c r="I100" s="56">
        <f t="shared" si="9"/>
        <v>1</v>
      </c>
      <c r="J100" s="56">
        <f t="shared" si="9"/>
        <v>1</v>
      </c>
      <c r="K100" s="56">
        <f t="shared" si="9"/>
        <v>1</v>
      </c>
      <c r="L100" s="56">
        <f t="shared" si="9"/>
        <v>1</v>
      </c>
      <c r="M100" s="56">
        <f t="shared" si="9"/>
        <v>1</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9"/>
        <v>0</v>
      </c>
      <c r="D101" s="56">
        <f t="shared" si="9"/>
        <v>0</v>
      </c>
      <c r="E101" s="56">
        <f t="shared" si="9"/>
        <v>0</v>
      </c>
      <c r="F101" s="56">
        <f t="shared" si="9"/>
        <v>0</v>
      </c>
      <c r="G101" s="56">
        <f t="shared" si="9"/>
        <v>0</v>
      </c>
      <c r="H101" s="56">
        <f t="shared" si="9"/>
        <v>0</v>
      </c>
      <c r="I101" s="56">
        <f t="shared" si="9"/>
        <v>0</v>
      </c>
      <c r="J101" s="56">
        <f t="shared" si="9"/>
        <v>0</v>
      </c>
      <c r="K101" s="56">
        <f t="shared" si="9"/>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0">COUNTIF(C$9:C$52,$B102)</f>
        <v>1</v>
      </c>
      <c r="D102" s="56">
        <f t="shared" si="10"/>
        <v>1</v>
      </c>
      <c r="E102" s="56">
        <f t="shared" si="10"/>
        <v>1</v>
      </c>
      <c r="F102" s="56">
        <f t="shared" si="10"/>
        <v>1</v>
      </c>
      <c r="G102" s="56">
        <f t="shared" si="10"/>
        <v>1</v>
      </c>
      <c r="H102" s="56">
        <f t="shared" si="10"/>
        <v>1</v>
      </c>
      <c r="I102" s="56">
        <f t="shared" si="10"/>
        <v>0</v>
      </c>
      <c r="J102" s="56">
        <f t="shared" si="10"/>
        <v>0</v>
      </c>
      <c r="K102" s="56">
        <f t="shared" si="10"/>
        <v>0</v>
      </c>
      <c r="L102" s="56">
        <f t="shared" si="10"/>
        <v>0</v>
      </c>
      <c r="M102" s="56">
        <f t="shared" si="10"/>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A1:AB1"/>
    <mergeCell ref="AA2:AB2"/>
    <mergeCell ref="A5:B5"/>
    <mergeCell ref="X1:X3"/>
    <mergeCell ref="Y1:Y3"/>
  </mergeCells>
  <conditionalFormatting sqref="A6:B53">
    <cfRule type="cellIs" dxfId="182" priority="198" stopIfTrue="1" operator="equal">
      <formula>"C"</formula>
    </cfRule>
    <cfRule type="cellIs" dxfId="181" priority="199" stopIfTrue="1" operator="equal">
      <formula>"B"</formula>
    </cfRule>
    <cfRule type="cellIs" dxfId="180" priority="200" stopIfTrue="1" operator="equal">
      <formula>"A"</formula>
    </cfRule>
  </conditionalFormatting>
  <conditionalFormatting sqref="D5 F5 H5 J5 L5">
    <cfRule type="cellIs" dxfId="179" priority="171" stopIfTrue="1" operator="equal">
      <formula>"C"</formula>
    </cfRule>
    <cfRule type="cellIs" dxfId="178" priority="172" stopIfTrue="1" operator="equal">
      <formula>"B"</formula>
    </cfRule>
    <cfRule type="cellIs" dxfId="177" priority="173" stopIfTrue="1" operator="equal">
      <formula>"A"</formula>
    </cfRule>
  </conditionalFormatting>
  <conditionalFormatting sqref="D5 F5 H5 J5 L5">
    <cfRule type="cellIs" dxfId="176" priority="174" stopIfTrue="1" operator="equal">
      <formula>"C"</formula>
    </cfRule>
    <cfRule type="cellIs" dxfId="175" priority="175" stopIfTrue="1" operator="equal">
      <formula>"B"</formula>
    </cfRule>
    <cfRule type="cellIs" dxfId="174" priority="176" stopIfTrue="1" operator="equal">
      <formula>"A"</formula>
    </cfRule>
  </conditionalFormatting>
  <conditionalFormatting sqref="C8:M8 C13:M13 E10 I14 J15 C21:M21 K19:M20 E28 I43 D45 C39:M39 H25 K47 G23 M29 H42 I30 F46 F33 G7 K9 J40:J41 K24 M18 J7">
    <cfRule type="cellIs" dxfId="173" priority="137" stopIfTrue="1" operator="equal">
      <formula>"12h"</formula>
    </cfRule>
  </conditionalFormatting>
  <conditionalFormatting sqref="C59:M59">
    <cfRule type="cellIs" dxfId="172" priority="88" stopIfTrue="1" operator="greaterThan">
      <formula>4</formula>
    </cfRule>
    <cfRule type="cellIs" dxfId="171" priority="89" stopIfTrue="1" operator="equal">
      <formula>4</formula>
    </cfRule>
    <cfRule type="cellIs" dxfId="170" priority="90" stopIfTrue="1" operator="lessThan">
      <formula>4</formula>
    </cfRule>
  </conditionalFormatting>
  <conditionalFormatting sqref="C54:M54 C56:M56">
    <cfRule type="cellIs" dxfId="169" priority="85" stopIfTrue="1" operator="lessThan">
      <formula>12</formula>
    </cfRule>
    <cfRule type="cellIs" dxfId="168" priority="86" stopIfTrue="1" operator="equal">
      <formula>12</formula>
    </cfRule>
    <cfRule type="cellIs" dxfId="167" priority="87" stopIfTrue="1" operator="greaterThan">
      <formula>12</formula>
    </cfRule>
  </conditionalFormatting>
  <conditionalFormatting sqref="E32">
    <cfRule type="cellIs" dxfId="166" priority="15" stopIfTrue="1" operator="equal">
      <formula>"12h"</formula>
    </cfRule>
  </conditionalFormatting>
  <conditionalFormatting sqref="E26">
    <cfRule type="cellIs" dxfId="165" priority="11"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L49:L51 M49:M53 J49:K53 M46:M47 I46:K47 L6:L21 L24:L26 M13:M25 K13:K25 J18:J25 G16:G17 J13:J16 H13:H43 C13 C15 D7:D53 C6 C8:C10 E6:E34 M7:M9 G11:G13 G6:G9 F6:F43 J6:J9 H6:I10 K6:K10 L46 L28:L43 M39:M44 J27:K44 G36:G41 G32:G34 G25:G27 G21:G23 G47 G29:G30 G43:G45 F45:F47 M27:M37 C48:C50 C46 C39 C34 C52:C53 E49:I51 E36:E47 C21:C24 H45:H47 I13:I44 C28 C31">
      <formula1>$P:$P</formula1>
    </dataValidation>
  </dataValidations>
  <pageMargins left="0" right="0" top="0" bottom="0" header="0" footer="0"/>
  <pageSetup paperSize="9" scale="16" orientation="portrait" r:id="rId1"/>
  <headerFooter alignWithMargins="0">
    <oddFooter>&amp;RImprimé le &amp;D à &amp;T</oddFooter>
  </headerFooter>
  <colBreaks count="1" manualBreakCount="1">
    <brk id="13" min="1" max="182"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4">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c r="D1" s="155"/>
      <c r="E1" s="154"/>
      <c r="F1" s="155">
        <v>43930</v>
      </c>
      <c r="G1" s="155">
        <v>43933</v>
      </c>
      <c r="H1" s="155">
        <v>43936</v>
      </c>
      <c r="I1" s="155">
        <v>43939</v>
      </c>
      <c r="J1" s="155">
        <v>43942</v>
      </c>
      <c r="K1" s="154"/>
      <c r="L1" s="155"/>
      <c r="M1" s="154">
        <v>43131</v>
      </c>
      <c r="N1" s="156"/>
      <c r="P1" s="193"/>
      <c r="Q1" s="194">
        <f ca="1">SUM(Q3:Q51)</f>
        <v>2</v>
      </c>
      <c r="R1" s="194">
        <f ca="1">SUM(R3:R51)</f>
        <v>3</v>
      </c>
      <c r="S1" s="194">
        <f ca="1">SUM(S3:S51)</f>
        <v>3</v>
      </c>
      <c r="T1" s="194"/>
      <c r="U1" s="194">
        <f ca="1">SUM(U3:U51)</f>
        <v>1</v>
      </c>
      <c r="V1" s="194">
        <f ca="1">SUM(V3:V51)</f>
        <v>4</v>
      </c>
      <c r="W1" s="194">
        <f ca="1">SUM(W3:W51)</f>
        <v>4</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Avril</v>
      </c>
      <c r="H2" s="47"/>
      <c r="I2" s="46"/>
      <c r="J2" s="46"/>
      <c r="K2" s="46"/>
      <c r="L2" s="46"/>
      <c r="M2" s="46"/>
      <c r="N2" s="39" t="s">
        <v>65</v>
      </c>
      <c r="P2" s="195" t="s">
        <v>31</v>
      </c>
      <c r="Q2" s="195" t="s">
        <v>208</v>
      </c>
      <c r="R2" s="195" t="s">
        <v>209</v>
      </c>
      <c r="S2" s="195" t="s">
        <v>210</v>
      </c>
      <c r="T2" s="195" t="s">
        <v>198</v>
      </c>
      <c r="U2" s="195" t="s">
        <v>208</v>
      </c>
      <c r="V2" s="195" t="s">
        <v>209</v>
      </c>
      <c r="W2" s="195" t="s">
        <v>210</v>
      </c>
      <c r="X2" s="269"/>
      <c r="Y2" s="271"/>
      <c r="Z2" s="127" t="s">
        <v>0</v>
      </c>
      <c r="AA2" s="245" t="s">
        <v>190</v>
      </c>
      <c r="AB2" s="245"/>
      <c r="AC2" s="179">
        <f>Congé!M24</f>
        <v>5</v>
      </c>
      <c r="AD2" s="180"/>
    </row>
    <row r="3" spans="1:30" ht="12.75" customHeight="1" x14ac:dyDescent="0.2">
      <c r="B3" s="71"/>
      <c r="C3" s="24">
        <v>3</v>
      </c>
      <c r="D3" s="24">
        <v>6</v>
      </c>
      <c r="E3" s="24">
        <v>9</v>
      </c>
      <c r="F3" s="42">
        <v>12</v>
      </c>
      <c r="G3" s="41">
        <v>15</v>
      </c>
      <c r="H3" s="42">
        <v>18</v>
      </c>
      <c r="I3" s="41">
        <v>21</v>
      </c>
      <c r="J3" s="41">
        <v>24</v>
      </c>
      <c r="K3" s="24">
        <v>27</v>
      </c>
      <c r="L3" s="24">
        <v>30</v>
      </c>
      <c r="M3" s="24"/>
      <c r="N3" s="36" t="s">
        <v>65</v>
      </c>
      <c r="O3" s="8"/>
      <c r="P3" s="126" t="s">
        <v>0</v>
      </c>
      <c r="Q3" s="196">
        <f ca="1">COUNTIF(INDIRECT(Q$2),$P3)</f>
        <v>1</v>
      </c>
      <c r="R3" s="196">
        <f ca="1">COUNTIF(INDIRECT(R$2),$P3)</f>
        <v>2</v>
      </c>
      <c r="S3" s="196">
        <f ca="1">COUNTIF(INDIRECT(S$2),$P3)</f>
        <v>1</v>
      </c>
      <c r="T3" s="126" t="s">
        <v>0</v>
      </c>
      <c r="U3" s="196">
        <f ca="1">COUNTIF(INDIRECT(U$2),$T3)</f>
        <v>1</v>
      </c>
      <c r="V3" s="196">
        <f ca="1">COUNTIF(INDIRECT(V$2),$T3)</f>
        <v>2</v>
      </c>
      <c r="W3" s="196">
        <f ca="1">COUNTIF(INDIRECT(W$2),$T3)</f>
        <v>1</v>
      </c>
      <c r="X3" s="270"/>
      <c r="Y3" s="272"/>
      <c r="Z3" s="127" t="s">
        <v>1</v>
      </c>
      <c r="AA3" s="181"/>
      <c r="AB3" s="181" t="s">
        <v>191</v>
      </c>
      <c r="AC3" s="182" t="s">
        <v>192</v>
      </c>
      <c r="AD3" s="183" t="s">
        <v>193</v>
      </c>
    </row>
    <row r="4" spans="1:30" ht="12.75" customHeight="1" x14ac:dyDescent="0.2">
      <c r="B4" s="71"/>
      <c r="C4" s="27" t="s">
        <v>45</v>
      </c>
      <c r="D4" s="27" t="s">
        <v>153</v>
      </c>
      <c r="E4" s="27" t="s">
        <v>154</v>
      </c>
      <c r="F4" s="44" t="s">
        <v>155</v>
      </c>
      <c r="G4" s="43" t="s">
        <v>156</v>
      </c>
      <c r="H4" s="45" t="s">
        <v>157</v>
      </c>
      <c r="I4" s="43" t="s">
        <v>158</v>
      </c>
      <c r="J4" s="43" t="s">
        <v>159</v>
      </c>
      <c r="K4" s="27" t="s">
        <v>153</v>
      </c>
      <c r="L4" s="27" t="s">
        <v>154</v>
      </c>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v>2</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150" t="s">
        <v>8</v>
      </c>
      <c r="D6" s="150" t="s">
        <v>8</v>
      </c>
      <c r="E6" s="150" t="s">
        <v>8</v>
      </c>
      <c r="F6" s="150" t="s">
        <v>8</v>
      </c>
      <c r="G6" s="128" t="s">
        <v>65</v>
      </c>
      <c r="H6" s="127" t="s">
        <v>0</v>
      </c>
      <c r="I6" s="118" t="str">
        <f t="shared" ref="I6:M7" si="2">IF($A6=I$5,"12h",IF($A6="","",""))</f>
        <v/>
      </c>
      <c r="J6" s="127" t="s">
        <v>0</v>
      </c>
      <c r="K6" s="128" t="s">
        <v>65</v>
      </c>
      <c r="L6" s="95"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39" t="s">
        <v>5</v>
      </c>
      <c r="D7" s="126" t="s">
        <v>0</v>
      </c>
      <c r="E7" s="139" t="s">
        <v>5</v>
      </c>
      <c r="F7" s="139" t="s">
        <v>5</v>
      </c>
      <c r="G7" s="127" t="s">
        <v>0</v>
      </c>
      <c r="H7" s="139" t="s">
        <v>5</v>
      </c>
      <c r="I7" s="118" t="str">
        <f t="shared" si="2"/>
        <v>12h</v>
      </c>
      <c r="J7" s="139" t="s">
        <v>5</v>
      </c>
      <c r="K7" s="139" t="s">
        <v>5</v>
      </c>
      <c r="L7" s="95" t="str">
        <f t="shared" si="2"/>
        <v/>
      </c>
      <c r="M7" s="95"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15"/>
      <c r="E8" s="115"/>
      <c r="F8" s="115"/>
      <c r="G8" s="115"/>
      <c r="H8" s="115"/>
      <c r="I8" s="115"/>
      <c r="J8" s="115"/>
      <c r="K8" s="115"/>
      <c r="L8" s="11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40" t="s">
        <v>80</v>
      </c>
      <c r="D9" s="139" t="s">
        <v>5</v>
      </c>
      <c r="E9" s="127" t="s">
        <v>0</v>
      </c>
      <c r="F9" s="139" t="s">
        <v>104</v>
      </c>
      <c r="G9" s="126" t="s">
        <v>1</v>
      </c>
      <c r="H9" s="140" t="s">
        <v>80</v>
      </c>
      <c r="I9" s="139" t="s">
        <v>104</v>
      </c>
      <c r="J9" s="118" t="str">
        <f>IF($A9=J$5,"12h",IF($A9="","",""))</f>
        <v>12h</v>
      </c>
      <c r="K9" s="151" t="s">
        <v>6</v>
      </c>
      <c r="L9" s="127" t="s">
        <v>0</v>
      </c>
      <c r="M9" s="95" t="str">
        <f>IF($A9=M$5,"12h",IF($A9="","",""))</f>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40" t="s">
        <v>78</v>
      </c>
      <c r="D10" s="95" t="str">
        <f>IF($A10=D$5,"12h",IF($A10="","",""))</f>
        <v>12h</v>
      </c>
      <c r="E10" s="139" t="s">
        <v>104</v>
      </c>
      <c r="F10" s="126" t="s">
        <v>1</v>
      </c>
      <c r="G10" s="145" t="s">
        <v>82</v>
      </c>
      <c r="H10" s="139" t="s">
        <v>104</v>
      </c>
      <c r="I10" s="127" t="s">
        <v>0</v>
      </c>
      <c r="J10" s="127" t="s">
        <v>0</v>
      </c>
      <c r="K10" s="139" t="s">
        <v>104</v>
      </c>
      <c r="L10" s="95" t="str">
        <f>IF($A10=L$5,"12h",IF($A10="","",""))</f>
        <v/>
      </c>
      <c r="M10" s="95" t="str">
        <f>IF($A10=M$5,"12h",IF($A10="","",""))</f>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95" t="str">
        <f>IF($A11=C$5,"12h",IF($A11="","",""))</f>
        <v/>
      </c>
      <c r="D11" s="95" t="str">
        <f>IF($A11=D$5,"12h",IF($A11="","",""))</f>
        <v/>
      </c>
      <c r="E11" s="95" t="str">
        <f>IF($A11=E$5,"12h",IF($A11="","",""))</f>
        <v/>
      </c>
      <c r="F11" s="130"/>
      <c r="G11" s="130"/>
      <c r="H11" s="130"/>
      <c r="I11" s="130"/>
      <c r="J11" s="130"/>
      <c r="K11" s="95" t="str">
        <f>IF($A11=K$5,"12h",IF($A11="","",""))</f>
        <v/>
      </c>
      <c r="L11" s="95" t="str">
        <f>IF($A11=L$5,"12h",IF($A11="","",""))</f>
        <v/>
      </c>
      <c r="M11" s="130" t="s">
        <v>50</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139" t="s">
        <v>104</v>
      </c>
      <c r="D12" s="139" t="s">
        <v>104</v>
      </c>
      <c r="E12" s="126" t="s">
        <v>1</v>
      </c>
      <c r="F12" s="145" t="s">
        <v>82</v>
      </c>
      <c r="G12" s="139" t="s">
        <v>104</v>
      </c>
      <c r="H12" s="140" t="s">
        <v>78</v>
      </c>
      <c r="I12" s="127" t="s">
        <v>0</v>
      </c>
      <c r="J12" s="139" t="s">
        <v>104</v>
      </c>
      <c r="K12" s="140" t="s">
        <v>80</v>
      </c>
      <c r="L12" s="177" t="s">
        <v>93</v>
      </c>
      <c r="M12" s="130"/>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15"/>
      <c r="E13" s="115"/>
      <c r="F13" s="115"/>
      <c r="G13" s="115"/>
      <c r="H13" s="115"/>
      <c r="I13" s="115"/>
      <c r="J13" s="115"/>
      <c r="K13" s="115"/>
      <c r="L13" s="11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145"/>
      <c r="D14" s="148" t="s">
        <v>108</v>
      </c>
      <c r="E14" s="140" t="s">
        <v>78</v>
      </c>
      <c r="F14" s="127" t="s">
        <v>0</v>
      </c>
      <c r="G14" s="127" t="s">
        <v>0</v>
      </c>
      <c r="H14" s="126" t="s">
        <v>0</v>
      </c>
      <c r="I14" s="145" t="s">
        <v>82</v>
      </c>
      <c r="J14" s="140" t="s">
        <v>78</v>
      </c>
      <c r="K14" s="145" t="s">
        <v>82</v>
      </c>
      <c r="L14" s="126"/>
      <c r="M14" s="95" t="str">
        <f>IF($A14=M$5,"12h",IF($A14="","",""))</f>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45" t="s">
        <v>82</v>
      </c>
      <c r="D15" s="140" t="s">
        <v>78</v>
      </c>
      <c r="E15" s="126" t="s">
        <v>1</v>
      </c>
      <c r="F15" s="142" t="s">
        <v>59</v>
      </c>
      <c r="G15" s="140" t="s">
        <v>78</v>
      </c>
      <c r="H15" s="127" t="s">
        <v>0</v>
      </c>
      <c r="I15" s="127" t="s">
        <v>0</v>
      </c>
      <c r="J15" s="142" t="s">
        <v>59</v>
      </c>
      <c r="K15" s="140" t="s">
        <v>78</v>
      </c>
      <c r="L15" s="128" t="s">
        <v>65</v>
      </c>
      <c r="M15" s="95" t="str">
        <f t="shared" ref="M15:M20" si="3">IF($A15=M$5,"12h",IF($A15="","",""))</f>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95" t="str">
        <f>IF($A16=C$5,"12h",IF($A16="","",""))</f>
        <v/>
      </c>
      <c r="D16" s="95" t="str">
        <f>IF($A16=D$5,"12h",IF($A16="","",""))</f>
        <v/>
      </c>
      <c r="E16" s="95" t="str">
        <f>IF($A16=E$5,"12h",IF($A16="","",""))</f>
        <v/>
      </c>
      <c r="F16" s="118"/>
      <c r="G16" s="118" t="str">
        <f t="shared" ref="G16:L16" si="4">IF($A16=G$5,"12h",IF($A16="","",""))</f>
        <v/>
      </c>
      <c r="H16" s="118" t="str">
        <f t="shared" si="4"/>
        <v/>
      </c>
      <c r="I16" s="118" t="str">
        <f t="shared" si="4"/>
        <v/>
      </c>
      <c r="J16" s="118" t="str">
        <f t="shared" si="4"/>
        <v/>
      </c>
      <c r="K16" s="95" t="str">
        <f t="shared" si="4"/>
        <v/>
      </c>
      <c r="L16" s="95" t="str">
        <f t="shared" si="4"/>
        <v/>
      </c>
      <c r="M16" s="95" t="str">
        <f t="shared" si="3"/>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127" t="s">
        <v>0</v>
      </c>
      <c r="D17" s="146" t="s">
        <v>60</v>
      </c>
      <c r="E17" s="145" t="s">
        <v>82</v>
      </c>
      <c r="F17" s="140" t="s">
        <v>78</v>
      </c>
      <c r="G17" s="142" t="s">
        <v>59</v>
      </c>
      <c r="H17" s="145" t="s">
        <v>82</v>
      </c>
      <c r="I17" s="127" t="s">
        <v>2</v>
      </c>
      <c r="J17" s="145" t="s">
        <v>82</v>
      </c>
      <c r="K17" s="126" t="s">
        <v>0</v>
      </c>
      <c r="L17" s="95" t="str">
        <f>IF($A17=L$5,"12h",IF($A17="","",""))</f>
        <v/>
      </c>
      <c r="M17" s="95" t="str">
        <f t="shared" si="3"/>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127" t="s">
        <v>0</v>
      </c>
      <c r="D18" s="141" t="s">
        <v>25</v>
      </c>
      <c r="E18" s="142" t="s">
        <v>59</v>
      </c>
      <c r="F18" s="127" t="s">
        <v>0</v>
      </c>
      <c r="G18" s="129" t="s">
        <v>4</v>
      </c>
      <c r="H18" s="129" t="s">
        <v>4</v>
      </c>
      <c r="I18" s="129" t="s">
        <v>4</v>
      </c>
      <c r="J18" s="129" t="s">
        <v>4</v>
      </c>
      <c r="K18" s="129" t="s">
        <v>4</v>
      </c>
      <c r="L18" s="95" t="str">
        <f>IF($A18=L$5,"12h",IF($A18="","",""))</f>
        <v>12h</v>
      </c>
      <c r="M18" s="95" t="str">
        <f t="shared" si="3"/>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130" t="s">
        <v>50</v>
      </c>
      <c r="D19" s="130" t="s">
        <v>50</v>
      </c>
      <c r="E19" s="130" t="s">
        <v>50</v>
      </c>
      <c r="F19" s="130" t="s">
        <v>50</v>
      </c>
      <c r="G19" s="130" t="s">
        <v>50</v>
      </c>
      <c r="H19" s="130" t="s">
        <v>50</v>
      </c>
      <c r="I19" s="130" t="s">
        <v>50</v>
      </c>
      <c r="J19" s="130" t="s">
        <v>50</v>
      </c>
      <c r="K19" s="142" t="s">
        <v>59</v>
      </c>
      <c r="L19" s="95" t="str">
        <f>IF($A19=L$5,"12h",IF($A19="","",""))</f>
        <v/>
      </c>
      <c r="M19" s="95" t="str">
        <f t="shared" si="3"/>
        <v/>
      </c>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130" t="s">
        <v>50</v>
      </c>
      <c r="D20" s="130" t="s">
        <v>50</v>
      </c>
      <c r="E20" s="130" t="s">
        <v>50</v>
      </c>
      <c r="F20" s="130" t="s">
        <v>50</v>
      </c>
      <c r="G20" s="130" t="s">
        <v>50</v>
      </c>
      <c r="H20" s="130" t="s">
        <v>50</v>
      </c>
      <c r="I20" s="130" t="s">
        <v>50</v>
      </c>
      <c r="J20" s="130" t="s">
        <v>50</v>
      </c>
      <c r="K20" s="142" t="s">
        <v>59</v>
      </c>
      <c r="L20" s="126" t="s">
        <v>0</v>
      </c>
      <c r="M20" s="95" t="str">
        <f t="shared" si="3"/>
        <v/>
      </c>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15"/>
      <c r="E21" s="115"/>
      <c r="F21" s="115"/>
      <c r="G21" s="115"/>
      <c r="H21" s="115"/>
      <c r="I21" s="115"/>
      <c r="J21" s="115"/>
      <c r="K21" s="115"/>
      <c r="L21" s="115"/>
      <c r="M21" s="115"/>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141" t="s">
        <v>21</v>
      </c>
      <c r="D22" s="150" t="s">
        <v>8</v>
      </c>
      <c r="E22" s="150" t="s">
        <v>8</v>
      </c>
      <c r="F22" s="142" t="s">
        <v>59</v>
      </c>
      <c r="G22" s="118" t="str">
        <f>IF($A22=G$5,"12h",IF($A22="","",""))</f>
        <v/>
      </c>
      <c r="H22" s="142" t="s">
        <v>59</v>
      </c>
      <c r="I22" s="150" t="s">
        <v>8</v>
      </c>
      <c r="J22" s="150" t="s">
        <v>8</v>
      </c>
      <c r="K22" s="143" t="s">
        <v>12</v>
      </c>
      <c r="L22" s="126" t="s">
        <v>0</v>
      </c>
      <c r="M22" s="95" t="str">
        <f t="shared" ref="L22:M31" si="5">IF($A22=M$5,"12h",IF($A22="","",""))</f>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150" t="s">
        <v>8</v>
      </c>
      <c r="D23" s="150" t="s">
        <v>8</v>
      </c>
      <c r="E23" s="150" t="s">
        <v>8</v>
      </c>
      <c r="F23" s="129" t="s">
        <v>4</v>
      </c>
      <c r="G23" s="129" t="s">
        <v>4</v>
      </c>
      <c r="H23" s="129" t="s">
        <v>4</v>
      </c>
      <c r="I23" s="129" t="s">
        <v>4</v>
      </c>
      <c r="J23" s="129" t="s">
        <v>4</v>
      </c>
      <c r="K23" s="142" t="s">
        <v>59</v>
      </c>
      <c r="L23" s="95" t="str">
        <f t="shared" si="5"/>
        <v/>
      </c>
      <c r="M23" s="95"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27" t="s">
        <v>0</v>
      </c>
      <c r="D24" s="127" t="s">
        <v>0</v>
      </c>
      <c r="E24" s="142" t="s">
        <v>59</v>
      </c>
      <c r="F24" s="141" t="s">
        <v>70</v>
      </c>
      <c r="G24" s="127" t="s">
        <v>0</v>
      </c>
      <c r="H24" s="146" t="s">
        <v>86</v>
      </c>
      <c r="I24" s="145" t="s">
        <v>82</v>
      </c>
      <c r="J24" s="118" t="str">
        <f>IF($A24=J$5,"12h",IF($A24="","",""))</f>
        <v>12h</v>
      </c>
      <c r="K24" s="142" t="s">
        <v>61</v>
      </c>
      <c r="L24" s="95" t="str">
        <f t="shared" si="5"/>
        <v/>
      </c>
      <c r="M24" s="95"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27" t="s">
        <v>0</v>
      </c>
      <c r="D25" s="127" t="s">
        <v>0</v>
      </c>
      <c r="E25" s="126" t="s">
        <v>0</v>
      </c>
      <c r="F25" s="147" t="s">
        <v>64</v>
      </c>
      <c r="G25" s="145" t="s">
        <v>83</v>
      </c>
      <c r="H25" s="142" t="s">
        <v>59</v>
      </c>
      <c r="I25" s="141" t="s">
        <v>21</v>
      </c>
      <c r="J25" s="145" t="s">
        <v>82</v>
      </c>
      <c r="K25" s="126" t="s">
        <v>0</v>
      </c>
      <c r="L25" s="95" t="str">
        <f t="shared" si="5"/>
        <v/>
      </c>
      <c r="M25" s="95"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95" t="str">
        <f>IF($A26=C$5,"12h",IF($A26="","",""))</f>
        <v>12h</v>
      </c>
      <c r="D26" s="150" t="s">
        <v>8</v>
      </c>
      <c r="E26" s="150" t="s">
        <v>8</v>
      </c>
      <c r="F26" s="150" t="s">
        <v>8</v>
      </c>
      <c r="G26" s="150" t="s">
        <v>8</v>
      </c>
      <c r="H26" s="127" t="s">
        <v>0</v>
      </c>
      <c r="I26" s="127" t="s">
        <v>0</v>
      </c>
      <c r="J26" s="127" t="s">
        <v>0</v>
      </c>
      <c r="K26" s="150" t="s">
        <v>8</v>
      </c>
      <c r="L26" s="95" t="str">
        <f t="shared" si="5"/>
        <v/>
      </c>
      <c r="M26" s="95"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29" t="s">
        <v>4</v>
      </c>
      <c r="D27" s="129" t="s">
        <v>4</v>
      </c>
      <c r="E27" s="127" t="s">
        <v>0</v>
      </c>
      <c r="F27" s="127" t="s">
        <v>0</v>
      </c>
      <c r="G27" s="126" t="s">
        <v>0</v>
      </c>
      <c r="H27" s="126" t="s">
        <v>0</v>
      </c>
      <c r="I27" s="142" t="s">
        <v>59</v>
      </c>
      <c r="J27" s="95" t="str">
        <f>IF($A27=J$5,"12h",IF($A27="","",""))</f>
        <v>12h</v>
      </c>
      <c r="K27" s="141" t="s">
        <v>7</v>
      </c>
      <c r="L27" s="95" t="str">
        <f t="shared" si="5"/>
        <v/>
      </c>
      <c r="M27" s="95"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129" t="s">
        <v>4</v>
      </c>
      <c r="D28" s="129" t="s">
        <v>4</v>
      </c>
      <c r="E28" s="129" t="s">
        <v>4</v>
      </c>
      <c r="F28" s="129" t="s">
        <v>4</v>
      </c>
      <c r="G28" s="129" t="s">
        <v>4</v>
      </c>
      <c r="H28" s="147" t="s">
        <v>64</v>
      </c>
      <c r="I28" s="142" t="s">
        <v>59</v>
      </c>
      <c r="J28" s="141" t="s">
        <v>20</v>
      </c>
      <c r="K28" s="141" t="s">
        <v>20</v>
      </c>
      <c r="L28" s="95" t="str">
        <f t="shared" si="5"/>
        <v/>
      </c>
      <c r="M28" s="95"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41" t="s">
        <v>70</v>
      </c>
      <c r="D29" s="142" t="s">
        <v>59</v>
      </c>
      <c r="E29" s="150" t="s">
        <v>8</v>
      </c>
      <c r="F29" s="174" t="s">
        <v>88</v>
      </c>
      <c r="G29" s="141" t="s">
        <v>21</v>
      </c>
      <c r="H29" s="126" t="s">
        <v>0</v>
      </c>
      <c r="I29" s="150" t="s">
        <v>8</v>
      </c>
      <c r="J29" s="142" t="s">
        <v>59</v>
      </c>
      <c r="K29" s="141" t="s">
        <v>70</v>
      </c>
      <c r="L29" s="95" t="str">
        <f t="shared" si="5"/>
        <v>12h</v>
      </c>
      <c r="M29" s="95"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42" t="s">
        <v>59</v>
      </c>
      <c r="D30" s="127" t="s">
        <v>0</v>
      </c>
      <c r="E30" s="126" t="s">
        <v>1</v>
      </c>
      <c r="F30" s="142" t="s">
        <v>59</v>
      </c>
      <c r="G30" s="127" t="s">
        <v>0</v>
      </c>
      <c r="H30" s="118" t="str">
        <f>IF($A30=H$5,"12h",IF($A30="","",""))</f>
        <v>12h</v>
      </c>
      <c r="I30" s="142" t="s">
        <v>59</v>
      </c>
      <c r="J30" s="127" t="s">
        <v>0</v>
      </c>
      <c r="K30" s="141" t="s">
        <v>20</v>
      </c>
      <c r="L30" s="95" t="str">
        <f t="shared" si="5"/>
        <v/>
      </c>
      <c r="M30" s="95"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5" t="str">
        <f>IF($A31=C$5,"12h",IF($A31="","",""))</f>
        <v>12h</v>
      </c>
      <c r="D31" s="142" t="s">
        <v>59</v>
      </c>
      <c r="E31" s="141" t="s">
        <v>20</v>
      </c>
      <c r="F31" s="118"/>
      <c r="G31" s="142" t="s">
        <v>59</v>
      </c>
      <c r="H31" s="141" t="s">
        <v>20</v>
      </c>
      <c r="I31" s="127" t="s">
        <v>0</v>
      </c>
      <c r="J31" s="127" t="s">
        <v>0</v>
      </c>
      <c r="K31" s="126" t="s">
        <v>0</v>
      </c>
      <c r="L31" s="95" t="str">
        <f t="shared" si="5"/>
        <v/>
      </c>
      <c r="M31" s="95"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customHeight="1" x14ac:dyDescent="0.2">
      <c r="A32" s="163">
        <f>Congé!E32</f>
        <v>0</v>
      </c>
      <c r="B32" s="163" t="s">
        <v>102</v>
      </c>
      <c r="C32" s="143" t="s">
        <v>11</v>
      </c>
      <c r="D32" s="141" t="s">
        <v>20</v>
      </c>
      <c r="E32" s="142" t="s">
        <v>59</v>
      </c>
      <c r="F32" s="127" t="s">
        <v>0</v>
      </c>
      <c r="G32" s="144" t="s">
        <v>63</v>
      </c>
      <c r="H32" s="142" t="s">
        <v>61</v>
      </c>
      <c r="I32" s="141" t="s">
        <v>20</v>
      </c>
      <c r="J32" s="127" t="s">
        <v>0</v>
      </c>
      <c r="K32" s="130" t="s">
        <v>50</v>
      </c>
      <c r="L32" s="130" t="s">
        <v>50</v>
      </c>
      <c r="M32" s="95" t="str">
        <f t="shared" ref="M32:M38" si="6">IF($A32=M$5,"12h",IF($A32="","",""))</f>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42" t="s">
        <v>59</v>
      </c>
      <c r="D33" s="141" t="s">
        <v>70</v>
      </c>
      <c r="E33" s="95" t="str">
        <f>IF($A33=E$5,"12h",IF($A33="","",""))</f>
        <v>12h</v>
      </c>
      <c r="F33" s="118"/>
      <c r="G33" s="142" t="s">
        <v>59</v>
      </c>
      <c r="H33" s="141" t="s">
        <v>70</v>
      </c>
      <c r="I33" s="127" t="s">
        <v>0</v>
      </c>
      <c r="J33" s="127" t="s">
        <v>0</v>
      </c>
      <c r="K33" s="126" t="s">
        <v>0</v>
      </c>
      <c r="L33" s="95" t="str">
        <f>IF($A33=L$5,"12h",IF($A33="","",""))</f>
        <v/>
      </c>
      <c r="M33" s="95"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130" t="s">
        <v>50</v>
      </c>
      <c r="E34" s="130" t="s">
        <v>50</v>
      </c>
      <c r="F34" s="130" t="s">
        <v>50</v>
      </c>
      <c r="G34" s="130" t="s">
        <v>50</v>
      </c>
      <c r="H34" s="130" t="s">
        <v>50</v>
      </c>
      <c r="I34" s="130" t="s">
        <v>50</v>
      </c>
      <c r="J34" s="130" t="s">
        <v>50</v>
      </c>
      <c r="K34" s="130" t="s">
        <v>50</v>
      </c>
      <c r="L34" s="130" t="s">
        <v>50</v>
      </c>
      <c r="M34" s="95"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95" t="str">
        <f>IF($A35=C$5,"12h",IF($A35="","",""))</f>
        <v/>
      </c>
      <c r="D35" s="142" t="s">
        <v>59</v>
      </c>
      <c r="E35" s="141" t="s">
        <v>70</v>
      </c>
      <c r="F35" s="141" t="s">
        <v>20</v>
      </c>
      <c r="G35" s="142" t="s">
        <v>61</v>
      </c>
      <c r="H35" s="143" t="s">
        <v>11</v>
      </c>
      <c r="I35" s="127" t="s">
        <v>0</v>
      </c>
      <c r="J35" s="127" t="s">
        <v>0</v>
      </c>
      <c r="K35" s="126" t="s">
        <v>0</v>
      </c>
      <c r="L35" s="95" t="str">
        <f>IF($A35=L$5,"12h",IF($A35="","",""))</f>
        <v/>
      </c>
      <c r="M35" s="95"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95" t="str">
        <f>IF($A36=C$5,"12h",IF($A36="","",""))</f>
        <v/>
      </c>
      <c r="D36" s="127" t="s">
        <v>0</v>
      </c>
      <c r="E36" s="127" t="s">
        <v>0</v>
      </c>
      <c r="F36" s="127" t="s">
        <v>0</v>
      </c>
      <c r="G36" s="129" t="s">
        <v>4</v>
      </c>
      <c r="H36" s="129" t="s">
        <v>4</v>
      </c>
      <c r="I36" s="129" t="s">
        <v>4</v>
      </c>
      <c r="J36" s="129" t="s">
        <v>4</v>
      </c>
      <c r="K36" s="129" t="s">
        <v>4</v>
      </c>
      <c r="L36" s="95" t="str">
        <f>IF($A36=L$5,"12h",IF($A36="","",""))</f>
        <v/>
      </c>
      <c r="M36" s="95"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41" t="s">
        <v>25</v>
      </c>
      <c r="D37" s="127" t="s">
        <v>0</v>
      </c>
      <c r="E37" s="142" t="s">
        <v>59</v>
      </c>
      <c r="F37" s="141" t="s">
        <v>20</v>
      </c>
      <c r="G37" s="141" t="s">
        <v>7</v>
      </c>
      <c r="H37" s="142" t="s">
        <v>59</v>
      </c>
      <c r="I37" s="127" t="s">
        <v>0</v>
      </c>
      <c r="J37" s="127" t="s">
        <v>0</v>
      </c>
      <c r="K37" s="126" t="s">
        <v>0</v>
      </c>
      <c r="L37" s="95" t="str">
        <f>IF($A37=L$5,"12h",IF($A37="","",""))</f>
        <v/>
      </c>
      <c r="M37" s="95"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2</v>
      </c>
      <c r="X37" s="143" t="s">
        <v>52</v>
      </c>
      <c r="Y37" s="208"/>
      <c r="Z37" s="208"/>
    </row>
    <row r="38" spans="1:26" s="58" customFormat="1" ht="18" customHeight="1" x14ac:dyDescent="0.2">
      <c r="A38" s="163">
        <f>Congé!E38</f>
        <v>7</v>
      </c>
      <c r="B38" s="163" t="str">
        <f>Congé!F38</f>
        <v>DYLIK</v>
      </c>
      <c r="C38" s="95" t="str">
        <f>IF($A38=C$5,"12h",IF($A38="","",""))</f>
        <v/>
      </c>
      <c r="D38" s="142" t="s">
        <v>59</v>
      </c>
      <c r="E38" s="141" t="s">
        <v>20</v>
      </c>
      <c r="F38" s="141" t="s">
        <v>21</v>
      </c>
      <c r="G38" s="127" t="s">
        <v>0</v>
      </c>
      <c r="H38" s="127" t="s">
        <v>0</v>
      </c>
      <c r="I38" s="142" t="s">
        <v>59</v>
      </c>
      <c r="J38" s="141" t="s">
        <v>21</v>
      </c>
      <c r="K38" s="126" t="s">
        <v>0</v>
      </c>
      <c r="L38" s="95" t="str">
        <f>IF($A38=L$5,"12h",IF($A38="","",""))</f>
        <v/>
      </c>
      <c r="M38" s="95" t="str">
        <f t="shared" si="6"/>
        <v/>
      </c>
      <c r="N38" s="124"/>
      <c r="O38" s="8"/>
      <c r="P38" s="215" t="s">
        <v>28</v>
      </c>
      <c r="Q38" s="196">
        <f t="shared" ca="1" si="0"/>
        <v>0</v>
      </c>
      <c r="R38" s="196">
        <f t="shared" ca="1" si="0"/>
        <v>0</v>
      </c>
      <c r="S38" s="196">
        <f t="shared" ca="1" si="0"/>
        <v>0</v>
      </c>
      <c r="T38" s="128" t="s">
        <v>65</v>
      </c>
      <c r="U38" s="196">
        <f t="shared" ca="1" si="1"/>
        <v>0</v>
      </c>
      <c r="V38" s="196">
        <f t="shared" ca="1" si="1"/>
        <v>2</v>
      </c>
      <c r="W38" s="196">
        <f t="shared" ca="1" si="1"/>
        <v>1</v>
      </c>
      <c r="X38" s="208"/>
      <c r="Y38" s="208"/>
      <c r="Z38" s="208"/>
    </row>
    <row r="39" spans="1:26" ht="6.95" customHeight="1" x14ac:dyDescent="0.2">
      <c r="A39" s="90"/>
      <c r="B39" s="90"/>
      <c r="C39" s="115"/>
      <c r="D39" s="115"/>
      <c r="E39" s="115"/>
      <c r="F39" s="115"/>
      <c r="G39" s="115"/>
      <c r="H39" s="115"/>
      <c r="I39" s="115"/>
      <c r="J39" s="115"/>
      <c r="K39" s="115"/>
      <c r="L39" s="11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42" t="s">
        <v>59</v>
      </c>
      <c r="D40" s="141" t="s">
        <v>21</v>
      </c>
      <c r="E40" s="126" t="s">
        <v>0</v>
      </c>
      <c r="F40" s="142" t="s">
        <v>59</v>
      </c>
      <c r="G40" s="127" t="s">
        <v>0</v>
      </c>
      <c r="H40" s="127" t="s">
        <v>0</v>
      </c>
      <c r="I40" s="141" t="s">
        <v>70</v>
      </c>
      <c r="J40" s="141" t="s">
        <v>70</v>
      </c>
      <c r="K40" s="142" t="s">
        <v>59</v>
      </c>
      <c r="L40" s="95" t="str">
        <f t="shared" ref="L40:M44" si="7">IF($A40=L$5,"12h",IF($A40="","",""))</f>
        <v/>
      </c>
      <c r="M40" s="95" t="str">
        <f t="shared" si="7"/>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27" t="s">
        <v>0</v>
      </c>
      <c r="D41" s="147" t="s">
        <v>64</v>
      </c>
      <c r="E41" s="126" t="s">
        <v>0</v>
      </c>
      <c r="F41" s="141" t="s">
        <v>7</v>
      </c>
      <c r="G41" s="127" t="s">
        <v>0</v>
      </c>
      <c r="H41" s="141" t="s">
        <v>21</v>
      </c>
      <c r="I41" s="127" t="s">
        <v>0</v>
      </c>
      <c r="J41" s="142" t="s">
        <v>59</v>
      </c>
      <c r="K41" s="126" t="s">
        <v>1</v>
      </c>
      <c r="L41" s="95" t="str">
        <f t="shared" si="7"/>
        <v/>
      </c>
      <c r="M41" s="95" t="str">
        <f t="shared" si="7"/>
        <v/>
      </c>
      <c r="N41" s="124"/>
      <c r="O41" s="8"/>
      <c r="P41" s="217" t="s">
        <v>50</v>
      </c>
      <c r="Q41" s="196">
        <f t="shared" ca="1" si="0"/>
        <v>0</v>
      </c>
      <c r="R41" s="196">
        <f t="shared" ca="1" si="0"/>
        <v>0</v>
      </c>
      <c r="S41" s="196">
        <f t="shared" ca="1" si="0"/>
        <v>2</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42" t="s">
        <v>59</v>
      </c>
      <c r="D42" s="127" t="s">
        <v>1</v>
      </c>
      <c r="E42" s="127" t="s">
        <v>0</v>
      </c>
      <c r="F42" s="143" t="s">
        <v>12</v>
      </c>
      <c r="G42" s="141" t="s">
        <v>20</v>
      </c>
      <c r="H42" s="141" t="s">
        <v>25</v>
      </c>
      <c r="I42" s="142" t="s">
        <v>59</v>
      </c>
      <c r="J42" s="141" t="s">
        <v>25</v>
      </c>
      <c r="K42" s="126" t="s">
        <v>0</v>
      </c>
      <c r="L42" s="95" t="str">
        <f t="shared" si="7"/>
        <v/>
      </c>
      <c r="M42" s="95" t="str">
        <f t="shared" si="7"/>
        <v/>
      </c>
      <c r="N42" s="124"/>
      <c r="O42" s="8"/>
      <c r="P42" s="177" t="s">
        <v>93</v>
      </c>
      <c r="Q42" s="196">
        <f t="shared" ca="1" si="0"/>
        <v>1</v>
      </c>
      <c r="R42" s="196">
        <f t="shared" ca="1" si="0"/>
        <v>1</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42" t="s">
        <v>59</v>
      </c>
      <c r="D43" s="127" t="s">
        <v>0</v>
      </c>
      <c r="E43" s="143" t="s">
        <v>12</v>
      </c>
      <c r="F43" s="126" t="s">
        <v>0</v>
      </c>
      <c r="G43" s="141" t="s">
        <v>25</v>
      </c>
      <c r="H43" s="142" t="s">
        <v>59</v>
      </c>
      <c r="I43" s="141" t="s">
        <v>25</v>
      </c>
      <c r="J43" s="141" t="s">
        <v>20</v>
      </c>
      <c r="K43" s="142" t="s">
        <v>61</v>
      </c>
      <c r="L43" s="95" t="str">
        <f t="shared" si="7"/>
        <v/>
      </c>
      <c r="M43" s="95" t="str">
        <f t="shared" si="7"/>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127" t="s">
        <v>0</v>
      </c>
      <c r="D44" s="150" t="s">
        <v>8</v>
      </c>
      <c r="E44" s="150" t="s">
        <v>8</v>
      </c>
      <c r="F44" s="150" t="s">
        <v>8</v>
      </c>
      <c r="G44" s="127" t="s">
        <v>0</v>
      </c>
      <c r="H44" s="127" t="s">
        <v>0</v>
      </c>
      <c r="I44" s="142" t="s">
        <v>59</v>
      </c>
      <c r="J44" s="141" t="s">
        <v>7</v>
      </c>
      <c r="K44" s="144" t="s">
        <v>63</v>
      </c>
      <c r="L44" s="95" t="str">
        <f t="shared" si="7"/>
        <v>12h</v>
      </c>
      <c r="M44" s="95" t="str">
        <f t="shared" si="7"/>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customHeight="1" x14ac:dyDescent="0.2">
      <c r="A45" s="163">
        <f>Congé!E45</f>
        <v>0</v>
      </c>
      <c r="B45" s="163">
        <f>Congé!F45</f>
        <v>0</v>
      </c>
      <c r="C45" s="95" t="str">
        <f t="shared" ref="C45:C51" si="8">IF($A45=C$5,"12h",IF($A45="","",""))</f>
        <v/>
      </c>
      <c r="D45" s="150" t="s">
        <v>8</v>
      </c>
      <c r="E45" s="150" t="s">
        <v>8</v>
      </c>
      <c r="F45" s="150" t="s">
        <v>8</v>
      </c>
      <c r="G45" s="150" t="s">
        <v>8</v>
      </c>
      <c r="H45" s="150" t="s">
        <v>8</v>
      </c>
      <c r="I45" s="175" t="s">
        <v>107</v>
      </c>
      <c r="J45" s="127" t="s">
        <v>0</v>
      </c>
      <c r="K45" s="127" t="s">
        <v>0</v>
      </c>
      <c r="L45" s="127" t="s">
        <v>0</v>
      </c>
      <c r="M45" s="95" t="str">
        <f t="shared" ref="M45:M52" si="9">IF($A45=M$5,"12h",IF($A45="","",""))</f>
        <v>12h</v>
      </c>
      <c r="N45" s="124"/>
      <c r="O45" s="8"/>
      <c r="Q45" s="196">
        <f t="shared" ref="Q45:S47" ca="1" si="10">COUNTIF(INDIRECT(Q$2),$P46)</f>
        <v>0</v>
      </c>
      <c r="R45" s="196">
        <f t="shared" ca="1" si="10"/>
        <v>0</v>
      </c>
      <c r="S45" s="196">
        <f t="shared" ca="1" si="10"/>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41" t="s">
        <v>20</v>
      </c>
      <c r="D46" s="141" t="s">
        <v>7</v>
      </c>
      <c r="E46" s="95" t="str">
        <f>IF($A46=E$5,"12h",IF($A46="","",""))</f>
        <v>12h</v>
      </c>
      <c r="F46" s="142" t="s">
        <v>59</v>
      </c>
      <c r="G46" s="127" t="s">
        <v>0</v>
      </c>
      <c r="H46" s="127" t="s">
        <v>0</v>
      </c>
      <c r="I46" s="118" t="str">
        <f>IF($A46=I$5,"12h",IF($A46="","",""))</f>
        <v/>
      </c>
      <c r="J46" s="142" t="s">
        <v>59</v>
      </c>
      <c r="K46" s="127" t="s">
        <v>0</v>
      </c>
      <c r="L46" s="127" t="s">
        <v>0</v>
      </c>
      <c r="M46" s="95" t="str">
        <f t="shared" si="9"/>
        <v/>
      </c>
      <c r="N46" s="124"/>
      <c r="O46" s="57"/>
      <c r="P46" s="212" t="s">
        <v>96</v>
      </c>
      <c r="Q46" s="196">
        <f t="shared" ca="1" si="10"/>
        <v>0</v>
      </c>
      <c r="R46" s="196">
        <f t="shared" ca="1" si="10"/>
        <v>0</v>
      </c>
      <c r="S46" s="196">
        <f t="shared" ca="1" si="10"/>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50" t="s">
        <v>8</v>
      </c>
      <c r="D47" s="150" t="s">
        <v>8</v>
      </c>
      <c r="E47" s="150" t="s">
        <v>8</v>
      </c>
      <c r="F47" s="127" t="s">
        <v>0</v>
      </c>
      <c r="G47" s="150" t="s">
        <v>8</v>
      </c>
      <c r="H47" s="150" t="s">
        <v>8</v>
      </c>
      <c r="I47" s="150" t="s">
        <v>8</v>
      </c>
      <c r="J47" s="150" t="s">
        <v>8</v>
      </c>
      <c r="K47" s="150" t="s">
        <v>8</v>
      </c>
      <c r="L47" s="95" t="str">
        <f>IF($A47=L$5,"12h",IF($A47="","",""))</f>
        <v/>
      </c>
      <c r="M47" s="95" t="str">
        <f t="shared" si="9"/>
        <v/>
      </c>
      <c r="N47" s="124"/>
      <c r="O47" s="57"/>
      <c r="P47" s="171" t="s">
        <v>97</v>
      </c>
      <c r="Q47" s="196">
        <f t="shared" ca="1" si="10"/>
        <v>0</v>
      </c>
      <c r="R47" s="196">
        <f t="shared" ca="1" si="10"/>
        <v>0</v>
      </c>
      <c r="S47" s="196">
        <f t="shared" ca="1" si="10"/>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43" t="s">
        <v>12</v>
      </c>
      <c r="D48" s="127" t="s">
        <v>0</v>
      </c>
      <c r="E48" s="147" t="s">
        <v>64</v>
      </c>
      <c r="F48" s="141" t="s">
        <v>25</v>
      </c>
      <c r="G48" s="141" t="s">
        <v>21</v>
      </c>
      <c r="H48" s="142" t="s">
        <v>59</v>
      </c>
      <c r="I48" s="127" t="s">
        <v>0</v>
      </c>
      <c r="J48" s="127" t="s">
        <v>0</v>
      </c>
      <c r="K48" s="127" t="s">
        <v>0</v>
      </c>
      <c r="L48" s="128" t="s">
        <v>65</v>
      </c>
      <c r="M48" s="95" t="str">
        <f t="shared" si="9"/>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95" t="str">
        <f t="shared" si="8"/>
        <v/>
      </c>
      <c r="D49" s="142" t="s">
        <v>61</v>
      </c>
      <c r="E49" s="143" t="s">
        <v>11</v>
      </c>
      <c r="F49" s="141" t="s">
        <v>20</v>
      </c>
      <c r="G49" s="143" t="s">
        <v>12</v>
      </c>
      <c r="H49" s="141" t="s">
        <v>7</v>
      </c>
      <c r="I49" s="127" t="s">
        <v>0</v>
      </c>
      <c r="J49" s="127" t="s">
        <v>0</v>
      </c>
      <c r="K49" s="126" t="s">
        <v>0</v>
      </c>
      <c r="L49" s="95" t="str">
        <f>IF($A49=L$5,"12h",IF($A49="","",""))</f>
        <v/>
      </c>
      <c r="M49" s="95" t="str">
        <f t="shared" si="9"/>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95" t="str">
        <f t="shared" si="8"/>
        <v>12h</v>
      </c>
      <c r="D50" s="142" t="s">
        <v>59</v>
      </c>
      <c r="E50" s="141" t="s">
        <v>20</v>
      </c>
      <c r="F50" s="127" t="s">
        <v>0</v>
      </c>
      <c r="G50" s="142" t="s">
        <v>59</v>
      </c>
      <c r="H50" s="127" t="s">
        <v>0</v>
      </c>
      <c r="I50" s="143" t="s">
        <v>11</v>
      </c>
      <c r="J50" s="142" t="s">
        <v>59</v>
      </c>
      <c r="K50" s="126" t="s">
        <v>0</v>
      </c>
      <c r="L50" s="95" t="str">
        <f>IF($A50=L$5,"12h",IF($A50="","",""))</f>
        <v/>
      </c>
      <c r="M50" s="95" t="str">
        <f t="shared" si="9"/>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95" t="str">
        <f t="shared" si="8"/>
        <v/>
      </c>
      <c r="D51" s="141" t="s">
        <v>24</v>
      </c>
      <c r="E51" s="142" t="s">
        <v>59</v>
      </c>
      <c r="F51" s="127" t="s">
        <v>0</v>
      </c>
      <c r="G51" s="143" t="s">
        <v>11</v>
      </c>
      <c r="H51" s="141" t="s">
        <v>20</v>
      </c>
      <c r="I51" s="143" t="s">
        <v>12</v>
      </c>
      <c r="J51" s="141" t="s">
        <v>20</v>
      </c>
      <c r="K51" s="126" t="s">
        <v>0</v>
      </c>
      <c r="L51" s="95" t="str">
        <f>IF($A51=L$5,"12h",IF($A51="","",""))</f>
        <v/>
      </c>
      <c r="M51" s="95" t="str">
        <f t="shared" si="9"/>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27" t="s">
        <v>0</v>
      </c>
      <c r="D52" s="127" t="s">
        <v>0</v>
      </c>
      <c r="E52" s="127" t="s">
        <v>0</v>
      </c>
      <c r="F52" s="129" t="s">
        <v>4</v>
      </c>
      <c r="G52" s="129" t="s">
        <v>4</v>
      </c>
      <c r="H52" s="126" t="s">
        <v>0</v>
      </c>
      <c r="I52" s="126" t="s">
        <v>0</v>
      </c>
      <c r="J52" s="126" t="s">
        <v>1</v>
      </c>
      <c r="K52" s="141" t="s">
        <v>20</v>
      </c>
      <c r="L52" s="127" t="s">
        <v>0</v>
      </c>
      <c r="M52" s="95" t="str">
        <f t="shared" si="9"/>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0"/>
      <c r="D53" s="230"/>
      <c r="E53" s="230"/>
      <c r="F53" s="238"/>
      <c r="G53" s="238"/>
      <c r="H53" s="126"/>
      <c r="I53" s="126"/>
      <c r="J53" s="126"/>
      <c r="K53" s="229"/>
      <c r="L53" s="230"/>
      <c r="M53" s="233"/>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7</v>
      </c>
      <c r="D54" s="15">
        <f t="shared" ref="D54:M54" si="11">COUNTIF(D9:D52,"CA")+COUNTIF(D9:D52,"CAJ*")+COUNTIF(D9:D52,"RPM")</f>
        <v>9</v>
      </c>
      <c r="E54" s="15">
        <f t="shared" si="11"/>
        <v>11</v>
      </c>
      <c r="F54" s="15">
        <f t="shared" si="11"/>
        <v>10</v>
      </c>
      <c r="G54" s="15">
        <f t="shared" si="11"/>
        <v>10</v>
      </c>
      <c r="H54" s="15">
        <f t="shared" si="11"/>
        <v>11</v>
      </c>
      <c r="I54" s="15">
        <f t="shared" si="11"/>
        <v>12</v>
      </c>
      <c r="J54" s="15">
        <f t="shared" si="11"/>
        <v>12</v>
      </c>
      <c r="K54" s="15">
        <f t="shared" si="11"/>
        <v>15</v>
      </c>
      <c r="L54" s="15">
        <f t="shared" si="11"/>
        <v>6</v>
      </c>
      <c r="M54" s="15">
        <f t="shared" si="11"/>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14</v>
      </c>
      <c r="D55" s="70">
        <f t="shared" ref="D55:M55" si="12">SUM(D75:D77)+D81+SUM(D82:D88)+SUM(D92:D102)+D54</f>
        <v>20</v>
      </c>
      <c r="E55" s="70">
        <f t="shared" si="12"/>
        <v>22</v>
      </c>
      <c r="F55" s="70">
        <f t="shared" si="12"/>
        <v>19</v>
      </c>
      <c r="G55" s="70">
        <f t="shared" si="12"/>
        <v>21</v>
      </c>
      <c r="H55" s="70">
        <f t="shared" si="12"/>
        <v>19</v>
      </c>
      <c r="I55" s="70">
        <f t="shared" si="12"/>
        <v>21</v>
      </c>
      <c r="J55" s="70">
        <f t="shared" si="12"/>
        <v>20</v>
      </c>
      <c r="K55" s="70">
        <f t="shared" si="12"/>
        <v>22</v>
      </c>
      <c r="L55" s="70">
        <f t="shared" si="12"/>
        <v>8</v>
      </c>
      <c r="M55" s="70">
        <f t="shared" si="12"/>
        <v>1</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7</v>
      </c>
      <c r="D56" s="15">
        <f t="shared" ref="D56:M56" si="13">COUNTIF(D9:D52,"CA")+COUNTIF(D9:D52,"*CAN")+COUNTIF(D9:D52,"RPM")</f>
        <v>8</v>
      </c>
      <c r="E56" s="15">
        <f t="shared" si="13"/>
        <v>8</v>
      </c>
      <c r="F56" s="15">
        <f t="shared" si="13"/>
        <v>9</v>
      </c>
      <c r="G56" s="15">
        <f t="shared" si="13"/>
        <v>9</v>
      </c>
      <c r="H56" s="15">
        <f t="shared" si="13"/>
        <v>11</v>
      </c>
      <c r="I56" s="15">
        <f t="shared" si="13"/>
        <v>13</v>
      </c>
      <c r="J56" s="15">
        <f t="shared" si="13"/>
        <v>11</v>
      </c>
      <c r="K56" s="15">
        <f t="shared" si="13"/>
        <v>14</v>
      </c>
      <c r="L56" s="15">
        <f t="shared" si="13"/>
        <v>6</v>
      </c>
      <c r="M56" s="15">
        <f t="shared" si="13"/>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14</v>
      </c>
      <c r="D57" s="30">
        <f t="shared" ref="D57:M57" si="14">SUM(D67:D69)+D72+SUM(D89:D102)+D56</f>
        <v>19</v>
      </c>
      <c r="E57" s="30">
        <f t="shared" si="14"/>
        <v>19</v>
      </c>
      <c r="F57" s="30">
        <f t="shared" si="14"/>
        <v>18</v>
      </c>
      <c r="G57" s="30">
        <f t="shared" si="14"/>
        <v>20</v>
      </c>
      <c r="H57" s="30">
        <f t="shared" si="14"/>
        <v>19</v>
      </c>
      <c r="I57" s="30">
        <f t="shared" si="14"/>
        <v>22</v>
      </c>
      <c r="J57" s="30">
        <f t="shared" si="14"/>
        <v>19</v>
      </c>
      <c r="K57" s="30">
        <f t="shared" si="14"/>
        <v>21</v>
      </c>
      <c r="L57" s="30">
        <f t="shared" si="14"/>
        <v>8</v>
      </c>
      <c r="M57" s="30">
        <f t="shared" si="14"/>
        <v>1</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5">COUNTIF(D9:D52,"*12h")</f>
        <v>1</v>
      </c>
      <c r="E59" s="32">
        <f t="shared" si="15"/>
        <v>2</v>
      </c>
      <c r="F59" s="32">
        <f t="shared" si="15"/>
        <v>1</v>
      </c>
      <c r="G59" s="32">
        <f t="shared" si="15"/>
        <v>1</v>
      </c>
      <c r="H59" s="32">
        <f t="shared" si="15"/>
        <v>2</v>
      </c>
      <c r="I59" s="32">
        <f t="shared" si="15"/>
        <v>0</v>
      </c>
      <c r="J59" s="32">
        <f t="shared" si="15"/>
        <v>3</v>
      </c>
      <c r="K59" s="32">
        <f t="shared" si="15"/>
        <v>0</v>
      </c>
      <c r="L59" s="32">
        <f t="shared" si="15"/>
        <v>6</v>
      </c>
      <c r="M59" s="32">
        <f t="shared" si="15"/>
        <v>3</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23</v>
      </c>
      <c r="D61" s="11">
        <f>Congé!$E$54-D55</f>
        <v>17</v>
      </c>
      <c r="E61" s="11">
        <f>Congé!$E$54-E55</f>
        <v>15</v>
      </c>
      <c r="F61" s="11">
        <f>Congé!$E$54-F55</f>
        <v>18</v>
      </c>
      <c r="G61" s="11">
        <f>Congé!$E$54-G55</f>
        <v>16</v>
      </c>
      <c r="H61" s="11">
        <f>Congé!$E$54-H55</f>
        <v>18</v>
      </c>
      <c r="I61" s="11">
        <f>Congé!$E$54-I55</f>
        <v>16</v>
      </c>
      <c r="J61" s="11">
        <f>Congé!$E$54-J55</f>
        <v>17</v>
      </c>
      <c r="K61" s="11">
        <f>Congé!$E$54-K55</f>
        <v>15</v>
      </c>
      <c r="L61" s="11">
        <f>Congé!$E$54-L55</f>
        <v>29</v>
      </c>
      <c r="M61" s="11">
        <f>Congé!$E$54-M55</f>
        <v>36</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20</v>
      </c>
      <c r="D62" s="40">
        <f>Congé!$E$54-D57-D59</f>
        <v>17</v>
      </c>
      <c r="E62" s="40">
        <f>Congé!$E$54-E57-E59</f>
        <v>16</v>
      </c>
      <c r="F62" s="40">
        <f>Congé!$E$54-F57-F59</f>
        <v>18</v>
      </c>
      <c r="G62" s="40">
        <f>Congé!$E$54-G57-G59</f>
        <v>16</v>
      </c>
      <c r="H62" s="40">
        <f>Congé!$E$54-H57-H59</f>
        <v>16</v>
      </c>
      <c r="I62" s="40">
        <f>Congé!$E$54-I57-I59</f>
        <v>15</v>
      </c>
      <c r="J62" s="40">
        <f>Congé!$E$54-J57-J59</f>
        <v>15</v>
      </c>
      <c r="K62" s="40">
        <f>Congé!$E$54-K57-K59</f>
        <v>16</v>
      </c>
      <c r="L62" s="40">
        <f>Congé!$E$54-L57-L59</f>
        <v>23</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7</v>
      </c>
      <c r="D64" s="56">
        <f t="shared" ref="D64:M79" si="16">COUNTIF(D$9:D$52,$B64)</f>
        <v>8</v>
      </c>
      <c r="E64" s="56">
        <f t="shared" si="16"/>
        <v>8</v>
      </c>
      <c r="F64" s="56">
        <f t="shared" si="16"/>
        <v>9</v>
      </c>
      <c r="G64" s="56">
        <f t="shared" si="16"/>
        <v>9</v>
      </c>
      <c r="H64" s="56">
        <f t="shared" si="16"/>
        <v>11</v>
      </c>
      <c r="I64" s="56">
        <f t="shared" si="16"/>
        <v>12</v>
      </c>
      <c r="J64" s="56">
        <f t="shared" si="16"/>
        <v>11</v>
      </c>
      <c r="K64" s="56">
        <f t="shared" si="16"/>
        <v>14</v>
      </c>
      <c r="L64" s="56">
        <f t="shared" si="16"/>
        <v>6</v>
      </c>
      <c r="M64" s="56">
        <f t="shared" si="16"/>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7">COUNTIF(C$9:C$52,$B65)</f>
        <v>0</v>
      </c>
      <c r="D65" s="56">
        <f t="shared" si="16"/>
        <v>0</v>
      </c>
      <c r="E65" s="56">
        <f t="shared" si="16"/>
        <v>0</v>
      </c>
      <c r="F65" s="56">
        <f t="shared" si="16"/>
        <v>0</v>
      </c>
      <c r="G65" s="56">
        <f t="shared" si="16"/>
        <v>0</v>
      </c>
      <c r="H65" s="56">
        <f t="shared" si="16"/>
        <v>0</v>
      </c>
      <c r="I65" s="56">
        <f t="shared" si="16"/>
        <v>0</v>
      </c>
      <c r="J65" s="56">
        <f t="shared" si="16"/>
        <v>0</v>
      </c>
      <c r="K65" s="56">
        <f t="shared" si="16"/>
        <v>0</v>
      </c>
      <c r="L65" s="56">
        <f t="shared" si="16"/>
        <v>0</v>
      </c>
      <c r="M65" s="56">
        <f t="shared" si="16"/>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7"/>
        <v>0</v>
      </c>
      <c r="D66" s="56">
        <f t="shared" si="16"/>
        <v>1</v>
      </c>
      <c r="E66" s="56">
        <f t="shared" si="16"/>
        <v>3</v>
      </c>
      <c r="F66" s="56">
        <f t="shared" si="16"/>
        <v>1</v>
      </c>
      <c r="G66" s="56">
        <f t="shared" si="16"/>
        <v>1</v>
      </c>
      <c r="H66" s="56">
        <f t="shared" si="16"/>
        <v>0</v>
      </c>
      <c r="I66" s="56">
        <f t="shared" si="16"/>
        <v>0</v>
      </c>
      <c r="J66" s="56">
        <f t="shared" si="16"/>
        <v>1</v>
      </c>
      <c r="K66" s="56">
        <f t="shared" si="16"/>
        <v>1</v>
      </c>
      <c r="L66" s="56">
        <f t="shared" si="16"/>
        <v>0</v>
      </c>
      <c r="M66" s="56">
        <f t="shared" si="16"/>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7"/>
        <v>0</v>
      </c>
      <c r="D67" s="56">
        <f t="shared" si="16"/>
        <v>0</v>
      </c>
      <c r="E67" s="56">
        <f t="shared" si="16"/>
        <v>0</v>
      </c>
      <c r="F67" s="56">
        <f t="shared" si="16"/>
        <v>0</v>
      </c>
      <c r="G67" s="56">
        <f t="shared" si="16"/>
        <v>0</v>
      </c>
      <c r="H67" s="56">
        <f t="shared" si="16"/>
        <v>0</v>
      </c>
      <c r="I67" s="56">
        <f t="shared" si="16"/>
        <v>0</v>
      </c>
      <c r="J67" s="56">
        <f t="shared" si="16"/>
        <v>0</v>
      </c>
      <c r="K67" s="56">
        <f t="shared" si="16"/>
        <v>0</v>
      </c>
      <c r="L67" s="56">
        <f t="shared" si="16"/>
        <v>0</v>
      </c>
      <c r="M67" s="56">
        <f t="shared" si="16"/>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7"/>
        <v>0</v>
      </c>
      <c r="D68" s="56">
        <f t="shared" si="16"/>
        <v>0</v>
      </c>
      <c r="E68" s="56">
        <f t="shared" si="16"/>
        <v>0</v>
      </c>
      <c r="F68" s="56">
        <f t="shared" si="16"/>
        <v>0</v>
      </c>
      <c r="G68" s="56">
        <f t="shared" si="16"/>
        <v>0</v>
      </c>
      <c r="H68" s="56">
        <f t="shared" si="16"/>
        <v>0</v>
      </c>
      <c r="I68" s="56">
        <f t="shared" si="16"/>
        <v>0</v>
      </c>
      <c r="J68" s="56">
        <f t="shared" si="16"/>
        <v>0</v>
      </c>
      <c r="K68" s="56">
        <f t="shared" si="16"/>
        <v>0</v>
      </c>
      <c r="L68" s="56">
        <f t="shared" si="16"/>
        <v>0</v>
      </c>
      <c r="M68" s="56">
        <f t="shared" si="16"/>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7"/>
        <v>0</v>
      </c>
      <c r="D69" s="56">
        <f t="shared" si="16"/>
        <v>0</v>
      </c>
      <c r="E69" s="56">
        <f t="shared" si="16"/>
        <v>0</v>
      </c>
      <c r="F69" s="56">
        <f t="shared" si="16"/>
        <v>0</v>
      </c>
      <c r="G69" s="56">
        <f t="shared" si="16"/>
        <v>0</v>
      </c>
      <c r="H69" s="56">
        <f t="shared" si="16"/>
        <v>0</v>
      </c>
      <c r="I69" s="56">
        <f t="shared" si="16"/>
        <v>0</v>
      </c>
      <c r="J69" s="56">
        <f t="shared" si="16"/>
        <v>0</v>
      </c>
      <c r="K69" s="56">
        <f t="shared" si="16"/>
        <v>0</v>
      </c>
      <c r="L69" s="56">
        <f t="shared" si="16"/>
        <v>0</v>
      </c>
      <c r="M69" s="56">
        <f t="shared" si="16"/>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7"/>
        <v>0</v>
      </c>
      <c r="D70" s="56">
        <f t="shared" si="16"/>
        <v>0</v>
      </c>
      <c r="E70" s="56">
        <f t="shared" si="16"/>
        <v>0</v>
      </c>
      <c r="F70" s="56">
        <f t="shared" si="16"/>
        <v>0</v>
      </c>
      <c r="G70" s="56">
        <f t="shared" si="16"/>
        <v>0</v>
      </c>
      <c r="H70" s="56">
        <f t="shared" si="16"/>
        <v>0</v>
      </c>
      <c r="I70" s="56">
        <f t="shared" si="16"/>
        <v>0</v>
      </c>
      <c r="J70" s="56">
        <f t="shared" si="16"/>
        <v>0</v>
      </c>
      <c r="K70" s="56">
        <f t="shared" si="16"/>
        <v>0</v>
      </c>
      <c r="L70" s="56">
        <f t="shared" si="16"/>
        <v>0</v>
      </c>
      <c r="M70" s="56">
        <f t="shared" si="16"/>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7"/>
        <v>0</v>
      </c>
      <c r="D71" s="56">
        <f t="shared" si="16"/>
        <v>0</v>
      </c>
      <c r="E71" s="56">
        <f t="shared" si="16"/>
        <v>0</v>
      </c>
      <c r="F71" s="56">
        <f t="shared" si="16"/>
        <v>0</v>
      </c>
      <c r="G71" s="56">
        <f t="shared" si="16"/>
        <v>0</v>
      </c>
      <c r="H71" s="56">
        <f t="shared" si="16"/>
        <v>0</v>
      </c>
      <c r="I71" s="56">
        <f t="shared" si="16"/>
        <v>0</v>
      </c>
      <c r="J71" s="56">
        <f t="shared" si="16"/>
        <v>0</v>
      </c>
      <c r="K71" s="56">
        <f t="shared" si="16"/>
        <v>0</v>
      </c>
      <c r="L71" s="56">
        <f t="shared" si="16"/>
        <v>0</v>
      </c>
      <c r="M71" s="56">
        <f t="shared" si="16"/>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7"/>
        <v>0</v>
      </c>
      <c r="D72" s="56">
        <f t="shared" si="16"/>
        <v>0</v>
      </c>
      <c r="E72" s="56">
        <f t="shared" si="16"/>
        <v>0</v>
      </c>
      <c r="F72" s="56">
        <f t="shared" si="16"/>
        <v>0</v>
      </c>
      <c r="G72" s="56">
        <f t="shared" si="16"/>
        <v>0</v>
      </c>
      <c r="H72" s="56">
        <f t="shared" si="16"/>
        <v>0</v>
      </c>
      <c r="I72" s="56">
        <f t="shared" si="16"/>
        <v>0</v>
      </c>
      <c r="J72" s="56">
        <f t="shared" si="16"/>
        <v>0</v>
      </c>
      <c r="K72" s="56">
        <f t="shared" si="16"/>
        <v>0</v>
      </c>
      <c r="L72" s="56">
        <f t="shared" si="16"/>
        <v>0</v>
      </c>
      <c r="M72" s="56">
        <f t="shared" si="16"/>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7"/>
        <v>0</v>
      </c>
      <c r="D73" s="56">
        <f t="shared" si="16"/>
        <v>0</v>
      </c>
      <c r="E73" s="56">
        <f t="shared" si="16"/>
        <v>0</v>
      </c>
      <c r="F73" s="56">
        <f t="shared" si="16"/>
        <v>0</v>
      </c>
      <c r="G73" s="56">
        <f t="shared" si="16"/>
        <v>0</v>
      </c>
      <c r="H73" s="56">
        <f t="shared" si="16"/>
        <v>0</v>
      </c>
      <c r="I73" s="56">
        <f t="shared" si="16"/>
        <v>0</v>
      </c>
      <c r="J73" s="56">
        <f t="shared" si="16"/>
        <v>0</v>
      </c>
      <c r="K73" s="56">
        <f t="shared" si="16"/>
        <v>0</v>
      </c>
      <c r="L73" s="56">
        <f t="shared" si="16"/>
        <v>0</v>
      </c>
      <c r="M73" s="56">
        <f t="shared" si="16"/>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7"/>
        <v>0</v>
      </c>
      <c r="D74" s="56">
        <f t="shared" si="16"/>
        <v>0</v>
      </c>
      <c r="E74" s="56">
        <f t="shared" si="16"/>
        <v>0</v>
      </c>
      <c r="F74" s="56">
        <f t="shared" si="16"/>
        <v>0</v>
      </c>
      <c r="G74" s="56">
        <f t="shared" si="16"/>
        <v>0</v>
      </c>
      <c r="H74" s="56">
        <f t="shared" si="16"/>
        <v>0</v>
      </c>
      <c r="I74" s="56">
        <f t="shared" si="16"/>
        <v>1</v>
      </c>
      <c r="J74" s="56">
        <f t="shared" si="16"/>
        <v>0</v>
      </c>
      <c r="K74" s="56">
        <f t="shared" si="16"/>
        <v>0</v>
      </c>
      <c r="L74" s="56">
        <f t="shared" si="16"/>
        <v>0</v>
      </c>
      <c r="M74" s="56">
        <f t="shared" si="16"/>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7"/>
        <v>0</v>
      </c>
      <c r="D75" s="56">
        <f t="shared" si="16"/>
        <v>0</v>
      </c>
      <c r="E75" s="56">
        <f t="shared" si="16"/>
        <v>0</v>
      </c>
      <c r="F75" s="56">
        <f t="shared" si="16"/>
        <v>0</v>
      </c>
      <c r="G75" s="56">
        <f t="shared" si="16"/>
        <v>0</v>
      </c>
      <c r="H75" s="56">
        <f t="shared" si="16"/>
        <v>0</v>
      </c>
      <c r="I75" s="56">
        <f t="shared" si="16"/>
        <v>0</v>
      </c>
      <c r="J75" s="56">
        <f t="shared" si="16"/>
        <v>0</v>
      </c>
      <c r="K75" s="56">
        <f t="shared" si="16"/>
        <v>0</v>
      </c>
      <c r="L75" s="56">
        <f t="shared" si="16"/>
        <v>0</v>
      </c>
      <c r="M75" s="56">
        <f t="shared" si="16"/>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7"/>
        <v>0</v>
      </c>
      <c r="D76" s="56">
        <f t="shared" si="16"/>
        <v>0</v>
      </c>
      <c r="E76" s="56">
        <f t="shared" si="16"/>
        <v>0</v>
      </c>
      <c r="F76" s="56">
        <f t="shared" si="16"/>
        <v>0</v>
      </c>
      <c r="G76" s="56">
        <f t="shared" si="16"/>
        <v>0</v>
      </c>
      <c r="H76" s="56">
        <f t="shared" si="16"/>
        <v>0</v>
      </c>
      <c r="I76" s="56">
        <f t="shared" si="16"/>
        <v>0</v>
      </c>
      <c r="J76" s="56">
        <f t="shared" si="16"/>
        <v>0</v>
      </c>
      <c r="K76" s="56">
        <f t="shared" si="16"/>
        <v>0</v>
      </c>
      <c r="L76" s="56">
        <f t="shared" si="16"/>
        <v>0</v>
      </c>
      <c r="M76" s="56">
        <f t="shared" si="16"/>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7"/>
        <v>0</v>
      </c>
      <c r="D77" s="56">
        <f t="shared" si="16"/>
        <v>0</v>
      </c>
      <c r="E77" s="56">
        <f t="shared" si="16"/>
        <v>0</v>
      </c>
      <c r="F77" s="56">
        <f t="shared" si="16"/>
        <v>0</v>
      </c>
      <c r="G77" s="56">
        <f t="shared" si="16"/>
        <v>0</v>
      </c>
      <c r="H77" s="56">
        <f t="shared" si="16"/>
        <v>0</v>
      </c>
      <c r="I77" s="56">
        <f t="shared" si="16"/>
        <v>0</v>
      </c>
      <c r="J77" s="56">
        <f t="shared" si="16"/>
        <v>0</v>
      </c>
      <c r="K77" s="56">
        <f t="shared" si="16"/>
        <v>0</v>
      </c>
      <c r="L77" s="56">
        <f t="shared" si="16"/>
        <v>0</v>
      </c>
      <c r="M77" s="56">
        <f t="shared" si="16"/>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7"/>
        <v>0</v>
      </c>
      <c r="D78" s="56">
        <f t="shared" si="16"/>
        <v>0</v>
      </c>
      <c r="E78" s="56">
        <f t="shared" si="16"/>
        <v>0</v>
      </c>
      <c r="F78" s="56">
        <f t="shared" si="16"/>
        <v>0</v>
      </c>
      <c r="G78" s="56">
        <f t="shared" si="16"/>
        <v>0</v>
      </c>
      <c r="H78" s="56">
        <f t="shared" si="16"/>
        <v>0</v>
      </c>
      <c r="I78" s="56">
        <f t="shared" si="16"/>
        <v>0</v>
      </c>
      <c r="J78" s="56">
        <f t="shared" si="16"/>
        <v>0</v>
      </c>
      <c r="K78" s="56">
        <f t="shared" si="16"/>
        <v>0</v>
      </c>
      <c r="L78" s="56">
        <f t="shared" si="16"/>
        <v>0</v>
      </c>
      <c r="M78" s="56">
        <f t="shared" si="16"/>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7"/>
        <v>0</v>
      </c>
      <c r="D79" s="56">
        <f t="shared" si="16"/>
        <v>0</v>
      </c>
      <c r="E79" s="56">
        <f t="shared" si="16"/>
        <v>0</v>
      </c>
      <c r="F79" s="56">
        <f t="shared" si="16"/>
        <v>0</v>
      </c>
      <c r="G79" s="56">
        <f t="shared" si="16"/>
        <v>0</v>
      </c>
      <c r="H79" s="56">
        <f t="shared" si="16"/>
        <v>0</v>
      </c>
      <c r="I79" s="56">
        <f t="shared" si="16"/>
        <v>0</v>
      </c>
      <c r="J79" s="56">
        <f t="shared" si="16"/>
        <v>0</v>
      </c>
      <c r="K79" s="56">
        <f t="shared" si="16"/>
        <v>0</v>
      </c>
      <c r="L79" s="56">
        <f t="shared" si="16"/>
        <v>0</v>
      </c>
      <c r="M79" s="56">
        <f t="shared" si="16"/>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7"/>
        <v>0</v>
      </c>
      <c r="D80" s="56">
        <f t="shared" si="17"/>
        <v>0</v>
      </c>
      <c r="E80" s="56">
        <f t="shared" si="17"/>
        <v>0</v>
      </c>
      <c r="F80" s="56">
        <f t="shared" si="17"/>
        <v>0</v>
      </c>
      <c r="G80" s="56">
        <f t="shared" si="17"/>
        <v>0</v>
      </c>
      <c r="H80" s="56">
        <f t="shared" si="17"/>
        <v>0</v>
      </c>
      <c r="I80" s="56">
        <f t="shared" si="17"/>
        <v>0</v>
      </c>
      <c r="J80" s="56">
        <f t="shared" si="17"/>
        <v>0</v>
      </c>
      <c r="K80" s="56">
        <f t="shared" si="17"/>
        <v>0</v>
      </c>
      <c r="L80" s="56">
        <f t="shared" si="17"/>
        <v>0</v>
      </c>
      <c r="M80" s="56">
        <f t="shared" si="17"/>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7"/>
        <v>0</v>
      </c>
      <c r="D81" s="56">
        <f t="shared" si="17"/>
        <v>0</v>
      </c>
      <c r="E81" s="56">
        <f t="shared" si="17"/>
        <v>0</v>
      </c>
      <c r="F81" s="56">
        <f t="shared" si="17"/>
        <v>0</v>
      </c>
      <c r="G81" s="56">
        <f t="shared" si="17"/>
        <v>0</v>
      </c>
      <c r="H81" s="56">
        <f t="shared" si="17"/>
        <v>0</v>
      </c>
      <c r="I81" s="56">
        <f t="shared" si="17"/>
        <v>0</v>
      </c>
      <c r="J81" s="56">
        <f t="shared" si="17"/>
        <v>0</v>
      </c>
      <c r="K81" s="56">
        <f t="shared" si="17"/>
        <v>0</v>
      </c>
      <c r="L81" s="56">
        <f t="shared" si="17"/>
        <v>0</v>
      </c>
      <c r="M81" s="56">
        <f t="shared" si="17"/>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7"/>
        <v>0</v>
      </c>
      <c r="D82" s="56">
        <f t="shared" si="17"/>
        <v>0</v>
      </c>
      <c r="E82" s="56">
        <f t="shared" si="17"/>
        <v>0</v>
      </c>
      <c r="F82" s="56">
        <f t="shared" si="17"/>
        <v>0</v>
      </c>
      <c r="G82" s="56">
        <f t="shared" si="17"/>
        <v>0</v>
      </c>
      <c r="H82" s="56">
        <f t="shared" si="17"/>
        <v>0</v>
      </c>
      <c r="I82" s="56">
        <f t="shared" si="17"/>
        <v>0</v>
      </c>
      <c r="J82" s="56">
        <f t="shared" si="17"/>
        <v>0</v>
      </c>
      <c r="K82" s="56">
        <f t="shared" si="17"/>
        <v>0</v>
      </c>
      <c r="L82" s="56">
        <f t="shared" si="17"/>
        <v>0</v>
      </c>
      <c r="M82" s="56">
        <f t="shared" si="17"/>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7"/>
        <v>0</v>
      </c>
      <c r="D83" s="56">
        <f t="shared" si="17"/>
        <v>0</v>
      </c>
      <c r="E83" s="56">
        <f t="shared" si="17"/>
        <v>0</v>
      </c>
      <c r="F83" s="56">
        <f t="shared" si="17"/>
        <v>0</v>
      </c>
      <c r="G83" s="56">
        <f t="shared" si="17"/>
        <v>0</v>
      </c>
      <c r="H83" s="56">
        <f t="shared" si="17"/>
        <v>0</v>
      </c>
      <c r="I83" s="56">
        <f t="shared" si="17"/>
        <v>0</v>
      </c>
      <c r="J83" s="56">
        <f t="shared" si="17"/>
        <v>0</v>
      </c>
      <c r="K83" s="56">
        <f t="shared" si="17"/>
        <v>0</v>
      </c>
      <c r="L83" s="56">
        <f t="shared" si="17"/>
        <v>0</v>
      </c>
      <c r="M83" s="56">
        <f t="shared" si="17"/>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7"/>
        <v>0</v>
      </c>
      <c r="D84" s="56">
        <f t="shared" si="17"/>
        <v>0</v>
      </c>
      <c r="E84" s="56">
        <f t="shared" si="17"/>
        <v>0</v>
      </c>
      <c r="F84" s="56">
        <f t="shared" si="17"/>
        <v>0</v>
      </c>
      <c r="G84" s="56">
        <f t="shared" si="17"/>
        <v>0</v>
      </c>
      <c r="H84" s="56">
        <f t="shared" si="17"/>
        <v>0</v>
      </c>
      <c r="I84" s="56">
        <f t="shared" si="17"/>
        <v>0</v>
      </c>
      <c r="J84" s="56">
        <f t="shared" si="17"/>
        <v>0</v>
      </c>
      <c r="K84" s="56">
        <f t="shared" si="17"/>
        <v>0</v>
      </c>
      <c r="L84" s="56">
        <f t="shared" si="17"/>
        <v>0</v>
      </c>
      <c r="M84" s="56">
        <f t="shared" si="17"/>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7"/>
        <v>0</v>
      </c>
      <c r="D85" s="56">
        <f t="shared" si="17"/>
        <v>0</v>
      </c>
      <c r="E85" s="56">
        <f t="shared" si="17"/>
        <v>0</v>
      </c>
      <c r="F85" s="56">
        <f t="shared" si="17"/>
        <v>0</v>
      </c>
      <c r="G85" s="56">
        <f t="shared" si="17"/>
        <v>0</v>
      </c>
      <c r="H85" s="56">
        <f t="shared" si="17"/>
        <v>0</v>
      </c>
      <c r="I85" s="56">
        <f t="shared" si="17"/>
        <v>0</v>
      </c>
      <c r="J85" s="56">
        <f t="shared" si="17"/>
        <v>0</v>
      </c>
      <c r="K85" s="56">
        <f t="shared" si="17"/>
        <v>0</v>
      </c>
      <c r="L85" s="56">
        <f t="shared" si="17"/>
        <v>0</v>
      </c>
      <c r="M85" s="56">
        <f t="shared" si="17"/>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7"/>
        <v>0</v>
      </c>
      <c r="D86" s="56">
        <f t="shared" si="17"/>
        <v>0</v>
      </c>
      <c r="E86" s="56">
        <f t="shared" si="17"/>
        <v>0</v>
      </c>
      <c r="F86" s="56">
        <f t="shared" si="17"/>
        <v>0</v>
      </c>
      <c r="G86" s="56">
        <f t="shared" si="17"/>
        <v>0</v>
      </c>
      <c r="H86" s="56">
        <f t="shared" si="17"/>
        <v>0</v>
      </c>
      <c r="I86" s="56">
        <f t="shared" si="17"/>
        <v>0</v>
      </c>
      <c r="J86" s="56">
        <f t="shared" si="17"/>
        <v>0</v>
      </c>
      <c r="K86" s="56">
        <f t="shared" si="17"/>
        <v>0</v>
      </c>
      <c r="L86" s="56">
        <f t="shared" si="17"/>
        <v>0</v>
      </c>
      <c r="M86" s="56">
        <f t="shared" si="17"/>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7"/>
        <v>0</v>
      </c>
      <c r="D87" s="56">
        <f t="shared" si="17"/>
        <v>0</v>
      </c>
      <c r="E87" s="56">
        <f t="shared" si="17"/>
        <v>0</v>
      </c>
      <c r="F87" s="56">
        <f t="shared" si="17"/>
        <v>0</v>
      </c>
      <c r="G87" s="56">
        <f t="shared" si="17"/>
        <v>0</v>
      </c>
      <c r="H87" s="56">
        <f t="shared" si="17"/>
        <v>0</v>
      </c>
      <c r="I87" s="56">
        <f t="shared" si="17"/>
        <v>0</v>
      </c>
      <c r="J87" s="56">
        <f t="shared" si="17"/>
        <v>0</v>
      </c>
      <c r="K87" s="56">
        <f t="shared" si="17"/>
        <v>0</v>
      </c>
      <c r="L87" s="56">
        <f t="shared" si="17"/>
        <v>0</v>
      </c>
      <c r="M87" s="56">
        <f t="shared" si="17"/>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7"/>
        <v>0</v>
      </c>
      <c r="D88" s="56">
        <f t="shared" si="17"/>
        <v>0</v>
      </c>
      <c r="E88" s="56">
        <f t="shared" si="17"/>
        <v>0</v>
      </c>
      <c r="F88" s="56">
        <f t="shared" si="17"/>
        <v>0</v>
      </c>
      <c r="G88" s="56">
        <f t="shared" si="17"/>
        <v>0</v>
      </c>
      <c r="H88" s="56">
        <f t="shared" si="17"/>
        <v>0</v>
      </c>
      <c r="I88" s="56">
        <f t="shared" si="17"/>
        <v>0</v>
      </c>
      <c r="J88" s="56">
        <f t="shared" si="17"/>
        <v>0</v>
      </c>
      <c r="K88" s="56">
        <f t="shared" si="17"/>
        <v>0</v>
      </c>
      <c r="L88" s="56">
        <f t="shared" si="17"/>
        <v>0</v>
      </c>
      <c r="M88" s="56">
        <f t="shared" si="17"/>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7"/>
        <v>0</v>
      </c>
      <c r="D89" s="56">
        <f t="shared" si="17"/>
        <v>0</v>
      </c>
      <c r="E89" s="56">
        <f t="shared" si="17"/>
        <v>0</v>
      </c>
      <c r="F89" s="56">
        <f t="shared" si="17"/>
        <v>0</v>
      </c>
      <c r="G89" s="56">
        <f t="shared" si="17"/>
        <v>0</v>
      </c>
      <c r="H89" s="56">
        <f t="shared" si="17"/>
        <v>0</v>
      </c>
      <c r="I89" s="56">
        <f t="shared" si="17"/>
        <v>0</v>
      </c>
      <c r="J89" s="56">
        <f t="shared" si="17"/>
        <v>0</v>
      </c>
      <c r="K89" s="56">
        <f t="shared" si="17"/>
        <v>0</v>
      </c>
      <c r="L89" s="56">
        <f t="shared" si="17"/>
        <v>0</v>
      </c>
      <c r="M89" s="56">
        <f t="shared" si="17"/>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7"/>
        <v>0</v>
      </c>
      <c r="D90" s="56">
        <f t="shared" si="17"/>
        <v>0</v>
      </c>
      <c r="E90" s="56">
        <f t="shared" si="17"/>
        <v>0</v>
      </c>
      <c r="F90" s="56">
        <f t="shared" si="17"/>
        <v>0</v>
      </c>
      <c r="G90" s="56">
        <f t="shared" si="17"/>
        <v>0</v>
      </c>
      <c r="H90" s="56">
        <f t="shared" si="17"/>
        <v>0</v>
      </c>
      <c r="I90" s="56">
        <f t="shared" si="17"/>
        <v>0</v>
      </c>
      <c r="J90" s="56">
        <f t="shared" si="17"/>
        <v>0</v>
      </c>
      <c r="K90" s="56">
        <f t="shared" si="17"/>
        <v>0</v>
      </c>
      <c r="L90" s="56">
        <f t="shared" si="17"/>
        <v>0</v>
      </c>
      <c r="M90" s="56">
        <f t="shared" si="17"/>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7"/>
        <v>0</v>
      </c>
      <c r="D91" s="56">
        <f t="shared" si="17"/>
        <v>0</v>
      </c>
      <c r="E91" s="56">
        <f t="shared" si="17"/>
        <v>0</v>
      </c>
      <c r="F91" s="56">
        <f t="shared" si="17"/>
        <v>0</v>
      </c>
      <c r="G91" s="56">
        <f t="shared" si="17"/>
        <v>0</v>
      </c>
      <c r="H91" s="56">
        <f t="shared" si="17"/>
        <v>0</v>
      </c>
      <c r="I91" s="56">
        <f t="shared" si="17"/>
        <v>0</v>
      </c>
      <c r="J91" s="56">
        <f t="shared" si="17"/>
        <v>0</v>
      </c>
      <c r="K91" s="56">
        <f t="shared" si="17"/>
        <v>0</v>
      </c>
      <c r="L91" s="56">
        <f t="shared" si="17"/>
        <v>0</v>
      </c>
      <c r="M91" s="56">
        <f t="shared" si="17"/>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7"/>
        <v>0</v>
      </c>
      <c r="D92" s="56">
        <f t="shared" si="17"/>
        <v>0</v>
      </c>
      <c r="E92" s="56">
        <f t="shared" si="17"/>
        <v>0</v>
      </c>
      <c r="F92" s="56">
        <f t="shared" si="17"/>
        <v>0</v>
      </c>
      <c r="G92" s="56">
        <f t="shared" si="17"/>
        <v>0</v>
      </c>
      <c r="H92" s="56">
        <f t="shared" si="17"/>
        <v>0</v>
      </c>
      <c r="I92" s="56">
        <f t="shared" si="17"/>
        <v>0</v>
      </c>
      <c r="J92" s="56">
        <f t="shared" si="17"/>
        <v>0</v>
      </c>
      <c r="K92" s="56">
        <f t="shared" si="17"/>
        <v>0</v>
      </c>
      <c r="L92" s="56">
        <f t="shared" si="17"/>
        <v>0</v>
      </c>
      <c r="M92" s="56">
        <f t="shared" si="17"/>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7"/>
        <v>2</v>
      </c>
      <c r="D93" s="56">
        <f t="shared" si="17"/>
        <v>6</v>
      </c>
      <c r="E93" s="56">
        <f t="shared" si="17"/>
        <v>7</v>
      </c>
      <c r="F93" s="56">
        <f t="shared" si="17"/>
        <v>3</v>
      </c>
      <c r="G93" s="56">
        <f t="shared" si="17"/>
        <v>3</v>
      </c>
      <c r="H93" s="56">
        <f t="shared" si="17"/>
        <v>2</v>
      </c>
      <c r="I93" s="56">
        <f t="shared" si="17"/>
        <v>3</v>
      </c>
      <c r="J93" s="56">
        <f t="shared" si="17"/>
        <v>2</v>
      </c>
      <c r="K93" s="56">
        <f t="shared" si="17"/>
        <v>2</v>
      </c>
      <c r="L93" s="56">
        <f t="shared" si="17"/>
        <v>0</v>
      </c>
      <c r="M93" s="56">
        <f t="shared" si="17"/>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7"/>
        <v>0</v>
      </c>
      <c r="D94" s="56">
        <f t="shared" si="17"/>
        <v>0</v>
      </c>
      <c r="E94" s="56">
        <f t="shared" si="17"/>
        <v>0</v>
      </c>
      <c r="F94" s="56">
        <f t="shared" si="17"/>
        <v>0</v>
      </c>
      <c r="G94" s="56">
        <f t="shared" si="17"/>
        <v>0</v>
      </c>
      <c r="H94" s="56">
        <f t="shared" si="17"/>
        <v>0</v>
      </c>
      <c r="I94" s="56">
        <f t="shared" si="17"/>
        <v>0</v>
      </c>
      <c r="J94" s="56">
        <f t="shared" si="17"/>
        <v>0</v>
      </c>
      <c r="K94" s="56">
        <f t="shared" si="17"/>
        <v>0</v>
      </c>
      <c r="L94" s="56">
        <f t="shared" si="17"/>
        <v>0</v>
      </c>
      <c r="M94" s="56">
        <f t="shared" si="17"/>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7"/>
        <v>2</v>
      </c>
      <c r="D95" s="56">
        <f t="shared" si="17"/>
        <v>2</v>
      </c>
      <c r="E95" s="56">
        <f t="shared" si="17"/>
        <v>1</v>
      </c>
      <c r="F95" s="56">
        <f t="shared" si="17"/>
        <v>3</v>
      </c>
      <c r="G95" s="56">
        <f t="shared" si="17"/>
        <v>5</v>
      </c>
      <c r="H95" s="56">
        <f t="shared" si="17"/>
        <v>3</v>
      </c>
      <c r="I95" s="56">
        <f t="shared" si="17"/>
        <v>3</v>
      </c>
      <c r="J95" s="56">
        <f t="shared" si="17"/>
        <v>3</v>
      </c>
      <c r="K95" s="56">
        <f t="shared" si="17"/>
        <v>2</v>
      </c>
      <c r="L95" s="56">
        <f t="shared" si="17"/>
        <v>0</v>
      </c>
      <c r="M95" s="56">
        <f t="shared" si="17"/>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7"/>
        <v>0</v>
      </c>
      <c r="D96" s="56">
        <f t="shared" si="17"/>
        <v>0</v>
      </c>
      <c r="E96" s="56">
        <f t="shared" si="17"/>
        <v>0</v>
      </c>
      <c r="F96" s="56">
        <f t="shared" si="17"/>
        <v>0</v>
      </c>
      <c r="G96" s="56">
        <f t="shared" si="17"/>
        <v>0</v>
      </c>
      <c r="H96" s="56">
        <f t="shared" si="17"/>
        <v>0</v>
      </c>
      <c r="I96" s="56">
        <f t="shared" si="17"/>
        <v>0</v>
      </c>
      <c r="J96" s="56">
        <f t="shared" si="17"/>
        <v>0</v>
      </c>
      <c r="K96" s="56">
        <f t="shared" si="17"/>
        <v>0</v>
      </c>
      <c r="L96" s="56">
        <f t="shared" si="17"/>
        <v>0</v>
      </c>
      <c r="M96" s="56">
        <f t="shared" si="17"/>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7"/>
        <v>0</v>
      </c>
      <c r="D97" s="56">
        <f t="shared" si="17"/>
        <v>0</v>
      </c>
      <c r="E97" s="56">
        <f t="shared" si="17"/>
        <v>0</v>
      </c>
      <c r="F97" s="56">
        <f t="shared" si="17"/>
        <v>0</v>
      </c>
      <c r="G97" s="56">
        <f t="shared" si="17"/>
        <v>0</v>
      </c>
      <c r="H97" s="56">
        <f t="shared" si="17"/>
        <v>0</v>
      </c>
      <c r="I97" s="56">
        <f t="shared" si="17"/>
        <v>0</v>
      </c>
      <c r="J97" s="56">
        <f t="shared" si="17"/>
        <v>0</v>
      </c>
      <c r="K97" s="56">
        <f t="shared" si="17"/>
        <v>0</v>
      </c>
      <c r="L97" s="56">
        <f t="shared" si="17"/>
        <v>0</v>
      </c>
      <c r="M97" s="56">
        <f t="shared" si="17"/>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7"/>
        <v>0</v>
      </c>
      <c r="D98" s="56">
        <f t="shared" si="17"/>
        <v>0</v>
      </c>
      <c r="E98" s="56">
        <f t="shared" si="17"/>
        <v>0</v>
      </c>
      <c r="F98" s="56">
        <f t="shared" si="17"/>
        <v>0</v>
      </c>
      <c r="G98" s="56">
        <f t="shared" si="17"/>
        <v>0</v>
      </c>
      <c r="H98" s="56">
        <f t="shared" si="17"/>
        <v>0</v>
      </c>
      <c r="I98" s="56">
        <f t="shared" si="17"/>
        <v>0</v>
      </c>
      <c r="J98" s="56">
        <f t="shared" si="17"/>
        <v>0</v>
      </c>
      <c r="K98" s="56">
        <f t="shared" si="17"/>
        <v>1</v>
      </c>
      <c r="L98" s="56">
        <f t="shared" si="17"/>
        <v>0</v>
      </c>
      <c r="M98" s="56">
        <f t="shared" si="17"/>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7"/>
        <v>0</v>
      </c>
      <c r="D99" s="56">
        <f t="shared" si="17"/>
        <v>0</v>
      </c>
      <c r="E99" s="56">
        <f t="shared" si="17"/>
        <v>0</v>
      </c>
      <c r="F99" s="56">
        <f t="shared" si="17"/>
        <v>0</v>
      </c>
      <c r="G99" s="56">
        <f t="shared" si="17"/>
        <v>0</v>
      </c>
      <c r="H99" s="56">
        <f t="shared" si="17"/>
        <v>0</v>
      </c>
      <c r="I99" s="56">
        <f t="shared" si="17"/>
        <v>0</v>
      </c>
      <c r="J99" s="56">
        <f t="shared" si="17"/>
        <v>0</v>
      </c>
      <c r="K99" s="56">
        <f t="shared" si="17"/>
        <v>0</v>
      </c>
      <c r="L99" s="56">
        <f t="shared" si="17"/>
        <v>0</v>
      </c>
      <c r="M99" s="56">
        <f t="shared" si="17"/>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7"/>
        <v>3</v>
      </c>
      <c r="D100" s="56">
        <f t="shared" si="17"/>
        <v>3</v>
      </c>
      <c r="E100" s="56">
        <f t="shared" si="17"/>
        <v>3</v>
      </c>
      <c r="F100" s="56">
        <f t="shared" si="17"/>
        <v>3</v>
      </c>
      <c r="G100" s="56">
        <f t="shared" si="17"/>
        <v>3</v>
      </c>
      <c r="H100" s="56">
        <f t="shared" si="17"/>
        <v>3</v>
      </c>
      <c r="I100" s="56">
        <f t="shared" si="17"/>
        <v>3</v>
      </c>
      <c r="J100" s="56">
        <f t="shared" si="17"/>
        <v>3</v>
      </c>
      <c r="K100" s="56">
        <f t="shared" si="17"/>
        <v>2</v>
      </c>
      <c r="L100" s="56">
        <f t="shared" si="17"/>
        <v>2</v>
      </c>
      <c r="M100" s="56">
        <f t="shared" si="17"/>
        <v>1</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7"/>
        <v>0</v>
      </c>
      <c r="D101" s="56">
        <f t="shared" si="17"/>
        <v>0</v>
      </c>
      <c r="E101" s="56">
        <f t="shared" si="17"/>
        <v>0</v>
      </c>
      <c r="F101" s="56">
        <f t="shared" si="17"/>
        <v>0</v>
      </c>
      <c r="G101" s="56">
        <f t="shared" si="17"/>
        <v>0</v>
      </c>
      <c r="H101" s="56">
        <f t="shared" si="17"/>
        <v>0</v>
      </c>
      <c r="I101" s="56">
        <f t="shared" si="17"/>
        <v>0</v>
      </c>
      <c r="J101" s="56">
        <f t="shared" si="17"/>
        <v>0</v>
      </c>
      <c r="K101" s="56">
        <f t="shared" si="17"/>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8">COUNTIF(C$9:C$52,$B102)</f>
        <v>0</v>
      </c>
      <c r="D102" s="56">
        <f t="shared" si="18"/>
        <v>0</v>
      </c>
      <c r="E102" s="56">
        <f t="shared" si="18"/>
        <v>0</v>
      </c>
      <c r="F102" s="56">
        <f t="shared" si="18"/>
        <v>0</v>
      </c>
      <c r="G102" s="56">
        <f t="shared" si="18"/>
        <v>0</v>
      </c>
      <c r="H102" s="56">
        <f t="shared" si="18"/>
        <v>0</v>
      </c>
      <c r="I102" s="56">
        <f t="shared" si="18"/>
        <v>0</v>
      </c>
      <c r="J102" s="56">
        <f t="shared" si="18"/>
        <v>0</v>
      </c>
      <c r="K102" s="56">
        <f t="shared" si="18"/>
        <v>0</v>
      </c>
      <c r="L102" s="56">
        <f t="shared" si="18"/>
        <v>0</v>
      </c>
      <c r="M102" s="56">
        <f t="shared" si="18"/>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164" priority="129" stopIfTrue="1" operator="equal">
      <formula>"C"</formula>
    </cfRule>
    <cfRule type="cellIs" dxfId="163" priority="130" stopIfTrue="1" operator="equal">
      <formula>"B"</formula>
    </cfRule>
    <cfRule type="cellIs" dxfId="162" priority="131" stopIfTrue="1" operator="equal">
      <formula>"A"</formula>
    </cfRule>
  </conditionalFormatting>
  <conditionalFormatting sqref="M5">
    <cfRule type="cellIs" dxfId="161" priority="126" stopIfTrue="1" operator="equal">
      <formula>"C"</formula>
    </cfRule>
    <cfRule type="cellIs" dxfId="160" priority="127" stopIfTrue="1" operator="equal">
      <formula>"B"</formula>
    </cfRule>
    <cfRule type="cellIs" dxfId="159" priority="128" stopIfTrue="1" operator="equal">
      <formula>"A"</formula>
    </cfRule>
  </conditionalFormatting>
  <conditionalFormatting sqref="D8:M8 M48 E46 E33 H30 C39:M39 D10 L10:M10 J9 M9 M52:M53 D11:E11 K11:L11 C21:M21 D16:M16 I6:I7 G22 L47:M47 I46 M45:M46 M34 M14:M15 J24 C13:M13 L6:M7 L35:M38 L49:M51 L17:M19 L40:M44 L33:M33 M32 J27 L23:M31 M20 M22">
    <cfRule type="cellIs" dxfId="158" priority="53" stopIfTrue="1" operator="equal">
      <formula>"12h"</formula>
    </cfRule>
  </conditionalFormatting>
  <conditionalFormatting sqref="C59:M59">
    <cfRule type="cellIs" dxfId="157" priority="32" stopIfTrue="1" operator="greaterThan">
      <formula>4</formula>
    </cfRule>
    <cfRule type="cellIs" dxfId="156" priority="33" stopIfTrue="1" operator="equal">
      <formula>4</formula>
    </cfRule>
    <cfRule type="cellIs" dxfId="155" priority="34" stopIfTrue="1" operator="lessThan">
      <formula>4</formula>
    </cfRule>
  </conditionalFormatting>
  <conditionalFormatting sqref="C54:M54 C56:M56">
    <cfRule type="cellIs" dxfId="154" priority="29" stopIfTrue="1" operator="lessThan">
      <formula>12</formula>
    </cfRule>
    <cfRule type="cellIs" dxfId="153" priority="30" stopIfTrue="1" operator="equal">
      <formula>12</formula>
    </cfRule>
    <cfRule type="cellIs" dxfId="152" priority="31" stopIfTrue="1" operator="greaterThan">
      <formula>12</formula>
    </cfRule>
  </conditionalFormatting>
  <conditionalFormatting sqref="C8 C11">
    <cfRule type="cellIs" dxfId="151" priority="18" stopIfTrue="1" operator="equal">
      <formula>"12h"</formula>
    </cfRule>
  </conditionalFormatting>
  <conditionalFormatting sqref="C16">
    <cfRule type="cellIs" dxfId="150" priority="17" stopIfTrue="1" operator="equal">
      <formula>"12h"</formula>
    </cfRule>
  </conditionalFormatting>
  <conditionalFormatting sqref="C31 C38 C26 C35:C36">
    <cfRule type="cellIs" dxfId="149" priority="16" stopIfTrue="1" operator="equal">
      <formula>"12h"</formula>
    </cfRule>
  </conditionalFormatting>
  <conditionalFormatting sqref="C45 C49:C51">
    <cfRule type="cellIs" dxfId="148" priority="15" stopIfTrue="1" operator="equal">
      <formula>"12h"</formula>
    </cfRule>
  </conditionalFormatting>
  <conditionalFormatting sqref="F31">
    <cfRule type="cellIs" dxfId="147" priority="14" stopIfTrue="1" operator="equal">
      <formula>"12h"</formula>
    </cfRule>
  </conditionalFormatting>
  <conditionalFormatting sqref="F33">
    <cfRule type="cellIs" dxfId="146" priority="13"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I21:I29 I31:I33 J21:J33 H21:H33 K19:K33 E21:G25 C7:C18 L11 F12:F18 K7:K17 J12:J17 H16:I17 C24:D25 L6:M10 H6:H10 D21 I13:I14 G35:K35 L35:L45 G29:G33 K47 L47:L53 G37:H39 J37:J47 H41:H43 G42:G43 J49 I42:I46 F30:F33 K37:K45 E35:F44 G12:G17 E33 E27:G27 E48:E51 D36:D37 D48 D30 D8:D13 E11:E18 D15:D16 L16:L33 E7:G10 D39 C26:C33 D43 E46 L13:L14 H47:H53 E29:E31 I6:J9 H12:H14 C35:C51 M13:M53 K49:K53 F46:F51 I37:I40 C21:C22 G48:G51 I49:I53 J51:J53">
      <formula1>$P:$P</formula1>
    </dataValidation>
  </dataValidations>
  <pageMargins left="0" right="0" top="0" bottom="0" header="0" footer="0"/>
  <pageSetup paperSize="9" scale="57" fitToHeight="0" orientation="portrait" r:id="rId1"/>
  <headerFooter alignWithMargins="0">
    <oddFooter>&amp;RImprimé le &amp;D à &amp;T</oddFooter>
  </headerFooter>
  <colBreaks count="1" manualBreakCount="1">
    <brk id="13" min="1" max="182"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5">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43951</v>
      </c>
      <c r="D1" s="155"/>
      <c r="E1" s="154">
        <v>43957</v>
      </c>
      <c r="F1" s="155"/>
      <c r="G1" s="154"/>
      <c r="H1" s="155"/>
      <c r="I1" s="154">
        <v>43969</v>
      </c>
      <c r="J1" s="155">
        <v>43972</v>
      </c>
      <c r="K1" s="154"/>
      <c r="L1" s="155">
        <v>43978</v>
      </c>
      <c r="M1" s="154">
        <v>43131</v>
      </c>
      <c r="N1" s="156"/>
      <c r="P1" s="193"/>
      <c r="Q1" s="194">
        <f ca="1">SUM(Q3:Q51)</f>
        <v>2</v>
      </c>
      <c r="R1" s="194">
        <f ca="1">SUM(R3:R51)</f>
        <v>3</v>
      </c>
      <c r="S1" s="194">
        <f ca="1">SUM(S3:S51)</f>
        <v>6</v>
      </c>
      <c r="T1" s="194"/>
      <c r="U1" s="194">
        <f ca="1">SUM(U3:U51)</f>
        <v>2</v>
      </c>
      <c r="V1" s="194">
        <f ca="1">SUM(V3:V51)</f>
        <v>4</v>
      </c>
      <c r="W1" s="194">
        <f ca="1">SUM(W3:W51)</f>
        <v>6</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Mai</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26">
        <v>3</v>
      </c>
      <c r="D3" s="24">
        <v>6</v>
      </c>
      <c r="E3" s="26">
        <v>9</v>
      </c>
      <c r="F3" s="24">
        <v>12</v>
      </c>
      <c r="G3" s="24">
        <v>15</v>
      </c>
      <c r="H3" s="24">
        <v>18</v>
      </c>
      <c r="I3" s="26">
        <v>21</v>
      </c>
      <c r="J3" s="26">
        <v>24</v>
      </c>
      <c r="K3" s="24">
        <v>27</v>
      </c>
      <c r="L3" s="26">
        <v>30</v>
      </c>
      <c r="M3" s="24"/>
      <c r="N3" s="36" t="s">
        <v>65</v>
      </c>
      <c r="O3" s="8"/>
      <c r="P3" s="126" t="s">
        <v>0</v>
      </c>
      <c r="Q3" s="196">
        <f ca="1">COUNTIF(INDIRECT(Q$2),$P3)</f>
        <v>2</v>
      </c>
      <c r="R3" s="196">
        <f ca="1">COUNTIF(INDIRECT(R$2),$P3)</f>
        <v>3</v>
      </c>
      <c r="S3" s="196">
        <f ca="1">COUNTIF(INDIRECT(S$2),$P3)</f>
        <v>5</v>
      </c>
      <c r="T3" s="126" t="s">
        <v>0</v>
      </c>
      <c r="U3" s="196">
        <f ca="1">COUNTIF(INDIRECT(U$2),$T3)</f>
        <v>2</v>
      </c>
      <c r="V3" s="196">
        <f ca="1">COUNTIF(INDIRECT(V$2),$T3)</f>
        <v>3</v>
      </c>
      <c r="W3" s="196">
        <f ca="1">COUNTIF(INDIRECT(W$2),$T3)</f>
        <v>5</v>
      </c>
      <c r="X3" s="270"/>
      <c r="Y3" s="272"/>
      <c r="Z3" s="127" t="s">
        <v>1</v>
      </c>
      <c r="AA3" s="181"/>
      <c r="AB3" s="181" t="s">
        <v>191</v>
      </c>
      <c r="AC3" s="182" t="s">
        <v>192</v>
      </c>
      <c r="AD3" s="183" t="s">
        <v>193</v>
      </c>
    </row>
    <row r="4" spans="1:30" ht="12.75" customHeight="1" x14ac:dyDescent="0.2">
      <c r="B4" s="71"/>
      <c r="C4" s="25" t="s">
        <v>155</v>
      </c>
      <c r="D4" s="27" t="s">
        <v>156</v>
      </c>
      <c r="E4" s="28" t="s">
        <v>157</v>
      </c>
      <c r="F4" s="27" t="s">
        <v>158</v>
      </c>
      <c r="G4" s="27" t="s">
        <v>159</v>
      </c>
      <c r="H4" s="27" t="s">
        <v>153</v>
      </c>
      <c r="I4" s="28" t="s">
        <v>154</v>
      </c>
      <c r="J4" s="25" t="s">
        <v>155</v>
      </c>
      <c r="K4" s="27" t="s">
        <v>156</v>
      </c>
      <c r="L4" s="28" t="s">
        <v>157</v>
      </c>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v>2</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166" t="str">
        <f t="shared" ref="C6:M7" si="2">IF($A6=C$5,"12h",IF($A6="","",""))</f>
        <v/>
      </c>
      <c r="D6" s="97" t="str">
        <f t="shared" si="2"/>
        <v/>
      </c>
      <c r="E6" s="14" t="s">
        <v>0</v>
      </c>
      <c r="F6" s="97" t="str">
        <f t="shared" si="2"/>
        <v/>
      </c>
      <c r="G6" s="97" t="str">
        <f t="shared" si="2"/>
        <v/>
      </c>
      <c r="H6" s="97" t="str">
        <f t="shared" si="2"/>
        <v/>
      </c>
      <c r="I6" s="14" t="s">
        <v>0</v>
      </c>
      <c r="J6" s="166" t="str">
        <f t="shared" si="2"/>
        <v/>
      </c>
      <c r="K6" s="97" t="str">
        <f t="shared" si="2"/>
        <v>12h</v>
      </c>
      <c r="L6" s="166" t="str">
        <f t="shared" si="2"/>
        <v/>
      </c>
      <c r="M6" s="97"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66" t="str">
        <f t="shared" si="2"/>
        <v/>
      </c>
      <c r="D7" s="97" t="str">
        <f t="shared" si="2"/>
        <v/>
      </c>
      <c r="E7" s="166" t="str">
        <f t="shared" si="2"/>
        <v/>
      </c>
      <c r="F7" s="97" t="str">
        <f t="shared" si="2"/>
        <v/>
      </c>
      <c r="G7" s="97" t="str">
        <f t="shared" si="2"/>
        <v/>
      </c>
      <c r="H7" s="97" t="str">
        <f t="shared" si="2"/>
        <v/>
      </c>
      <c r="I7" s="166" t="str">
        <f t="shared" si="2"/>
        <v>12h</v>
      </c>
      <c r="J7" s="166" t="str">
        <f t="shared" si="2"/>
        <v/>
      </c>
      <c r="K7" s="97" t="str">
        <f t="shared" si="2"/>
        <v/>
      </c>
      <c r="L7" s="166" t="str">
        <f t="shared" si="2"/>
        <v/>
      </c>
      <c r="M7" s="97"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90"/>
      <c r="D8" s="116"/>
      <c r="E8" s="90"/>
      <c r="F8" s="116"/>
      <c r="G8" s="116"/>
      <c r="H8" s="116"/>
      <c r="I8" s="90"/>
      <c r="J8" s="90"/>
      <c r="K8" s="116"/>
      <c r="L8" s="90"/>
      <c r="M8" s="116"/>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6" t="s">
        <v>0</v>
      </c>
      <c r="D9" s="97" t="str">
        <f t="shared" ref="C9:M12" si="3">IF($A9=D$5,"12h",IF($A9="","",""))</f>
        <v/>
      </c>
      <c r="E9" s="166" t="str">
        <f t="shared" si="3"/>
        <v/>
      </c>
      <c r="F9" s="97" t="str">
        <f t="shared" si="3"/>
        <v/>
      </c>
      <c r="G9" s="97" t="str">
        <f t="shared" si="3"/>
        <v/>
      </c>
      <c r="H9" s="97" t="str">
        <f t="shared" si="3"/>
        <v/>
      </c>
      <c r="I9" s="166" t="str">
        <f t="shared" si="3"/>
        <v/>
      </c>
      <c r="J9" s="166" t="str">
        <f t="shared" si="3"/>
        <v>12h</v>
      </c>
      <c r="K9" s="97" t="str">
        <f t="shared" si="3"/>
        <v/>
      </c>
      <c r="L9" s="16" t="s">
        <v>0</v>
      </c>
      <c r="M9" s="97"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66" t="str">
        <f t="shared" si="3"/>
        <v/>
      </c>
      <c r="D10" s="97" t="str">
        <f t="shared" si="3"/>
        <v>12h</v>
      </c>
      <c r="E10" s="166" t="str">
        <f t="shared" si="3"/>
        <v/>
      </c>
      <c r="F10" s="97" t="str">
        <f t="shared" si="3"/>
        <v/>
      </c>
      <c r="G10" s="97" t="str">
        <f t="shared" si="3"/>
        <v/>
      </c>
      <c r="H10" s="97" t="str">
        <f t="shared" si="3"/>
        <v/>
      </c>
      <c r="I10" s="16" t="s">
        <v>0</v>
      </c>
      <c r="J10" s="16" t="s">
        <v>0</v>
      </c>
      <c r="K10" s="126" t="s">
        <v>0</v>
      </c>
      <c r="L10" s="166" t="str">
        <f t="shared" si="3"/>
        <v/>
      </c>
      <c r="M10" s="97"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166" t="str">
        <f t="shared" si="3"/>
        <v/>
      </c>
      <c r="D11" s="97"/>
      <c r="E11" s="166" t="str">
        <f t="shared" si="3"/>
        <v/>
      </c>
      <c r="F11" s="97" t="str">
        <f t="shared" si="3"/>
        <v/>
      </c>
      <c r="G11" s="97"/>
      <c r="H11" s="97"/>
      <c r="I11" s="166"/>
      <c r="J11" s="166"/>
      <c r="K11" s="97" t="str">
        <f t="shared" si="3"/>
        <v/>
      </c>
      <c r="L11" s="166" t="str">
        <f t="shared" si="3"/>
        <v/>
      </c>
      <c r="M11" s="97"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39" t="s">
        <v>65</v>
      </c>
      <c r="D12" s="127" t="s">
        <v>0</v>
      </c>
      <c r="E12" s="166" t="str">
        <f t="shared" si="3"/>
        <v/>
      </c>
      <c r="F12" s="127" t="s">
        <v>0</v>
      </c>
      <c r="G12" s="152" t="s">
        <v>172</v>
      </c>
      <c r="H12" s="127" t="s">
        <v>0</v>
      </c>
      <c r="I12" s="6" t="s">
        <v>172</v>
      </c>
      <c r="J12" s="166" t="str">
        <f t="shared" si="3"/>
        <v/>
      </c>
      <c r="K12" s="97" t="str">
        <f t="shared" si="3"/>
        <v/>
      </c>
      <c r="L12" s="14" t="s">
        <v>0</v>
      </c>
      <c r="M12" s="97"/>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90"/>
      <c r="D13" s="116"/>
      <c r="E13" s="90"/>
      <c r="F13" s="116"/>
      <c r="G13" s="116"/>
      <c r="H13" s="116"/>
      <c r="I13" s="90"/>
      <c r="J13" s="90"/>
      <c r="K13" s="116"/>
      <c r="L13" s="90"/>
      <c r="M13" s="116"/>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166" t="str">
        <f t="shared" ref="C14:M20" si="4">IF($A14=C$5,"12h",IF($A14="","",""))</f>
        <v/>
      </c>
      <c r="D14" s="97" t="str">
        <f t="shared" si="4"/>
        <v/>
      </c>
      <c r="E14" s="166" t="str">
        <f t="shared" si="4"/>
        <v/>
      </c>
      <c r="F14" s="97" t="str">
        <f t="shared" si="4"/>
        <v/>
      </c>
      <c r="G14" s="97" t="str">
        <f t="shared" si="4"/>
        <v/>
      </c>
      <c r="H14" s="97" t="str">
        <f t="shared" si="4"/>
        <v>12h</v>
      </c>
      <c r="I14" s="12" t="s">
        <v>107</v>
      </c>
      <c r="J14" s="14" t="s">
        <v>0</v>
      </c>
      <c r="K14" s="97" t="str">
        <f t="shared" si="4"/>
        <v/>
      </c>
      <c r="L14" s="166" t="str">
        <f t="shared" si="4"/>
        <v/>
      </c>
      <c r="M14" s="97"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66" t="str">
        <f t="shared" si="4"/>
        <v/>
      </c>
      <c r="D15" s="97" t="str">
        <f t="shared" si="4"/>
        <v/>
      </c>
      <c r="E15" s="166" t="str">
        <f t="shared" si="4"/>
        <v/>
      </c>
      <c r="F15" s="128" t="s">
        <v>65</v>
      </c>
      <c r="G15" s="127" t="s">
        <v>0</v>
      </c>
      <c r="H15" s="97" t="str">
        <f t="shared" si="4"/>
        <v/>
      </c>
      <c r="I15" s="16" t="s">
        <v>0</v>
      </c>
      <c r="J15" s="14" t="s">
        <v>0</v>
      </c>
      <c r="K15" s="97" t="str">
        <f t="shared" si="4"/>
        <v/>
      </c>
      <c r="L15" s="166" t="str">
        <f t="shared" si="4"/>
        <v/>
      </c>
      <c r="M15" s="97"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39"/>
      <c r="D16" s="97" t="str">
        <f t="shared" si="4"/>
        <v/>
      </c>
      <c r="E16" s="166" t="str">
        <f t="shared" si="4"/>
        <v/>
      </c>
      <c r="F16" s="97" t="str">
        <f t="shared" si="4"/>
        <v/>
      </c>
      <c r="G16" s="97" t="str">
        <f t="shared" si="4"/>
        <v/>
      </c>
      <c r="H16" s="97" t="str">
        <f t="shared" si="4"/>
        <v/>
      </c>
      <c r="I16" s="166" t="str">
        <f t="shared" si="4"/>
        <v/>
      </c>
      <c r="J16" s="166" t="str">
        <f t="shared" si="4"/>
        <v/>
      </c>
      <c r="K16" s="97" t="str">
        <f t="shared" si="4"/>
        <v/>
      </c>
      <c r="L16" s="166" t="str">
        <f t="shared" si="4"/>
        <v/>
      </c>
      <c r="M16" s="97"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12" t="s">
        <v>107</v>
      </c>
      <c r="D17" s="97" t="str">
        <f t="shared" si="4"/>
        <v/>
      </c>
      <c r="E17" s="12" t="s">
        <v>107</v>
      </c>
      <c r="F17" s="97" t="str">
        <f t="shared" si="4"/>
        <v/>
      </c>
      <c r="G17" s="97" t="str">
        <f t="shared" si="4"/>
        <v/>
      </c>
      <c r="H17" s="97" t="str">
        <f t="shared" si="4"/>
        <v/>
      </c>
      <c r="I17" s="39" t="s">
        <v>65</v>
      </c>
      <c r="J17" s="14" t="s">
        <v>0</v>
      </c>
      <c r="K17" s="127" t="s">
        <v>0</v>
      </c>
      <c r="L17" s="14" t="s">
        <v>0</v>
      </c>
      <c r="M17" s="97"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166" t="str">
        <f t="shared" si="4"/>
        <v/>
      </c>
      <c r="D18" s="127" t="s">
        <v>0</v>
      </c>
      <c r="E18" s="14" t="s">
        <v>0</v>
      </c>
      <c r="F18" s="97" t="str">
        <f t="shared" si="4"/>
        <v/>
      </c>
      <c r="G18" s="97" t="str">
        <f t="shared" si="4"/>
        <v/>
      </c>
      <c r="H18" s="97" t="str">
        <f t="shared" si="4"/>
        <v/>
      </c>
      <c r="I18" s="166" t="str">
        <f t="shared" si="4"/>
        <v/>
      </c>
      <c r="J18" s="166" t="str">
        <f t="shared" si="4"/>
        <v/>
      </c>
      <c r="K18" s="127" t="s">
        <v>0</v>
      </c>
      <c r="L18" s="166" t="str">
        <f t="shared" si="4"/>
        <v>12h</v>
      </c>
      <c r="M18" s="97"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166" t="str">
        <f t="shared" si="4"/>
        <v/>
      </c>
      <c r="D19" s="97" t="str">
        <f t="shared" si="4"/>
        <v/>
      </c>
      <c r="E19" s="166" t="str">
        <f t="shared" si="4"/>
        <v/>
      </c>
      <c r="F19" s="119" t="str">
        <f t="shared" si="4"/>
        <v>12h</v>
      </c>
      <c r="G19" s="97" t="str">
        <f t="shared" si="4"/>
        <v/>
      </c>
      <c r="H19" s="97" t="str">
        <f t="shared" si="4"/>
        <v/>
      </c>
      <c r="I19" s="166" t="str">
        <f t="shared" si="4"/>
        <v/>
      </c>
      <c r="J19" s="166" t="str">
        <f t="shared" si="4"/>
        <v/>
      </c>
      <c r="K19" s="97" t="str">
        <f t="shared" si="4"/>
        <v/>
      </c>
      <c r="L19" s="166" t="str">
        <f t="shared" si="4"/>
        <v/>
      </c>
      <c r="M19" s="119" t="str">
        <f t="shared" si="4"/>
        <v/>
      </c>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166" t="str">
        <f t="shared" si="4"/>
        <v/>
      </c>
      <c r="D20" s="97" t="str">
        <f t="shared" si="4"/>
        <v/>
      </c>
      <c r="E20" s="166" t="str">
        <f t="shared" si="4"/>
        <v>12h</v>
      </c>
      <c r="F20" s="97" t="str">
        <f t="shared" si="4"/>
        <v/>
      </c>
      <c r="G20" s="97" t="str">
        <f t="shared" si="4"/>
        <v/>
      </c>
      <c r="H20" s="97" t="str">
        <f t="shared" si="4"/>
        <v/>
      </c>
      <c r="I20" s="166" t="str">
        <f t="shared" si="4"/>
        <v/>
      </c>
      <c r="J20" s="166" t="str">
        <f t="shared" si="4"/>
        <v/>
      </c>
      <c r="K20" s="97" t="str">
        <f t="shared" si="4"/>
        <v/>
      </c>
      <c r="L20" s="166" t="str">
        <f t="shared" si="4"/>
        <v/>
      </c>
      <c r="M20" s="119" t="str">
        <f t="shared" si="4"/>
        <v/>
      </c>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90"/>
      <c r="D21" s="116"/>
      <c r="E21" s="90"/>
      <c r="F21" s="116"/>
      <c r="G21" s="116"/>
      <c r="H21" s="116"/>
      <c r="I21" s="90"/>
      <c r="J21" s="90"/>
      <c r="K21" s="116"/>
      <c r="L21" s="90"/>
      <c r="M21" s="116"/>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166" t="str">
        <f t="shared" ref="C22:M32" si="5">IF($A22=C$5,"12h",IF($A22="","",""))</f>
        <v/>
      </c>
      <c r="D22" s="97" t="str">
        <f t="shared" si="5"/>
        <v/>
      </c>
      <c r="E22" s="166" t="str">
        <f t="shared" si="5"/>
        <v/>
      </c>
      <c r="F22" s="97" t="str">
        <f t="shared" si="5"/>
        <v/>
      </c>
      <c r="G22" s="97" t="str">
        <f t="shared" si="5"/>
        <v/>
      </c>
      <c r="H22" s="97" t="str">
        <f t="shared" si="5"/>
        <v/>
      </c>
      <c r="I22" s="166" t="str">
        <f t="shared" si="5"/>
        <v>12h</v>
      </c>
      <c r="J22" s="166" t="str">
        <f t="shared" si="5"/>
        <v/>
      </c>
      <c r="K22" s="97" t="str">
        <f t="shared" si="5"/>
        <v/>
      </c>
      <c r="L22" s="166" t="str">
        <f t="shared" si="5"/>
        <v/>
      </c>
      <c r="M22" s="97"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166" t="str">
        <f t="shared" si="5"/>
        <v/>
      </c>
      <c r="D23" s="97" t="str">
        <f t="shared" si="5"/>
        <v/>
      </c>
      <c r="E23" s="166" t="str">
        <f t="shared" si="5"/>
        <v/>
      </c>
      <c r="F23" s="97" t="str">
        <f t="shared" si="5"/>
        <v>12h</v>
      </c>
      <c r="G23" s="127" t="s">
        <v>0</v>
      </c>
      <c r="H23" s="127" t="s">
        <v>0</v>
      </c>
      <c r="I23" s="14" t="s">
        <v>0</v>
      </c>
      <c r="J23" s="166" t="str">
        <f t="shared" si="5"/>
        <v/>
      </c>
      <c r="K23" s="97" t="str">
        <f t="shared" si="5"/>
        <v/>
      </c>
      <c r="L23" s="166" t="str">
        <f t="shared" si="5"/>
        <v/>
      </c>
      <c r="M23" s="97"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66" t="str">
        <f t="shared" si="5"/>
        <v/>
      </c>
      <c r="D24" s="97" t="str">
        <f t="shared" si="5"/>
        <v/>
      </c>
      <c r="E24" s="14" t="s">
        <v>0</v>
      </c>
      <c r="F24" s="97" t="str">
        <f t="shared" si="5"/>
        <v/>
      </c>
      <c r="G24" s="97" t="str">
        <f t="shared" si="5"/>
        <v/>
      </c>
      <c r="H24" s="97" t="str">
        <f t="shared" si="5"/>
        <v/>
      </c>
      <c r="I24" s="166" t="str">
        <f t="shared" si="5"/>
        <v/>
      </c>
      <c r="J24" s="166" t="str">
        <f t="shared" si="5"/>
        <v>12h</v>
      </c>
      <c r="K24" s="97" t="str">
        <f t="shared" si="5"/>
        <v/>
      </c>
      <c r="L24" s="14" t="s">
        <v>0</v>
      </c>
      <c r="M24" s="97"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66" t="str">
        <f t="shared" si="5"/>
        <v/>
      </c>
      <c r="D25" s="97" t="str">
        <f t="shared" si="5"/>
        <v/>
      </c>
      <c r="E25" s="14" t="s">
        <v>0</v>
      </c>
      <c r="F25" s="126" t="s">
        <v>0</v>
      </c>
      <c r="G25" s="97" t="str">
        <f t="shared" si="5"/>
        <v>12h</v>
      </c>
      <c r="H25" s="97" t="str">
        <f t="shared" si="5"/>
        <v/>
      </c>
      <c r="I25" s="166" t="str">
        <f t="shared" si="5"/>
        <v/>
      </c>
      <c r="J25" s="166" t="str">
        <f t="shared" si="5"/>
        <v/>
      </c>
      <c r="K25" s="97" t="str">
        <f t="shared" si="5"/>
        <v/>
      </c>
      <c r="L25" s="14" t="s">
        <v>0</v>
      </c>
      <c r="M25" s="97"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166" t="str">
        <f t="shared" si="5"/>
        <v>12h</v>
      </c>
      <c r="D26" s="97" t="str">
        <f t="shared" si="5"/>
        <v/>
      </c>
      <c r="E26" s="14" t="s">
        <v>0</v>
      </c>
      <c r="F26" s="97" t="str">
        <f t="shared" si="5"/>
        <v/>
      </c>
      <c r="G26" s="97" t="str">
        <f t="shared" si="5"/>
        <v/>
      </c>
      <c r="H26" s="127" t="s">
        <v>0</v>
      </c>
      <c r="I26" s="166" t="str">
        <f t="shared" si="5"/>
        <v/>
      </c>
      <c r="J26" s="166" t="str">
        <f t="shared" si="5"/>
        <v/>
      </c>
      <c r="K26" s="127" t="s">
        <v>0</v>
      </c>
      <c r="L26" s="166" t="str">
        <f t="shared" si="5"/>
        <v/>
      </c>
      <c r="M26" s="97"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66" t="str">
        <f t="shared" si="5"/>
        <v/>
      </c>
      <c r="D27" s="97" t="str">
        <f t="shared" si="5"/>
        <v/>
      </c>
      <c r="E27" s="166" t="str">
        <f t="shared" si="5"/>
        <v/>
      </c>
      <c r="F27" s="97" t="str">
        <f t="shared" si="5"/>
        <v/>
      </c>
      <c r="G27" s="127" t="s">
        <v>0</v>
      </c>
      <c r="H27" s="127" t="s">
        <v>0</v>
      </c>
      <c r="I27" s="166" t="str">
        <f t="shared" si="5"/>
        <v/>
      </c>
      <c r="J27" s="166" t="str">
        <f t="shared" si="5"/>
        <v>12h</v>
      </c>
      <c r="K27" s="127" t="s">
        <v>0</v>
      </c>
      <c r="L27" s="166" t="str">
        <f t="shared" si="5"/>
        <v/>
      </c>
      <c r="M27" s="97"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166" t="str">
        <f t="shared" si="5"/>
        <v/>
      </c>
      <c r="D28" s="97" t="str">
        <f t="shared" si="5"/>
        <v>12h</v>
      </c>
      <c r="E28" s="166" t="str">
        <f t="shared" si="5"/>
        <v/>
      </c>
      <c r="F28" s="126" t="s">
        <v>0</v>
      </c>
      <c r="G28" s="126" t="s">
        <v>0</v>
      </c>
      <c r="H28" s="126" t="s">
        <v>0</v>
      </c>
      <c r="I28" s="12" t="s">
        <v>107</v>
      </c>
      <c r="J28" s="16" t="s">
        <v>0</v>
      </c>
      <c r="K28" s="175" t="s">
        <v>107</v>
      </c>
      <c r="L28" s="16" t="s">
        <v>0</v>
      </c>
      <c r="M28" s="97"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6" t="s">
        <v>0</v>
      </c>
      <c r="D29" s="97" t="str">
        <f t="shared" si="5"/>
        <v/>
      </c>
      <c r="E29" s="166" t="str">
        <f t="shared" si="5"/>
        <v/>
      </c>
      <c r="F29" s="97" t="str">
        <f t="shared" si="5"/>
        <v/>
      </c>
      <c r="G29" s="126" t="s">
        <v>0</v>
      </c>
      <c r="H29" s="126" t="s">
        <v>0</v>
      </c>
      <c r="I29" s="166" t="str">
        <f t="shared" si="5"/>
        <v/>
      </c>
      <c r="J29" s="166" t="str">
        <f t="shared" si="5"/>
        <v/>
      </c>
      <c r="K29" s="126" t="s">
        <v>0</v>
      </c>
      <c r="L29" s="16" t="s">
        <v>0</v>
      </c>
      <c r="M29" s="97"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66" t="str">
        <f t="shared" si="5"/>
        <v/>
      </c>
      <c r="D30" s="97" t="str">
        <f t="shared" si="5"/>
        <v/>
      </c>
      <c r="E30" s="166" t="str">
        <f t="shared" si="5"/>
        <v/>
      </c>
      <c r="F30" s="97" t="str">
        <f t="shared" si="5"/>
        <v/>
      </c>
      <c r="G30" s="127" t="s">
        <v>0</v>
      </c>
      <c r="H30" s="97" t="str">
        <f t="shared" si="5"/>
        <v>12h</v>
      </c>
      <c r="I30" s="166" t="str">
        <f t="shared" si="5"/>
        <v/>
      </c>
      <c r="J30" s="166" t="str">
        <f t="shared" si="5"/>
        <v/>
      </c>
      <c r="K30" s="127" t="s">
        <v>0</v>
      </c>
      <c r="L30" s="166" t="str">
        <f t="shared" si="5"/>
        <v/>
      </c>
      <c r="M30" s="97"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166" t="str">
        <f t="shared" si="5"/>
        <v>12h</v>
      </c>
      <c r="D31" s="127" t="s">
        <v>0</v>
      </c>
      <c r="E31" s="14" t="s">
        <v>0</v>
      </c>
      <c r="F31" s="97" t="str">
        <f t="shared" si="5"/>
        <v/>
      </c>
      <c r="G31" s="97" t="str">
        <f t="shared" si="5"/>
        <v/>
      </c>
      <c r="H31" s="127" t="s">
        <v>0</v>
      </c>
      <c r="I31" s="14" t="s">
        <v>0</v>
      </c>
      <c r="J31" s="166" t="str">
        <f t="shared" si="5"/>
        <v/>
      </c>
      <c r="K31" s="127" t="s">
        <v>0</v>
      </c>
      <c r="L31" s="166" t="str">
        <f t="shared" si="5"/>
        <v/>
      </c>
      <c r="M31" s="97"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166" t="str">
        <f t="shared" si="5"/>
        <v/>
      </c>
      <c r="D32" s="97" t="str">
        <f t="shared" si="5"/>
        <v/>
      </c>
      <c r="E32" s="166" t="str">
        <f t="shared" si="5"/>
        <v/>
      </c>
      <c r="F32" s="97" t="str">
        <f t="shared" si="5"/>
        <v/>
      </c>
      <c r="G32" s="97" t="str">
        <f t="shared" si="5"/>
        <v/>
      </c>
      <c r="H32" s="97" t="str">
        <f t="shared" si="5"/>
        <v/>
      </c>
      <c r="I32" s="166" t="str">
        <f t="shared" si="5"/>
        <v/>
      </c>
      <c r="J32" s="166" t="str">
        <f t="shared" si="5"/>
        <v/>
      </c>
      <c r="K32" s="97" t="str">
        <f t="shared" si="5"/>
        <v/>
      </c>
      <c r="L32" s="166" t="str">
        <f t="shared" si="5"/>
        <v/>
      </c>
      <c r="M32" s="97"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66" t="str">
        <f>IF($A33=C$5,"12h",IF($A33="","",""))</f>
        <v/>
      </c>
      <c r="D33" s="97" t="str">
        <f>IF($A33=D$5,"12h",IF($A33="","",""))</f>
        <v/>
      </c>
      <c r="E33" s="166" t="str">
        <f t="shared" ref="C33:M52" si="6">IF($A33=E$5,"12h",IF($A33="","",""))</f>
        <v>12h</v>
      </c>
      <c r="F33" s="97" t="str">
        <f t="shared" si="6"/>
        <v/>
      </c>
      <c r="G33" s="97" t="str">
        <f t="shared" si="6"/>
        <v/>
      </c>
      <c r="H33" s="97" t="str">
        <f t="shared" si="6"/>
        <v/>
      </c>
      <c r="I33" s="166" t="str">
        <f t="shared" si="6"/>
        <v/>
      </c>
      <c r="J33" s="166" t="str">
        <f t="shared" si="6"/>
        <v/>
      </c>
      <c r="K33" s="97" t="str">
        <f t="shared" si="6"/>
        <v/>
      </c>
      <c r="L33" s="166" t="str">
        <f t="shared" si="6"/>
        <v/>
      </c>
      <c r="M33" s="97"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69" t="s">
        <v>50</v>
      </c>
      <c r="D34" s="130" t="s">
        <v>50</v>
      </c>
      <c r="E34" s="69" t="s">
        <v>50</v>
      </c>
      <c r="F34" s="130" t="s">
        <v>50</v>
      </c>
      <c r="G34" s="130" t="s">
        <v>50</v>
      </c>
      <c r="H34" s="130" t="s">
        <v>50</v>
      </c>
      <c r="I34" s="69" t="s">
        <v>50</v>
      </c>
      <c r="J34" s="69" t="s">
        <v>50</v>
      </c>
      <c r="K34" s="130" t="s">
        <v>50</v>
      </c>
      <c r="L34" s="69" t="s">
        <v>50</v>
      </c>
      <c r="M34" s="97"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66" t="str">
        <f>IF($A35=C$5,"12h",IF($A35="","",""))</f>
        <v/>
      </c>
      <c r="D35" s="97" t="str">
        <f t="shared" si="6"/>
        <v/>
      </c>
      <c r="E35" s="166" t="str">
        <f t="shared" si="6"/>
        <v/>
      </c>
      <c r="F35" s="97" t="str">
        <f t="shared" si="6"/>
        <v>12h</v>
      </c>
      <c r="G35" s="97" t="str">
        <f t="shared" si="6"/>
        <v/>
      </c>
      <c r="H35" s="97" t="str">
        <f t="shared" si="6"/>
        <v/>
      </c>
      <c r="I35" s="166" t="str">
        <f t="shared" si="6"/>
        <v/>
      </c>
      <c r="J35" s="166" t="str">
        <f t="shared" si="6"/>
        <v/>
      </c>
      <c r="K35" s="126" t="s">
        <v>0</v>
      </c>
      <c r="L35" s="14" t="s">
        <v>0</v>
      </c>
      <c r="M35" s="97"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166" t="str">
        <f>IF($A36=C$5,"12h",IF($A36="","",""))</f>
        <v/>
      </c>
      <c r="D36" s="97" t="str">
        <f t="shared" si="6"/>
        <v/>
      </c>
      <c r="E36" s="16" t="s">
        <v>0</v>
      </c>
      <c r="F36" s="126" t="s">
        <v>0</v>
      </c>
      <c r="G36" s="97" t="str">
        <f t="shared" si="6"/>
        <v>12h</v>
      </c>
      <c r="H36" s="97" t="str">
        <f t="shared" si="6"/>
        <v/>
      </c>
      <c r="I36" s="166" t="str">
        <f t="shared" si="6"/>
        <v/>
      </c>
      <c r="J36" s="12" t="s">
        <v>107</v>
      </c>
      <c r="K36" s="97" t="str">
        <f t="shared" si="6"/>
        <v/>
      </c>
      <c r="L36" s="166" t="str">
        <f t="shared" si="6"/>
        <v/>
      </c>
      <c r="M36" s="97"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66" t="str">
        <f>IF($A37=C$5,"12h",IF($A37="","",""))</f>
        <v/>
      </c>
      <c r="D37" s="97" t="str">
        <f t="shared" si="6"/>
        <v/>
      </c>
      <c r="E37" s="14" t="s">
        <v>0</v>
      </c>
      <c r="F37" s="127" t="s">
        <v>0</v>
      </c>
      <c r="G37" s="127" t="s">
        <v>0</v>
      </c>
      <c r="H37" s="127" t="s">
        <v>0</v>
      </c>
      <c r="I37" s="166" t="str">
        <f t="shared" si="6"/>
        <v/>
      </c>
      <c r="J37" s="14" t="s">
        <v>0</v>
      </c>
      <c r="K37" s="97" t="str">
        <f t="shared" si="6"/>
        <v>12h</v>
      </c>
      <c r="L37" s="166" t="str">
        <f t="shared" si="6"/>
        <v/>
      </c>
      <c r="M37" s="97"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s="58" customFormat="1" ht="18" customHeight="1" x14ac:dyDescent="0.2">
      <c r="A38" s="163">
        <f>Congé!E38</f>
        <v>7</v>
      </c>
      <c r="B38" s="163" t="str">
        <f>Congé!F38</f>
        <v>DYLIK</v>
      </c>
      <c r="C38" s="166" t="str">
        <f>IF($A38=C$5,"12h",IF($A38="","",""))</f>
        <v/>
      </c>
      <c r="D38" s="97" t="str">
        <f t="shared" si="6"/>
        <v/>
      </c>
      <c r="E38" s="14" t="s">
        <v>0</v>
      </c>
      <c r="F38" s="97" t="str">
        <f t="shared" si="6"/>
        <v/>
      </c>
      <c r="G38" s="97" t="str">
        <f t="shared" si="6"/>
        <v>12h</v>
      </c>
      <c r="H38" s="97" t="str">
        <f t="shared" si="6"/>
        <v/>
      </c>
      <c r="I38" s="166" t="str">
        <f t="shared" si="6"/>
        <v/>
      </c>
      <c r="J38" s="166" t="str">
        <f t="shared" si="6"/>
        <v/>
      </c>
      <c r="K38" s="97" t="str">
        <f t="shared" si="6"/>
        <v/>
      </c>
      <c r="L38" s="166" t="str">
        <f t="shared" si="6"/>
        <v/>
      </c>
      <c r="M38" s="97" t="str">
        <f t="shared" si="6"/>
        <v/>
      </c>
      <c r="N38" s="124"/>
      <c r="O38" s="8"/>
      <c r="P38" s="215" t="s">
        <v>28</v>
      </c>
      <c r="Q38" s="196">
        <f t="shared" ca="1" si="0"/>
        <v>0</v>
      </c>
      <c r="R38" s="196">
        <f t="shared" ca="1" si="0"/>
        <v>0</v>
      </c>
      <c r="S38" s="196">
        <f t="shared" ca="1" si="0"/>
        <v>0</v>
      </c>
      <c r="T38" s="128" t="s">
        <v>65</v>
      </c>
      <c r="U38" s="196">
        <f t="shared" ca="1" si="1"/>
        <v>0</v>
      </c>
      <c r="V38" s="196">
        <f t="shared" ca="1" si="1"/>
        <v>1</v>
      </c>
      <c r="W38" s="196">
        <f t="shared" ca="1" si="1"/>
        <v>0</v>
      </c>
      <c r="X38" s="208"/>
      <c r="Y38" s="208"/>
      <c r="Z38" s="208"/>
    </row>
    <row r="39" spans="1:26" ht="6.95" customHeight="1" x14ac:dyDescent="0.2">
      <c r="A39" s="90"/>
      <c r="B39" s="90"/>
      <c r="C39" s="90"/>
      <c r="D39" s="116"/>
      <c r="E39" s="90"/>
      <c r="F39" s="116"/>
      <c r="G39" s="116"/>
      <c r="H39" s="116"/>
      <c r="I39" s="90"/>
      <c r="J39" s="90"/>
      <c r="K39" s="116"/>
      <c r="L39" s="90"/>
      <c r="M39" s="116"/>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66" t="str">
        <f>IF($A40=C$5,"12h",IF($A40="","",""))</f>
        <v/>
      </c>
      <c r="D40" s="97" t="str">
        <f t="shared" si="6"/>
        <v/>
      </c>
      <c r="E40" s="166" t="str">
        <f t="shared" si="6"/>
        <v/>
      </c>
      <c r="F40" s="97" t="str">
        <f t="shared" si="6"/>
        <v/>
      </c>
      <c r="G40" s="97" t="str">
        <f t="shared" si="6"/>
        <v/>
      </c>
      <c r="H40" s="97" t="str">
        <f t="shared" si="6"/>
        <v/>
      </c>
      <c r="I40" s="166" t="str">
        <f t="shared" si="6"/>
        <v>12h</v>
      </c>
      <c r="J40" s="166" t="str">
        <f t="shared" si="6"/>
        <v/>
      </c>
      <c r="K40" s="126" t="s">
        <v>0</v>
      </c>
      <c r="L40" s="166" t="str">
        <f t="shared" si="6"/>
        <v/>
      </c>
      <c r="M40" s="97"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66" t="str">
        <f>IF($A41=C$5,"12h",IF($A41="","",""))</f>
        <v/>
      </c>
      <c r="D41" s="97" t="str">
        <f t="shared" si="6"/>
        <v/>
      </c>
      <c r="E41" s="166" t="str">
        <f t="shared" si="6"/>
        <v/>
      </c>
      <c r="F41" s="97" t="str">
        <f t="shared" si="6"/>
        <v/>
      </c>
      <c r="G41" s="97" t="str">
        <f t="shared" si="6"/>
        <v/>
      </c>
      <c r="H41" s="97" t="str">
        <f t="shared" si="6"/>
        <v/>
      </c>
      <c r="I41" s="166" t="str">
        <f t="shared" si="6"/>
        <v>12h</v>
      </c>
      <c r="J41" s="166" t="str">
        <f t="shared" si="6"/>
        <v/>
      </c>
      <c r="K41" s="97" t="str">
        <f t="shared" si="6"/>
        <v/>
      </c>
      <c r="L41" s="166" t="str">
        <f t="shared" si="6"/>
        <v/>
      </c>
      <c r="M41" s="97"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66" t="str">
        <f>IF($A42=C$5,"12h",IF($A42="","",""))</f>
        <v/>
      </c>
      <c r="D42" s="97" t="str">
        <f t="shared" si="6"/>
        <v/>
      </c>
      <c r="E42" s="166" t="str">
        <f t="shared" si="6"/>
        <v/>
      </c>
      <c r="F42" s="97" t="str">
        <f t="shared" si="6"/>
        <v/>
      </c>
      <c r="G42" s="97" t="str">
        <f t="shared" si="6"/>
        <v>12h</v>
      </c>
      <c r="H42" s="127" t="s">
        <v>0</v>
      </c>
      <c r="I42" s="14" t="s">
        <v>0</v>
      </c>
      <c r="J42" s="14" t="s">
        <v>0</v>
      </c>
      <c r="K42" s="127" t="s">
        <v>0</v>
      </c>
      <c r="L42" s="14" t="s">
        <v>0</v>
      </c>
      <c r="M42" s="97"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66" t="str">
        <f>IF($A43=C$5,"12h",IF($A43="","",""))</f>
        <v/>
      </c>
      <c r="D43" s="97" t="str">
        <f t="shared" si="6"/>
        <v/>
      </c>
      <c r="E43" s="14" t="s">
        <v>0</v>
      </c>
      <c r="F43" s="127" t="s">
        <v>0</v>
      </c>
      <c r="G43" s="127" t="s">
        <v>0</v>
      </c>
      <c r="H43" s="97" t="str">
        <f t="shared" si="6"/>
        <v>12h</v>
      </c>
      <c r="I43" s="14" t="s">
        <v>0</v>
      </c>
      <c r="J43" s="166" t="str">
        <f t="shared" si="6"/>
        <v/>
      </c>
      <c r="K43" s="97" t="str">
        <f t="shared" si="6"/>
        <v/>
      </c>
      <c r="L43" s="12" t="s">
        <v>107</v>
      </c>
      <c r="M43" s="97"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16" t="s">
        <v>0</v>
      </c>
      <c r="D44" s="97" t="str">
        <f t="shared" si="6"/>
        <v/>
      </c>
      <c r="E44" s="166" t="str">
        <f t="shared" si="6"/>
        <v/>
      </c>
      <c r="F44" s="97" t="str">
        <f t="shared" si="6"/>
        <v/>
      </c>
      <c r="G44" s="97" t="str">
        <f t="shared" si="6"/>
        <v/>
      </c>
      <c r="H44" s="97" t="str">
        <f t="shared" si="6"/>
        <v/>
      </c>
      <c r="I44" s="16" t="s">
        <v>0</v>
      </c>
      <c r="K44" s="97" t="str">
        <f t="shared" si="6"/>
        <v/>
      </c>
      <c r="L44" s="166" t="str">
        <f t="shared" si="6"/>
        <v>12h</v>
      </c>
      <c r="M44" s="97"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166" t="str">
        <f t="shared" ref="C45:C51" si="7">IF($A45=C$5,"12h",IF($A45="","",""))</f>
        <v/>
      </c>
      <c r="D45" s="97" t="str">
        <f t="shared" si="6"/>
        <v/>
      </c>
      <c r="E45" s="166" t="str">
        <f t="shared" si="6"/>
        <v/>
      </c>
      <c r="F45" s="97" t="str">
        <f t="shared" si="6"/>
        <v/>
      </c>
      <c r="G45" s="97" t="str">
        <f t="shared" si="6"/>
        <v/>
      </c>
      <c r="H45" s="97" t="str">
        <f t="shared" si="6"/>
        <v/>
      </c>
      <c r="I45" s="166" t="str">
        <f t="shared" si="6"/>
        <v/>
      </c>
      <c r="J45" s="166" t="str">
        <f t="shared" si="6"/>
        <v/>
      </c>
      <c r="K45" s="97" t="str">
        <f t="shared" si="6"/>
        <v/>
      </c>
      <c r="L45" s="166" t="str">
        <f t="shared" si="6"/>
        <v/>
      </c>
      <c r="M45" s="97"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66" t="str">
        <f t="shared" si="7"/>
        <v/>
      </c>
      <c r="D46" s="97" t="str">
        <f t="shared" si="6"/>
        <v/>
      </c>
      <c r="E46" s="166" t="str">
        <f t="shared" si="6"/>
        <v>12h</v>
      </c>
      <c r="F46" s="127" t="s">
        <v>0</v>
      </c>
      <c r="G46" s="127" t="s">
        <v>0</v>
      </c>
      <c r="H46" s="127" t="s">
        <v>0</v>
      </c>
      <c r="I46" s="166" t="str">
        <f t="shared" si="6"/>
        <v/>
      </c>
      <c r="J46" s="16" t="s">
        <v>0</v>
      </c>
      <c r="K46" s="97" t="str">
        <f t="shared" si="6"/>
        <v/>
      </c>
      <c r="L46" s="166" t="str">
        <f t="shared" si="6"/>
        <v/>
      </c>
      <c r="M46" s="97"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66" t="str">
        <f t="shared" si="7"/>
        <v/>
      </c>
      <c r="D47" s="97" t="str">
        <f t="shared" si="6"/>
        <v/>
      </c>
      <c r="E47" s="14" t="s">
        <v>0</v>
      </c>
      <c r="F47" s="97" t="str">
        <f t="shared" si="6"/>
        <v/>
      </c>
      <c r="G47" s="97" t="str">
        <f t="shared" si="6"/>
        <v/>
      </c>
      <c r="H47" s="97" t="str">
        <f t="shared" si="6"/>
        <v/>
      </c>
      <c r="I47" s="166" t="str">
        <f t="shared" si="6"/>
        <v/>
      </c>
      <c r="J47" s="166" t="str">
        <f t="shared" si="6"/>
        <v>12h</v>
      </c>
      <c r="K47" s="97" t="str">
        <f t="shared" si="6"/>
        <v/>
      </c>
      <c r="L47" s="166" t="str">
        <f t="shared" si="6"/>
        <v/>
      </c>
      <c r="M47" s="97"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66" t="str">
        <f t="shared" si="7"/>
        <v/>
      </c>
      <c r="D48" s="119" t="str">
        <f>IF($A48=D$5,"12h",IF($A48="","",""))</f>
        <v>12h</v>
      </c>
      <c r="E48" s="166" t="str">
        <f t="shared" si="6"/>
        <v/>
      </c>
      <c r="F48" s="97" t="str">
        <f t="shared" si="6"/>
        <v/>
      </c>
      <c r="G48" s="97" t="str">
        <f t="shared" si="6"/>
        <v/>
      </c>
      <c r="H48" s="97" t="str">
        <f t="shared" si="6"/>
        <v/>
      </c>
      <c r="I48" s="166" t="str">
        <f t="shared" si="6"/>
        <v/>
      </c>
      <c r="J48" s="14" t="s">
        <v>0</v>
      </c>
      <c r="K48" s="127" t="s">
        <v>0</v>
      </c>
      <c r="L48" s="14" t="s">
        <v>0</v>
      </c>
      <c r="M48" s="97"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166" t="str">
        <f t="shared" si="7"/>
        <v/>
      </c>
      <c r="D49" s="97" t="str">
        <f t="shared" si="6"/>
        <v/>
      </c>
      <c r="E49" s="14" t="s">
        <v>0</v>
      </c>
      <c r="F49" s="97" t="str">
        <f t="shared" si="6"/>
        <v/>
      </c>
      <c r="G49" s="97" t="str">
        <f t="shared" si="6"/>
        <v/>
      </c>
      <c r="H49" s="127" t="s">
        <v>0</v>
      </c>
      <c r="I49" s="166" t="str">
        <f t="shared" si="6"/>
        <v/>
      </c>
      <c r="J49" s="12" t="s">
        <v>107</v>
      </c>
      <c r="K49" s="97" t="str">
        <f t="shared" si="6"/>
        <v>12h</v>
      </c>
      <c r="L49" s="12" t="s">
        <v>107</v>
      </c>
      <c r="M49" s="97"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19" t="str">
        <f t="shared" si="7"/>
        <v>12h</v>
      </c>
      <c r="D50" s="97" t="str">
        <f t="shared" si="6"/>
        <v/>
      </c>
      <c r="E50" s="119" t="str">
        <f t="shared" si="6"/>
        <v/>
      </c>
      <c r="F50" s="97" t="str">
        <f t="shared" si="6"/>
        <v/>
      </c>
      <c r="G50" s="97" t="str">
        <f t="shared" si="6"/>
        <v/>
      </c>
      <c r="H50" s="97" t="str">
        <f t="shared" si="6"/>
        <v/>
      </c>
      <c r="I50" s="119" t="str">
        <f t="shared" si="6"/>
        <v/>
      </c>
      <c r="J50" s="119" t="str">
        <f t="shared" si="6"/>
        <v/>
      </c>
      <c r="K50" s="97" t="str">
        <f t="shared" si="6"/>
        <v/>
      </c>
      <c r="L50" s="119" t="str">
        <f t="shared" si="6"/>
        <v/>
      </c>
      <c r="M50" s="97"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19" t="str">
        <f t="shared" si="7"/>
        <v/>
      </c>
      <c r="D51" s="97" t="str">
        <f t="shared" si="6"/>
        <v/>
      </c>
      <c r="E51" s="127" t="s">
        <v>0</v>
      </c>
      <c r="F51" s="97" t="str">
        <f t="shared" si="6"/>
        <v/>
      </c>
      <c r="G51" s="97" t="str">
        <f t="shared" si="6"/>
        <v/>
      </c>
      <c r="H51" s="97" t="str">
        <f t="shared" si="6"/>
        <v/>
      </c>
      <c r="I51" s="119" t="str">
        <f t="shared" si="6"/>
        <v/>
      </c>
      <c r="J51" s="119" t="str">
        <f t="shared" si="6"/>
        <v/>
      </c>
      <c r="K51" s="97" t="str">
        <f t="shared" si="6"/>
        <v>12h</v>
      </c>
      <c r="L51" s="119" t="str">
        <f t="shared" si="6"/>
        <v/>
      </c>
      <c r="M51" s="97"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19" t="str">
        <f t="shared" si="6"/>
        <v/>
      </c>
      <c r="D52" s="97" t="str">
        <f t="shared" si="6"/>
        <v/>
      </c>
      <c r="E52" s="119" t="str">
        <f t="shared" si="6"/>
        <v/>
      </c>
      <c r="F52" s="127" t="s">
        <v>0</v>
      </c>
      <c r="G52" s="127" t="s">
        <v>0</v>
      </c>
      <c r="H52" s="119" t="str">
        <f t="shared" si="6"/>
        <v>12h</v>
      </c>
      <c r="I52" s="119" t="str">
        <f t="shared" si="6"/>
        <v/>
      </c>
      <c r="J52" s="119" t="str">
        <f t="shared" si="6"/>
        <v/>
      </c>
      <c r="K52" s="97" t="str">
        <f t="shared" si="6"/>
        <v/>
      </c>
      <c r="L52" s="119" t="str">
        <f t="shared" si="6"/>
        <v/>
      </c>
      <c r="M52" s="119"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7"/>
      <c r="D53" s="236"/>
      <c r="E53" s="237"/>
      <c r="F53" s="230"/>
      <c r="G53" s="230"/>
      <c r="H53" s="237"/>
      <c r="I53" s="237"/>
      <c r="J53" s="237"/>
      <c r="K53" s="236"/>
      <c r="L53" s="237"/>
      <c r="M53" s="237"/>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3</v>
      </c>
      <c r="D54" s="15">
        <f t="shared" ref="D54:M54" si="9">COUNTIF(D9:D52,"CA")+COUNTIF(D9:D52,"CAJ*")+COUNTIF(D9:D52,"RPM")</f>
        <v>3</v>
      </c>
      <c r="E54" s="15">
        <f t="shared" si="9"/>
        <v>12</v>
      </c>
      <c r="F54" s="15">
        <f t="shared" si="9"/>
        <v>8</v>
      </c>
      <c r="G54" s="15">
        <f t="shared" si="9"/>
        <v>10</v>
      </c>
      <c r="H54" s="15">
        <f t="shared" si="9"/>
        <v>11</v>
      </c>
      <c r="I54" s="15">
        <f t="shared" si="9"/>
        <v>7</v>
      </c>
      <c r="J54" s="15">
        <f t="shared" si="9"/>
        <v>9</v>
      </c>
      <c r="K54" s="15">
        <f t="shared" si="9"/>
        <v>12</v>
      </c>
      <c r="L54" s="15">
        <f t="shared" si="9"/>
        <v>10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4</v>
      </c>
      <c r="D55" s="70">
        <f t="shared" ref="D55:M55" si="10">SUM(D75:D77)+D81+SUM(D82:D88)+SUM(D92:D102)+D54</f>
        <v>4</v>
      </c>
      <c r="E55" s="70">
        <f t="shared" si="10"/>
        <v>13</v>
      </c>
      <c r="F55" s="70">
        <f t="shared" si="10"/>
        <v>9</v>
      </c>
      <c r="G55" s="70">
        <f t="shared" si="10"/>
        <v>11</v>
      </c>
      <c r="H55" s="70">
        <f t="shared" si="10"/>
        <v>12</v>
      </c>
      <c r="I55" s="70">
        <f t="shared" si="10"/>
        <v>8</v>
      </c>
      <c r="J55" s="70">
        <f t="shared" si="10"/>
        <v>10</v>
      </c>
      <c r="K55" s="70">
        <f t="shared" si="10"/>
        <v>13</v>
      </c>
      <c r="L55" s="70">
        <f t="shared" si="10"/>
        <v>11</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3</v>
      </c>
      <c r="D56" s="15">
        <f t="shared" ref="D56:M56" si="11">COUNTIF(D9:D52,"CA")+COUNTIF(D9:D52,"*CAN")+COUNTIF(D9:D52,"RPM")</f>
        <v>3</v>
      </c>
      <c r="E56" s="15">
        <f t="shared" si="11"/>
        <v>12</v>
      </c>
      <c r="F56" s="15">
        <f t="shared" si="11"/>
        <v>8</v>
      </c>
      <c r="G56" s="15">
        <f t="shared" si="11"/>
        <v>10</v>
      </c>
      <c r="H56" s="15">
        <f t="shared" si="11"/>
        <v>11</v>
      </c>
      <c r="I56" s="15">
        <f t="shared" si="11"/>
        <v>7</v>
      </c>
      <c r="J56" s="15">
        <f t="shared" si="11"/>
        <v>9</v>
      </c>
      <c r="K56" s="15">
        <f t="shared" si="11"/>
        <v>12</v>
      </c>
      <c r="L56" s="15">
        <f t="shared" si="11"/>
        <v>10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4</v>
      </c>
      <c r="D57" s="30">
        <f t="shared" ref="D57:M57" si="12">SUM(D67:D69)+D72+SUM(D89:D102)+D56</f>
        <v>4</v>
      </c>
      <c r="E57" s="30">
        <f t="shared" si="12"/>
        <v>13</v>
      </c>
      <c r="F57" s="30">
        <f t="shared" si="12"/>
        <v>9</v>
      </c>
      <c r="G57" s="30">
        <f t="shared" si="12"/>
        <v>11</v>
      </c>
      <c r="H57" s="30">
        <f t="shared" si="12"/>
        <v>12</v>
      </c>
      <c r="I57" s="30">
        <f t="shared" si="12"/>
        <v>8</v>
      </c>
      <c r="J57" s="30">
        <f t="shared" si="12"/>
        <v>10</v>
      </c>
      <c r="K57" s="30">
        <f t="shared" si="12"/>
        <v>13</v>
      </c>
      <c r="L57" s="30">
        <f t="shared" si="12"/>
        <v>11</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4</v>
      </c>
      <c r="D59" s="32">
        <f t="shared" ref="D59:M59" si="13">COUNTIF(D9:D52,"*12h")</f>
        <v>3</v>
      </c>
      <c r="E59" s="32">
        <f t="shared" si="13"/>
        <v>3</v>
      </c>
      <c r="F59" s="32">
        <f t="shared" si="13"/>
        <v>4</v>
      </c>
      <c r="G59" s="32">
        <f t="shared" si="13"/>
        <v>4</v>
      </c>
      <c r="H59" s="32">
        <f t="shared" si="13"/>
        <v>4</v>
      </c>
      <c r="I59" s="32">
        <f t="shared" si="13"/>
        <v>4</v>
      </c>
      <c r="J59" s="32">
        <f t="shared" si="13"/>
        <v>4</v>
      </c>
      <c r="K59" s="32">
        <f t="shared" si="13"/>
        <v>3</v>
      </c>
      <c r="L59" s="32">
        <f t="shared" si="13"/>
        <v>2</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33</v>
      </c>
      <c r="D61" s="11">
        <f>Congé!$E$54-D55</f>
        <v>33</v>
      </c>
      <c r="E61" s="11">
        <f>Congé!$E$54-E55</f>
        <v>24</v>
      </c>
      <c r="F61" s="11">
        <f>Congé!$E$54-F55</f>
        <v>28</v>
      </c>
      <c r="G61" s="11">
        <f>Congé!$E$54-G55</f>
        <v>26</v>
      </c>
      <c r="H61" s="11">
        <f>Congé!$E$54-H55</f>
        <v>25</v>
      </c>
      <c r="I61" s="11">
        <f>Congé!$E$54-I55</f>
        <v>29</v>
      </c>
      <c r="J61" s="11">
        <f>Congé!$E$54-J55</f>
        <v>27</v>
      </c>
      <c r="K61" s="11">
        <f>Congé!$E$54-K55</f>
        <v>24</v>
      </c>
      <c r="L61" s="11">
        <f>Congé!$E$54-L55</f>
        <v>26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29</v>
      </c>
      <c r="D62" s="40">
        <f>Congé!$E$54-D57-D59</f>
        <v>30</v>
      </c>
      <c r="E62" s="40">
        <f>Congé!$E$54-E57-E59</f>
        <v>21</v>
      </c>
      <c r="F62" s="40">
        <f>Congé!$E$54-F57-F59</f>
        <v>24</v>
      </c>
      <c r="G62" s="40">
        <f>Congé!$E$54-G57-G59</f>
        <v>22</v>
      </c>
      <c r="H62" s="40">
        <f>Congé!$E$54-H57-H59</f>
        <v>21</v>
      </c>
      <c r="I62" s="40">
        <f>Congé!$E$54-I57-I59</f>
        <v>25</v>
      </c>
      <c r="J62" s="40">
        <f>Congé!$E$54-J57-J59</f>
        <v>23</v>
      </c>
      <c r="K62" s="40">
        <f>Congé!$E$54-K57-K59</f>
        <v>21</v>
      </c>
      <c r="L62" s="40">
        <f>Congé!$E$54-L57-L59</f>
        <v>24</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3</v>
      </c>
      <c r="D64" s="56">
        <f t="shared" ref="D64:M79" si="14">COUNTIF(D$9:D$52,$B64)</f>
        <v>3</v>
      </c>
      <c r="E64" s="56">
        <f t="shared" si="14"/>
        <v>12</v>
      </c>
      <c r="F64" s="56">
        <f t="shared" si="14"/>
        <v>8</v>
      </c>
      <c r="G64" s="56">
        <f t="shared" si="14"/>
        <v>10</v>
      </c>
      <c r="H64" s="56">
        <f t="shared" si="14"/>
        <v>11</v>
      </c>
      <c r="I64" s="56">
        <f t="shared" si="14"/>
        <v>7</v>
      </c>
      <c r="J64" s="56">
        <f t="shared" si="14"/>
        <v>9</v>
      </c>
      <c r="K64" s="56">
        <f t="shared" si="14"/>
        <v>12</v>
      </c>
      <c r="L64" s="56">
        <f t="shared" si="14"/>
        <v>10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145" priority="167" stopIfTrue="1" operator="equal">
      <formula>"C"</formula>
    </cfRule>
    <cfRule type="cellIs" dxfId="144" priority="168" stopIfTrue="1" operator="equal">
      <formula>"B"</formula>
    </cfRule>
    <cfRule type="cellIs" dxfId="143" priority="169" stopIfTrue="1" operator="equal">
      <formula>"A"</formula>
    </cfRule>
  </conditionalFormatting>
  <conditionalFormatting sqref="M5">
    <cfRule type="cellIs" dxfId="142" priority="164" stopIfTrue="1" operator="equal">
      <formula>"C"</formula>
    </cfRule>
    <cfRule type="cellIs" dxfId="141" priority="165" stopIfTrue="1" operator="equal">
      <formula>"B"</formula>
    </cfRule>
    <cfRule type="cellIs" dxfId="140" priority="166" stopIfTrue="1" operator="equal">
      <formula>"A"</formula>
    </cfRule>
  </conditionalFormatting>
  <conditionalFormatting sqref="C5:L5">
    <cfRule type="cellIs" dxfId="139" priority="137" stopIfTrue="1" operator="equal">
      <formula>"C"</formula>
    </cfRule>
    <cfRule type="cellIs" dxfId="138" priority="138" stopIfTrue="1" operator="equal">
      <formula>"B"</formula>
    </cfRule>
    <cfRule type="cellIs" dxfId="137" priority="139" stopIfTrue="1" operator="equal">
      <formula>"A"</formula>
    </cfRule>
  </conditionalFormatting>
  <conditionalFormatting sqref="C5:L5">
    <cfRule type="cellIs" dxfId="136" priority="140" stopIfTrue="1" operator="equal">
      <formula>"C"</formula>
    </cfRule>
    <cfRule type="cellIs" dxfId="135" priority="141" stopIfTrue="1" operator="equal">
      <formula>"B"</formula>
    </cfRule>
    <cfRule type="cellIs" dxfId="134" priority="142" stopIfTrue="1" operator="equal">
      <formula>"A"</formula>
    </cfRule>
  </conditionalFormatting>
  <conditionalFormatting sqref="C7:M8 H43 C45:M45 C42:G42 C50:M50 C32:M32 C31 F31:G31 C28:E28 C27:F27 C23:F23 J23:M23 C39:M39 L37:M37 C30:F30 D29:F29 D9:K9 C35:J35 D17 F18:J18 C24:D26 F26:G26 C36:D38 F38:M38 C47:D47 F47:M47 C49:D49 F49:G49 C52:E53 C51:D51 F51:M51 C10:H10 L10:M10 D16:M16 L30:M31 J31 D44:H44 K44:M44 C14:H14 M9 F17:H17 M17 K14:M14 M34:M35 K36:M36 C46:E46 K46:M46 C15:D15 H15 C43:D43 M42:M43 G36:I36 C33:F33 H33:M33 M24:M25 F24:K24 H30 H52:M53 C13:M13 C18 C19:M22 L18:M18 I46 J43:K43 I37 C48:G48 C11:D11 M12 J12:K12 F11:M11 E11:E12 C6:D6 F6:H6 J6:M6 K49 I48:I49 M48:M49 G25:K25 K15 M15 I26:J27 L26:M27 C41:M41 C40:J40 L40:M40 M28:M29 I29:J29">
    <cfRule type="cellIs" dxfId="133" priority="78" stopIfTrue="1" operator="equal">
      <formula>"12h"</formula>
    </cfRule>
  </conditionalFormatting>
  <conditionalFormatting sqref="C59:M59">
    <cfRule type="cellIs" dxfId="132" priority="57" stopIfTrue="1" operator="greaterThan">
      <formula>4</formula>
    </cfRule>
    <cfRule type="cellIs" dxfId="131" priority="58" stopIfTrue="1" operator="equal">
      <formula>4</formula>
    </cfRule>
    <cfRule type="cellIs" dxfId="130" priority="59" stopIfTrue="1" operator="lessThan">
      <formula>4</formula>
    </cfRule>
  </conditionalFormatting>
  <conditionalFormatting sqref="C54:M54 C56:M56">
    <cfRule type="cellIs" dxfId="129" priority="54" stopIfTrue="1" operator="lessThan">
      <formula>12</formula>
    </cfRule>
    <cfRule type="cellIs" dxfId="128" priority="55" stopIfTrue="1" operator="equal">
      <formula>12</formula>
    </cfRule>
    <cfRule type="cellIs" dxfId="127" priority="56" stopIfTrue="1" operator="greaterThan">
      <formula>12</formula>
    </cfRule>
  </conditionalFormatting>
  <conditionalFormatting sqref="C9 C29">
    <cfRule type="cellIs" dxfId="126" priority="47" stopIfTrue="1" operator="equal">
      <formula>"12h"</formula>
    </cfRule>
  </conditionalFormatting>
  <conditionalFormatting sqref="E36">
    <cfRule type="cellIs" dxfId="125" priority="46" stopIfTrue="1" operator="equal">
      <formula>"12h"</formula>
    </cfRule>
  </conditionalFormatting>
  <conditionalFormatting sqref="I44 I10">
    <cfRule type="cellIs" dxfId="124" priority="45" stopIfTrue="1" operator="equal">
      <formula>"12h"</formula>
    </cfRule>
  </conditionalFormatting>
  <conditionalFormatting sqref="L29">
    <cfRule type="cellIs" dxfId="123" priority="43" stopIfTrue="1" operator="equal">
      <formula>"12h"</formula>
    </cfRule>
  </conditionalFormatting>
  <conditionalFormatting sqref="K40">
    <cfRule type="cellIs" dxfId="122" priority="38" stopIfTrue="1" operator="equal">
      <formula>"12h"</formula>
    </cfRule>
  </conditionalFormatting>
  <conditionalFormatting sqref="J46">
    <cfRule type="cellIs" dxfId="121" priority="37" stopIfTrue="1" operator="equal">
      <formula>"12h"</formula>
    </cfRule>
  </conditionalFormatting>
  <conditionalFormatting sqref="J10">
    <cfRule type="cellIs" dxfId="120" priority="36" stopIfTrue="1" operator="equal">
      <formula>"12h"</formula>
    </cfRule>
  </conditionalFormatting>
  <conditionalFormatting sqref="F36">
    <cfRule type="cellIs" dxfId="119" priority="33" stopIfTrue="1" operator="equal">
      <formula>"12h"</formula>
    </cfRule>
  </conditionalFormatting>
  <conditionalFormatting sqref="G33">
    <cfRule type="cellIs" dxfId="118" priority="25" stopIfTrue="1" operator="equal">
      <formula>"12h"</formula>
    </cfRule>
  </conditionalFormatting>
  <conditionalFormatting sqref="E15">
    <cfRule type="cellIs" dxfId="117" priority="22" stopIfTrue="1" operator="equal">
      <formula>"12h"</formula>
    </cfRule>
  </conditionalFormatting>
  <conditionalFormatting sqref="K37">
    <cfRule type="cellIs" dxfId="116" priority="16" stopIfTrue="1" operator="equal">
      <formula>"12h"</formula>
    </cfRule>
  </conditionalFormatting>
  <conditionalFormatting sqref="H48">
    <cfRule type="cellIs" dxfId="115" priority="10" stopIfTrue="1" operator="equal">
      <formula>"12h"</formula>
    </cfRule>
  </conditionalFormatting>
  <conditionalFormatting sqref="K10">
    <cfRule type="cellIs" dxfId="114" priority="7" stopIfTrue="1" operator="equal">
      <formula>"12h"</formula>
    </cfRule>
  </conditionalFormatting>
  <conditionalFormatting sqref="F25">
    <cfRule type="cellIs" dxfId="113" priority="6" stopIfTrue="1" operator="equal">
      <formula>"12h"</formula>
    </cfRule>
  </conditionalFormatting>
  <conditionalFormatting sqref="K35">
    <cfRule type="cellIs" dxfId="112" priority="5" stopIfTrue="1" operator="equal">
      <formula>"12h"</formula>
    </cfRule>
  </conditionalFormatting>
  <conditionalFormatting sqref="I30">
    <cfRule type="cellIs" dxfId="111" priority="4" stopIfTrue="1" operator="equal">
      <formula>"12h"</formula>
    </cfRule>
  </conditionalFormatting>
  <conditionalFormatting sqref="J30">
    <cfRule type="cellIs" dxfId="110" priority="3" stopIfTrue="1" operator="equal">
      <formula>"12h"</formula>
    </cfRule>
  </conditionalFormatting>
  <conditionalFormatting sqref="C44">
    <cfRule type="cellIs" dxfId="109" priority="2" stopIfTrue="1" operator="equal">
      <formula>"12h"</formula>
    </cfRule>
  </conditionalFormatting>
  <conditionalFormatting sqref="L15">
    <cfRule type="cellIs" dxfId="108" priority="1"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L13:L24 E6:E17 I18:I33 K28:K33 J12:J33 C13:C15 G28:H33 F6:F33 E26:E33 D6:D33 C17:C33 K12:K17 K19:K26 F35:H36 I44:I53 H12:H26 G44:G45 G16:G26 L26:L33 F47:F51 I13:I16 M6:M53 G38:G42 H38:H45 F38:F45 G47:H53 G6:L11 I35:I42 C6:C11 E19:E24 C35:E53 J45:J53 J35:J43 K35:L53 G12:G14">
      <formula1>$P:$P</formula1>
    </dataValidation>
  </dataValidations>
  <pageMargins left="0" right="0" top="0" bottom="0" header="0" footer="0"/>
  <pageSetup paperSize="9" scale="57" fitToHeight="0" orientation="portrait" r:id="rId1"/>
  <headerFooter alignWithMargins="0">
    <oddFooter>&amp;RImprimé le &amp;D à &amp;T</oddFooter>
  </headerFooter>
  <colBreaks count="1" manualBreakCount="1">
    <brk id="13" min="1" max="182"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6">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c r="D1" s="155"/>
      <c r="E1" s="154"/>
      <c r="F1" s="155"/>
      <c r="G1" s="154">
        <v>43993</v>
      </c>
      <c r="H1" s="155"/>
      <c r="I1" s="154">
        <v>43999</v>
      </c>
      <c r="J1" s="155"/>
      <c r="K1" s="154"/>
      <c r="L1" s="155"/>
      <c r="M1" s="154">
        <v>43131</v>
      </c>
      <c r="N1" s="156"/>
      <c r="P1" s="193"/>
      <c r="Q1" s="194">
        <f ca="1">SUM(Q3:Q51)</f>
        <v>2</v>
      </c>
      <c r="R1" s="194">
        <f ca="1">SUM(R3:R51)</f>
        <v>3</v>
      </c>
      <c r="S1" s="194">
        <f ca="1">SUM(S3:S51)</f>
        <v>7</v>
      </c>
      <c r="T1" s="194"/>
      <c r="U1" s="194">
        <f ca="1">SUM(U3:U51)</f>
        <v>2</v>
      </c>
      <c r="V1" s="194">
        <f ca="1">SUM(V3:V51)</f>
        <v>4</v>
      </c>
      <c r="W1" s="194">
        <f ca="1">SUM(W3:W51)</f>
        <v>9</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Juin</v>
      </c>
      <c r="H2" s="47"/>
      <c r="I2" s="46"/>
      <c r="J2" s="46"/>
      <c r="K2" s="46"/>
      <c r="L2" s="46"/>
      <c r="M2" s="46"/>
      <c r="N2" s="39" t="s">
        <v>65</v>
      </c>
      <c r="P2" s="195" t="s">
        <v>31</v>
      </c>
      <c r="Q2" s="195" t="s">
        <v>205</v>
      </c>
      <c r="R2" s="195" t="s">
        <v>206</v>
      </c>
      <c r="S2" s="195" t="s">
        <v>207</v>
      </c>
      <c r="T2" s="195" t="s">
        <v>198</v>
      </c>
      <c r="U2" s="195" t="s">
        <v>205</v>
      </c>
      <c r="V2" s="195" t="s">
        <v>206</v>
      </c>
      <c r="W2" s="195" t="s">
        <v>207</v>
      </c>
      <c r="X2" s="269"/>
      <c r="Y2" s="271"/>
      <c r="Z2" s="127" t="s">
        <v>0</v>
      </c>
      <c r="AA2" s="245" t="s">
        <v>190</v>
      </c>
      <c r="AB2" s="245"/>
      <c r="AC2" s="179">
        <f>Congé!M24</f>
        <v>5</v>
      </c>
      <c r="AD2" s="180"/>
    </row>
    <row r="3" spans="1:30" ht="12.75" customHeight="1" x14ac:dyDescent="0.2">
      <c r="B3" s="71"/>
      <c r="C3" s="24">
        <v>2</v>
      </c>
      <c r="D3" s="24">
        <v>5</v>
      </c>
      <c r="E3" s="24">
        <v>8</v>
      </c>
      <c r="F3" s="24">
        <v>11</v>
      </c>
      <c r="G3" s="26">
        <v>14</v>
      </c>
      <c r="H3" s="24">
        <v>17</v>
      </c>
      <c r="I3" s="26">
        <v>20</v>
      </c>
      <c r="J3" s="24">
        <v>23</v>
      </c>
      <c r="K3" s="24">
        <v>26</v>
      </c>
      <c r="L3" s="24">
        <v>29</v>
      </c>
      <c r="M3" s="26"/>
      <c r="N3" s="36" t="s">
        <v>65</v>
      </c>
      <c r="O3" s="8"/>
      <c r="P3" s="126" t="s">
        <v>0</v>
      </c>
      <c r="Q3" s="196">
        <f ca="1">COUNTIF(INDIRECT(Q$2),$P3)</f>
        <v>2</v>
      </c>
      <c r="R3" s="196">
        <f ca="1">COUNTIF(INDIRECT(R$2),$P3)</f>
        <v>3</v>
      </c>
      <c r="S3" s="196">
        <f ca="1">COUNTIF(INDIRECT(S$2),$P3)</f>
        <v>6</v>
      </c>
      <c r="T3" s="126" t="s">
        <v>0</v>
      </c>
      <c r="U3" s="196">
        <f ca="1">COUNTIF(INDIRECT(U$2),$T3)</f>
        <v>2</v>
      </c>
      <c r="V3" s="196">
        <f ca="1">COUNTIF(INDIRECT(V$2),$T3)</f>
        <v>3</v>
      </c>
      <c r="W3" s="196">
        <f ca="1">COUNTIF(INDIRECT(W$2),$T3)</f>
        <v>6</v>
      </c>
      <c r="X3" s="270"/>
      <c r="Y3" s="272"/>
      <c r="Z3" s="127" t="s">
        <v>1</v>
      </c>
      <c r="AA3" s="181"/>
      <c r="AB3" s="181" t="s">
        <v>191</v>
      </c>
      <c r="AC3" s="182" t="s">
        <v>192</v>
      </c>
      <c r="AD3" s="183" t="s">
        <v>193</v>
      </c>
    </row>
    <row r="4" spans="1:30" ht="12.75" customHeight="1" x14ac:dyDescent="0.2">
      <c r="B4" s="71"/>
      <c r="C4" s="27" t="s">
        <v>158</v>
      </c>
      <c r="D4" s="27" t="s">
        <v>159</v>
      </c>
      <c r="E4" s="27" t="s">
        <v>153</v>
      </c>
      <c r="F4" s="27" t="s">
        <v>154</v>
      </c>
      <c r="G4" s="25" t="s">
        <v>155</v>
      </c>
      <c r="H4" s="27" t="s">
        <v>156</v>
      </c>
      <c r="I4" s="28" t="s">
        <v>157</v>
      </c>
      <c r="J4" s="27" t="s">
        <v>158</v>
      </c>
      <c r="K4" s="27" t="s">
        <v>159</v>
      </c>
      <c r="L4" s="27" t="s">
        <v>153</v>
      </c>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v>2</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97" t="str">
        <f t="shared" ref="C6:M7" si="2">IF($A6=C$5,"12h",IF($A6="","",""))</f>
        <v/>
      </c>
      <c r="D6" s="97" t="str">
        <f t="shared" si="2"/>
        <v/>
      </c>
      <c r="E6" s="97" t="str">
        <f t="shared" si="2"/>
        <v/>
      </c>
      <c r="F6" s="97" t="str">
        <f t="shared" si="2"/>
        <v/>
      </c>
      <c r="G6" s="166" t="str">
        <f t="shared" si="2"/>
        <v/>
      </c>
      <c r="H6" s="97" t="str">
        <f t="shared" si="2"/>
        <v/>
      </c>
      <c r="I6" s="166" t="str">
        <f t="shared" si="2"/>
        <v/>
      </c>
      <c r="J6" s="97" t="str">
        <f t="shared" si="2"/>
        <v/>
      </c>
      <c r="K6" s="119" t="str">
        <f t="shared" si="2"/>
        <v>12h</v>
      </c>
      <c r="L6" s="97" t="str">
        <f t="shared" si="2"/>
        <v/>
      </c>
      <c r="M6" s="97"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97" t="str">
        <f t="shared" si="2"/>
        <v/>
      </c>
      <c r="D7" s="97" t="str">
        <f t="shared" si="2"/>
        <v/>
      </c>
      <c r="E7" s="97" t="str">
        <f t="shared" si="2"/>
        <v/>
      </c>
      <c r="F7" s="97" t="str">
        <f t="shared" si="2"/>
        <v/>
      </c>
      <c r="G7" s="166" t="str">
        <f t="shared" si="2"/>
        <v/>
      </c>
      <c r="H7" s="97" t="str">
        <f t="shared" si="2"/>
        <v/>
      </c>
      <c r="I7" s="166" t="str">
        <f t="shared" si="2"/>
        <v>12h</v>
      </c>
      <c r="J7" s="97" t="str">
        <f t="shared" si="2"/>
        <v/>
      </c>
      <c r="K7" s="97" t="str">
        <f t="shared" si="2"/>
        <v/>
      </c>
      <c r="L7" s="97" t="str">
        <f t="shared" si="2"/>
        <v/>
      </c>
      <c r="M7" s="97"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6"/>
      <c r="D8" s="116"/>
      <c r="E8" s="116"/>
      <c r="F8" s="116"/>
      <c r="G8" s="90"/>
      <c r="H8" s="116"/>
      <c r="I8" s="90"/>
      <c r="J8" s="116"/>
      <c r="K8" s="116"/>
      <c r="L8" s="116"/>
      <c r="M8" s="116"/>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97" t="str">
        <f t="shared" ref="C9:M12" si="3">IF($A9=C$5,"12h",IF($A9="","",""))</f>
        <v/>
      </c>
      <c r="D9" s="97" t="str">
        <f t="shared" si="3"/>
        <v/>
      </c>
      <c r="E9" s="97" t="str">
        <f t="shared" si="3"/>
        <v/>
      </c>
      <c r="F9" s="97" t="str">
        <f t="shared" si="3"/>
        <v/>
      </c>
      <c r="G9" s="166" t="str">
        <f t="shared" si="3"/>
        <v/>
      </c>
      <c r="H9" s="242"/>
      <c r="I9" s="166" t="str">
        <f t="shared" si="3"/>
        <v/>
      </c>
      <c r="J9" s="119" t="str">
        <f t="shared" si="3"/>
        <v>12h</v>
      </c>
      <c r="K9" s="126" t="s">
        <v>0</v>
      </c>
      <c r="L9" s="243"/>
      <c r="M9" s="97"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97" t="str">
        <f t="shared" si="3"/>
        <v/>
      </c>
      <c r="D10" s="97" t="str">
        <f t="shared" si="3"/>
        <v>12h</v>
      </c>
      <c r="E10" s="242"/>
      <c r="F10" s="97" t="str">
        <f t="shared" si="3"/>
        <v/>
      </c>
      <c r="G10" s="166" t="str">
        <f t="shared" si="3"/>
        <v/>
      </c>
      <c r="H10" s="97" t="str">
        <f t="shared" si="3"/>
        <v/>
      </c>
      <c r="I10" s="166" t="str">
        <f t="shared" si="3"/>
        <v/>
      </c>
      <c r="J10" s="97" t="str">
        <f t="shared" si="3"/>
        <v/>
      </c>
      <c r="K10" s="126" t="s">
        <v>0</v>
      </c>
      <c r="L10" s="128" t="s">
        <v>65</v>
      </c>
      <c r="M10" s="97"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97" t="str">
        <f t="shared" si="3"/>
        <v/>
      </c>
      <c r="D11" s="97" t="str">
        <f t="shared" si="3"/>
        <v/>
      </c>
      <c r="E11" s="97" t="str">
        <f t="shared" si="3"/>
        <v/>
      </c>
      <c r="F11" s="97" t="str">
        <f t="shared" si="3"/>
        <v/>
      </c>
      <c r="G11" s="166"/>
      <c r="H11" s="97"/>
      <c r="I11" s="166"/>
      <c r="J11" s="97"/>
      <c r="K11" s="242"/>
      <c r="L11" s="97" t="str">
        <f t="shared" si="3"/>
        <v/>
      </c>
      <c r="M11" s="97"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127" t="s">
        <v>0</v>
      </c>
      <c r="D12" s="127" t="s">
        <v>0</v>
      </c>
      <c r="E12" s="127" t="s">
        <v>2</v>
      </c>
      <c r="F12" s="97"/>
      <c r="G12" s="14" t="s">
        <v>0</v>
      </c>
      <c r="H12" s="97" t="str">
        <f t="shared" si="3"/>
        <v/>
      </c>
      <c r="I12" s="39" t="s">
        <v>65</v>
      </c>
      <c r="J12" s="97" t="str">
        <f t="shared" si="3"/>
        <v/>
      </c>
      <c r="K12" s="220"/>
      <c r="L12" s="128" t="s">
        <v>65</v>
      </c>
      <c r="M12" s="97"/>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6"/>
      <c r="D13" s="116"/>
      <c r="E13" s="116"/>
      <c r="F13" s="116"/>
      <c r="G13" s="90"/>
      <c r="H13" s="116"/>
      <c r="I13" s="90"/>
      <c r="J13" s="116"/>
      <c r="K13" s="116"/>
      <c r="L13" s="116"/>
      <c r="M13" s="116"/>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ht="18" customHeight="1" x14ac:dyDescent="0.2">
      <c r="A14" s="163">
        <f>Congé!E14</f>
        <v>8</v>
      </c>
      <c r="B14" s="163" t="str">
        <f>Congé!F14</f>
        <v>SELLES</v>
      </c>
      <c r="C14" s="97" t="str">
        <f t="shared" ref="C14:M20" si="4">IF($A14=C$5,"12h",IF($A14="","",""))</f>
        <v/>
      </c>
      <c r="D14" s="97" t="str">
        <f t="shared" si="4"/>
        <v/>
      </c>
      <c r="E14" s="97" t="str">
        <f t="shared" si="4"/>
        <v/>
      </c>
      <c r="F14" s="97" t="str">
        <f t="shared" si="4"/>
        <v/>
      </c>
      <c r="G14" s="12" t="s">
        <v>107</v>
      </c>
      <c r="H14" s="119" t="str">
        <f t="shared" si="4"/>
        <v>12h</v>
      </c>
      <c r="I14" s="166" t="str">
        <f t="shared" si="4"/>
        <v/>
      </c>
      <c r="J14" s="97" t="str">
        <f t="shared" si="4"/>
        <v/>
      </c>
      <c r="K14" s="126" t="s">
        <v>0</v>
      </c>
      <c r="L14" s="97" t="str">
        <f t="shared" si="4"/>
        <v/>
      </c>
      <c r="M14" s="97"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97" t="str">
        <f t="shared" si="4"/>
        <v/>
      </c>
      <c r="D15" s="97" t="str">
        <f t="shared" si="4"/>
        <v/>
      </c>
      <c r="E15" s="97" t="str">
        <f t="shared" si="4"/>
        <v/>
      </c>
      <c r="F15" s="97" t="str">
        <f t="shared" si="4"/>
        <v/>
      </c>
      <c r="G15" s="166" t="str">
        <f t="shared" si="4"/>
        <v/>
      </c>
      <c r="H15" s="126" t="s">
        <v>0</v>
      </c>
      <c r="I15" s="166" t="str">
        <f t="shared" si="4"/>
        <v>12h</v>
      </c>
      <c r="J15" s="97" t="str">
        <f t="shared" si="4"/>
        <v/>
      </c>
      <c r="K15" s="242"/>
      <c r="L15" s="97" t="str">
        <f t="shared" si="4"/>
        <v/>
      </c>
      <c r="M15" s="97"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97" t="str">
        <f t="shared" si="4"/>
        <v/>
      </c>
      <c r="D16" s="97" t="str">
        <f t="shared" si="4"/>
        <v/>
      </c>
      <c r="E16" s="97" t="str">
        <f t="shared" si="4"/>
        <v/>
      </c>
      <c r="F16" s="97" t="str">
        <f t="shared" si="4"/>
        <v/>
      </c>
      <c r="G16" s="166" t="str">
        <f t="shared" si="4"/>
        <v/>
      </c>
      <c r="H16" s="97" t="str">
        <f t="shared" si="4"/>
        <v/>
      </c>
      <c r="I16" s="166" t="str">
        <f t="shared" si="4"/>
        <v/>
      </c>
      <c r="J16" s="97" t="str">
        <f t="shared" si="4"/>
        <v/>
      </c>
      <c r="K16" s="97" t="str">
        <f t="shared" si="4"/>
        <v/>
      </c>
      <c r="L16" s="97" t="str">
        <f t="shared" si="4"/>
        <v/>
      </c>
      <c r="M16" s="97"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ht="18" customHeight="1" x14ac:dyDescent="0.2">
      <c r="A17" s="163">
        <f>Congé!E17</f>
        <v>1</v>
      </c>
      <c r="B17" s="163" t="str">
        <f>Congé!F17</f>
        <v>MALET</v>
      </c>
      <c r="C17" s="97" t="str">
        <f t="shared" si="4"/>
        <v/>
      </c>
      <c r="D17" s="97" t="str">
        <f t="shared" si="4"/>
        <v/>
      </c>
      <c r="E17" s="97" t="str">
        <f t="shared" si="4"/>
        <v/>
      </c>
      <c r="F17" s="97" t="str">
        <f t="shared" si="4"/>
        <v/>
      </c>
      <c r="G17" s="166" t="str">
        <f t="shared" si="4"/>
        <v/>
      </c>
      <c r="H17" s="97" t="str">
        <f t="shared" si="4"/>
        <v/>
      </c>
      <c r="I17" s="166" t="str">
        <f t="shared" si="4"/>
        <v/>
      </c>
      <c r="J17" s="97" t="str">
        <f t="shared" si="4"/>
        <v/>
      </c>
      <c r="K17" s="119" t="str">
        <f t="shared" si="4"/>
        <v>12h</v>
      </c>
      <c r="L17" s="97" t="str">
        <f t="shared" si="4"/>
        <v/>
      </c>
      <c r="M17" s="97"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ht="18" customHeight="1" x14ac:dyDescent="0.2">
      <c r="A18" s="163">
        <f>Congé!E18</f>
        <v>2</v>
      </c>
      <c r="B18" s="163" t="str">
        <f>Congé!F18</f>
        <v>REY F</v>
      </c>
      <c r="C18" s="97" t="str">
        <f t="shared" si="4"/>
        <v/>
      </c>
      <c r="D18" s="97" t="str">
        <f t="shared" si="4"/>
        <v/>
      </c>
      <c r="E18" s="97" t="str">
        <f t="shared" si="4"/>
        <v/>
      </c>
      <c r="F18" s="97" t="str">
        <f t="shared" si="4"/>
        <v/>
      </c>
      <c r="G18" s="166" t="str">
        <f t="shared" si="4"/>
        <v/>
      </c>
      <c r="H18" s="97" t="str">
        <f t="shared" si="4"/>
        <v/>
      </c>
      <c r="I18" s="166" t="str">
        <f t="shared" si="4"/>
        <v/>
      </c>
      <c r="J18" s="97" t="str">
        <f t="shared" si="4"/>
        <v/>
      </c>
      <c r="K18" s="243"/>
      <c r="L18" s="119" t="str">
        <f t="shared" si="4"/>
        <v>12h</v>
      </c>
      <c r="M18" s="97"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ht="18" customHeight="1" x14ac:dyDescent="0.2">
      <c r="A19" s="173">
        <f>Congé!E19</f>
        <v>6</v>
      </c>
      <c r="B19" s="173" t="str">
        <f>Congé!F19</f>
        <v>LUBRANO</v>
      </c>
      <c r="C19" s="97" t="str">
        <f t="shared" si="4"/>
        <v/>
      </c>
      <c r="D19" s="97" t="str">
        <f t="shared" si="4"/>
        <v/>
      </c>
      <c r="E19" s="97" t="str">
        <f t="shared" si="4"/>
        <v/>
      </c>
      <c r="F19" s="97" t="str">
        <f t="shared" si="4"/>
        <v>12h</v>
      </c>
      <c r="G19" s="166" t="str">
        <f t="shared" si="4"/>
        <v/>
      </c>
      <c r="H19" s="97" t="str">
        <f t="shared" si="4"/>
        <v/>
      </c>
      <c r="I19" s="166" t="str">
        <f t="shared" si="4"/>
        <v/>
      </c>
      <c r="J19" s="97" t="str">
        <f t="shared" si="4"/>
        <v/>
      </c>
      <c r="K19" s="97" t="str">
        <f t="shared" si="4"/>
        <v/>
      </c>
      <c r="L19" s="97" t="str">
        <f t="shared" si="4"/>
        <v/>
      </c>
      <c r="M19" s="97" t="str">
        <f t="shared" si="4"/>
        <v/>
      </c>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ht="18" customHeight="1" x14ac:dyDescent="0.2">
      <c r="A20" s="173">
        <f>Congé!E20</f>
        <v>5</v>
      </c>
      <c r="B20" s="173" t="str">
        <f>Congé!F20</f>
        <v>NORMAND</v>
      </c>
      <c r="C20" s="97" t="str">
        <f t="shared" si="4"/>
        <v/>
      </c>
      <c r="D20" s="97" t="str">
        <f t="shared" si="4"/>
        <v/>
      </c>
      <c r="E20" s="97" t="str">
        <f t="shared" si="4"/>
        <v>12h</v>
      </c>
      <c r="F20" s="97" t="str">
        <f t="shared" si="4"/>
        <v/>
      </c>
      <c r="G20" s="166" t="str">
        <f t="shared" si="4"/>
        <v/>
      </c>
      <c r="H20" s="97" t="str">
        <f t="shared" si="4"/>
        <v/>
      </c>
      <c r="I20" s="166" t="str">
        <f t="shared" si="4"/>
        <v/>
      </c>
      <c r="J20" s="97" t="str">
        <f t="shared" si="4"/>
        <v/>
      </c>
      <c r="K20" s="97" t="str">
        <f t="shared" si="4"/>
        <v/>
      </c>
      <c r="L20" s="97" t="str">
        <f t="shared" si="4"/>
        <v/>
      </c>
      <c r="M20" s="97" t="str">
        <f t="shared" si="4"/>
        <v/>
      </c>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6"/>
      <c r="D21" s="116"/>
      <c r="E21" s="116"/>
      <c r="F21" s="116"/>
      <c r="G21" s="90"/>
      <c r="H21" s="116"/>
      <c r="I21" s="90"/>
      <c r="J21" s="116"/>
      <c r="K21" s="116"/>
      <c r="L21" s="116"/>
      <c r="M21" s="116"/>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97" t="str">
        <f t="shared" ref="C22:M32" si="5">IF($A22=C$5,"12h",IF($A22="","",""))</f>
        <v/>
      </c>
      <c r="D22" s="97" t="str">
        <f t="shared" si="5"/>
        <v/>
      </c>
      <c r="E22" s="97" t="str">
        <f t="shared" si="5"/>
        <v/>
      </c>
      <c r="F22" s="97" t="str">
        <f t="shared" si="5"/>
        <v/>
      </c>
      <c r="G22" s="166" t="str">
        <f t="shared" si="5"/>
        <v/>
      </c>
      <c r="H22" s="97" t="str">
        <f t="shared" si="5"/>
        <v/>
      </c>
      <c r="I22" s="166" t="str">
        <f t="shared" si="5"/>
        <v>12h</v>
      </c>
      <c r="J22" s="97" t="str">
        <f t="shared" si="5"/>
        <v/>
      </c>
      <c r="K22" s="242"/>
      <c r="L22" s="243"/>
      <c r="M22" s="97"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ht="18" customHeight="1" x14ac:dyDescent="0.2">
      <c r="A23" s="163">
        <f>Congé!E23</f>
        <v>6</v>
      </c>
      <c r="B23" s="163" t="str">
        <f>Congé!F23</f>
        <v>LAURENT J</v>
      </c>
      <c r="C23" s="97" t="str">
        <f t="shared" si="5"/>
        <v/>
      </c>
      <c r="D23" s="97" t="str">
        <f t="shared" si="5"/>
        <v/>
      </c>
      <c r="E23" s="97" t="str">
        <f t="shared" si="5"/>
        <v/>
      </c>
      <c r="F23" s="97" t="str">
        <f t="shared" si="5"/>
        <v>12h</v>
      </c>
      <c r="G23" s="12" t="s">
        <v>107</v>
      </c>
      <c r="H23" s="97" t="str">
        <f t="shared" si="5"/>
        <v/>
      </c>
      <c r="I23" s="166" t="str">
        <f t="shared" si="5"/>
        <v/>
      </c>
      <c r="J23" s="97" t="str">
        <f t="shared" si="5"/>
        <v/>
      </c>
      <c r="K23" s="128" t="s">
        <v>65</v>
      </c>
      <c r="L23" s="97" t="str">
        <f t="shared" si="5"/>
        <v/>
      </c>
      <c r="M23" s="97"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97" t="str">
        <f t="shared" si="5"/>
        <v/>
      </c>
      <c r="D24" s="97" t="str">
        <f t="shared" si="5"/>
        <v/>
      </c>
      <c r="E24" s="97" t="str">
        <f t="shared" si="5"/>
        <v/>
      </c>
      <c r="F24" s="97" t="str">
        <f t="shared" si="5"/>
        <v/>
      </c>
      <c r="G24" s="166" t="str">
        <f t="shared" si="5"/>
        <v/>
      </c>
      <c r="H24" s="97" t="str">
        <f t="shared" si="5"/>
        <v/>
      </c>
      <c r="I24" s="166" t="str">
        <f t="shared" si="5"/>
        <v/>
      </c>
      <c r="J24" s="119" t="str">
        <f t="shared" si="5"/>
        <v>12h</v>
      </c>
      <c r="K24" s="242"/>
      <c r="L24" s="242"/>
      <c r="M24" s="97"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26" t="s">
        <v>0</v>
      </c>
      <c r="D25" s="126" t="s">
        <v>0</v>
      </c>
      <c r="E25" s="97" t="str">
        <f t="shared" si="5"/>
        <v/>
      </c>
      <c r="F25" s="97" t="str">
        <f t="shared" si="5"/>
        <v/>
      </c>
      <c r="G25" s="244" t="str">
        <f t="shared" si="5"/>
        <v>12h</v>
      </c>
      <c r="H25" s="97" t="str">
        <f t="shared" si="5"/>
        <v/>
      </c>
      <c r="I25" s="166" t="str">
        <f t="shared" si="5"/>
        <v/>
      </c>
      <c r="J25" s="97" t="str">
        <f t="shared" si="5"/>
        <v/>
      </c>
      <c r="K25" s="126" t="s">
        <v>0</v>
      </c>
      <c r="L25" s="242"/>
      <c r="M25" s="97"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ht="18" customHeight="1" x14ac:dyDescent="0.2">
      <c r="A26" s="163">
        <f>Congé!E26</f>
        <v>3</v>
      </c>
      <c r="B26" s="163" t="str">
        <f>Congé!F26</f>
        <v>ORIOL</v>
      </c>
      <c r="C26" s="127" t="s">
        <v>0</v>
      </c>
      <c r="D26" s="127" t="s">
        <v>0</v>
      </c>
      <c r="E26" s="97" t="str">
        <f t="shared" si="5"/>
        <v/>
      </c>
      <c r="F26" s="127" t="s">
        <v>0</v>
      </c>
      <c r="G26" s="14" t="s">
        <v>0</v>
      </c>
      <c r="H26" s="97" t="str">
        <f t="shared" si="5"/>
        <v/>
      </c>
      <c r="I26" s="166" t="str">
        <f t="shared" si="5"/>
        <v/>
      </c>
      <c r="J26" s="97" t="str">
        <f t="shared" si="5"/>
        <v/>
      </c>
      <c r="K26" s="126" t="s">
        <v>0</v>
      </c>
      <c r="L26" s="242"/>
      <c r="M26" s="97"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97" t="str">
        <f t="shared" si="5"/>
        <v/>
      </c>
      <c r="D27" s="127" t="s">
        <v>0</v>
      </c>
      <c r="E27" s="97" t="str">
        <f t="shared" si="5"/>
        <v/>
      </c>
      <c r="F27" s="97" t="str">
        <f t="shared" si="5"/>
        <v/>
      </c>
      <c r="G27" s="166" t="str">
        <f t="shared" si="5"/>
        <v/>
      </c>
      <c r="H27" s="97" t="str">
        <f t="shared" si="5"/>
        <v/>
      </c>
      <c r="I27" s="166" t="str">
        <f t="shared" si="5"/>
        <v/>
      </c>
      <c r="J27" s="119" t="str">
        <f t="shared" si="5"/>
        <v>12h</v>
      </c>
      <c r="K27" s="126" t="s">
        <v>0</v>
      </c>
      <c r="L27" s="97" t="str">
        <f t="shared" si="5"/>
        <v/>
      </c>
      <c r="M27" s="97"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ht="18" customHeight="1" x14ac:dyDescent="0.2">
      <c r="A28" s="163">
        <f>Congé!E28</f>
        <v>4</v>
      </c>
      <c r="B28" s="163" t="str">
        <f>Congé!F28</f>
        <v>FLORES</v>
      </c>
      <c r="C28" s="126" t="s">
        <v>0</v>
      </c>
      <c r="D28" s="126" t="s">
        <v>0</v>
      </c>
      <c r="E28" s="126" t="s">
        <v>0</v>
      </c>
      <c r="F28" s="126" t="s">
        <v>0</v>
      </c>
      <c r="G28" s="12" t="s">
        <v>107</v>
      </c>
      <c r="H28" s="97" t="str">
        <f t="shared" si="5"/>
        <v/>
      </c>
      <c r="I28" s="166" t="str">
        <f t="shared" si="5"/>
        <v/>
      </c>
      <c r="J28" s="97" t="str">
        <f t="shared" si="5"/>
        <v/>
      </c>
      <c r="K28" s="126" t="s">
        <v>0</v>
      </c>
      <c r="L28" s="97" t="str">
        <f t="shared" si="5"/>
        <v/>
      </c>
      <c r="M28" s="97"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26" t="s">
        <v>0</v>
      </c>
      <c r="D29" s="126" t="s">
        <v>0</v>
      </c>
      <c r="E29" s="97" t="str">
        <f t="shared" si="5"/>
        <v/>
      </c>
      <c r="F29" s="97" t="str">
        <f t="shared" si="5"/>
        <v/>
      </c>
      <c r="G29" s="166" t="str">
        <f t="shared" si="5"/>
        <v/>
      </c>
      <c r="H29" s="126" t="s">
        <v>0</v>
      </c>
      <c r="I29" s="166" t="str">
        <f t="shared" si="5"/>
        <v/>
      </c>
      <c r="J29" s="126" t="s">
        <v>0</v>
      </c>
      <c r="K29" s="126" t="s">
        <v>0</v>
      </c>
      <c r="L29" s="119" t="str">
        <f t="shared" si="5"/>
        <v>12h</v>
      </c>
      <c r="M29" s="97"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97" t="str">
        <f t="shared" si="5"/>
        <v/>
      </c>
      <c r="D30" s="97" t="str">
        <f t="shared" si="5"/>
        <v/>
      </c>
      <c r="E30" s="97" t="str">
        <f t="shared" si="5"/>
        <v/>
      </c>
      <c r="F30" s="97" t="str">
        <f t="shared" si="5"/>
        <v/>
      </c>
      <c r="G30" s="166" t="str">
        <f t="shared" si="5"/>
        <v/>
      </c>
      <c r="H30" s="119" t="str">
        <f t="shared" si="5"/>
        <v>12h</v>
      </c>
      <c r="I30" s="166" t="str">
        <f t="shared" si="5"/>
        <v/>
      </c>
      <c r="J30" s="126" t="s">
        <v>0</v>
      </c>
      <c r="K30" s="126" t="s">
        <v>0</v>
      </c>
      <c r="L30" s="126" t="s">
        <v>0</v>
      </c>
      <c r="M30" s="97"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7" t="str">
        <f t="shared" si="5"/>
        <v>12h</v>
      </c>
      <c r="D31" s="97" t="str">
        <f t="shared" si="5"/>
        <v/>
      </c>
      <c r="E31" s="97" t="str">
        <f t="shared" si="5"/>
        <v/>
      </c>
      <c r="F31" s="97" t="str">
        <f t="shared" si="5"/>
        <v/>
      </c>
      <c r="G31" s="166" t="str">
        <f t="shared" si="5"/>
        <v/>
      </c>
      <c r="H31" s="97" t="str">
        <f t="shared" si="5"/>
        <v/>
      </c>
      <c r="I31" s="166" t="str">
        <f t="shared" si="5"/>
        <v/>
      </c>
      <c r="J31" s="97" t="str">
        <f t="shared" si="5"/>
        <v/>
      </c>
      <c r="K31" s="242"/>
      <c r="L31" s="97" t="str">
        <f t="shared" si="5"/>
        <v/>
      </c>
      <c r="M31" s="97"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97" t="str">
        <f t="shared" si="5"/>
        <v/>
      </c>
      <c r="D32" s="97" t="str">
        <f t="shared" si="5"/>
        <v/>
      </c>
      <c r="E32" s="97" t="str">
        <f t="shared" si="5"/>
        <v/>
      </c>
      <c r="F32" s="97" t="str">
        <f t="shared" si="5"/>
        <v/>
      </c>
      <c r="G32" s="166" t="str">
        <f t="shared" si="5"/>
        <v/>
      </c>
      <c r="H32" s="97" t="str">
        <f t="shared" si="5"/>
        <v/>
      </c>
      <c r="I32" s="166" t="str">
        <f t="shared" si="5"/>
        <v/>
      </c>
      <c r="J32" s="97" t="str">
        <f t="shared" si="5"/>
        <v/>
      </c>
      <c r="K32" s="97" t="str">
        <f t="shared" si="5"/>
        <v/>
      </c>
      <c r="L32" s="97" t="str">
        <f t="shared" si="5"/>
        <v/>
      </c>
      <c r="M32" s="97"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97" t="str">
        <f>IF($A33=C$5,"12h",IF($A33="","",""))</f>
        <v/>
      </c>
      <c r="D33" s="127" t="s">
        <v>0</v>
      </c>
      <c r="E33" s="97" t="str">
        <f t="shared" ref="C33:M52" si="6">IF($A33=E$5,"12h",IF($A33="","",""))</f>
        <v>12h</v>
      </c>
      <c r="F33" s="97" t="str">
        <f t="shared" si="6"/>
        <v/>
      </c>
      <c r="G33" s="166" t="str">
        <f t="shared" si="6"/>
        <v/>
      </c>
      <c r="H33" s="97" t="str">
        <f t="shared" si="6"/>
        <v/>
      </c>
      <c r="I33" s="166" t="str">
        <f t="shared" si="6"/>
        <v/>
      </c>
      <c r="J33" s="97" t="str">
        <f t="shared" si="6"/>
        <v/>
      </c>
      <c r="K33" s="97" t="str">
        <f t="shared" si="6"/>
        <v/>
      </c>
      <c r="L33" s="97" t="str">
        <f t="shared" si="6"/>
        <v/>
      </c>
      <c r="M33" s="97"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130" t="s">
        <v>50</v>
      </c>
      <c r="E34" s="130" t="s">
        <v>50</v>
      </c>
      <c r="F34" s="130" t="s">
        <v>50</v>
      </c>
      <c r="G34" s="69" t="s">
        <v>50</v>
      </c>
      <c r="H34" s="130" t="s">
        <v>50</v>
      </c>
      <c r="I34" s="69" t="s">
        <v>50</v>
      </c>
      <c r="J34" s="130" t="s">
        <v>50</v>
      </c>
      <c r="K34" s="130" t="s">
        <v>50</v>
      </c>
      <c r="L34" s="130" t="s">
        <v>50</v>
      </c>
      <c r="M34" s="97"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27" t="s">
        <v>0</v>
      </c>
      <c r="D35" s="127" t="s">
        <v>0</v>
      </c>
      <c r="E35" s="97" t="str">
        <f t="shared" si="6"/>
        <v/>
      </c>
      <c r="F35" s="97" t="str">
        <f t="shared" si="6"/>
        <v>12h</v>
      </c>
      <c r="G35" s="166" t="str">
        <f t="shared" si="6"/>
        <v/>
      </c>
      <c r="H35" s="127" t="s">
        <v>0</v>
      </c>
      <c r="I35" s="166" t="str">
        <f t="shared" si="6"/>
        <v/>
      </c>
      <c r="J35" s="97" t="str">
        <f t="shared" si="6"/>
        <v/>
      </c>
      <c r="K35" s="97" t="str">
        <f t="shared" si="6"/>
        <v/>
      </c>
      <c r="L35" s="97" t="str">
        <f t="shared" si="6"/>
        <v/>
      </c>
      <c r="M35" s="97"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97" t="str">
        <f>IF($A36=C$5,"12h",IF($A36="","",""))</f>
        <v/>
      </c>
      <c r="D36" s="97" t="str">
        <f t="shared" si="6"/>
        <v/>
      </c>
      <c r="E36" s="126" t="s">
        <v>0</v>
      </c>
      <c r="F36" s="126" t="s">
        <v>0</v>
      </c>
      <c r="G36" s="12" t="s">
        <v>107</v>
      </c>
      <c r="H36" s="97" t="str">
        <f t="shared" si="6"/>
        <v/>
      </c>
      <c r="I36" s="166" t="str">
        <f t="shared" si="6"/>
        <v/>
      </c>
      <c r="J36" s="97" t="str">
        <f t="shared" si="6"/>
        <v/>
      </c>
      <c r="K36" s="97" t="str">
        <f t="shared" si="6"/>
        <v/>
      </c>
      <c r="L36" s="97" t="str">
        <f t="shared" si="6"/>
        <v/>
      </c>
      <c r="M36" s="97"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97" t="str">
        <f>IF($A37=C$5,"12h",IF($A37="","",""))</f>
        <v/>
      </c>
      <c r="D37" s="97" t="str">
        <f t="shared" si="6"/>
        <v/>
      </c>
      <c r="E37" s="97" t="str">
        <f t="shared" si="6"/>
        <v/>
      </c>
      <c r="F37" s="127" t="s">
        <v>0</v>
      </c>
      <c r="G37" s="166" t="str">
        <f t="shared" si="6"/>
        <v/>
      </c>
      <c r="H37" s="97" t="str">
        <f t="shared" si="6"/>
        <v/>
      </c>
      <c r="I37" s="166" t="str">
        <f t="shared" si="6"/>
        <v/>
      </c>
      <c r="J37" s="97" t="str">
        <f t="shared" si="6"/>
        <v/>
      </c>
      <c r="K37" s="119" t="str">
        <f t="shared" si="6"/>
        <v>12h</v>
      </c>
      <c r="L37" s="97" t="str">
        <f t="shared" si="6"/>
        <v/>
      </c>
      <c r="M37" s="97"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97"/>
      <c r="D38" s="97" t="str">
        <f t="shared" si="6"/>
        <v/>
      </c>
      <c r="E38" s="97" t="str">
        <f t="shared" si="6"/>
        <v/>
      </c>
      <c r="F38" s="128" t="s">
        <v>65</v>
      </c>
      <c r="G38" s="12" t="s">
        <v>107</v>
      </c>
      <c r="H38" s="97" t="str">
        <f t="shared" si="6"/>
        <v/>
      </c>
      <c r="I38" s="166" t="str">
        <f t="shared" si="6"/>
        <v/>
      </c>
      <c r="J38" s="97" t="str">
        <f t="shared" si="6"/>
        <v/>
      </c>
      <c r="K38" s="97" t="str">
        <f t="shared" si="6"/>
        <v/>
      </c>
      <c r="L38" s="97" t="str">
        <f t="shared" si="6"/>
        <v/>
      </c>
      <c r="M38" s="97" t="str">
        <f t="shared" si="6"/>
        <v/>
      </c>
      <c r="N38" s="124"/>
      <c r="O38" s="8"/>
      <c r="P38" s="215" t="s">
        <v>28</v>
      </c>
      <c r="Q38" s="196">
        <f t="shared" ca="1" si="0"/>
        <v>0</v>
      </c>
      <c r="R38" s="196">
        <f t="shared" ca="1" si="0"/>
        <v>0</v>
      </c>
      <c r="S38" s="196">
        <f t="shared" ca="1" si="0"/>
        <v>0</v>
      </c>
      <c r="T38" s="128" t="s">
        <v>65</v>
      </c>
      <c r="U38" s="196">
        <f t="shared" ca="1" si="1"/>
        <v>0</v>
      </c>
      <c r="V38" s="196">
        <f t="shared" ca="1" si="1"/>
        <v>1</v>
      </c>
      <c r="W38" s="196">
        <f t="shared" ca="1" si="1"/>
        <v>2</v>
      </c>
      <c r="X38" s="208"/>
      <c r="Y38" s="208"/>
      <c r="Z38" s="208"/>
    </row>
    <row r="39" spans="1:26" ht="6.95" customHeight="1" x14ac:dyDescent="0.2">
      <c r="A39" s="90"/>
      <c r="B39" s="90"/>
      <c r="C39" s="116"/>
      <c r="D39" s="116"/>
      <c r="E39" s="116"/>
      <c r="F39" s="116"/>
      <c r="G39" s="90"/>
      <c r="H39" s="116"/>
      <c r="I39" s="90"/>
      <c r="J39" s="116"/>
      <c r="K39" s="116"/>
      <c r="L39" s="116"/>
      <c r="M39" s="116"/>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97" t="str">
        <f>IF($A40=C$5,"12h",IF($A40="","",""))</f>
        <v/>
      </c>
      <c r="D40" s="97" t="str">
        <f t="shared" si="6"/>
        <v/>
      </c>
      <c r="E40" s="97" t="str">
        <f t="shared" si="6"/>
        <v/>
      </c>
      <c r="F40" s="97" t="str">
        <f t="shared" si="6"/>
        <v/>
      </c>
      <c r="G40" s="166" t="str">
        <f t="shared" si="6"/>
        <v/>
      </c>
      <c r="H40" s="97" t="str">
        <f t="shared" si="6"/>
        <v/>
      </c>
      <c r="I40" s="166" t="str">
        <f t="shared" si="6"/>
        <v>12h</v>
      </c>
      <c r="J40" s="97" t="str">
        <f t="shared" si="6"/>
        <v/>
      </c>
      <c r="K40" s="97" t="str">
        <f t="shared" si="6"/>
        <v/>
      </c>
      <c r="L40" s="97" t="str">
        <f t="shared" si="6"/>
        <v/>
      </c>
      <c r="M40" s="97"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97" t="str">
        <f>IF($A41=C$5,"12h",IF($A41="","",""))</f>
        <v/>
      </c>
      <c r="D41" s="97" t="str">
        <f t="shared" si="6"/>
        <v/>
      </c>
      <c r="E41" s="97" t="str">
        <f t="shared" si="6"/>
        <v/>
      </c>
      <c r="F41" s="97" t="str">
        <f t="shared" si="6"/>
        <v/>
      </c>
      <c r="G41" s="166" t="str">
        <f t="shared" si="6"/>
        <v/>
      </c>
      <c r="H41" s="97" t="str">
        <f t="shared" si="6"/>
        <v/>
      </c>
      <c r="I41" s="166" t="str">
        <f t="shared" si="6"/>
        <v>12h</v>
      </c>
      <c r="J41" s="97" t="str">
        <f t="shared" si="6"/>
        <v/>
      </c>
      <c r="K41" s="243"/>
      <c r="L41" s="97" t="str">
        <f t="shared" si="6"/>
        <v/>
      </c>
      <c r="M41" s="97"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27" t="s">
        <v>0</v>
      </c>
      <c r="D42" s="127" t="s">
        <v>0</v>
      </c>
      <c r="E42" s="97" t="str">
        <f t="shared" si="6"/>
        <v/>
      </c>
      <c r="F42" s="97" t="str">
        <f t="shared" si="6"/>
        <v/>
      </c>
      <c r="G42" s="244" t="str">
        <f t="shared" si="6"/>
        <v>12h</v>
      </c>
      <c r="H42" s="97" t="str">
        <f t="shared" si="6"/>
        <v/>
      </c>
      <c r="I42" s="14" t="s">
        <v>0</v>
      </c>
      <c r="J42" s="127" t="s">
        <v>0</v>
      </c>
      <c r="K42" s="127" t="s">
        <v>0</v>
      </c>
      <c r="L42" s="127" t="s">
        <v>0</v>
      </c>
      <c r="M42" s="97"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27" t="s">
        <v>0</v>
      </c>
      <c r="D43" s="97" t="str">
        <f t="shared" si="6"/>
        <v/>
      </c>
      <c r="E43" s="127" t="s">
        <v>0</v>
      </c>
      <c r="F43" s="97" t="str">
        <f t="shared" si="6"/>
        <v/>
      </c>
      <c r="G43" s="166" t="str">
        <f t="shared" si="6"/>
        <v/>
      </c>
      <c r="H43" s="119" t="str">
        <f t="shared" si="6"/>
        <v>12h</v>
      </c>
      <c r="I43" s="166" t="str">
        <f t="shared" si="6"/>
        <v/>
      </c>
      <c r="J43" s="97" t="str">
        <f t="shared" si="6"/>
        <v/>
      </c>
      <c r="K43" s="126" t="s">
        <v>0</v>
      </c>
      <c r="L43" s="97" t="str">
        <f t="shared" si="6"/>
        <v/>
      </c>
      <c r="M43" s="97"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97" t="str">
        <f t="shared" ref="C44:C51" si="7">IF($A44=C$5,"12h",IF($A44="","",""))</f>
        <v/>
      </c>
      <c r="D44" s="97" t="str">
        <f t="shared" si="6"/>
        <v/>
      </c>
      <c r="E44" s="97" t="str">
        <f t="shared" si="6"/>
        <v/>
      </c>
      <c r="F44" s="97" t="str">
        <f t="shared" si="6"/>
        <v/>
      </c>
      <c r="G44" s="166" t="str">
        <f t="shared" si="6"/>
        <v/>
      </c>
      <c r="H44" s="97" t="str">
        <f t="shared" si="6"/>
        <v/>
      </c>
      <c r="I44" s="166" t="str">
        <f t="shared" si="6"/>
        <v/>
      </c>
      <c r="J44" s="97" t="str">
        <f t="shared" si="6"/>
        <v/>
      </c>
      <c r="K44" s="97" t="str">
        <f t="shared" si="6"/>
        <v/>
      </c>
      <c r="L44" s="119" t="str">
        <f t="shared" si="6"/>
        <v>12h</v>
      </c>
      <c r="M44" s="97"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97" t="str">
        <f t="shared" si="7"/>
        <v/>
      </c>
      <c r="D45" s="97" t="str">
        <f t="shared" si="6"/>
        <v/>
      </c>
      <c r="E45" s="97" t="str">
        <f t="shared" si="6"/>
        <v/>
      </c>
      <c r="F45" s="97" t="str">
        <f t="shared" si="6"/>
        <v/>
      </c>
      <c r="G45" s="166" t="str">
        <f t="shared" si="6"/>
        <v/>
      </c>
      <c r="H45" s="97" t="str">
        <f t="shared" si="6"/>
        <v/>
      </c>
      <c r="I45" s="166" t="str">
        <f t="shared" si="6"/>
        <v/>
      </c>
      <c r="J45" s="97" t="str">
        <f t="shared" si="6"/>
        <v/>
      </c>
      <c r="K45" s="97" t="str">
        <f t="shared" si="6"/>
        <v/>
      </c>
      <c r="L45" s="97" t="str">
        <f t="shared" si="6"/>
        <v/>
      </c>
      <c r="M45" s="97"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97" t="str">
        <f t="shared" si="7"/>
        <v/>
      </c>
      <c r="D46" s="97" t="str">
        <f t="shared" si="6"/>
        <v/>
      </c>
      <c r="E46" s="97" t="str">
        <f t="shared" si="6"/>
        <v>12h</v>
      </c>
      <c r="F46" s="127" t="s">
        <v>0</v>
      </c>
      <c r="G46" s="14" t="s">
        <v>0</v>
      </c>
      <c r="H46" s="127" t="s">
        <v>0</v>
      </c>
      <c r="I46" s="166" t="str">
        <f t="shared" si="6"/>
        <v/>
      </c>
      <c r="J46" s="97" t="str">
        <f t="shared" si="6"/>
        <v/>
      </c>
      <c r="K46" s="97" t="str">
        <f t="shared" si="6"/>
        <v/>
      </c>
      <c r="L46" s="97" t="str">
        <f t="shared" si="6"/>
        <v/>
      </c>
      <c r="M46" s="97"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97" t="str">
        <f t="shared" si="7"/>
        <v/>
      </c>
      <c r="D47" s="97" t="str">
        <f t="shared" si="6"/>
        <v/>
      </c>
      <c r="E47" s="97" t="str">
        <f t="shared" si="6"/>
        <v/>
      </c>
      <c r="F47" s="97" t="str">
        <f t="shared" si="6"/>
        <v/>
      </c>
      <c r="G47" s="166" t="str">
        <f t="shared" si="6"/>
        <v/>
      </c>
      <c r="H47" s="97" t="str">
        <f t="shared" si="6"/>
        <v/>
      </c>
      <c r="I47" s="166" t="str">
        <f t="shared" si="6"/>
        <v/>
      </c>
      <c r="J47" s="119" t="str">
        <f t="shared" si="6"/>
        <v>12h</v>
      </c>
      <c r="K47" s="97" t="str">
        <f t="shared" si="6"/>
        <v/>
      </c>
      <c r="L47" s="97" t="str">
        <f t="shared" si="6"/>
        <v/>
      </c>
      <c r="M47" s="97"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97" t="str">
        <f t="shared" si="7"/>
        <v/>
      </c>
      <c r="D48" s="97" t="str">
        <f>IF($A48=D$5,"12h",IF($A48="","",""))</f>
        <v>12h</v>
      </c>
      <c r="E48" s="97" t="str">
        <f t="shared" si="6"/>
        <v/>
      </c>
      <c r="F48" s="97" t="str">
        <f t="shared" si="6"/>
        <v/>
      </c>
      <c r="G48" s="166" t="str">
        <f t="shared" si="6"/>
        <v/>
      </c>
      <c r="H48" s="97" t="str">
        <f t="shared" si="6"/>
        <v/>
      </c>
      <c r="I48" s="166" t="str">
        <f t="shared" si="6"/>
        <v/>
      </c>
      <c r="J48" s="126" t="s">
        <v>0</v>
      </c>
      <c r="K48" s="126" t="s">
        <v>0</v>
      </c>
      <c r="L48" s="126" t="s">
        <v>0</v>
      </c>
      <c r="M48" s="97"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97" t="str">
        <f t="shared" si="7"/>
        <v/>
      </c>
      <c r="D49" s="97" t="str">
        <f t="shared" si="6"/>
        <v/>
      </c>
      <c r="E49" s="97" t="str">
        <f t="shared" si="6"/>
        <v/>
      </c>
      <c r="F49" s="97" t="str">
        <f t="shared" si="6"/>
        <v/>
      </c>
      <c r="G49" s="14" t="s">
        <v>0</v>
      </c>
      <c r="H49" s="126" t="s">
        <v>0</v>
      </c>
      <c r="I49" s="166" t="str">
        <f t="shared" si="6"/>
        <v/>
      </c>
      <c r="J49" s="97" t="str">
        <f t="shared" si="6"/>
        <v/>
      </c>
      <c r="K49" s="119" t="str">
        <f t="shared" si="6"/>
        <v>12h</v>
      </c>
      <c r="L49" s="97" t="str">
        <f t="shared" si="6"/>
        <v/>
      </c>
      <c r="M49" s="97"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97" t="str">
        <f t="shared" si="7"/>
        <v>12h</v>
      </c>
      <c r="D50" s="97" t="str">
        <f t="shared" si="6"/>
        <v/>
      </c>
      <c r="E50" s="97" t="str">
        <f t="shared" si="6"/>
        <v/>
      </c>
      <c r="F50" s="97" t="str">
        <f t="shared" si="6"/>
        <v/>
      </c>
      <c r="G50" s="119" t="str">
        <f t="shared" si="6"/>
        <v/>
      </c>
      <c r="H50" s="97" t="str">
        <f t="shared" si="6"/>
        <v/>
      </c>
      <c r="I50" s="119" t="str">
        <f t="shared" si="6"/>
        <v/>
      </c>
      <c r="J50" s="97" t="str">
        <f t="shared" si="6"/>
        <v/>
      </c>
      <c r="K50" s="97" t="str">
        <f t="shared" si="6"/>
        <v/>
      </c>
      <c r="L50" s="97" t="str">
        <f t="shared" si="6"/>
        <v/>
      </c>
      <c r="M50" s="97"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97" t="str">
        <f t="shared" si="7"/>
        <v/>
      </c>
      <c r="D51" s="97" t="str">
        <f t="shared" si="6"/>
        <v/>
      </c>
      <c r="E51" s="97" t="str">
        <f t="shared" si="6"/>
        <v/>
      </c>
      <c r="F51" s="97" t="str">
        <f t="shared" si="6"/>
        <v/>
      </c>
      <c r="G51" s="119" t="str">
        <f t="shared" si="6"/>
        <v/>
      </c>
      <c r="H51" s="97" t="str">
        <f t="shared" si="6"/>
        <v/>
      </c>
      <c r="I51" s="119" t="str">
        <f t="shared" si="6"/>
        <v/>
      </c>
      <c r="J51" s="97" t="str">
        <f t="shared" si="6"/>
        <v/>
      </c>
      <c r="K51" s="119" t="str">
        <f t="shared" si="6"/>
        <v>12h</v>
      </c>
      <c r="L51" s="97" t="str">
        <f t="shared" si="6"/>
        <v/>
      </c>
      <c r="M51" s="97"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97" t="str">
        <f t="shared" si="6"/>
        <v/>
      </c>
      <c r="D52" s="97" t="str">
        <f t="shared" si="6"/>
        <v/>
      </c>
      <c r="E52" s="97" t="str">
        <f t="shared" si="6"/>
        <v/>
      </c>
      <c r="F52" s="97" t="str">
        <f t="shared" si="6"/>
        <v/>
      </c>
      <c r="G52" s="119" t="str">
        <f t="shared" si="6"/>
        <v/>
      </c>
      <c r="H52" s="97" t="str">
        <f t="shared" si="6"/>
        <v>12h</v>
      </c>
      <c r="I52" s="119" t="str">
        <f t="shared" si="6"/>
        <v/>
      </c>
      <c r="J52" s="97" t="str">
        <f t="shared" si="6"/>
        <v/>
      </c>
      <c r="K52" s="97" t="str">
        <f t="shared" si="6"/>
        <v/>
      </c>
      <c r="L52" s="97" t="str">
        <f t="shared" si="6"/>
        <v/>
      </c>
      <c r="M52" s="97"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6"/>
      <c r="D53" s="236"/>
      <c r="E53" s="236"/>
      <c r="F53" s="236"/>
      <c r="G53" s="237"/>
      <c r="H53" s="236"/>
      <c r="I53" s="237"/>
      <c r="J53" s="236"/>
      <c r="K53" s="236"/>
      <c r="L53" s="236"/>
      <c r="M53" s="236"/>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8</v>
      </c>
      <c r="D54" s="15">
        <f t="shared" ref="D54:M54" si="9">COUNTIF(D9:D52,"CA")+COUNTIF(D9:D52,"CAJ*")+COUNTIF(D9:D52,"RPM")</f>
        <v>9</v>
      </c>
      <c r="E54" s="15">
        <f t="shared" si="9"/>
        <v>3</v>
      </c>
      <c r="F54" s="15">
        <f t="shared" si="9"/>
        <v>5</v>
      </c>
      <c r="G54" s="15">
        <f t="shared" si="9"/>
        <v>4</v>
      </c>
      <c r="H54" s="15">
        <f t="shared" si="9"/>
        <v>5</v>
      </c>
      <c r="I54" s="15">
        <f t="shared" si="9"/>
        <v>1</v>
      </c>
      <c r="J54" s="15">
        <f t="shared" si="9"/>
        <v>4</v>
      </c>
      <c r="K54" s="15">
        <f t="shared" si="9"/>
        <v>12</v>
      </c>
      <c r="L54" s="15">
        <f t="shared" si="9"/>
        <v>3</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9</v>
      </c>
      <c r="D55" s="70">
        <f t="shared" ref="D55:M55" si="10">SUM(D75:D77)+D81+SUM(D82:D88)+SUM(D92:D102)+D54</f>
        <v>10</v>
      </c>
      <c r="E55" s="70">
        <f t="shared" si="10"/>
        <v>4</v>
      </c>
      <c r="F55" s="70">
        <f t="shared" si="10"/>
        <v>6</v>
      </c>
      <c r="G55" s="70">
        <f t="shared" si="10"/>
        <v>5</v>
      </c>
      <c r="H55" s="70">
        <f t="shared" si="10"/>
        <v>6</v>
      </c>
      <c r="I55" s="70">
        <f t="shared" si="10"/>
        <v>2</v>
      </c>
      <c r="J55" s="70">
        <f t="shared" si="10"/>
        <v>5</v>
      </c>
      <c r="K55" s="70">
        <f t="shared" si="10"/>
        <v>13</v>
      </c>
      <c r="L55" s="70">
        <f t="shared" si="10"/>
        <v>4</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8</v>
      </c>
      <c r="D56" s="15">
        <f t="shared" ref="D56:M56" si="11">COUNTIF(D9:D52,"CA")+COUNTIF(D9:D52,"*CAN")+COUNTIF(D9:D52,"RPM")</f>
        <v>9</v>
      </c>
      <c r="E56" s="15">
        <f t="shared" si="11"/>
        <v>4</v>
      </c>
      <c r="F56" s="15">
        <f t="shared" si="11"/>
        <v>5</v>
      </c>
      <c r="G56" s="15">
        <f t="shared" si="11"/>
        <v>4</v>
      </c>
      <c r="H56" s="15">
        <f t="shared" si="11"/>
        <v>5</v>
      </c>
      <c r="I56" s="15">
        <f t="shared" si="11"/>
        <v>1</v>
      </c>
      <c r="J56" s="15">
        <f t="shared" si="11"/>
        <v>4</v>
      </c>
      <c r="K56" s="15">
        <f t="shared" si="11"/>
        <v>12</v>
      </c>
      <c r="L56" s="15">
        <f t="shared" si="11"/>
        <v>3</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9</v>
      </c>
      <c r="D57" s="30">
        <f t="shared" ref="D57:M57" si="12">SUM(D67:D69)+D72+SUM(D89:D102)+D56</f>
        <v>10</v>
      </c>
      <c r="E57" s="30">
        <f t="shared" si="12"/>
        <v>5</v>
      </c>
      <c r="F57" s="30">
        <f t="shared" si="12"/>
        <v>6</v>
      </c>
      <c r="G57" s="30">
        <f t="shared" si="12"/>
        <v>5</v>
      </c>
      <c r="H57" s="30">
        <f t="shared" si="12"/>
        <v>6</v>
      </c>
      <c r="I57" s="30">
        <f t="shared" si="12"/>
        <v>2</v>
      </c>
      <c r="J57" s="30">
        <f t="shared" si="12"/>
        <v>5</v>
      </c>
      <c r="K57" s="30">
        <f t="shared" si="12"/>
        <v>13</v>
      </c>
      <c r="L57" s="30">
        <f t="shared" si="12"/>
        <v>4</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2</v>
      </c>
      <c r="D59" s="32">
        <f t="shared" ref="D59:M59" si="13">COUNTIF(D9:D52,"*12h")</f>
        <v>2</v>
      </c>
      <c r="E59" s="32">
        <f t="shared" si="13"/>
        <v>3</v>
      </c>
      <c r="F59" s="32">
        <f t="shared" si="13"/>
        <v>4</v>
      </c>
      <c r="G59" s="32">
        <f t="shared" si="13"/>
        <v>2</v>
      </c>
      <c r="H59" s="32">
        <f t="shared" si="13"/>
        <v>4</v>
      </c>
      <c r="I59" s="32">
        <f t="shared" si="13"/>
        <v>5</v>
      </c>
      <c r="J59" s="32">
        <f t="shared" si="13"/>
        <v>4</v>
      </c>
      <c r="K59" s="32">
        <f t="shared" si="13"/>
        <v>5</v>
      </c>
      <c r="L59" s="32">
        <f t="shared" si="13"/>
        <v>5</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28</v>
      </c>
      <c r="D61" s="11">
        <f>Congé!$E$54-D55</f>
        <v>27</v>
      </c>
      <c r="E61" s="11">
        <f>Congé!$E$54-E55</f>
        <v>33</v>
      </c>
      <c r="F61" s="11">
        <f>Congé!$E$54-F55</f>
        <v>31</v>
      </c>
      <c r="G61" s="11">
        <f>Congé!$E$54-G55</f>
        <v>32</v>
      </c>
      <c r="H61" s="11">
        <f>Congé!$E$54-H55</f>
        <v>31</v>
      </c>
      <c r="I61" s="11">
        <f>Congé!$E$54-I55</f>
        <v>35</v>
      </c>
      <c r="J61" s="11">
        <f>Congé!$E$54-J55</f>
        <v>32</v>
      </c>
      <c r="K61" s="11">
        <f>Congé!$E$54-K55</f>
        <v>24</v>
      </c>
      <c r="L61" s="11">
        <f>Congé!$E$54-L55</f>
        <v>33</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26</v>
      </c>
      <c r="D62" s="40">
        <f>Congé!$E$54-D57-D59</f>
        <v>25</v>
      </c>
      <c r="E62" s="40">
        <f>Congé!$E$54-E57-E59</f>
        <v>29</v>
      </c>
      <c r="F62" s="40">
        <f>Congé!$E$54-F57-F59</f>
        <v>27</v>
      </c>
      <c r="G62" s="40">
        <f>Congé!$E$54-G57-G59</f>
        <v>30</v>
      </c>
      <c r="H62" s="40">
        <f>Congé!$E$54-H57-H59</f>
        <v>27</v>
      </c>
      <c r="I62" s="40">
        <f>Congé!$E$54-I57-I59</f>
        <v>30</v>
      </c>
      <c r="J62" s="40">
        <f>Congé!$E$54-J57-J59</f>
        <v>28</v>
      </c>
      <c r="K62" s="40">
        <f>Congé!$E$54-K57-K59</f>
        <v>19</v>
      </c>
      <c r="L62" s="40">
        <f>Congé!$E$54-L57-L59</f>
        <v>28</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8</v>
      </c>
      <c r="D64" s="56">
        <f t="shared" ref="D64:M79" si="14">COUNTIF(D$9:D$52,$B64)</f>
        <v>9</v>
      </c>
      <c r="E64" s="56">
        <f t="shared" si="14"/>
        <v>3</v>
      </c>
      <c r="F64" s="56">
        <f t="shared" si="14"/>
        <v>5</v>
      </c>
      <c r="G64" s="56">
        <f t="shared" si="14"/>
        <v>4</v>
      </c>
      <c r="H64" s="56">
        <f t="shared" si="14"/>
        <v>5</v>
      </c>
      <c r="I64" s="56">
        <f t="shared" si="14"/>
        <v>1</v>
      </c>
      <c r="J64" s="56">
        <f t="shared" si="14"/>
        <v>4</v>
      </c>
      <c r="K64" s="56">
        <f t="shared" si="14"/>
        <v>12</v>
      </c>
      <c r="L64" s="56">
        <f t="shared" si="14"/>
        <v>3</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1</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107" priority="133" stopIfTrue="1" operator="equal">
      <formula>"C"</formula>
    </cfRule>
    <cfRule type="cellIs" dxfId="106" priority="134" stopIfTrue="1" operator="equal">
      <formula>"B"</formula>
    </cfRule>
    <cfRule type="cellIs" dxfId="105" priority="135" stopIfTrue="1" operator="equal">
      <formula>"A"</formula>
    </cfRule>
  </conditionalFormatting>
  <conditionalFormatting sqref="M5">
    <cfRule type="cellIs" dxfId="104" priority="130" stopIfTrue="1" operator="equal">
      <formula>"C"</formula>
    </cfRule>
    <cfRule type="cellIs" dxfId="103" priority="131" stopIfTrue="1" operator="equal">
      <formula>"B"</formula>
    </cfRule>
    <cfRule type="cellIs" dxfId="102" priority="132" stopIfTrue="1" operator="equal">
      <formula>"A"</formula>
    </cfRule>
  </conditionalFormatting>
  <conditionalFormatting sqref="C5:L5">
    <cfRule type="cellIs" dxfId="101" priority="103" stopIfTrue="1" operator="equal">
      <formula>"C"</formula>
    </cfRule>
    <cfRule type="cellIs" dxfId="100" priority="104" stopIfTrue="1" operator="equal">
      <formula>"B"</formula>
    </cfRule>
    <cfRule type="cellIs" dxfId="99" priority="105" stopIfTrue="1" operator="equal">
      <formula>"A"</formula>
    </cfRule>
  </conditionalFormatting>
  <conditionalFormatting sqref="C5:L5">
    <cfRule type="cellIs" dxfId="98" priority="106" stopIfTrue="1" operator="equal">
      <formula>"C"</formula>
    </cfRule>
    <cfRule type="cellIs" dxfId="97" priority="107" stopIfTrue="1" operator="equal">
      <formula>"B"</formula>
    </cfRule>
    <cfRule type="cellIs" dxfId="96" priority="108" stopIfTrue="1" operator="equal">
      <formula>"A"</formula>
    </cfRule>
  </conditionalFormatting>
  <conditionalFormatting sqref="C44:M45 E42:H42 M42 C50:M53 C27 H26:J26 C49:F49 I49:M49 C14:F14 H14:J14 C24:J24 C23:F23 H23:J23 C39:M40 H38:M38 C37:E38 C36:D36 H36:M36 E35:G35 C33 E33:M33 C6:M8 C13:M13 H12 D43 L43:M43 C46:E46 I46:M46 F43:J43 G37:M37 C47:M47 C11:E11 G11:J11 F11:F12 I35:M35 M34 E26 C16:M17 M12 J12 C48:I48 M48 C32:M32 E29:G29 C15:G15 I15:J15 E25:J25 I29 E27:J27 H28:J28 C30:I30 M30 C10:D10 C9:G9 I9:J9 F10:J10 M9:M10 C22:J22 M22 M24:M26 L14:M15 L27:M29 C31:J31 L31:M31 L11:M11 L23:M23 C19:M21 C18:J18 L18:M18 C41:J41 L41:M41">
    <cfRule type="cellIs" dxfId="95" priority="42" stopIfTrue="1" operator="equal">
      <formula>"12h"</formula>
    </cfRule>
  </conditionalFormatting>
  <conditionalFormatting sqref="C59:M59">
    <cfRule type="cellIs" dxfId="94" priority="21" stopIfTrue="1" operator="greaterThan">
      <formula>4</formula>
    </cfRule>
    <cfRule type="cellIs" dxfId="93" priority="22" stopIfTrue="1" operator="equal">
      <formula>4</formula>
    </cfRule>
    <cfRule type="cellIs" dxfId="92" priority="23" stopIfTrue="1" operator="lessThan">
      <formula>4</formula>
    </cfRule>
  </conditionalFormatting>
  <conditionalFormatting sqref="C54:M54 C56:M56">
    <cfRule type="cellIs" dxfId="91" priority="18" stopIfTrue="1" operator="lessThan">
      <formula>12</formula>
    </cfRule>
    <cfRule type="cellIs" dxfId="90" priority="19" stopIfTrue="1" operator="equal">
      <formula>12</formula>
    </cfRule>
    <cfRule type="cellIs" dxfId="89" priority="20" stopIfTrue="1" operator="greaterThan">
      <formula>12</formula>
    </cfRule>
  </conditionalFormatting>
  <conditionalFormatting sqref="E36:F36">
    <cfRule type="cellIs" dxfId="88" priority="16" stopIfTrue="1" operator="equal">
      <formula>"12h"</formula>
    </cfRule>
  </conditionalFormatting>
  <conditionalFormatting sqref="C25">
    <cfRule type="cellIs" dxfId="87" priority="2" stopIfTrue="1" operator="equal">
      <formula>"12h"</formula>
    </cfRule>
  </conditionalFormatting>
  <conditionalFormatting sqref="D25">
    <cfRule type="cellIs" dxfId="86" priority="1"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G13:G33 I6:I11 C6:F33 G47:H53 K24:K33 M6:M53 I13:I33 H6:H33 G35:H45 C35:F53 G6:G11 L6:L8 L27:L33 L13:L21 L11 L23 J6:J33 K6:K11 K13:K17 K19:K22 I35:J53 L35:L53 K35:K40 K42:K53">
      <formula1>$P:$P</formula1>
    </dataValidation>
  </dataValidations>
  <pageMargins left="0.70866141732283472" right="0.70866141732283472" top="0.74803149606299213" bottom="0.74803149606299213" header="0.31496062992125984" footer="0.31496062992125984"/>
  <pageSetup paperSize="8" scale="74" fitToHeight="0" orientation="portrait" r:id="rId1"/>
  <headerFooter alignWithMargins="0">
    <oddFooter>&amp;RImprimé le &amp;D à &amp;T</oddFooter>
  </headerFooter>
  <colBreaks count="1" manualBreakCount="1">
    <brk id="13" min="1" max="182" man="1"/>
  </col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7">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44011</v>
      </c>
      <c r="D1" s="155">
        <v>44014</v>
      </c>
      <c r="E1" s="154">
        <v>44017</v>
      </c>
      <c r="F1" s="155">
        <v>44020</v>
      </c>
      <c r="G1" s="154">
        <v>44023</v>
      </c>
      <c r="H1" s="155">
        <v>44026</v>
      </c>
      <c r="I1" s="154">
        <v>44029</v>
      </c>
      <c r="J1" s="155">
        <v>44032</v>
      </c>
      <c r="K1" s="154">
        <v>44035</v>
      </c>
      <c r="L1" s="155">
        <v>44038</v>
      </c>
      <c r="M1" s="154">
        <v>43131</v>
      </c>
      <c r="N1" s="156"/>
      <c r="P1" s="193"/>
      <c r="Q1" s="194">
        <f ca="1">SUM(Q3:Q51)</f>
        <v>0</v>
      </c>
      <c r="R1" s="194">
        <f ca="1">SUM(R3:R51)</f>
        <v>0</v>
      </c>
      <c r="S1" s="194">
        <f ca="1">SUM(S3:S51)</f>
        <v>1</v>
      </c>
      <c r="T1" s="194"/>
      <c r="U1" s="194">
        <f ca="1">SUM(U3:U51)</f>
        <v>0</v>
      </c>
      <c r="V1" s="194">
        <f ca="1">SUM(V3:V51)</f>
        <v>1</v>
      </c>
      <c r="W1" s="194">
        <f ca="1">SUM(W3:W51)</f>
        <v>2</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Juillet</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24">
        <v>2</v>
      </c>
      <c r="D3" s="42">
        <v>5</v>
      </c>
      <c r="E3" s="41">
        <v>8</v>
      </c>
      <c r="F3" s="42">
        <v>11</v>
      </c>
      <c r="G3" s="42">
        <v>14</v>
      </c>
      <c r="H3" s="41">
        <v>17</v>
      </c>
      <c r="I3" s="41">
        <v>20</v>
      </c>
      <c r="J3" s="41">
        <v>23</v>
      </c>
      <c r="K3" s="42">
        <v>26</v>
      </c>
      <c r="L3" s="41">
        <v>29</v>
      </c>
      <c r="M3" s="41"/>
      <c r="N3" s="36" t="s">
        <v>65</v>
      </c>
      <c r="O3" s="8"/>
      <c r="P3" s="126" t="s">
        <v>0</v>
      </c>
      <c r="Q3" s="196">
        <f ca="1">COUNTIF(INDIRECT(Q$2),$P3)</f>
        <v>0</v>
      </c>
      <c r="R3" s="196">
        <f ca="1">COUNTIF(INDIRECT(R$2),$P3)</f>
        <v>0</v>
      </c>
      <c r="S3" s="196">
        <f ca="1">COUNTIF(INDIRECT(S$2),$P3)</f>
        <v>0</v>
      </c>
      <c r="T3" s="126" t="s">
        <v>0</v>
      </c>
      <c r="U3" s="196">
        <f ca="1">COUNTIF(INDIRECT(U$2),$T3)</f>
        <v>0</v>
      </c>
      <c r="V3" s="196">
        <f ca="1">COUNTIF(INDIRECT(V$2),$T3)</f>
        <v>0</v>
      </c>
      <c r="W3" s="196">
        <f ca="1">COUNTIF(INDIRECT(W$2),$T3)</f>
        <v>0</v>
      </c>
      <c r="X3" s="270"/>
      <c r="Y3" s="272"/>
      <c r="Z3" s="127" t="s">
        <v>1</v>
      </c>
      <c r="AA3" s="181"/>
      <c r="AB3" s="181" t="s">
        <v>191</v>
      </c>
      <c r="AC3" s="182" t="s">
        <v>192</v>
      </c>
      <c r="AD3" s="183" t="s">
        <v>193</v>
      </c>
    </row>
    <row r="4" spans="1:30" ht="12.75" customHeight="1" x14ac:dyDescent="0.2">
      <c r="B4" s="71"/>
      <c r="C4" s="27" t="s">
        <v>154</v>
      </c>
      <c r="D4" s="44" t="s">
        <v>155</v>
      </c>
      <c r="E4" s="43" t="s">
        <v>156</v>
      </c>
      <c r="F4" s="45" t="s">
        <v>157</v>
      </c>
      <c r="G4" s="45" t="s">
        <v>158</v>
      </c>
      <c r="H4" s="43" t="s">
        <v>159</v>
      </c>
      <c r="I4" s="43" t="s">
        <v>153</v>
      </c>
      <c r="J4" s="43" t="s">
        <v>154</v>
      </c>
      <c r="K4" s="44" t="s">
        <v>155</v>
      </c>
      <c r="L4" s="43" t="s">
        <v>156</v>
      </c>
      <c r="M4" s="43"/>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v>2</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43" t="str">
        <f t="shared" ref="C6:M7" si="2">IF($A6=C$5,"12h",IF($A6="","",""))</f>
        <v/>
      </c>
      <c r="D6" s="43" t="str">
        <f t="shared" si="2"/>
        <v/>
      </c>
      <c r="E6" s="43" t="str">
        <f t="shared" si="2"/>
        <v/>
      </c>
      <c r="F6" s="43" t="str">
        <f t="shared" si="2"/>
        <v/>
      </c>
      <c r="G6" s="43" t="str">
        <f t="shared" si="2"/>
        <v/>
      </c>
      <c r="H6" s="43" t="str">
        <f t="shared" si="2"/>
        <v/>
      </c>
      <c r="I6" s="43" t="str">
        <f t="shared" si="2"/>
        <v/>
      </c>
      <c r="J6" s="43" t="str">
        <f t="shared" si="2"/>
        <v/>
      </c>
      <c r="K6" s="43" t="str">
        <f t="shared" si="2"/>
        <v>12h</v>
      </c>
      <c r="L6" s="43"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43" t="str">
        <f t="shared" si="2"/>
        <v/>
      </c>
      <c r="D7" s="43" t="str">
        <f t="shared" si="2"/>
        <v/>
      </c>
      <c r="E7" s="43" t="str">
        <f t="shared" si="2"/>
        <v/>
      </c>
      <c r="F7" s="43" t="str">
        <f t="shared" si="2"/>
        <v/>
      </c>
      <c r="G7" s="43" t="str">
        <f t="shared" si="2"/>
        <v/>
      </c>
      <c r="H7" s="43" t="str">
        <f t="shared" si="2"/>
        <v/>
      </c>
      <c r="I7" s="43" t="str">
        <f t="shared" si="2"/>
        <v>12h</v>
      </c>
      <c r="J7" s="43" t="str">
        <f t="shared" si="2"/>
        <v/>
      </c>
      <c r="K7" s="43" t="str">
        <f t="shared" si="2"/>
        <v/>
      </c>
      <c r="L7" s="43" t="str">
        <f t="shared" si="2"/>
        <v/>
      </c>
      <c r="M7" s="95"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65"/>
      <c r="D8" s="165"/>
      <c r="E8" s="165"/>
      <c r="F8" s="165"/>
      <c r="G8" s="165"/>
      <c r="H8" s="165"/>
      <c r="I8" s="165"/>
      <c r="J8" s="165"/>
      <c r="K8" s="165"/>
      <c r="L8" s="16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43" t="str">
        <f t="shared" ref="C9:M12" si="3">IF($A9=C$5,"12h",IF($A9="","",""))</f>
        <v/>
      </c>
      <c r="D9" s="43" t="str">
        <f t="shared" si="3"/>
        <v/>
      </c>
      <c r="E9" s="43" t="str">
        <f t="shared" si="3"/>
        <v/>
      </c>
      <c r="F9" s="43" t="str">
        <f t="shared" si="3"/>
        <v/>
      </c>
      <c r="G9" s="43" t="str">
        <f t="shared" si="3"/>
        <v/>
      </c>
      <c r="H9" s="43" t="str">
        <f t="shared" si="3"/>
        <v/>
      </c>
      <c r="I9" s="43" t="str">
        <f t="shared" si="3"/>
        <v/>
      </c>
      <c r="J9" s="43" t="str">
        <f t="shared" si="3"/>
        <v>12h</v>
      </c>
      <c r="K9" s="43" t="str">
        <f t="shared" si="3"/>
        <v/>
      </c>
      <c r="L9" s="43" t="str">
        <f t="shared" si="3"/>
        <v/>
      </c>
      <c r="M9" s="95"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43" t="str">
        <f t="shared" si="3"/>
        <v/>
      </c>
      <c r="D10" s="43" t="str">
        <f t="shared" si="3"/>
        <v>12h</v>
      </c>
      <c r="E10" s="43" t="str">
        <f t="shared" si="3"/>
        <v/>
      </c>
      <c r="F10" s="43" t="str">
        <f t="shared" si="3"/>
        <v/>
      </c>
      <c r="G10" s="43" t="str">
        <f t="shared" si="3"/>
        <v/>
      </c>
      <c r="H10" s="43" t="str">
        <f t="shared" si="3"/>
        <v/>
      </c>
      <c r="I10" s="43" t="str">
        <f t="shared" si="3"/>
        <v/>
      </c>
      <c r="J10" s="43" t="str">
        <f t="shared" si="3"/>
        <v/>
      </c>
      <c r="K10" s="43" t="str">
        <f t="shared" si="3"/>
        <v/>
      </c>
      <c r="L10" s="43" t="str">
        <f t="shared" si="3"/>
        <v/>
      </c>
      <c r="M10" s="95"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43" t="str">
        <f t="shared" si="3"/>
        <v/>
      </c>
      <c r="D11" s="43" t="str">
        <f t="shared" si="3"/>
        <v/>
      </c>
      <c r="E11" s="43" t="str">
        <f t="shared" si="3"/>
        <v/>
      </c>
      <c r="F11" s="43"/>
      <c r="G11" s="43"/>
      <c r="H11" s="43"/>
      <c r="I11" s="43"/>
      <c r="J11" s="43"/>
      <c r="K11" s="43" t="str">
        <f t="shared" si="3"/>
        <v/>
      </c>
      <c r="L11" s="43" t="str">
        <f t="shared" si="3"/>
        <v/>
      </c>
      <c r="M11" s="95"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43" t="str">
        <f t="shared" si="3"/>
        <v>12h</v>
      </c>
      <c r="D12" s="43" t="str">
        <f t="shared" si="3"/>
        <v/>
      </c>
      <c r="E12" s="43" t="str">
        <f t="shared" si="3"/>
        <v/>
      </c>
      <c r="F12" s="43" t="str">
        <f t="shared" si="3"/>
        <v/>
      </c>
      <c r="G12" s="43" t="str">
        <f t="shared" si="3"/>
        <v/>
      </c>
      <c r="H12" s="43" t="str">
        <f t="shared" si="3"/>
        <v/>
      </c>
      <c r="I12" s="43" t="str">
        <f t="shared" si="3"/>
        <v/>
      </c>
      <c r="J12" s="43" t="str">
        <f t="shared" si="3"/>
        <v/>
      </c>
      <c r="K12" s="43" t="str">
        <f t="shared" si="3"/>
        <v/>
      </c>
      <c r="L12" s="43" t="str">
        <f t="shared" si="3"/>
        <v/>
      </c>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65"/>
      <c r="D13" s="165"/>
      <c r="E13" s="165"/>
      <c r="F13" s="165"/>
      <c r="G13" s="165"/>
      <c r="H13" s="165"/>
      <c r="I13" s="165"/>
      <c r="J13" s="165"/>
      <c r="K13" s="165"/>
      <c r="L13" s="16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43" t="str">
        <f t="shared" ref="C14:M20" si="4">IF($A14=C$5,"12h",IF($A14="","",""))</f>
        <v/>
      </c>
      <c r="D14" s="43" t="str">
        <f t="shared" si="4"/>
        <v/>
      </c>
      <c r="E14" s="43" t="str">
        <f t="shared" si="4"/>
        <v/>
      </c>
      <c r="F14" s="43" t="str">
        <f t="shared" si="4"/>
        <v/>
      </c>
      <c r="G14" s="43" t="str">
        <f t="shared" si="4"/>
        <v/>
      </c>
      <c r="H14" s="43" t="str">
        <f t="shared" si="4"/>
        <v>12h</v>
      </c>
      <c r="I14" s="43" t="str">
        <f t="shared" si="4"/>
        <v/>
      </c>
      <c r="J14" s="43" t="str">
        <f t="shared" si="4"/>
        <v/>
      </c>
      <c r="K14" s="43" t="str">
        <f t="shared" si="4"/>
        <v/>
      </c>
      <c r="L14" s="43" t="str">
        <f t="shared" si="4"/>
        <v/>
      </c>
      <c r="M14" s="95"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43" t="str">
        <f t="shared" si="4"/>
        <v/>
      </c>
      <c r="D15" s="43" t="str">
        <f t="shared" si="4"/>
        <v/>
      </c>
      <c r="E15" s="43" t="str">
        <f t="shared" si="4"/>
        <v/>
      </c>
      <c r="F15" s="43" t="str">
        <f t="shared" si="4"/>
        <v/>
      </c>
      <c r="G15" s="43" t="str">
        <f t="shared" si="4"/>
        <v/>
      </c>
      <c r="H15" s="43" t="str">
        <f t="shared" si="4"/>
        <v/>
      </c>
      <c r="I15" s="43" t="str">
        <f t="shared" si="4"/>
        <v>12h</v>
      </c>
      <c r="J15" s="43" t="str">
        <f t="shared" si="4"/>
        <v/>
      </c>
      <c r="K15" s="43" t="str">
        <f t="shared" si="4"/>
        <v/>
      </c>
      <c r="L15" s="43" t="str">
        <f t="shared" si="4"/>
        <v/>
      </c>
      <c r="M15" s="95"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43" t="str">
        <f t="shared" si="4"/>
        <v/>
      </c>
      <c r="D16" s="43" t="str">
        <f t="shared" si="4"/>
        <v/>
      </c>
      <c r="E16" s="43" t="str">
        <f t="shared" si="4"/>
        <v/>
      </c>
      <c r="F16" s="43" t="str">
        <f t="shared" si="4"/>
        <v/>
      </c>
      <c r="G16" s="43" t="str">
        <f t="shared" si="4"/>
        <v/>
      </c>
      <c r="H16" s="43" t="str">
        <f t="shared" si="4"/>
        <v/>
      </c>
      <c r="I16" s="43" t="str">
        <f t="shared" si="4"/>
        <v/>
      </c>
      <c r="J16" s="43" t="str">
        <f t="shared" si="4"/>
        <v/>
      </c>
      <c r="K16" s="43" t="str">
        <f t="shared" si="4"/>
        <v/>
      </c>
      <c r="L16" s="43" t="str">
        <f t="shared" si="4"/>
        <v/>
      </c>
      <c r="M16" s="95"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43" t="str">
        <f t="shared" si="4"/>
        <v/>
      </c>
      <c r="D17" s="43" t="str">
        <f t="shared" si="4"/>
        <v/>
      </c>
      <c r="E17" s="43" t="str">
        <f t="shared" si="4"/>
        <v/>
      </c>
      <c r="F17" s="43" t="str">
        <f t="shared" si="4"/>
        <v/>
      </c>
      <c r="G17" s="43" t="str">
        <f t="shared" si="4"/>
        <v/>
      </c>
      <c r="H17" s="43" t="str">
        <f t="shared" si="4"/>
        <v/>
      </c>
      <c r="I17" s="43" t="str">
        <f t="shared" si="4"/>
        <v/>
      </c>
      <c r="J17" s="43" t="str">
        <f t="shared" si="4"/>
        <v/>
      </c>
      <c r="K17" s="43" t="str">
        <f t="shared" si="4"/>
        <v>12h</v>
      </c>
      <c r="L17" s="43" t="str">
        <f t="shared" si="4"/>
        <v/>
      </c>
      <c r="M17" s="95"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43" t="str">
        <f t="shared" si="4"/>
        <v/>
      </c>
      <c r="D18" s="43" t="str">
        <f t="shared" si="4"/>
        <v/>
      </c>
      <c r="E18" s="43" t="str">
        <f t="shared" si="4"/>
        <v/>
      </c>
      <c r="F18" s="43" t="str">
        <f t="shared" si="4"/>
        <v/>
      </c>
      <c r="G18" s="43" t="str">
        <f t="shared" si="4"/>
        <v/>
      </c>
      <c r="H18" s="43" t="str">
        <f t="shared" si="4"/>
        <v/>
      </c>
      <c r="I18" s="43" t="str">
        <f t="shared" si="4"/>
        <v/>
      </c>
      <c r="J18" s="43" t="str">
        <f t="shared" si="4"/>
        <v/>
      </c>
      <c r="K18" s="43" t="str">
        <f t="shared" si="4"/>
        <v/>
      </c>
      <c r="L18" s="43" t="str">
        <f t="shared" si="4"/>
        <v>12h</v>
      </c>
      <c r="M18" s="95"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43" t="str">
        <f t="shared" si="4"/>
        <v/>
      </c>
      <c r="D19" s="43" t="str">
        <f t="shared" si="4"/>
        <v/>
      </c>
      <c r="E19" s="43" t="str">
        <f t="shared" si="4"/>
        <v/>
      </c>
      <c r="F19" s="43" t="str">
        <f t="shared" si="4"/>
        <v>12h</v>
      </c>
      <c r="G19" s="43" t="str">
        <f t="shared" si="4"/>
        <v/>
      </c>
      <c r="H19" s="43" t="str">
        <f t="shared" si="4"/>
        <v/>
      </c>
      <c r="I19" s="43" t="str">
        <f t="shared" si="4"/>
        <v/>
      </c>
      <c r="J19" s="43" t="str">
        <f t="shared" si="4"/>
        <v/>
      </c>
      <c r="K19" s="43" t="str">
        <f t="shared" si="4"/>
        <v/>
      </c>
      <c r="L19" s="43" t="str">
        <f t="shared" si="4"/>
        <v/>
      </c>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43" t="str">
        <f t="shared" si="4"/>
        <v/>
      </c>
      <c r="D20" s="43" t="str">
        <f t="shared" si="4"/>
        <v/>
      </c>
      <c r="E20" s="43" t="str">
        <f t="shared" si="4"/>
        <v>12h</v>
      </c>
      <c r="F20" s="43" t="str">
        <f t="shared" si="4"/>
        <v/>
      </c>
      <c r="G20" s="43" t="str">
        <f t="shared" si="4"/>
        <v/>
      </c>
      <c r="H20" s="43" t="str">
        <f t="shared" si="4"/>
        <v/>
      </c>
      <c r="I20" s="43" t="str">
        <f t="shared" si="4"/>
        <v/>
      </c>
      <c r="J20" s="43" t="str">
        <f t="shared" si="4"/>
        <v/>
      </c>
      <c r="K20" s="43" t="str">
        <f t="shared" si="4"/>
        <v/>
      </c>
      <c r="L20" s="43" t="str">
        <f t="shared" si="4"/>
        <v/>
      </c>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65"/>
      <c r="D21" s="165"/>
      <c r="E21" s="165"/>
      <c r="F21" s="165"/>
      <c r="G21" s="165"/>
      <c r="H21" s="165"/>
      <c r="I21" s="165"/>
      <c r="J21" s="165"/>
      <c r="K21" s="165"/>
      <c r="L21" s="165"/>
      <c r="M21" s="115"/>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43" t="str">
        <f t="shared" ref="C22:M32" si="5">IF($A22=C$5,"12h",IF($A22="","",""))</f>
        <v/>
      </c>
      <c r="D22" s="43" t="str">
        <f t="shared" si="5"/>
        <v/>
      </c>
      <c r="E22" s="43" t="str">
        <f t="shared" si="5"/>
        <v/>
      </c>
      <c r="F22" s="43" t="str">
        <f t="shared" si="5"/>
        <v/>
      </c>
      <c r="G22" s="43" t="str">
        <f t="shared" si="5"/>
        <v/>
      </c>
      <c r="H22" s="43" t="str">
        <f t="shared" si="5"/>
        <v/>
      </c>
      <c r="I22" s="43" t="str">
        <f t="shared" si="5"/>
        <v>12h</v>
      </c>
      <c r="J22" s="43" t="str">
        <f t="shared" si="5"/>
        <v/>
      </c>
      <c r="K22" s="43" t="str">
        <f t="shared" si="5"/>
        <v/>
      </c>
      <c r="L22" s="43" t="str">
        <f t="shared" si="5"/>
        <v/>
      </c>
      <c r="M22" s="95"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43" t="str">
        <f t="shared" si="5"/>
        <v/>
      </c>
      <c r="D23" s="43" t="str">
        <f t="shared" si="5"/>
        <v/>
      </c>
      <c r="E23" s="43" t="str">
        <f t="shared" si="5"/>
        <v/>
      </c>
      <c r="F23" s="43" t="str">
        <f t="shared" si="5"/>
        <v>12h</v>
      </c>
      <c r="G23" s="43" t="str">
        <f t="shared" si="5"/>
        <v/>
      </c>
      <c r="H23" s="43" t="str">
        <f t="shared" si="5"/>
        <v/>
      </c>
      <c r="I23" s="43" t="str">
        <f t="shared" si="5"/>
        <v/>
      </c>
      <c r="J23" s="43" t="str">
        <f t="shared" si="5"/>
        <v/>
      </c>
      <c r="K23" s="43" t="str">
        <f t="shared" si="5"/>
        <v/>
      </c>
      <c r="L23" s="43" t="str">
        <f t="shared" si="5"/>
        <v/>
      </c>
      <c r="M23" s="95"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43" t="str">
        <f t="shared" si="5"/>
        <v/>
      </c>
      <c r="D24" s="43" t="str">
        <f t="shared" si="5"/>
        <v/>
      </c>
      <c r="E24" s="43" t="str">
        <f t="shared" si="5"/>
        <v/>
      </c>
      <c r="F24" s="43" t="str">
        <f t="shared" si="5"/>
        <v/>
      </c>
      <c r="G24" s="43" t="str">
        <f t="shared" si="5"/>
        <v/>
      </c>
      <c r="H24" s="43" t="str">
        <f t="shared" si="5"/>
        <v/>
      </c>
      <c r="I24" s="43" t="str">
        <f t="shared" si="5"/>
        <v/>
      </c>
      <c r="J24" s="43" t="str">
        <f t="shared" si="5"/>
        <v>12h</v>
      </c>
      <c r="K24" s="43" t="str">
        <f t="shared" si="5"/>
        <v/>
      </c>
      <c r="L24" s="43" t="str">
        <f t="shared" si="5"/>
        <v/>
      </c>
      <c r="M24" s="95"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43" t="str">
        <f t="shared" si="5"/>
        <v/>
      </c>
      <c r="D25" s="43" t="str">
        <f t="shared" si="5"/>
        <v/>
      </c>
      <c r="E25" s="43" t="str">
        <f t="shared" si="5"/>
        <v/>
      </c>
      <c r="F25" s="43" t="str">
        <f t="shared" si="5"/>
        <v/>
      </c>
      <c r="G25" s="43" t="str">
        <f t="shared" si="5"/>
        <v>12h</v>
      </c>
      <c r="H25" s="43" t="str">
        <f t="shared" si="5"/>
        <v/>
      </c>
      <c r="I25" s="43" t="str">
        <f t="shared" si="5"/>
        <v/>
      </c>
      <c r="J25" s="43" t="str">
        <f t="shared" si="5"/>
        <v/>
      </c>
      <c r="K25" s="43" t="str">
        <f t="shared" si="5"/>
        <v/>
      </c>
      <c r="L25" s="43" t="str">
        <f t="shared" si="5"/>
        <v/>
      </c>
      <c r="M25" s="95"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43" t="str">
        <f t="shared" si="5"/>
        <v>12h</v>
      </c>
      <c r="D26" s="43" t="str">
        <f t="shared" si="5"/>
        <v/>
      </c>
      <c r="E26" s="43" t="str">
        <f t="shared" si="5"/>
        <v/>
      </c>
      <c r="F26" s="43" t="str">
        <f t="shared" si="5"/>
        <v/>
      </c>
      <c r="G26" s="43" t="str">
        <f t="shared" si="5"/>
        <v/>
      </c>
      <c r="H26" s="43" t="str">
        <f t="shared" si="5"/>
        <v/>
      </c>
      <c r="I26" s="43" t="str">
        <f t="shared" si="5"/>
        <v/>
      </c>
      <c r="J26" s="43" t="str">
        <f t="shared" si="5"/>
        <v/>
      </c>
      <c r="K26" s="43" t="str">
        <f t="shared" si="5"/>
        <v/>
      </c>
      <c r="L26" s="43" t="str">
        <f t="shared" si="5"/>
        <v/>
      </c>
      <c r="M26" s="95"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43" t="str">
        <f t="shared" si="5"/>
        <v/>
      </c>
      <c r="D27" s="43" t="str">
        <f t="shared" si="5"/>
        <v/>
      </c>
      <c r="E27" s="43" t="str">
        <f t="shared" si="5"/>
        <v/>
      </c>
      <c r="F27" s="43" t="str">
        <f t="shared" si="5"/>
        <v/>
      </c>
      <c r="G27" s="43" t="str">
        <f t="shared" si="5"/>
        <v/>
      </c>
      <c r="H27" s="43" t="str">
        <f t="shared" si="5"/>
        <v/>
      </c>
      <c r="I27" s="43" t="str">
        <f t="shared" si="5"/>
        <v/>
      </c>
      <c r="J27" s="43" t="str">
        <f t="shared" si="5"/>
        <v>12h</v>
      </c>
      <c r="K27" s="43" t="str">
        <f t="shared" si="5"/>
        <v/>
      </c>
      <c r="L27" s="43" t="str">
        <f t="shared" si="5"/>
        <v/>
      </c>
      <c r="M27" s="95"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43" t="str">
        <f t="shared" si="5"/>
        <v/>
      </c>
      <c r="D28" s="43" t="str">
        <f t="shared" si="5"/>
        <v>12h</v>
      </c>
      <c r="E28" s="43" t="str">
        <f t="shared" si="5"/>
        <v/>
      </c>
      <c r="F28" s="43" t="str">
        <f t="shared" si="5"/>
        <v/>
      </c>
      <c r="G28" s="43" t="str">
        <f t="shared" si="5"/>
        <v/>
      </c>
      <c r="H28" s="43" t="str">
        <f t="shared" si="5"/>
        <v/>
      </c>
      <c r="I28" s="43" t="str">
        <f t="shared" si="5"/>
        <v/>
      </c>
      <c r="J28" s="43" t="str">
        <f t="shared" si="5"/>
        <v/>
      </c>
      <c r="K28" s="43" t="str">
        <f t="shared" si="5"/>
        <v/>
      </c>
      <c r="L28" s="43" t="str">
        <f t="shared" si="5"/>
        <v/>
      </c>
      <c r="M28" s="95"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43" t="str">
        <f t="shared" si="5"/>
        <v/>
      </c>
      <c r="D29" s="43" t="str">
        <f t="shared" si="5"/>
        <v/>
      </c>
      <c r="E29" s="43" t="str">
        <f t="shared" si="5"/>
        <v/>
      </c>
      <c r="F29" s="43" t="str">
        <f t="shared" si="5"/>
        <v/>
      </c>
      <c r="G29" s="43" t="str">
        <f t="shared" si="5"/>
        <v/>
      </c>
      <c r="H29" s="43" t="str">
        <f t="shared" si="5"/>
        <v/>
      </c>
      <c r="I29" s="43" t="str">
        <f t="shared" si="5"/>
        <v/>
      </c>
      <c r="J29" s="43" t="str">
        <f t="shared" si="5"/>
        <v/>
      </c>
      <c r="K29" s="43" t="str">
        <f t="shared" si="5"/>
        <v/>
      </c>
      <c r="L29" s="43" t="str">
        <f t="shared" si="5"/>
        <v>12h</v>
      </c>
      <c r="M29" s="95"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43" t="str">
        <f t="shared" si="5"/>
        <v/>
      </c>
      <c r="D30" s="43" t="str">
        <f t="shared" si="5"/>
        <v/>
      </c>
      <c r="E30" s="43" t="str">
        <f t="shared" si="5"/>
        <v/>
      </c>
      <c r="F30" s="43" t="str">
        <f t="shared" si="5"/>
        <v/>
      </c>
      <c r="G30" s="43" t="str">
        <f t="shared" si="5"/>
        <v/>
      </c>
      <c r="H30" s="43" t="str">
        <f t="shared" si="5"/>
        <v>12h</v>
      </c>
      <c r="I30" s="43" t="str">
        <f t="shared" si="5"/>
        <v/>
      </c>
      <c r="J30" s="43" t="str">
        <f t="shared" si="5"/>
        <v/>
      </c>
      <c r="K30" s="43" t="str">
        <f t="shared" si="5"/>
        <v/>
      </c>
      <c r="L30" s="43" t="str">
        <f t="shared" si="5"/>
        <v/>
      </c>
      <c r="M30" s="95"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43" t="str">
        <f t="shared" si="5"/>
        <v>12h</v>
      </c>
      <c r="D31" s="43" t="str">
        <f t="shared" si="5"/>
        <v/>
      </c>
      <c r="E31" s="43" t="str">
        <f t="shared" si="5"/>
        <v/>
      </c>
      <c r="F31" s="43" t="str">
        <f t="shared" si="5"/>
        <v/>
      </c>
      <c r="G31" s="43" t="str">
        <f t="shared" si="5"/>
        <v/>
      </c>
      <c r="H31" s="43" t="str">
        <f t="shared" si="5"/>
        <v/>
      </c>
      <c r="I31" s="43" t="str">
        <f t="shared" si="5"/>
        <v/>
      </c>
      <c r="J31" s="43" t="str">
        <f t="shared" si="5"/>
        <v/>
      </c>
      <c r="K31" s="43" t="str">
        <f t="shared" si="5"/>
        <v/>
      </c>
      <c r="L31" s="43" t="str">
        <f t="shared" si="5"/>
        <v/>
      </c>
      <c r="M31" s="95"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43" t="str">
        <f t="shared" si="5"/>
        <v/>
      </c>
      <c r="D32" s="43" t="str">
        <f t="shared" si="5"/>
        <v/>
      </c>
      <c r="E32" s="43" t="str">
        <f t="shared" si="5"/>
        <v/>
      </c>
      <c r="F32" s="43" t="str">
        <f t="shared" si="5"/>
        <v/>
      </c>
      <c r="G32" s="43" t="str">
        <f t="shared" si="5"/>
        <v/>
      </c>
      <c r="H32" s="43" t="str">
        <f t="shared" si="5"/>
        <v/>
      </c>
      <c r="I32" s="43" t="str">
        <f t="shared" si="5"/>
        <v/>
      </c>
      <c r="J32" s="43" t="str">
        <f t="shared" si="5"/>
        <v/>
      </c>
      <c r="K32" s="43" t="str">
        <f t="shared" si="5"/>
        <v/>
      </c>
      <c r="L32" s="43" t="str">
        <f t="shared" si="5"/>
        <v/>
      </c>
      <c r="M32" s="95"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43" t="str">
        <f>IF($A33=C$5,"12h",IF($A33="","",""))</f>
        <v/>
      </c>
      <c r="D33" s="43" t="str">
        <f>IF($A33=D$5,"12h",IF($A33="","",""))</f>
        <v/>
      </c>
      <c r="E33" s="43" t="str">
        <f t="shared" ref="C33:M52" si="6">IF($A33=E$5,"12h",IF($A33="","",""))</f>
        <v>12h</v>
      </c>
      <c r="F33" s="43" t="str">
        <f t="shared" si="6"/>
        <v/>
      </c>
      <c r="G33" s="43" t="str">
        <f t="shared" si="6"/>
        <v/>
      </c>
      <c r="H33" s="43" t="str">
        <f t="shared" si="6"/>
        <v/>
      </c>
      <c r="I33" s="43" t="str">
        <f t="shared" si="6"/>
        <v/>
      </c>
      <c r="J33" s="43" t="str">
        <f t="shared" si="6"/>
        <v/>
      </c>
      <c r="K33" s="43" t="str">
        <f t="shared" si="6"/>
        <v/>
      </c>
      <c r="L33" s="43" t="str">
        <f t="shared" si="6"/>
        <v/>
      </c>
      <c r="M33" s="95"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69" t="s">
        <v>50</v>
      </c>
      <c r="D34" s="69" t="s">
        <v>50</v>
      </c>
      <c r="E34" s="69" t="s">
        <v>50</v>
      </c>
      <c r="F34" s="69" t="s">
        <v>50</v>
      </c>
      <c r="G34" s="69" t="s">
        <v>50</v>
      </c>
      <c r="H34" s="69" t="s">
        <v>50</v>
      </c>
      <c r="I34" s="69" t="s">
        <v>50</v>
      </c>
      <c r="J34" s="69" t="s">
        <v>50</v>
      </c>
      <c r="K34" s="69" t="s">
        <v>50</v>
      </c>
      <c r="L34" s="69" t="s">
        <v>50</v>
      </c>
      <c r="M34" s="95"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43" t="str">
        <f t="shared" ref="C35:D51" si="7">IF($A35=C$5,"12h",IF($A35="","",""))</f>
        <v/>
      </c>
      <c r="D35" s="43" t="str">
        <f t="shared" si="6"/>
        <v/>
      </c>
      <c r="E35" s="43" t="str">
        <f t="shared" si="6"/>
        <v/>
      </c>
      <c r="F35" s="43" t="str">
        <f t="shared" si="6"/>
        <v>12h</v>
      </c>
      <c r="G35" s="43" t="str">
        <f t="shared" si="6"/>
        <v/>
      </c>
      <c r="H35" s="43" t="str">
        <f t="shared" si="6"/>
        <v/>
      </c>
      <c r="I35" s="43" t="str">
        <f t="shared" si="6"/>
        <v/>
      </c>
      <c r="J35" s="43" t="str">
        <f t="shared" si="6"/>
        <v/>
      </c>
      <c r="K35" s="43" t="str">
        <f t="shared" si="6"/>
        <v/>
      </c>
      <c r="L35" s="43" t="str">
        <f t="shared" si="6"/>
        <v/>
      </c>
      <c r="M35" s="95"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43" t="str">
        <f t="shared" si="7"/>
        <v/>
      </c>
      <c r="D36" s="43" t="str">
        <f t="shared" si="6"/>
        <v/>
      </c>
      <c r="E36" s="43" t="str">
        <f t="shared" si="6"/>
        <v/>
      </c>
      <c r="F36" s="43" t="str">
        <f t="shared" si="6"/>
        <v/>
      </c>
      <c r="G36" s="43" t="str">
        <f t="shared" si="6"/>
        <v>12h</v>
      </c>
      <c r="H36" s="43" t="str">
        <f t="shared" si="6"/>
        <v/>
      </c>
      <c r="I36" s="43" t="str">
        <f t="shared" si="6"/>
        <v/>
      </c>
      <c r="J36" s="43" t="str">
        <f t="shared" si="6"/>
        <v/>
      </c>
      <c r="K36" s="43" t="str">
        <f t="shared" si="6"/>
        <v/>
      </c>
      <c r="L36" s="43" t="str">
        <f t="shared" si="6"/>
        <v/>
      </c>
      <c r="M36" s="95"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43" t="str">
        <f t="shared" si="7"/>
        <v/>
      </c>
      <c r="D37" s="43" t="str">
        <f t="shared" si="6"/>
        <v/>
      </c>
      <c r="E37" s="43" t="str">
        <f t="shared" si="6"/>
        <v/>
      </c>
      <c r="F37" s="43" t="str">
        <f t="shared" si="6"/>
        <v/>
      </c>
      <c r="G37" s="43" t="str">
        <f t="shared" si="6"/>
        <v/>
      </c>
      <c r="H37" s="43" t="str">
        <f t="shared" si="6"/>
        <v/>
      </c>
      <c r="I37" s="43" t="str">
        <f t="shared" si="6"/>
        <v/>
      </c>
      <c r="J37" s="43" t="str">
        <f t="shared" si="6"/>
        <v/>
      </c>
      <c r="K37" s="43" t="str">
        <f t="shared" si="6"/>
        <v>12h</v>
      </c>
      <c r="L37" s="43" t="str">
        <f t="shared" si="6"/>
        <v/>
      </c>
      <c r="M37" s="95"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s="58" customFormat="1" ht="18" customHeight="1" x14ac:dyDescent="0.2">
      <c r="A38" s="163">
        <f>Congé!E38</f>
        <v>7</v>
      </c>
      <c r="B38" s="163" t="str">
        <f>Congé!F38</f>
        <v>DYLIK</v>
      </c>
      <c r="C38" s="43" t="str">
        <f t="shared" si="7"/>
        <v/>
      </c>
      <c r="D38" s="43" t="str">
        <f t="shared" si="6"/>
        <v/>
      </c>
      <c r="E38" s="43" t="str">
        <f t="shared" si="6"/>
        <v/>
      </c>
      <c r="F38" s="43" t="str">
        <f t="shared" si="6"/>
        <v/>
      </c>
      <c r="G38" s="43" t="str">
        <f t="shared" si="6"/>
        <v>12h</v>
      </c>
      <c r="H38" s="43" t="str">
        <f t="shared" si="6"/>
        <v/>
      </c>
      <c r="I38" s="43" t="str">
        <f t="shared" si="6"/>
        <v/>
      </c>
      <c r="J38" s="43" t="str">
        <f t="shared" si="6"/>
        <v/>
      </c>
      <c r="K38" s="43" t="str">
        <f t="shared" si="6"/>
        <v/>
      </c>
      <c r="L38" s="43" t="str">
        <f t="shared" si="6"/>
        <v/>
      </c>
      <c r="M38" s="95" t="str">
        <f t="shared" si="6"/>
        <v/>
      </c>
      <c r="N38" s="124"/>
      <c r="O38" s="8"/>
      <c r="P38" s="215" t="s">
        <v>28</v>
      </c>
      <c r="Q38" s="196">
        <f t="shared" ca="1" si="0"/>
        <v>0</v>
      </c>
      <c r="R38" s="196">
        <f t="shared" ca="1" si="0"/>
        <v>0</v>
      </c>
      <c r="S38" s="196">
        <f t="shared" ca="1" si="0"/>
        <v>0</v>
      </c>
      <c r="T38" s="128" t="s">
        <v>65</v>
      </c>
      <c r="U38" s="196">
        <f t="shared" ca="1" si="1"/>
        <v>0</v>
      </c>
      <c r="V38" s="196">
        <f t="shared" ca="1" si="1"/>
        <v>1</v>
      </c>
      <c r="W38" s="196">
        <f t="shared" ca="1" si="1"/>
        <v>1</v>
      </c>
      <c r="X38" s="208"/>
      <c r="Y38" s="208"/>
      <c r="Z38" s="208"/>
    </row>
    <row r="39" spans="1:26" ht="6.95" customHeight="1" x14ac:dyDescent="0.2">
      <c r="A39" s="90"/>
      <c r="B39" s="90"/>
      <c r="C39" s="165"/>
      <c r="D39" s="165"/>
      <c r="E39" s="165"/>
      <c r="F39" s="165"/>
      <c r="G39" s="165"/>
      <c r="H39" s="165"/>
      <c r="I39" s="165"/>
      <c r="J39" s="165"/>
      <c r="K39" s="165"/>
      <c r="L39" s="16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43" t="str">
        <f t="shared" si="7"/>
        <v/>
      </c>
      <c r="D40" s="43" t="str">
        <f t="shared" si="6"/>
        <v/>
      </c>
      <c r="E40" s="43" t="str">
        <f t="shared" si="6"/>
        <v/>
      </c>
      <c r="F40" s="43" t="str">
        <f t="shared" si="6"/>
        <v/>
      </c>
      <c r="G40" s="43" t="str">
        <f t="shared" si="6"/>
        <v/>
      </c>
      <c r="H40" s="43" t="str">
        <f t="shared" si="6"/>
        <v/>
      </c>
      <c r="I40" s="43" t="str">
        <f t="shared" si="6"/>
        <v>12h</v>
      </c>
      <c r="J40" s="43" t="str">
        <f t="shared" si="6"/>
        <v/>
      </c>
      <c r="K40" s="43" t="str">
        <f t="shared" si="6"/>
        <v/>
      </c>
      <c r="L40" s="43" t="str">
        <f t="shared" si="6"/>
        <v/>
      </c>
      <c r="M40" s="95"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43" t="str">
        <f t="shared" si="7"/>
        <v/>
      </c>
      <c r="D41" s="43" t="str">
        <f t="shared" si="6"/>
        <v/>
      </c>
      <c r="E41" s="43" t="str">
        <f t="shared" si="6"/>
        <v/>
      </c>
      <c r="F41" s="43" t="str">
        <f t="shared" si="6"/>
        <v/>
      </c>
      <c r="G41" s="43" t="str">
        <f t="shared" si="6"/>
        <v/>
      </c>
      <c r="H41" s="43" t="str">
        <f t="shared" si="6"/>
        <v/>
      </c>
      <c r="I41" s="43" t="str">
        <f t="shared" si="6"/>
        <v>12h</v>
      </c>
      <c r="J41" s="43" t="str">
        <f t="shared" si="6"/>
        <v/>
      </c>
      <c r="K41" s="43" t="str">
        <f t="shared" si="6"/>
        <v/>
      </c>
      <c r="L41" s="43" t="str">
        <f t="shared" si="6"/>
        <v/>
      </c>
      <c r="M41" s="95"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43" t="str">
        <f t="shared" si="7"/>
        <v/>
      </c>
      <c r="D42" s="43" t="str">
        <f t="shared" si="6"/>
        <v/>
      </c>
      <c r="E42" s="43" t="str">
        <f t="shared" si="6"/>
        <v/>
      </c>
      <c r="F42" s="43" t="str">
        <f t="shared" si="6"/>
        <v/>
      </c>
      <c r="G42" s="43" t="str">
        <f t="shared" si="6"/>
        <v>12h</v>
      </c>
      <c r="H42" s="43" t="str">
        <f t="shared" si="6"/>
        <v/>
      </c>
      <c r="I42" s="43" t="str">
        <f t="shared" si="6"/>
        <v/>
      </c>
      <c r="J42" s="43" t="str">
        <f t="shared" si="6"/>
        <v/>
      </c>
      <c r="K42" s="43" t="str">
        <f t="shared" si="6"/>
        <v/>
      </c>
      <c r="L42" s="43" t="str">
        <f t="shared" si="6"/>
        <v/>
      </c>
      <c r="M42" s="95"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43" t="str">
        <f t="shared" si="7"/>
        <v/>
      </c>
      <c r="D43" s="43" t="str">
        <f t="shared" si="6"/>
        <v/>
      </c>
      <c r="E43" s="43" t="str">
        <f t="shared" si="6"/>
        <v/>
      </c>
      <c r="F43" s="43" t="str">
        <f t="shared" si="6"/>
        <v/>
      </c>
      <c r="G43" s="43" t="str">
        <f t="shared" si="6"/>
        <v/>
      </c>
      <c r="H43" s="43" t="str">
        <f t="shared" si="6"/>
        <v>12h</v>
      </c>
      <c r="I43" s="43" t="str">
        <f t="shared" si="6"/>
        <v/>
      </c>
      <c r="J43" s="43" t="str">
        <f t="shared" si="6"/>
        <v/>
      </c>
      <c r="K43" s="43" t="str">
        <f t="shared" si="6"/>
        <v/>
      </c>
      <c r="L43" s="43" t="str">
        <f t="shared" si="6"/>
        <v/>
      </c>
      <c r="M43" s="95"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43" t="str">
        <f t="shared" si="7"/>
        <v/>
      </c>
      <c r="D44" s="43" t="str">
        <f t="shared" si="6"/>
        <v/>
      </c>
      <c r="E44" s="43" t="str">
        <f t="shared" si="6"/>
        <v/>
      </c>
      <c r="F44" s="43" t="str">
        <f t="shared" si="6"/>
        <v/>
      </c>
      <c r="G44" s="43" t="str">
        <f t="shared" si="6"/>
        <v/>
      </c>
      <c r="H44" s="43" t="str">
        <f t="shared" si="6"/>
        <v/>
      </c>
      <c r="I44" s="43" t="str">
        <f t="shared" si="6"/>
        <v/>
      </c>
      <c r="J44" s="43" t="str">
        <f t="shared" si="6"/>
        <v/>
      </c>
      <c r="K44" s="43" t="str">
        <f t="shared" si="6"/>
        <v/>
      </c>
      <c r="L44" s="43" t="str">
        <f t="shared" si="6"/>
        <v>12h</v>
      </c>
      <c r="M44" s="95"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43" t="str">
        <f t="shared" si="7"/>
        <v/>
      </c>
      <c r="D45" s="43" t="str">
        <f t="shared" si="6"/>
        <v/>
      </c>
      <c r="E45" s="43" t="str">
        <f t="shared" si="6"/>
        <v/>
      </c>
      <c r="F45" s="43" t="str">
        <f t="shared" si="6"/>
        <v/>
      </c>
      <c r="G45" s="43" t="str">
        <f t="shared" si="6"/>
        <v/>
      </c>
      <c r="H45" s="43" t="str">
        <f t="shared" si="6"/>
        <v/>
      </c>
      <c r="I45" s="43" t="str">
        <f t="shared" si="6"/>
        <v/>
      </c>
      <c r="J45" s="43" t="str">
        <f t="shared" si="6"/>
        <v/>
      </c>
      <c r="K45" s="43" t="str">
        <f t="shared" si="6"/>
        <v/>
      </c>
      <c r="L45" s="43" t="str">
        <f t="shared" si="6"/>
        <v/>
      </c>
      <c r="M45" s="95"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43" t="str">
        <f t="shared" si="7"/>
        <v/>
      </c>
      <c r="D46" s="43" t="str">
        <f t="shared" si="6"/>
        <v/>
      </c>
      <c r="E46" s="43" t="str">
        <f t="shared" si="6"/>
        <v>12h</v>
      </c>
      <c r="F46" s="43" t="str">
        <f t="shared" si="6"/>
        <v/>
      </c>
      <c r="G46" s="43" t="str">
        <f t="shared" si="6"/>
        <v/>
      </c>
      <c r="H46" s="43" t="str">
        <f t="shared" si="6"/>
        <v/>
      </c>
      <c r="I46" s="43" t="str">
        <f t="shared" si="6"/>
        <v/>
      </c>
      <c r="J46" s="43" t="str">
        <f t="shared" si="6"/>
        <v/>
      </c>
      <c r="K46" s="43" t="str">
        <f t="shared" si="6"/>
        <v/>
      </c>
      <c r="L46" s="43" t="str">
        <f t="shared" si="6"/>
        <v/>
      </c>
      <c r="M46" s="95"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43" t="str">
        <f t="shared" si="7"/>
        <v/>
      </c>
      <c r="D47" s="43" t="str">
        <f t="shared" si="6"/>
        <v/>
      </c>
      <c r="E47" s="43" t="str">
        <f t="shared" si="6"/>
        <v/>
      </c>
      <c r="F47" s="43" t="str">
        <f t="shared" si="6"/>
        <v/>
      </c>
      <c r="G47" s="43" t="str">
        <f t="shared" si="6"/>
        <v/>
      </c>
      <c r="H47" s="43" t="str">
        <f t="shared" si="6"/>
        <v/>
      </c>
      <c r="I47" s="43" t="str">
        <f t="shared" si="6"/>
        <v/>
      </c>
      <c r="J47" s="43" t="str">
        <f t="shared" si="6"/>
        <v>12h</v>
      </c>
      <c r="K47" s="43" t="str">
        <f t="shared" si="6"/>
        <v/>
      </c>
      <c r="L47" s="43" t="str">
        <f t="shared" si="6"/>
        <v/>
      </c>
      <c r="M47" s="95"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43" t="str">
        <f t="shared" si="7"/>
        <v/>
      </c>
      <c r="D48" s="43" t="str">
        <f t="shared" si="7"/>
        <v>12h</v>
      </c>
      <c r="E48" s="43" t="str">
        <f t="shared" si="6"/>
        <v/>
      </c>
      <c r="F48" s="43" t="str">
        <f t="shared" si="6"/>
        <v/>
      </c>
      <c r="G48" s="43" t="str">
        <f t="shared" si="6"/>
        <v/>
      </c>
      <c r="H48" s="43" t="str">
        <f t="shared" si="6"/>
        <v/>
      </c>
      <c r="I48" s="43" t="str">
        <f t="shared" si="6"/>
        <v/>
      </c>
      <c r="J48" s="43" t="str">
        <f t="shared" si="6"/>
        <v/>
      </c>
      <c r="K48" s="43" t="str">
        <f t="shared" si="6"/>
        <v/>
      </c>
      <c r="L48" s="43" t="str">
        <f t="shared" si="6"/>
        <v/>
      </c>
      <c r="M48" s="95"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43" t="str">
        <f t="shared" si="7"/>
        <v/>
      </c>
      <c r="D49" s="43" t="str">
        <f t="shared" si="6"/>
        <v/>
      </c>
      <c r="E49" s="43" t="str">
        <f t="shared" si="6"/>
        <v/>
      </c>
      <c r="F49" s="43" t="str">
        <f t="shared" si="6"/>
        <v/>
      </c>
      <c r="G49" s="43" t="str">
        <f t="shared" si="6"/>
        <v/>
      </c>
      <c r="H49" s="43" t="str">
        <f t="shared" si="6"/>
        <v/>
      </c>
      <c r="I49" s="43" t="str">
        <f t="shared" si="6"/>
        <v/>
      </c>
      <c r="J49" s="43" t="str">
        <f t="shared" si="6"/>
        <v/>
      </c>
      <c r="K49" s="43" t="str">
        <f t="shared" si="6"/>
        <v>12h</v>
      </c>
      <c r="L49" s="43" t="str">
        <f t="shared" si="6"/>
        <v/>
      </c>
      <c r="M49" s="95"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18" t="str">
        <f t="shared" si="7"/>
        <v>12h</v>
      </c>
      <c r="D50" s="118" t="str">
        <f t="shared" si="6"/>
        <v/>
      </c>
      <c r="E50" s="118" t="str">
        <f t="shared" si="6"/>
        <v/>
      </c>
      <c r="F50" s="118" t="str">
        <f t="shared" si="6"/>
        <v/>
      </c>
      <c r="G50" s="118" t="str">
        <f t="shared" si="6"/>
        <v/>
      </c>
      <c r="H50" s="118" t="str">
        <f t="shared" si="6"/>
        <v/>
      </c>
      <c r="I50" s="118" t="str">
        <f t="shared" si="6"/>
        <v/>
      </c>
      <c r="J50" s="118" t="str">
        <f t="shared" si="6"/>
        <v/>
      </c>
      <c r="K50" s="118" t="str">
        <f t="shared" si="6"/>
        <v/>
      </c>
      <c r="L50" s="118" t="str">
        <f t="shared" si="6"/>
        <v/>
      </c>
      <c r="M50" s="95"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18" t="str">
        <f t="shared" si="7"/>
        <v/>
      </c>
      <c r="D51" s="118" t="str">
        <f t="shared" si="6"/>
        <v/>
      </c>
      <c r="E51" s="118" t="str">
        <f t="shared" si="6"/>
        <v/>
      </c>
      <c r="F51" s="118" t="str">
        <f t="shared" si="6"/>
        <v/>
      </c>
      <c r="G51" s="118" t="str">
        <f t="shared" si="6"/>
        <v/>
      </c>
      <c r="H51" s="118" t="str">
        <f t="shared" si="6"/>
        <v/>
      </c>
      <c r="I51" s="118" t="str">
        <f t="shared" si="6"/>
        <v/>
      </c>
      <c r="J51" s="118" t="str">
        <f t="shared" si="6"/>
        <v/>
      </c>
      <c r="K51" s="118" t="str">
        <f t="shared" si="6"/>
        <v>12h</v>
      </c>
      <c r="L51" s="118" t="str">
        <f t="shared" si="6"/>
        <v/>
      </c>
      <c r="M51" s="95"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18" t="str">
        <f t="shared" si="6"/>
        <v/>
      </c>
      <c r="D52" s="118" t="str">
        <f t="shared" si="6"/>
        <v/>
      </c>
      <c r="E52" s="118" t="str">
        <f t="shared" si="6"/>
        <v/>
      </c>
      <c r="F52" s="118" t="str">
        <f t="shared" si="6"/>
        <v/>
      </c>
      <c r="G52" s="118" t="str">
        <f t="shared" si="6"/>
        <v/>
      </c>
      <c r="H52" s="118" t="str">
        <f t="shared" si="6"/>
        <v>12h</v>
      </c>
      <c r="I52" s="118" t="str">
        <f t="shared" si="6"/>
        <v/>
      </c>
      <c r="J52" s="118" t="str">
        <f t="shared" si="6"/>
        <v/>
      </c>
      <c r="K52" s="118" t="str">
        <f t="shared" si="6"/>
        <v/>
      </c>
      <c r="L52" s="118" t="str">
        <f t="shared" si="6"/>
        <v/>
      </c>
      <c r="M52" s="118"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4"/>
      <c r="D53" s="234"/>
      <c r="E53" s="234"/>
      <c r="F53" s="234"/>
      <c r="G53" s="234"/>
      <c r="H53" s="234"/>
      <c r="I53" s="234"/>
      <c r="J53" s="234"/>
      <c r="K53" s="234"/>
      <c r="L53" s="234"/>
      <c r="M53" s="234"/>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0</v>
      </c>
      <c r="D54" s="15">
        <f t="shared" ref="D54:M54" si="9">COUNTIF(D9:D52,"CA")+COUNTIF(D9:D52,"CAJ*")+COUNTIF(D9:D52,"RPM")</f>
        <v>0</v>
      </c>
      <c r="E54" s="15">
        <f t="shared" si="9"/>
        <v>0</v>
      </c>
      <c r="F54" s="15">
        <f t="shared" si="9"/>
        <v>0</v>
      </c>
      <c r="G54" s="15">
        <f t="shared" si="9"/>
        <v>0</v>
      </c>
      <c r="H54" s="15">
        <f t="shared" si="9"/>
        <v>0</v>
      </c>
      <c r="I54" s="15">
        <f t="shared" si="9"/>
        <v>0</v>
      </c>
      <c r="J54" s="15">
        <f t="shared" si="9"/>
        <v>0</v>
      </c>
      <c r="K54" s="15">
        <f t="shared" si="9"/>
        <v>0</v>
      </c>
      <c r="L54" s="15">
        <f t="shared" si="9"/>
        <v>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v>
      </c>
      <c r="D55" s="70">
        <f t="shared" ref="D55:M55" si="10">SUM(D75:D77)+D81+SUM(D82:D88)+SUM(D92:D102)+D54</f>
        <v>1</v>
      </c>
      <c r="E55" s="70">
        <f t="shared" si="10"/>
        <v>1</v>
      </c>
      <c r="F55" s="70">
        <f t="shared" si="10"/>
        <v>1</v>
      </c>
      <c r="G55" s="70">
        <f t="shared" si="10"/>
        <v>1</v>
      </c>
      <c r="H55" s="70">
        <f t="shared" si="10"/>
        <v>1</v>
      </c>
      <c r="I55" s="70">
        <f t="shared" si="10"/>
        <v>1</v>
      </c>
      <c r="J55" s="70">
        <f t="shared" si="10"/>
        <v>1</v>
      </c>
      <c r="K55" s="70">
        <f t="shared" si="10"/>
        <v>1</v>
      </c>
      <c r="L55" s="70">
        <f t="shared" si="10"/>
        <v>1</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0</v>
      </c>
      <c r="D56" s="15">
        <f t="shared" ref="D56:M56" si="11">COUNTIF(D9:D52,"CA")+COUNTIF(D9:D52,"*CAN")+COUNTIF(D9:D52,"RPM")</f>
        <v>0</v>
      </c>
      <c r="E56" s="15">
        <f t="shared" si="11"/>
        <v>0</v>
      </c>
      <c r="F56" s="15">
        <f t="shared" si="11"/>
        <v>0</v>
      </c>
      <c r="G56" s="15">
        <f t="shared" si="11"/>
        <v>0</v>
      </c>
      <c r="H56" s="15">
        <f t="shared" si="11"/>
        <v>0</v>
      </c>
      <c r="I56" s="15">
        <f t="shared" si="11"/>
        <v>0</v>
      </c>
      <c r="J56" s="15">
        <f t="shared" si="11"/>
        <v>0</v>
      </c>
      <c r="K56" s="15">
        <f t="shared" si="11"/>
        <v>0</v>
      </c>
      <c r="L56" s="15">
        <f t="shared" si="11"/>
        <v>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v>
      </c>
      <c r="D57" s="30">
        <f t="shared" ref="D57:M57" si="12">SUM(D67:D69)+D72+SUM(D89:D102)+D56</f>
        <v>1</v>
      </c>
      <c r="E57" s="30">
        <f t="shared" si="12"/>
        <v>1</v>
      </c>
      <c r="F57" s="30">
        <f t="shared" si="12"/>
        <v>1</v>
      </c>
      <c r="G57" s="30">
        <f t="shared" si="12"/>
        <v>1</v>
      </c>
      <c r="H57" s="30">
        <f t="shared" si="12"/>
        <v>1</v>
      </c>
      <c r="I57" s="30">
        <f t="shared" si="12"/>
        <v>1</v>
      </c>
      <c r="J57" s="30">
        <f t="shared" si="12"/>
        <v>1</v>
      </c>
      <c r="K57" s="30">
        <f t="shared" si="12"/>
        <v>1</v>
      </c>
      <c r="L57" s="30">
        <f t="shared" si="12"/>
        <v>1</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4</v>
      </c>
      <c r="D59" s="32">
        <f t="shared" ref="D59:M59" si="13">COUNTIF(D9:D52,"*12h")</f>
        <v>3</v>
      </c>
      <c r="E59" s="32">
        <f t="shared" si="13"/>
        <v>3</v>
      </c>
      <c r="F59" s="32">
        <f t="shared" si="13"/>
        <v>3</v>
      </c>
      <c r="G59" s="32">
        <f t="shared" si="13"/>
        <v>4</v>
      </c>
      <c r="H59" s="32">
        <f t="shared" si="13"/>
        <v>4</v>
      </c>
      <c r="I59" s="32">
        <f t="shared" si="13"/>
        <v>4</v>
      </c>
      <c r="J59" s="32">
        <f t="shared" si="13"/>
        <v>4</v>
      </c>
      <c r="K59" s="32">
        <f t="shared" si="13"/>
        <v>4</v>
      </c>
      <c r="L59" s="32">
        <f t="shared" si="13"/>
        <v>3</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36</v>
      </c>
      <c r="D61" s="11">
        <f>Congé!$E$54-D55</f>
        <v>36</v>
      </c>
      <c r="E61" s="11">
        <f>Congé!$E$54-E55</f>
        <v>36</v>
      </c>
      <c r="F61" s="11">
        <f>Congé!$E$54-F55</f>
        <v>36</v>
      </c>
      <c r="G61" s="11">
        <f>Congé!$E$54-G55</f>
        <v>36</v>
      </c>
      <c r="H61" s="11">
        <f>Congé!$E$54-H55</f>
        <v>36</v>
      </c>
      <c r="I61" s="11">
        <f>Congé!$E$54-I55</f>
        <v>36</v>
      </c>
      <c r="J61" s="11">
        <f>Congé!$E$54-J55</f>
        <v>36</v>
      </c>
      <c r="K61" s="11">
        <f>Congé!$E$54-K55</f>
        <v>36</v>
      </c>
      <c r="L61" s="11">
        <f>Congé!$E$54-L55</f>
        <v>36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32</v>
      </c>
      <c r="D62" s="40">
        <f>Congé!$E$54-D57-D59</f>
        <v>33</v>
      </c>
      <c r="E62" s="40">
        <f>Congé!$E$54-E57-E59</f>
        <v>33</v>
      </c>
      <c r="F62" s="40">
        <f>Congé!$E$54-F57-F59</f>
        <v>33</v>
      </c>
      <c r="G62" s="40">
        <f>Congé!$E$54-G57-G59</f>
        <v>32</v>
      </c>
      <c r="H62" s="40">
        <f>Congé!$E$54-H57-H59</f>
        <v>32</v>
      </c>
      <c r="I62" s="40">
        <f>Congé!$E$54-I57-I59</f>
        <v>32</v>
      </c>
      <c r="J62" s="40">
        <f>Congé!$E$54-J57-J59</f>
        <v>32</v>
      </c>
      <c r="K62" s="40">
        <f>Congé!$E$54-K57-K59</f>
        <v>32</v>
      </c>
      <c r="L62" s="40">
        <f>Congé!$E$54-L57-L59</f>
        <v>33</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0</v>
      </c>
      <c r="D64" s="56">
        <f t="shared" ref="D64:M79" si="14">COUNTIF(D$9:D$52,$B64)</f>
        <v>0</v>
      </c>
      <c r="E64" s="56">
        <f t="shared" si="14"/>
        <v>0</v>
      </c>
      <c r="F64" s="56">
        <f t="shared" si="14"/>
        <v>0</v>
      </c>
      <c r="G64" s="56">
        <f t="shared" si="14"/>
        <v>0</v>
      </c>
      <c r="H64" s="56">
        <f t="shared" si="14"/>
        <v>0</v>
      </c>
      <c r="I64" s="56">
        <f t="shared" si="14"/>
        <v>0</v>
      </c>
      <c r="J64" s="56">
        <f t="shared" si="14"/>
        <v>0</v>
      </c>
      <c r="K64" s="56">
        <f t="shared" si="14"/>
        <v>0</v>
      </c>
      <c r="L64" s="56">
        <f t="shared" si="14"/>
        <v>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85" priority="104" stopIfTrue="1" operator="equal">
      <formula>"C"</formula>
    </cfRule>
    <cfRule type="cellIs" dxfId="84" priority="105" stopIfTrue="1" operator="equal">
      <formula>"B"</formula>
    </cfRule>
    <cfRule type="cellIs" dxfId="83" priority="106" stopIfTrue="1" operator="equal">
      <formula>"A"</formula>
    </cfRule>
  </conditionalFormatting>
  <conditionalFormatting sqref="M5">
    <cfRule type="cellIs" dxfId="82" priority="101" stopIfTrue="1" operator="equal">
      <formula>"C"</formula>
    </cfRule>
    <cfRule type="cellIs" dxfId="81" priority="102" stopIfTrue="1" operator="equal">
      <formula>"B"</formula>
    </cfRule>
    <cfRule type="cellIs" dxfId="80" priority="103" stopIfTrue="1" operator="equal">
      <formula>"A"</formula>
    </cfRule>
  </conditionalFormatting>
  <conditionalFormatting sqref="C6:M33 C35:M53 M34">
    <cfRule type="cellIs" dxfId="79" priority="25" stopIfTrue="1" operator="equal">
      <formula>"12h"</formula>
    </cfRule>
  </conditionalFormatting>
  <conditionalFormatting sqref="C59:M59">
    <cfRule type="cellIs" dxfId="78" priority="4" stopIfTrue="1" operator="greaterThan">
      <formula>4</formula>
    </cfRule>
    <cfRule type="cellIs" dxfId="77" priority="5" stopIfTrue="1" operator="equal">
      <formula>4</formula>
    </cfRule>
    <cfRule type="cellIs" dxfId="76" priority="6" stopIfTrue="1" operator="lessThan">
      <formula>4</formula>
    </cfRule>
  </conditionalFormatting>
  <conditionalFormatting sqref="C54:M54 C56:M56">
    <cfRule type="cellIs" dxfId="75" priority="1" stopIfTrue="1" operator="lessThan">
      <formula>12</formula>
    </cfRule>
    <cfRule type="cellIs" dxfId="74" priority="2" stopIfTrue="1" operator="equal">
      <formula>12</formula>
    </cfRule>
    <cfRule type="cellIs" dxfId="73" priority="3"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35:L53 C6:L33 M6:M53">
      <formula1>$P:$P</formula1>
    </dataValidation>
  </dataValidations>
  <pageMargins left="0" right="0" top="0" bottom="0" header="0" footer="0"/>
  <pageSetup paperSize="8" scale="81" fitToHeight="0" orientation="portrait" r:id="rId1"/>
  <headerFooter alignWithMargins="0">
    <oddFooter>&amp;RImprimé le &amp;D à &amp;T</oddFooter>
  </headerFooter>
  <colBreaks count="1" manualBreakCount="1">
    <brk id="13" min="1" max="182" man="1"/>
  </col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08">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3" width="9.7109375" style="2"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44041</v>
      </c>
      <c r="D1" s="155">
        <v>44044</v>
      </c>
      <c r="E1" s="154">
        <v>44047</v>
      </c>
      <c r="F1" s="155">
        <v>44050</v>
      </c>
      <c r="G1" s="154">
        <v>44053</v>
      </c>
      <c r="H1" s="155">
        <v>44056</v>
      </c>
      <c r="I1" s="154">
        <v>44059</v>
      </c>
      <c r="J1" s="155">
        <v>44062</v>
      </c>
      <c r="K1" s="154">
        <v>44065</v>
      </c>
      <c r="L1" s="155">
        <v>44068</v>
      </c>
      <c r="M1" s="154">
        <v>44071</v>
      </c>
      <c r="N1" s="156"/>
      <c r="P1" s="193"/>
      <c r="Q1" s="194">
        <f ca="1">SUM(Q3:Q51)</f>
        <v>0</v>
      </c>
      <c r="R1" s="194">
        <f ca="1">SUM(R3:R51)</f>
        <v>0</v>
      </c>
      <c r="S1" s="194">
        <f ca="1">SUM(S3:S51)</f>
        <v>1</v>
      </c>
      <c r="T1" s="194"/>
      <c r="U1" s="194">
        <f ca="1">SUM(U3:U51)</f>
        <v>0</v>
      </c>
      <c r="V1" s="194">
        <f ca="1">SUM(V3:V51)</f>
        <v>1</v>
      </c>
      <c r="W1" s="194">
        <f ca="1">SUM(W3:W51)</f>
        <v>2</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Août</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42">
        <v>1</v>
      </c>
      <c r="D3" s="41">
        <v>4</v>
      </c>
      <c r="E3" s="41">
        <v>7</v>
      </c>
      <c r="F3" s="41">
        <v>10</v>
      </c>
      <c r="G3" s="41">
        <v>13</v>
      </c>
      <c r="H3" s="42">
        <v>16</v>
      </c>
      <c r="I3" s="41">
        <v>19</v>
      </c>
      <c r="J3" s="42">
        <v>22</v>
      </c>
      <c r="K3" s="41">
        <v>25</v>
      </c>
      <c r="L3" s="41">
        <v>28</v>
      </c>
      <c r="M3" s="41">
        <v>31</v>
      </c>
      <c r="N3" s="36" t="s">
        <v>65</v>
      </c>
      <c r="O3" s="8"/>
      <c r="P3" s="126" t="s">
        <v>0</v>
      </c>
      <c r="Q3" s="196">
        <f ca="1">COUNTIF(INDIRECT(Q$2),$P3)</f>
        <v>0</v>
      </c>
      <c r="R3" s="196">
        <f ca="1">COUNTIF(INDIRECT(R$2),$P3)</f>
        <v>0</v>
      </c>
      <c r="S3" s="196">
        <f ca="1">COUNTIF(INDIRECT(S$2),$P3)</f>
        <v>0</v>
      </c>
      <c r="T3" s="126" t="s">
        <v>0</v>
      </c>
      <c r="U3" s="196">
        <f ca="1">COUNTIF(INDIRECT(U$2),$T3)</f>
        <v>0</v>
      </c>
      <c r="V3" s="196">
        <f ca="1">COUNTIF(INDIRECT(V$2),$T3)</f>
        <v>0</v>
      </c>
      <c r="W3" s="196">
        <f ca="1">COUNTIF(INDIRECT(W$2),$T3)</f>
        <v>0</v>
      </c>
      <c r="X3" s="270"/>
      <c r="Y3" s="272"/>
      <c r="Z3" s="127" t="s">
        <v>1</v>
      </c>
      <c r="AA3" s="181"/>
      <c r="AB3" s="181" t="s">
        <v>191</v>
      </c>
      <c r="AC3" s="182" t="s">
        <v>192</v>
      </c>
      <c r="AD3" s="183" t="s">
        <v>193</v>
      </c>
    </row>
    <row r="4" spans="1:30" ht="12.75" customHeight="1" x14ac:dyDescent="0.2">
      <c r="B4" s="71"/>
      <c r="C4" s="45" t="s">
        <v>157</v>
      </c>
      <c r="D4" s="43" t="s">
        <v>158</v>
      </c>
      <c r="E4" s="43" t="s">
        <v>159</v>
      </c>
      <c r="F4" s="43" t="s">
        <v>153</v>
      </c>
      <c r="G4" s="43" t="s">
        <v>154</v>
      </c>
      <c r="H4" s="44" t="s">
        <v>155</v>
      </c>
      <c r="I4" s="43" t="s">
        <v>156</v>
      </c>
      <c r="J4" s="45" t="s">
        <v>157</v>
      </c>
      <c r="K4" s="43" t="s">
        <v>158</v>
      </c>
      <c r="L4" s="43" t="s">
        <v>159</v>
      </c>
      <c r="M4" s="43" t="s">
        <v>153</v>
      </c>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3</v>
      </c>
      <c r="D5" s="53">
        <v>4</v>
      </c>
      <c r="E5" s="53">
        <v>5</v>
      </c>
      <c r="F5" s="53">
        <v>6</v>
      </c>
      <c r="G5" s="53">
        <v>7</v>
      </c>
      <c r="H5" s="53">
        <v>8</v>
      </c>
      <c r="I5" s="53">
        <v>9</v>
      </c>
      <c r="J5" s="53">
        <v>10</v>
      </c>
      <c r="K5" s="53">
        <v>1</v>
      </c>
      <c r="L5" s="53">
        <v>2</v>
      </c>
      <c r="M5" s="53">
        <v>3</v>
      </c>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167" t="str">
        <f t="shared" ref="C6:M7" si="2">IF($A6=C$5,"12h",IF($A6="","",""))</f>
        <v/>
      </c>
      <c r="D6" s="167" t="str">
        <f t="shared" si="2"/>
        <v/>
      </c>
      <c r="E6" s="167" t="str">
        <f t="shared" si="2"/>
        <v/>
      </c>
      <c r="F6" s="167" t="str">
        <f t="shared" si="2"/>
        <v/>
      </c>
      <c r="G6" s="167" t="str">
        <f t="shared" si="2"/>
        <v/>
      </c>
      <c r="H6" s="167" t="str">
        <f t="shared" si="2"/>
        <v/>
      </c>
      <c r="I6" s="167" t="str">
        <f t="shared" si="2"/>
        <v/>
      </c>
      <c r="J6" s="167" t="str">
        <f t="shared" si="2"/>
        <v/>
      </c>
      <c r="K6" s="167" t="str">
        <f t="shared" si="2"/>
        <v>12h</v>
      </c>
      <c r="L6" s="167" t="str">
        <f t="shared" si="2"/>
        <v/>
      </c>
      <c r="M6" s="167"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167" t="str">
        <f t="shared" si="2"/>
        <v/>
      </c>
      <c r="D7" s="167" t="str">
        <f t="shared" si="2"/>
        <v/>
      </c>
      <c r="E7" s="167" t="str">
        <f t="shared" si="2"/>
        <v/>
      </c>
      <c r="F7" s="167" t="str">
        <f t="shared" si="2"/>
        <v/>
      </c>
      <c r="G7" s="167" t="str">
        <f t="shared" si="2"/>
        <v/>
      </c>
      <c r="H7" s="167" t="str">
        <f t="shared" si="2"/>
        <v/>
      </c>
      <c r="I7" s="167" t="str">
        <f t="shared" si="2"/>
        <v>12h</v>
      </c>
      <c r="J7" s="167" t="str">
        <f t="shared" si="2"/>
        <v/>
      </c>
      <c r="K7" s="167" t="str">
        <f t="shared" si="2"/>
        <v/>
      </c>
      <c r="L7" s="167" t="str">
        <f t="shared" si="2"/>
        <v/>
      </c>
      <c r="M7" s="167"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68"/>
      <c r="D8" s="168"/>
      <c r="E8" s="168"/>
      <c r="F8" s="168"/>
      <c r="G8" s="168"/>
      <c r="H8" s="168"/>
      <c r="I8" s="168"/>
      <c r="J8" s="168"/>
      <c r="K8" s="168"/>
      <c r="L8" s="168"/>
      <c r="M8" s="168"/>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67" t="str">
        <f t="shared" ref="C9:M12" si="3">IF($A9=C$5,"12h",IF($A9="","",""))</f>
        <v/>
      </c>
      <c r="D9" s="167" t="str">
        <f t="shared" si="3"/>
        <v/>
      </c>
      <c r="E9" s="167" t="str">
        <f t="shared" si="3"/>
        <v/>
      </c>
      <c r="F9" s="167" t="str">
        <f t="shared" si="3"/>
        <v/>
      </c>
      <c r="G9" s="167" t="str">
        <f t="shared" si="3"/>
        <v/>
      </c>
      <c r="H9" s="167" t="str">
        <f t="shared" si="3"/>
        <v/>
      </c>
      <c r="I9" s="167" t="str">
        <f t="shared" si="3"/>
        <v/>
      </c>
      <c r="J9" s="167" t="str">
        <f t="shared" si="3"/>
        <v>12h</v>
      </c>
      <c r="K9" s="167" t="str">
        <f t="shared" si="3"/>
        <v/>
      </c>
      <c r="L9" s="167" t="str">
        <f t="shared" si="3"/>
        <v/>
      </c>
      <c r="M9" s="167"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67" t="str">
        <f t="shared" si="3"/>
        <v/>
      </c>
      <c r="D10" s="167" t="str">
        <f t="shared" si="3"/>
        <v>12h</v>
      </c>
      <c r="E10" s="167" t="str">
        <f t="shared" si="3"/>
        <v/>
      </c>
      <c r="F10" s="167" t="str">
        <f t="shared" si="3"/>
        <v/>
      </c>
      <c r="G10" s="167" t="str">
        <f t="shared" si="3"/>
        <v/>
      </c>
      <c r="H10" s="167" t="str">
        <f t="shared" si="3"/>
        <v/>
      </c>
      <c r="I10" s="167" t="str">
        <f t="shared" si="3"/>
        <v/>
      </c>
      <c r="J10" s="167" t="str">
        <f t="shared" si="3"/>
        <v/>
      </c>
      <c r="K10" s="167" t="str">
        <f t="shared" si="3"/>
        <v/>
      </c>
      <c r="L10" s="167" t="str">
        <f t="shared" si="3"/>
        <v/>
      </c>
      <c r="M10" s="167"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167" t="str">
        <f t="shared" si="3"/>
        <v/>
      </c>
      <c r="D11" s="167" t="str">
        <f t="shared" si="3"/>
        <v/>
      </c>
      <c r="E11" s="167" t="str">
        <f t="shared" si="3"/>
        <v/>
      </c>
      <c r="F11" s="167"/>
      <c r="G11" s="167"/>
      <c r="H11" s="167"/>
      <c r="I11" s="167"/>
      <c r="J11" s="167"/>
      <c r="K11" s="167" t="str">
        <f t="shared" si="3"/>
        <v/>
      </c>
      <c r="L11" s="167" t="str">
        <f t="shared" si="3"/>
        <v/>
      </c>
      <c r="M11" s="167" t="str">
        <f t="shared" si="3"/>
        <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167" t="str">
        <f t="shared" si="3"/>
        <v>12h</v>
      </c>
      <c r="D12" s="167" t="str">
        <f t="shared" si="3"/>
        <v/>
      </c>
      <c r="E12" s="167" t="str">
        <f t="shared" si="3"/>
        <v/>
      </c>
      <c r="F12" s="167" t="str">
        <f t="shared" si="3"/>
        <v/>
      </c>
      <c r="G12" s="167" t="str">
        <f t="shared" si="3"/>
        <v/>
      </c>
      <c r="H12" s="167" t="str">
        <f t="shared" si="3"/>
        <v/>
      </c>
      <c r="I12" s="167" t="str">
        <f t="shared" si="3"/>
        <v/>
      </c>
      <c r="J12" s="167" t="str">
        <f t="shared" si="3"/>
        <v/>
      </c>
      <c r="K12" s="167" t="str">
        <f t="shared" si="3"/>
        <v/>
      </c>
      <c r="L12" s="167" t="str">
        <f t="shared" si="3"/>
        <v/>
      </c>
      <c r="M12" s="167" t="str">
        <f t="shared" si="3"/>
        <v>12h</v>
      </c>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68"/>
      <c r="D13" s="168"/>
      <c r="E13" s="168"/>
      <c r="F13" s="168"/>
      <c r="G13" s="168"/>
      <c r="H13" s="168"/>
      <c r="I13" s="168"/>
      <c r="J13" s="168"/>
      <c r="K13" s="168"/>
      <c r="L13" s="168"/>
      <c r="M13" s="168"/>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ht="18" customHeight="1" x14ac:dyDescent="0.2">
      <c r="A14" s="163">
        <f>Congé!E14</f>
        <v>8</v>
      </c>
      <c r="B14" s="163" t="str">
        <f>Congé!F14</f>
        <v>SELLES</v>
      </c>
      <c r="C14" s="167" t="str">
        <f t="shared" ref="C14:M20" si="4">IF($A14=C$5,"12h",IF($A14="","",""))</f>
        <v/>
      </c>
      <c r="D14" s="167" t="str">
        <f t="shared" si="4"/>
        <v/>
      </c>
      <c r="E14" s="167" t="str">
        <f t="shared" si="4"/>
        <v/>
      </c>
      <c r="F14" s="167" t="str">
        <f t="shared" si="4"/>
        <v/>
      </c>
      <c r="G14" s="167" t="str">
        <f t="shared" si="4"/>
        <v/>
      </c>
      <c r="H14" s="167" t="str">
        <f t="shared" si="4"/>
        <v>12h</v>
      </c>
      <c r="I14" s="167" t="str">
        <f t="shared" si="4"/>
        <v/>
      </c>
      <c r="J14" s="167" t="str">
        <f t="shared" si="4"/>
        <v/>
      </c>
      <c r="K14" s="167" t="str">
        <f t="shared" si="4"/>
        <v/>
      </c>
      <c r="L14" s="167" t="str">
        <f t="shared" si="4"/>
        <v/>
      </c>
      <c r="M14" s="167"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167" t="str">
        <f t="shared" si="4"/>
        <v/>
      </c>
      <c r="D15" s="167" t="str">
        <f t="shared" si="4"/>
        <v/>
      </c>
      <c r="E15" s="167" t="str">
        <f t="shared" si="4"/>
        <v/>
      </c>
      <c r="F15" s="167" t="str">
        <f t="shared" si="4"/>
        <v/>
      </c>
      <c r="G15" s="167" t="str">
        <f t="shared" si="4"/>
        <v/>
      </c>
      <c r="H15" s="167" t="str">
        <f t="shared" si="4"/>
        <v/>
      </c>
      <c r="I15" s="167" t="str">
        <f t="shared" si="4"/>
        <v>12h</v>
      </c>
      <c r="J15" s="167" t="str">
        <f t="shared" si="4"/>
        <v/>
      </c>
      <c r="K15" s="167" t="str">
        <f t="shared" si="4"/>
        <v/>
      </c>
      <c r="L15" s="167" t="str">
        <f t="shared" si="4"/>
        <v/>
      </c>
      <c r="M15" s="167"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167" t="str">
        <f t="shared" si="4"/>
        <v/>
      </c>
      <c r="D16" s="167" t="str">
        <f t="shared" si="4"/>
        <v/>
      </c>
      <c r="E16" s="167" t="str">
        <f t="shared" si="4"/>
        <v/>
      </c>
      <c r="F16" s="167" t="str">
        <f t="shared" si="4"/>
        <v/>
      </c>
      <c r="G16" s="167" t="str">
        <f t="shared" si="4"/>
        <v/>
      </c>
      <c r="H16" s="167" t="str">
        <f t="shared" si="4"/>
        <v/>
      </c>
      <c r="I16" s="167" t="str">
        <f t="shared" si="4"/>
        <v/>
      </c>
      <c r="J16" s="167" t="str">
        <f t="shared" si="4"/>
        <v/>
      </c>
      <c r="K16" s="167" t="str">
        <f t="shared" si="4"/>
        <v/>
      </c>
      <c r="L16" s="167" t="str">
        <f t="shared" si="4"/>
        <v/>
      </c>
      <c r="M16" s="167" t="str">
        <f t="shared" si="4"/>
        <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167" t="str">
        <f t="shared" si="4"/>
        <v/>
      </c>
      <c r="D17" s="167" t="str">
        <f t="shared" si="4"/>
        <v/>
      </c>
      <c r="E17" s="167" t="str">
        <f t="shared" si="4"/>
        <v/>
      </c>
      <c r="F17" s="167" t="str">
        <f t="shared" si="4"/>
        <v/>
      </c>
      <c r="G17" s="167" t="str">
        <f t="shared" si="4"/>
        <v/>
      </c>
      <c r="H17" s="167" t="str">
        <f t="shared" si="4"/>
        <v/>
      </c>
      <c r="I17" s="167" t="str">
        <f t="shared" si="4"/>
        <v/>
      </c>
      <c r="J17" s="167" t="str">
        <f t="shared" si="4"/>
        <v/>
      </c>
      <c r="K17" s="167" t="str">
        <f t="shared" si="4"/>
        <v>12h</v>
      </c>
      <c r="L17" s="167" t="str">
        <f t="shared" si="4"/>
        <v/>
      </c>
      <c r="M17" s="167"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167" t="str">
        <f t="shared" si="4"/>
        <v/>
      </c>
      <c r="D18" s="167" t="str">
        <f t="shared" si="4"/>
        <v/>
      </c>
      <c r="E18" s="167" t="str">
        <f t="shared" si="4"/>
        <v/>
      </c>
      <c r="F18" s="167" t="str">
        <f t="shared" si="4"/>
        <v/>
      </c>
      <c r="G18" s="167" t="str">
        <f t="shared" si="4"/>
        <v/>
      </c>
      <c r="H18" s="167" t="str">
        <f t="shared" si="4"/>
        <v/>
      </c>
      <c r="I18" s="167" t="str">
        <f t="shared" si="4"/>
        <v/>
      </c>
      <c r="J18" s="167" t="str">
        <f t="shared" si="4"/>
        <v/>
      </c>
      <c r="K18" s="167" t="str">
        <f t="shared" si="4"/>
        <v/>
      </c>
      <c r="L18" s="167" t="str">
        <f t="shared" si="4"/>
        <v>12h</v>
      </c>
      <c r="M18" s="167"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167" t="str">
        <f t="shared" si="4"/>
        <v/>
      </c>
      <c r="D19" s="167" t="str">
        <f t="shared" si="4"/>
        <v/>
      </c>
      <c r="E19" s="167" t="str">
        <f t="shared" si="4"/>
        <v/>
      </c>
      <c r="F19" s="167" t="str">
        <f t="shared" si="4"/>
        <v>12h</v>
      </c>
      <c r="G19" s="167" t="str">
        <f t="shared" si="4"/>
        <v/>
      </c>
      <c r="H19" s="167" t="str">
        <f t="shared" si="4"/>
        <v/>
      </c>
      <c r="I19" s="167" t="str">
        <f t="shared" si="4"/>
        <v/>
      </c>
      <c r="J19" s="167" t="str">
        <f t="shared" si="4"/>
        <v/>
      </c>
      <c r="K19" s="167" t="str">
        <f t="shared" si="4"/>
        <v/>
      </c>
      <c r="L19" s="167" t="str">
        <f t="shared" si="4"/>
        <v/>
      </c>
      <c r="M19" s="167" t="str">
        <f t="shared" si="4"/>
        <v/>
      </c>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167" t="str">
        <f t="shared" si="4"/>
        <v/>
      </c>
      <c r="D20" s="167" t="str">
        <f t="shared" si="4"/>
        <v/>
      </c>
      <c r="E20" s="167" t="str">
        <f t="shared" si="4"/>
        <v>12h</v>
      </c>
      <c r="F20" s="167" t="str">
        <f t="shared" si="4"/>
        <v/>
      </c>
      <c r="G20" s="167" t="str">
        <f t="shared" si="4"/>
        <v/>
      </c>
      <c r="H20" s="167" t="str">
        <f t="shared" si="4"/>
        <v/>
      </c>
      <c r="I20" s="167" t="str">
        <f t="shared" si="4"/>
        <v/>
      </c>
      <c r="J20" s="167" t="str">
        <f t="shared" si="4"/>
        <v/>
      </c>
      <c r="K20" s="167" t="str">
        <f t="shared" si="4"/>
        <v/>
      </c>
      <c r="L20" s="167" t="str">
        <f t="shared" si="4"/>
        <v/>
      </c>
      <c r="M20" s="167" t="str">
        <f t="shared" si="4"/>
        <v/>
      </c>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68"/>
      <c r="D21" s="168"/>
      <c r="E21" s="168"/>
      <c r="F21" s="168"/>
      <c r="G21" s="168"/>
      <c r="H21" s="168"/>
      <c r="I21" s="168"/>
      <c r="J21" s="168"/>
      <c r="K21" s="168"/>
      <c r="L21" s="168"/>
      <c r="M21" s="168"/>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167" t="str">
        <f t="shared" ref="C22:M37" si="5">IF($A22=C$5,"12h",IF($A22="","",""))</f>
        <v/>
      </c>
      <c r="D22" s="167" t="str">
        <f t="shared" si="5"/>
        <v/>
      </c>
      <c r="E22" s="167" t="str">
        <f t="shared" si="5"/>
        <v/>
      </c>
      <c r="F22" s="167" t="str">
        <f t="shared" si="5"/>
        <v/>
      </c>
      <c r="G22" s="167" t="str">
        <f t="shared" si="5"/>
        <v/>
      </c>
      <c r="H22" s="167" t="str">
        <f t="shared" si="5"/>
        <v/>
      </c>
      <c r="I22" s="167" t="str">
        <f t="shared" si="5"/>
        <v>12h</v>
      </c>
      <c r="J22" s="167" t="str">
        <f t="shared" si="5"/>
        <v/>
      </c>
      <c r="K22" s="167" t="str">
        <f t="shared" si="5"/>
        <v/>
      </c>
      <c r="L22" s="167" t="str">
        <f t="shared" si="5"/>
        <v/>
      </c>
      <c r="M22" s="167"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ht="18" customHeight="1" x14ac:dyDescent="0.2">
      <c r="A23" s="163">
        <f>Congé!E23</f>
        <v>6</v>
      </c>
      <c r="B23" s="163" t="str">
        <f>Congé!F23</f>
        <v>LAURENT J</v>
      </c>
      <c r="C23" s="167" t="str">
        <f t="shared" si="5"/>
        <v/>
      </c>
      <c r="D23" s="167" t="str">
        <f t="shared" si="5"/>
        <v/>
      </c>
      <c r="E23" s="167" t="str">
        <f t="shared" si="5"/>
        <v/>
      </c>
      <c r="F23" s="167" t="str">
        <f t="shared" si="5"/>
        <v>12h</v>
      </c>
      <c r="G23" s="167" t="str">
        <f t="shared" si="5"/>
        <v/>
      </c>
      <c r="H23" s="167" t="str">
        <f t="shared" si="5"/>
        <v/>
      </c>
      <c r="I23" s="167" t="str">
        <f t="shared" si="5"/>
        <v/>
      </c>
      <c r="J23" s="167" t="str">
        <f t="shared" si="5"/>
        <v/>
      </c>
      <c r="K23" s="167" t="str">
        <f t="shared" si="5"/>
        <v/>
      </c>
      <c r="L23" s="167" t="str">
        <f t="shared" si="5"/>
        <v/>
      </c>
      <c r="M23" s="167"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167" t="str">
        <f t="shared" si="5"/>
        <v/>
      </c>
      <c r="D24" s="167" t="str">
        <f t="shared" si="5"/>
        <v/>
      </c>
      <c r="E24" s="167" t="str">
        <f t="shared" si="5"/>
        <v/>
      </c>
      <c r="F24" s="167" t="str">
        <f t="shared" si="5"/>
        <v/>
      </c>
      <c r="G24" s="167" t="str">
        <f t="shared" si="5"/>
        <v/>
      </c>
      <c r="H24" s="167" t="str">
        <f t="shared" si="5"/>
        <v/>
      </c>
      <c r="I24" s="167" t="str">
        <f t="shared" si="5"/>
        <v/>
      </c>
      <c r="J24" s="167" t="str">
        <f t="shared" si="5"/>
        <v>12h</v>
      </c>
      <c r="K24" s="167" t="str">
        <f t="shared" si="5"/>
        <v/>
      </c>
      <c r="L24" s="167" t="str">
        <f t="shared" si="5"/>
        <v/>
      </c>
      <c r="M24" s="167"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167" t="str">
        <f t="shared" si="5"/>
        <v/>
      </c>
      <c r="D25" s="167" t="str">
        <f t="shared" si="5"/>
        <v/>
      </c>
      <c r="E25" s="167" t="str">
        <f t="shared" si="5"/>
        <v/>
      </c>
      <c r="F25" s="167" t="str">
        <f t="shared" si="5"/>
        <v/>
      </c>
      <c r="G25" s="167" t="str">
        <f t="shared" si="5"/>
        <v>12h</v>
      </c>
      <c r="H25" s="167" t="str">
        <f t="shared" si="5"/>
        <v/>
      </c>
      <c r="I25" s="167" t="str">
        <f t="shared" si="5"/>
        <v/>
      </c>
      <c r="J25" s="167" t="str">
        <f t="shared" si="5"/>
        <v/>
      </c>
      <c r="K25" s="167" t="str">
        <f t="shared" si="5"/>
        <v/>
      </c>
      <c r="L25" s="167" t="str">
        <f t="shared" si="5"/>
        <v/>
      </c>
      <c r="M25" s="167"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ht="18" customHeight="1" x14ac:dyDescent="0.2">
      <c r="A26" s="163">
        <f>Congé!E26</f>
        <v>3</v>
      </c>
      <c r="B26" s="163" t="str">
        <f>Congé!F26</f>
        <v>ORIOL</v>
      </c>
      <c r="C26" s="167" t="str">
        <f t="shared" si="5"/>
        <v>12h</v>
      </c>
      <c r="D26" s="167" t="str">
        <f t="shared" si="5"/>
        <v/>
      </c>
      <c r="E26" s="167" t="str">
        <f t="shared" si="5"/>
        <v/>
      </c>
      <c r="F26" s="167" t="str">
        <f t="shared" si="5"/>
        <v/>
      </c>
      <c r="G26" s="167" t="str">
        <f t="shared" si="5"/>
        <v/>
      </c>
      <c r="H26" s="167" t="str">
        <f t="shared" si="5"/>
        <v/>
      </c>
      <c r="I26" s="167" t="str">
        <f t="shared" si="5"/>
        <v/>
      </c>
      <c r="J26" s="167" t="str">
        <f t="shared" si="5"/>
        <v/>
      </c>
      <c r="K26" s="167" t="str">
        <f t="shared" si="5"/>
        <v/>
      </c>
      <c r="L26" s="167" t="str">
        <f t="shared" si="5"/>
        <v/>
      </c>
      <c r="M26" s="167" t="str">
        <f t="shared" si="5"/>
        <v>12h</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167" t="str">
        <f t="shared" si="5"/>
        <v/>
      </c>
      <c r="D27" s="167" t="str">
        <f t="shared" si="5"/>
        <v/>
      </c>
      <c r="E27" s="167" t="str">
        <f t="shared" si="5"/>
        <v/>
      </c>
      <c r="F27" s="167" t="str">
        <f t="shared" si="5"/>
        <v/>
      </c>
      <c r="G27" s="167" t="str">
        <f t="shared" si="5"/>
        <v/>
      </c>
      <c r="H27" s="167" t="str">
        <f t="shared" si="5"/>
        <v/>
      </c>
      <c r="I27" s="167" t="str">
        <f t="shared" si="5"/>
        <v/>
      </c>
      <c r="J27" s="167" t="str">
        <f t="shared" si="5"/>
        <v>12h</v>
      </c>
      <c r="K27" s="167" t="str">
        <f t="shared" si="5"/>
        <v/>
      </c>
      <c r="L27" s="167" t="str">
        <f t="shared" si="5"/>
        <v/>
      </c>
      <c r="M27" s="167"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ht="18" customHeight="1" x14ac:dyDescent="0.2">
      <c r="A28" s="163">
        <f>Congé!E28</f>
        <v>4</v>
      </c>
      <c r="B28" s="163" t="str">
        <f>Congé!F28</f>
        <v>FLORES</v>
      </c>
      <c r="C28" s="167" t="str">
        <f t="shared" si="5"/>
        <v/>
      </c>
      <c r="D28" s="167" t="str">
        <f t="shared" si="5"/>
        <v>12h</v>
      </c>
      <c r="E28" s="167" t="str">
        <f t="shared" si="5"/>
        <v/>
      </c>
      <c r="F28" s="167" t="str">
        <f t="shared" si="5"/>
        <v/>
      </c>
      <c r="G28" s="167" t="str">
        <f t="shared" si="5"/>
        <v/>
      </c>
      <c r="H28" s="167" t="str">
        <f t="shared" si="5"/>
        <v/>
      </c>
      <c r="I28" s="167" t="str">
        <f t="shared" si="5"/>
        <v/>
      </c>
      <c r="J28" s="167" t="str">
        <f t="shared" si="5"/>
        <v/>
      </c>
      <c r="K28" s="167" t="str">
        <f t="shared" si="5"/>
        <v/>
      </c>
      <c r="L28" s="167" t="str">
        <f t="shared" si="5"/>
        <v/>
      </c>
      <c r="M28" s="167"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167" t="str">
        <f t="shared" si="5"/>
        <v/>
      </c>
      <c r="D29" s="167" t="str">
        <f t="shared" si="5"/>
        <v/>
      </c>
      <c r="E29" s="167" t="str">
        <f t="shared" si="5"/>
        <v/>
      </c>
      <c r="F29" s="167" t="str">
        <f t="shared" si="5"/>
        <v/>
      </c>
      <c r="G29" s="167" t="str">
        <f t="shared" si="5"/>
        <v/>
      </c>
      <c r="H29" s="167" t="str">
        <f t="shared" si="5"/>
        <v/>
      </c>
      <c r="I29" s="167" t="str">
        <f t="shared" si="5"/>
        <v/>
      </c>
      <c r="J29" s="167" t="str">
        <f t="shared" si="5"/>
        <v/>
      </c>
      <c r="K29" s="167" t="str">
        <f t="shared" si="5"/>
        <v/>
      </c>
      <c r="L29" s="167" t="str">
        <f t="shared" si="5"/>
        <v>12h</v>
      </c>
      <c r="M29" s="167"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167" t="str">
        <f t="shared" si="5"/>
        <v/>
      </c>
      <c r="D30" s="167" t="str">
        <f t="shared" si="5"/>
        <v/>
      </c>
      <c r="E30" s="167" t="str">
        <f t="shared" si="5"/>
        <v/>
      </c>
      <c r="F30" s="167" t="str">
        <f t="shared" si="5"/>
        <v/>
      </c>
      <c r="G30" s="167" t="str">
        <f t="shared" si="5"/>
        <v/>
      </c>
      <c r="H30" s="167" t="str">
        <f t="shared" si="5"/>
        <v>12h</v>
      </c>
      <c r="I30" s="167" t="str">
        <f t="shared" si="5"/>
        <v/>
      </c>
      <c r="J30" s="167" t="str">
        <f t="shared" si="5"/>
        <v/>
      </c>
      <c r="K30" s="167" t="str">
        <f t="shared" si="5"/>
        <v/>
      </c>
      <c r="L30" s="167" t="str">
        <f t="shared" si="5"/>
        <v/>
      </c>
      <c r="M30" s="167"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167" t="str">
        <f t="shared" si="5"/>
        <v>12h</v>
      </c>
      <c r="D31" s="167" t="str">
        <f t="shared" si="5"/>
        <v/>
      </c>
      <c r="E31" s="167" t="str">
        <f t="shared" si="5"/>
        <v/>
      </c>
      <c r="F31" s="167" t="str">
        <f t="shared" si="5"/>
        <v/>
      </c>
      <c r="G31" s="167" t="str">
        <f t="shared" si="5"/>
        <v/>
      </c>
      <c r="H31" s="167" t="str">
        <f t="shared" si="5"/>
        <v/>
      </c>
      <c r="I31" s="167" t="str">
        <f t="shared" si="5"/>
        <v/>
      </c>
      <c r="J31" s="167" t="str">
        <f t="shared" si="5"/>
        <v/>
      </c>
      <c r="K31" s="167" t="str">
        <f t="shared" si="5"/>
        <v/>
      </c>
      <c r="L31" s="167" t="str">
        <f t="shared" si="5"/>
        <v/>
      </c>
      <c r="M31" s="167" t="str">
        <f t="shared" si="5"/>
        <v>12h</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167" t="str">
        <f t="shared" si="5"/>
        <v/>
      </c>
      <c r="D32" s="167" t="str">
        <f t="shared" si="5"/>
        <v/>
      </c>
      <c r="E32" s="167" t="str">
        <f t="shared" si="5"/>
        <v/>
      </c>
      <c r="F32" s="167" t="str">
        <f t="shared" si="5"/>
        <v/>
      </c>
      <c r="G32" s="167" t="str">
        <f t="shared" si="5"/>
        <v/>
      </c>
      <c r="H32" s="167" t="str">
        <f t="shared" si="5"/>
        <v/>
      </c>
      <c r="I32" s="167" t="str">
        <f t="shared" si="5"/>
        <v/>
      </c>
      <c r="J32" s="167" t="str">
        <f t="shared" si="5"/>
        <v/>
      </c>
      <c r="K32" s="167" t="str">
        <f t="shared" si="5"/>
        <v/>
      </c>
      <c r="L32" s="167" t="str">
        <f t="shared" si="5"/>
        <v/>
      </c>
      <c r="M32" s="167" t="str">
        <f t="shared" si="5"/>
        <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167" t="str">
        <f>IF($A33=C$5,"12h",IF($A33="","",""))</f>
        <v/>
      </c>
      <c r="D33" s="167" t="str">
        <f t="shared" si="5"/>
        <v/>
      </c>
      <c r="E33" s="167" t="str">
        <f t="shared" si="5"/>
        <v>12h</v>
      </c>
      <c r="F33" s="167" t="str">
        <f t="shared" ref="C33:M52" si="6">IF($A33=F$5,"12h",IF($A33="","",""))</f>
        <v/>
      </c>
      <c r="G33" s="167" t="str">
        <f t="shared" si="6"/>
        <v/>
      </c>
      <c r="H33" s="167" t="str">
        <f t="shared" si="6"/>
        <v/>
      </c>
      <c r="I33" s="167" t="str">
        <f t="shared" si="6"/>
        <v/>
      </c>
      <c r="J33" s="167" t="str">
        <f t="shared" si="6"/>
        <v/>
      </c>
      <c r="K33" s="167" t="str">
        <f t="shared" si="6"/>
        <v/>
      </c>
      <c r="L33" s="167" t="str">
        <f t="shared" si="6"/>
        <v/>
      </c>
      <c r="M33" s="167"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69" t="s">
        <v>50</v>
      </c>
      <c r="D34" s="69" t="s">
        <v>50</v>
      </c>
      <c r="E34" s="69" t="s">
        <v>50</v>
      </c>
      <c r="F34" s="69" t="s">
        <v>50</v>
      </c>
      <c r="G34" s="69" t="s">
        <v>50</v>
      </c>
      <c r="H34" s="69" t="s">
        <v>50</v>
      </c>
      <c r="I34" s="69" t="s">
        <v>50</v>
      </c>
      <c r="J34" s="69" t="s">
        <v>50</v>
      </c>
      <c r="K34" s="69" t="s">
        <v>50</v>
      </c>
      <c r="L34" s="69" t="s">
        <v>50</v>
      </c>
      <c r="M34" s="69" t="s">
        <v>50</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167" t="str">
        <f t="shared" ref="C35:D51" si="7">IF($A35=C$5,"12h",IF($A35="","",""))</f>
        <v/>
      </c>
      <c r="D35" s="167" t="str">
        <f t="shared" si="5"/>
        <v/>
      </c>
      <c r="E35" s="167" t="str">
        <f t="shared" si="5"/>
        <v/>
      </c>
      <c r="F35" s="167" t="str">
        <f t="shared" si="6"/>
        <v>12h</v>
      </c>
      <c r="G35" s="167" t="str">
        <f t="shared" si="6"/>
        <v/>
      </c>
      <c r="H35" s="167" t="str">
        <f t="shared" si="6"/>
        <v/>
      </c>
      <c r="I35" s="167" t="str">
        <f t="shared" si="6"/>
        <v/>
      </c>
      <c r="J35" s="167" t="str">
        <f t="shared" si="6"/>
        <v/>
      </c>
      <c r="K35" s="167" t="str">
        <f t="shared" si="6"/>
        <v/>
      </c>
      <c r="L35" s="167" t="str">
        <f t="shared" si="6"/>
        <v/>
      </c>
      <c r="M35" s="167"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167" t="str">
        <f t="shared" si="7"/>
        <v/>
      </c>
      <c r="D36" s="167" t="str">
        <f t="shared" si="5"/>
        <v/>
      </c>
      <c r="E36" s="167" t="str">
        <f t="shared" si="5"/>
        <v/>
      </c>
      <c r="F36" s="167" t="str">
        <f t="shared" si="6"/>
        <v/>
      </c>
      <c r="G36" s="167" t="str">
        <f t="shared" si="6"/>
        <v>12h</v>
      </c>
      <c r="H36" s="167" t="str">
        <f t="shared" si="6"/>
        <v/>
      </c>
      <c r="I36" s="167" t="str">
        <f t="shared" si="6"/>
        <v/>
      </c>
      <c r="J36" s="167" t="str">
        <f t="shared" si="6"/>
        <v/>
      </c>
      <c r="K36" s="167" t="str">
        <f t="shared" si="6"/>
        <v/>
      </c>
      <c r="L36" s="167" t="str">
        <f t="shared" si="6"/>
        <v/>
      </c>
      <c r="M36" s="167"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167" t="str">
        <f t="shared" si="7"/>
        <v/>
      </c>
      <c r="D37" s="167" t="str">
        <f t="shared" si="5"/>
        <v/>
      </c>
      <c r="E37" s="167" t="str">
        <f t="shared" si="5"/>
        <v/>
      </c>
      <c r="F37" s="167" t="str">
        <f t="shared" si="6"/>
        <v/>
      </c>
      <c r="G37" s="167" t="str">
        <f t="shared" si="6"/>
        <v/>
      </c>
      <c r="H37" s="167" t="str">
        <f t="shared" si="6"/>
        <v/>
      </c>
      <c r="I37" s="167" t="str">
        <f t="shared" si="6"/>
        <v/>
      </c>
      <c r="J37" s="167" t="str">
        <f t="shared" si="6"/>
        <v/>
      </c>
      <c r="K37" s="167" t="str">
        <f t="shared" si="6"/>
        <v>12h</v>
      </c>
      <c r="L37" s="167" t="str">
        <f t="shared" si="6"/>
        <v/>
      </c>
      <c r="M37" s="167"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167" t="str">
        <f t="shared" si="7"/>
        <v/>
      </c>
      <c r="D38" s="167" t="str">
        <f t="shared" si="6"/>
        <v/>
      </c>
      <c r="E38" s="167" t="str">
        <f t="shared" si="6"/>
        <v/>
      </c>
      <c r="F38" s="167" t="str">
        <f t="shared" si="6"/>
        <v/>
      </c>
      <c r="G38" s="167" t="str">
        <f t="shared" si="6"/>
        <v>12h</v>
      </c>
      <c r="H38" s="167" t="str">
        <f t="shared" si="6"/>
        <v/>
      </c>
      <c r="I38" s="167" t="str">
        <f t="shared" si="6"/>
        <v/>
      </c>
      <c r="J38" s="167" t="str">
        <f t="shared" si="6"/>
        <v/>
      </c>
      <c r="K38" s="167" t="str">
        <f t="shared" si="6"/>
        <v/>
      </c>
      <c r="L38" s="167" t="str">
        <f t="shared" si="6"/>
        <v/>
      </c>
      <c r="M38" s="167" t="str">
        <f t="shared" si="6"/>
        <v/>
      </c>
      <c r="N38" s="124"/>
      <c r="O38" s="8"/>
      <c r="P38" s="215" t="s">
        <v>28</v>
      </c>
      <c r="Q38" s="196">
        <f t="shared" ca="1" si="0"/>
        <v>0</v>
      </c>
      <c r="R38" s="196">
        <f t="shared" ca="1" si="0"/>
        <v>0</v>
      </c>
      <c r="S38" s="196">
        <f t="shared" ca="1" si="0"/>
        <v>0</v>
      </c>
      <c r="T38" s="128" t="s">
        <v>65</v>
      </c>
      <c r="U38" s="196">
        <f t="shared" ca="1" si="1"/>
        <v>0</v>
      </c>
      <c r="V38" s="196">
        <f t="shared" ca="1" si="1"/>
        <v>1</v>
      </c>
      <c r="W38" s="196">
        <f t="shared" ca="1" si="1"/>
        <v>1</v>
      </c>
      <c r="X38" s="208"/>
      <c r="Y38" s="208"/>
      <c r="Z38" s="208"/>
    </row>
    <row r="39" spans="1:26" ht="6.95" customHeight="1" x14ac:dyDescent="0.2">
      <c r="A39" s="90"/>
      <c r="B39" s="90"/>
      <c r="C39" s="168"/>
      <c r="D39" s="168"/>
      <c r="E39" s="168"/>
      <c r="F39" s="168"/>
      <c r="G39" s="168"/>
      <c r="H39" s="168"/>
      <c r="I39" s="168"/>
      <c r="J39" s="168"/>
      <c r="K39" s="168"/>
      <c r="L39" s="168"/>
      <c r="M39" s="168"/>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167" t="str">
        <f t="shared" si="7"/>
        <v/>
      </c>
      <c r="D40" s="167" t="str">
        <f t="shared" si="6"/>
        <v/>
      </c>
      <c r="E40" s="167" t="str">
        <f t="shared" si="6"/>
        <v/>
      </c>
      <c r="F40" s="167" t="str">
        <f t="shared" si="6"/>
        <v/>
      </c>
      <c r="G40" s="167" t="str">
        <f t="shared" si="6"/>
        <v/>
      </c>
      <c r="H40" s="167" t="str">
        <f t="shared" si="6"/>
        <v/>
      </c>
      <c r="I40" s="167" t="str">
        <f t="shared" si="6"/>
        <v>12h</v>
      </c>
      <c r="J40" s="167" t="str">
        <f t="shared" si="6"/>
        <v/>
      </c>
      <c r="K40" s="167" t="str">
        <f t="shared" si="6"/>
        <v/>
      </c>
      <c r="L40" s="167" t="str">
        <f t="shared" si="6"/>
        <v/>
      </c>
      <c r="M40" s="167"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167" t="str">
        <f t="shared" si="7"/>
        <v/>
      </c>
      <c r="D41" s="167" t="str">
        <f t="shared" si="6"/>
        <v/>
      </c>
      <c r="E41" s="167" t="str">
        <f t="shared" si="6"/>
        <v/>
      </c>
      <c r="F41" s="167" t="str">
        <f t="shared" si="6"/>
        <v/>
      </c>
      <c r="G41" s="167" t="str">
        <f t="shared" si="6"/>
        <v/>
      </c>
      <c r="H41" s="167" t="str">
        <f t="shared" si="6"/>
        <v/>
      </c>
      <c r="I41" s="167" t="str">
        <f t="shared" si="6"/>
        <v>12h</v>
      </c>
      <c r="J41" s="167" t="str">
        <f t="shared" si="6"/>
        <v/>
      </c>
      <c r="K41" s="167" t="str">
        <f t="shared" si="6"/>
        <v/>
      </c>
      <c r="L41" s="167" t="str">
        <f t="shared" si="6"/>
        <v/>
      </c>
      <c r="M41" s="167"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167" t="str">
        <f t="shared" si="7"/>
        <v/>
      </c>
      <c r="D42" s="167" t="str">
        <f t="shared" si="6"/>
        <v/>
      </c>
      <c r="E42" s="167" t="str">
        <f t="shared" si="6"/>
        <v/>
      </c>
      <c r="F42" s="167" t="str">
        <f t="shared" si="6"/>
        <v/>
      </c>
      <c r="G42" s="167" t="str">
        <f t="shared" si="6"/>
        <v>12h</v>
      </c>
      <c r="H42" s="167" t="str">
        <f t="shared" si="6"/>
        <v/>
      </c>
      <c r="I42" s="167" t="str">
        <f t="shared" si="6"/>
        <v/>
      </c>
      <c r="J42" s="167" t="str">
        <f t="shared" si="6"/>
        <v/>
      </c>
      <c r="K42" s="167" t="str">
        <f t="shared" si="6"/>
        <v/>
      </c>
      <c r="L42" s="167" t="str">
        <f t="shared" si="6"/>
        <v/>
      </c>
      <c r="M42" s="167"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167" t="str">
        <f t="shared" si="7"/>
        <v/>
      </c>
      <c r="D43" s="167" t="str">
        <f t="shared" si="6"/>
        <v/>
      </c>
      <c r="E43" s="167" t="str">
        <f t="shared" si="6"/>
        <v/>
      </c>
      <c r="F43" s="167" t="str">
        <f t="shared" si="6"/>
        <v/>
      </c>
      <c r="G43" s="167" t="str">
        <f t="shared" si="6"/>
        <v/>
      </c>
      <c r="H43" s="167" t="str">
        <f t="shared" si="6"/>
        <v>12h</v>
      </c>
      <c r="I43" s="167" t="str">
        <f t="shared" si="6"/>
        <v/>
      </c>
      <c r="J43" s="167" t="str">
        <f t="shared" si="6"/>
        <v/>
      </c>
      <c r="K43" s="167" t="str">
        <f t="shared" si="6"/>
        <v/>
      </c>
      <c r="L43" s="167" t="str">
        <f t="shared" si="6"/>
        <v/>
      </c>
      <c r="M43" s="167"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167" t="str">
        <f t="shared" si="7"/>
        <v/>
      </c>
      <c r="D44" s="167" t="str">
        <f t="shared" si="6"/>
        <v/>
      </c>
      <c r="E44" s="167" t="str">
        <f t="shared" si="6"/>
        <v/>
      </c>
      <c r="F44" s="167" t="str">
        <f t="shared" si="6"/>
        <v/>
      </c>
      <c r="G44" s="167" t="str">
        <f t="shared" si="6"/>
        <v/>
      </c>
      <c r="H44" s="167" t="str">
        <f t="shared" si="6"/>
        <v/>
      </c>
      <c r="I44" s="167" t="str">
        <f t="shared" si="6"/>
        <v/>
      </c>
      <c r="J44" s="167" t="str">
        <f t="shared" si="6"/>
        <v/>
      </c>
      <c r="K44" s="167" t="str">
        <f t="shared" si="6"/>
        <v/>
      </c>
      <c r="L44" s="167" t="str">
        <f t="shared" si="6"/>
        <v>12h</v>
      </c>
      <c r="M44" s="167"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167" t="str">
        <f t="shared" si="7"/>
        <v/>
      </c>
      <c r="D45" s="167" t="str">
        <f t="shared" si="6"/>
        <v/>
      </c>
      <c r="E45" s="167" t="str">
        <f t="shared" si="6"/>
        <v/>
      </c>
      <c r="F45" s="167" t="str">
        <f t="shared" si="6"/>
        <v/>
      </c>
      <c r="G45" s="167" t="str">
        <f t="shared" si="6"/>
        <v/>
      </c>
      <c r="H45" s="167" t="str">
        <f t="shared" si="6"/>
        <v/>
      </c>
      <c r="I45" s="167" t="str">
        <f t="shared" si="6"/>
        <v/>
      </c>
      <c r="J45" s="167" t="str">
        <f t="shared" si="6"/>
        <v/>
      </c>
      <c r="K45" s="167" t="str">
        <f t="shared" si="6"/>
        <v/>
      </c>
      <c r="L45" s="167" t="str">
        <f t="shared" si="6"/>
        <v/>
      </c>
      <c r="M45" s="167" t="str">
        <f t="shared" si="6"/>
        <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167" t="str">
        <f t="shared" si="7"/>
        <v/>
      </c>
      <c r="D46" s="167" t="str">
        <f t="shared" si="6"/>
        <v/>
      </c>
      <c r="E46" s="167" t="str">
        <f t="shared" si="6"/>
        <v>12h</v>
      </c>
      <c r="F46" s="167" t="str">
        <f t="shared" si="6"/>
        <v/>
      </c>
      <c r="G46" s="167" t="str">
        <f t="shared" si="6"/>
        <v/>
      </c>
      <c r="H46" s="167" t="str">
        <f t="shared" si="6"/>
        <v/>
      </c>
      <c r="I46" s="167" t="str">
        <f t="shared" si="6"/>
        <v/>
      </c>
      <c r="J46" s="167" t="str">
        <f t="shared" si="6"/>
        <v/>
      </c>
      <c r="K46" s="167" t="str">
        <f t="shared" si="6"/>
        <v/>
      </c>
      <c r="L46" s="167" t="str">
        <f t="shared" si="6"/>
        <v/>
      </c>
      <c r="M46" s="167"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167" t="str">
        <f t="shared" si="7"/>
        <v/>
      </c>
      <c r="D47" s="167" t="str">
        <f t="shared" si="6"/>
        <v/>
      </c>
      <c r="E47" s="167" t="str">
        <f t="shared" si="6"/>
        <v/>
      </c>
      <c r="F47" s="167" t="str">
        <f t="shared" si="6"/>
        <v/>
      </c>
      <c r="G47" s="167" t="str">
        <f t="shared" si="6"/>
        <v/>
      </c>
      <c r="H47" s="167" t="str">
        <f t="shared" si="6"/>
        <v/>
      </c>
      <c r="I47" s="167" t="str">
        <f t="shared" si="6"/>
        <v/>
      </c>
      <c r="J47" s="167" t="str">
        <f t="shared" si="6"/>
        <v>12h</v>
      </c>
      <c r="K47" s="167" t="str">
        <f t="shared" si="6"/>
        <v/>
      </c>
      <c r="L47" s="167" t="str">
        <f t="shared" si="6"/>
        <v/>
      </c>
      <c r="M47" s="167"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167" t="str">
        <f t="shared" si="7"/>
        <v/>
      </c>
      <c r="D48" s="167" t="str">
        <f t="shared" si="7"/>
        <v>12h</v>
      </c>
      <c r="E48" s="167" t="str">
        <f t="shared" si="6"/>
        <v/>
      </c>
      <c r="F48" s="167" t="str">
        <f t="shared" si="6"/>
        <v/>
      </c>
      <c r="G48" s="167" t="str">
        <f t="shared" si="6"/>
        <v/>
      </c>
      <c r="H48" s="167" t="str">
        <f>IF($A48=H$5,"12h",IF($A48="","",""))</f>
        <v/>
      </c>
      <c r="I48" s="167" t="str">
        <f t="shared" si="6"/>
        <v/>
      </c>
      <c r="J48" s="167" t="str">
        <f t="shared" si="6"/>
        <v/>
      </c>
      <c r="K48" s="167" t="str">
        <f t="shared" si="6"/>
        <v/>
      </c>
      <c r="L48" s="167" t="str">
        <f t="shared" si="6"/>
        <v/>
      </c>
      <c r="M48" s="167"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167" t="str">
        <f t="shared" si="7"/>
        <v/>
      </c>
      <c r="D49" s="167" t="str">
        <f t="shared" si="6"/>
        <v/>
      </c>
      <c r="E49" s="167" t="str">
        <f t="shared" si="6"/>
        <v/>
      </c>
      <c r="F49" s="167" t="str">
        <f t="shared" si="6"/>
        <v/>
      </c>
      <c r="G49" s="167" t="str">
        <f t="shared" si="6"/>
        <v/>
      </c>
      <c r="H49" s="167" t="str">
        <f t="shared" si="6"/>
        <v/>
      </c>
      <c r="I49" s="167" t="str">
        <f t="shared" si="6"/>
        <v/>
      </c>
      <c r="J49" s="167" t="str">
        <f t="shared" si="6"/>
        <v/>
      </c>
      <c r="K49" s="167" t="str">
        <f t="shared" si="6"/>
        <v>12h</v>
      </c>
      <c r="L49" s="167" t="str">
        <f t="shared" si="6"/>
        <v/>
      </c>
      <c r="M49" s="167"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76" t="str">
        <f t="shared" si="7"/>
        <v>12h</v>
      </c>
      <c r="D50" s="176" t="str">
        <f t="shared" si="6"/>
        <v/>
      </c>
      <c r="E50" s="176" t="str">
        <f t="shared" si="6"/>
        <v/>
      </c>
      <c r="F50" s="176" t="str">
        <f t="shared" si="6"/>
        <v/>
      </c>
      <c r="G50" s="176" t="str">
        <f t="shared" si="6"/>
        <v/>
      </c>
      <c r="H50" s="176" t="str">
        <f t="shared" si="6"/>
        <v/>
      </c>
      <c r="I50" s="176" t="str">
        <f t="shared" si="6"/>
        <v/>
      </c>
      <c r="J50" s="176" t="str">
        <f t="shared" si="6"/>
        <v/>
      </c>
      <c r="K50" s="176" t="str">
        <f t="shared" si="6"/>
        <v/>
      </c>
      <c r="L50" s="176" t="str">
        <f t="shared" si="6"/>
        <v/>
      </c>
      <c r="M50" s="176" t="str">
        <f t="shared" si="6"/>
        <v>12h</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76" t="str">
        <f t="shared" si="7"/>
        <v/>
      </c>
      <c r="D51" s="176" t="str">
        <f t="shared" si="6"/>
        <v/>
      </c>
      <c r="E51" s="176" t="str">
        <f t="shared" si="6"/>
        <v/>
      </c>
      <c r="F51" s="176" t="str">
        <f t="shared" si="6"/>
        <v/>
      </c>
      <c r="G51" s="176" t="str">
        <f t="shared" si="6"/>
        <v/>
      </c>
      <c r="H51" s="176" t="str">
        <f t="shared" si="6"/>
        <v/>
      </c>
      <c r="I51" s="176" t="str">
        <f t="shared" si="6"/>
        <v/>
      </c>
      <c r="J51" s="176" t="str">
        <f t="shared" si="6"/>
        <v/>
      </c>
      <c r="K51" s="176" t="str">
        <f t="shared" si="6"/>
        <v>12h</v>
      </c>
      <c r="L51" s="176" t="str">
        <f t="shared" si="6"/>
        <v/>
      </c>
      <c r="M51" s="176"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76" t="str">
        <f t="shared" si="6"/>
        <v/>
      </c>
      <c r="D52" s="176" t="str">
        <f t="shared" si="6"/>
        <v/>
      </c>
      <c r="E52" s="176" t="str">
        <f t="shared" si="6"/>
        <v/>
      </c>
      <c r="F52" s="176" t="str">
        <f t="shared" si="6"/>
        <v/>
      </c>
      <c r="G52" s="176" t="str">
        <f t="shared" si="6"/>
        <v/>
      </c>
      <c r="H52" s="176" t="str">
        <f t="shared" si="6"/>
        <v>12h</v>
      </c>
      <c r="I52" s="176" t="str">
        <f t="shared" si="6"/>
        <v/>
      </c>
      <c r="J52" s="176" t="str">
        <f t="shared" si="6"/>
        <v/>
      </c>
      <c r="K52" s="176" t="str">
        <f t="shared" si="6"/>
        <v/>
      </c>
      <c r="L52" s="176" t="str">
        <f t="shared" si="6"/>
        <v/>
      </c>
      <c r="M52" s="176"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5"/>
      <c r="D53" s="235"/>
      <c r="E53" s="235"/>
      <c r="F53" s="235"/>
      <c r="G53" s="235"/>
      <c r="H53" s="235"/>
      <c r="I53" s="235"/>
      <c r="J53" s="235"/>
      <c r="K53" s="235"/>
      <c r="L53" s="235"/>
      <c r="M53" s="235"/>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0</v>
      </c>
      <c r="D54" s="15">
        <f t="shared" ref="D54:M54" si="9">COUNTIF(D9:D52,"CA")+COUNTIF(D9:D52,"CAJ*")+COUNTIF(D9:D52,"RPM")</f>
        <v>0</v>
      </c>
      <c r="E54" s="15">
        <f t="shared" si="9"/>
        <v>0</v>
      </c>
      <c r="F54" s="15">
        <f t="shared" si="9"/>
        <v>0</v>
      </c>
      <c r="G54" s="15">
        <f t="shared" si="9"/>
        <v>0</v>
      </c>
      <c r="H54" s="15">
        <f t="shared" si="9"/>
        <v>0</v>
      </c>
      <c r="I54" s="15">
        <f t="shared" si="9"/>
        <v>0</v>
      </c>
      <c r="J54" s="15">
        <f t="shared" si="9"/>
        <v>0</v>
      </c>
      <c r="K54" s="15">
        <f t="shared" si="9"/>
        <v>0</v>
      </c>
      <c r="L54" s="15">
        <f t="shared" si="9"/>
        <v>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v>
      </c>
      <c r="D55" s="70">
        <f t="shared" ref="D55:M55" si="10">SUM(D75:D77)+D81+SUM(D82:D88)+SUM(D92:D102)+D54</f>
        <v>1</v>
      </c>
      <c r="E55" s="70">
        <f t="shared" si="10"/>
        <v>1</v>
      </c>
      <c r="F55" s="70">
        <f t="shared" si="10"/>
        <v>1</v>
      </c>
      <c r="G55" s="70">
        <f t="shared" si="10"/>
        <v>1</v>
      </c>
      <c r="H55" s="70">
        <f t="shared" si="10"/>
        <v>1</v>
      </c>
      <c r="I55" s="70">
        <f t="shared" si="10"/>
        <v>1</v>
      </c>
      <c r="J55" s="70">
        <f t="shared" si="10"/>
        <v>1</v>
      </c>
      <c r="K55" s="70">
        <f t="shared" si="10"/>
        <v>1</v>
      </c>
      <c r="L55" s="70">
        <f t="shared" si="10"/>
        <v>1</v>
      </c>
      <c r="M55" s="70">
        <f t="shared" si="10"/>
        <v>1</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0</v>
      </c>
      <c r="D56" s="15">
        <f t="shared" ref="D56:M56" si="11">COUNTIF(D9:D52,"CA")+COUNTIF(D9:D52,"*CAN")+COUNTIF(D9:D52,"RPM")</f>
        <v>0</v>
      </c>
      <c r="E56" s="15">
        <f t="shared" si="11"/>
        <v>0</v>
      </c>
      <c r="F56" s="15">
        <f t="shared" si="11"/>
        <v>0</v>
      </c>
      <c r="G56" s="15">
        <f t="shared" si="11"/>
        <v>0</v>
      </c>
      <c r="H56" s="15">
        <f t="shared" si="11"/>
        <v>0</v>
      </c>
      <c r="I56" s="15">
        <f t="shared" si="11"/>
        <v>0</v>
      </c>
      <c r="J56" s="15">
        <f t="shared" si="11"/>
        <v>0</v>
      </c>
      <c r="K56" s="15">
        <f t="shared" si="11"/>
        <v>0</v>
      </c>
      <c r="L56" s="15">
        <f t="shared" si="11"/>
        <v>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v>
      </c>
      <c r="D57" s="30">
        <f t="shared" ref="D57:M57" si="12">SUM(D67:D69)+D72+SUM(D89:D102)+D56</f>
        <v>1</v>
      </c>
      <c r="E57" s="30">
        <f t="shared" si="12"/>
        <v>1</v>
      </c>
      <c r="F57" s="30">
        <f t="shared" si="12"/>
        <v>1</v>
      </c>
      <c r="G57" s="30">
        <f t="shared" si="12"/>
        <v>1</v>
      </c>
      <c r="H57" s="30">
        <f t="shared" si="12"/>
        <v>1</v>
      </c>
      <c r="I57" s="30">
        <f t="shared" si="12"/>
        <v>1</v>
      </c>
      <c r="J57" s="30">
        <f t="shared" si="12"/>
        <v>1</v>
      </c>
      <c r="K57" s="30">
        <f t="shared" si="12"/>
        <v>1</v>
      </c>
      <c r="L57" s="30">
        <f t="shared" si="12"/>
        <v>1</v>
      </c>
      <c r="M57" s="30">
        <f t="shared" si="12"/>
        <v>1</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4</v>
      </c>
      <c r="D59" s="32">
        <f t="shared" ref="D59:M59" si="13">COUNTIF(D9:D52,"*12h")</f>
        <v>3</v>
      </c>
      <c r="E59" s="32">
        <f t="shared" si="13"/>
        <v>3</v>
      </c>
      <c r="F59" s="32">
        <f t="shared" si="13"/>
        <v>3</v>
      </c>
      <c r="G59" s="32">
        <f t="shared" si="13"/>
        <v>4</v>
      </c>
      <c r="H59" s="32">
        <f t="shared" si="13"/>
        <v>4</v>
      </c>
      <c r="I59" s="32">
        <f t="shared" si="13"/>
        <v>4</v>
      </c>
      <c r="J59" s="32">
        <f t="shared" si="13"/>
        <v>4</v>
      </c>
      <c r="K59" s="32">
        <f t="shared" si="13"/>
        <v>4</v>
      </c>
      <c r="L59" s="32">
        <f t="shared" si="13"/>
        <v>3</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36</v>
      </c>
      <c r="D61" s="11">
        <f>Congé!$E$54-D55</f>
        <v>36</v>
      </c>
      <c r="E61" s="11">
        <f>Congé!$E$54-E55</f>
        <v>36</v>
      </c>
      <c r="F61" s="11">
        <f>Congé!$E$54-F55</f>
        <v>36</v>
      </c>
      <c r="G61" s="11">
        <f>Congé!$E$54-G55</f>
        <v>36</v>
      </c>
      <c r="H61" s="11">
        <f>Congé!$E$54-H55</f>
        <v>36</v>
      </c>
      <c r="I61" s="11">
        <f>Congé!$E$54-I55</f>
        <v>36</v>
      </c>
      <c r="J61" s="11">
        <f>Congé!$E$54-J55</f>
        <v>36</v>
      </c>
      <c r="K61" s="11">
        <f>Congé!$E$54-K55</f>
        <v>36</v>
      </c>
      <c r="L61" s="11">
        <f>Congé!$E$54-L55</f>
        <v>36</v>
      </c>
      <c r="M61" s="11">
        <f>Congé!$E$54-M55</f>
        <v>36</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32</v>
      </c>
      <c r="D62" s="40">
        <f>Congé!$E$54-D57-D59</f>
        <v>33</v>
      </c>
      <c r="E62" s="40">
        <f>Congé!$E$54-E57-E59</f>
        <v>33</v>
      </c>
      <c r="F62" s="40">
        <f>Congé!$E$54-F57-F59</f>
        <v>33</v>
      </c>
      <c r="G62" s="40">
        <f>Congé!$E$54-G57-G59</f>
        <v>32</v>
      </c>
      <c r="H62" s="40">
        <f>Congé!$E$54-H57-H59</f>
        <v>32</v>
      </c>
      <c r="I62" s="40">
        <f>Congé!$E$54-I57-I59</f>
        <v>32</v>
      </c>
      <c r="J62" s="40">
        <f>Congé!$E$54-J57-J59</f>
        <v>32</v>
      </c>
      <c r="K62" s="40">
        <f>Congé!$E$54-K57-K59</f>
        <v>32</v>
      </c>
      <c r="L62" s="40">
        <f>Congé!$E$54-L57-L59</f>
        <v>33</v>
      </c>
      <c r="M62" s="40">
        <f>Congé!$E$54-M57-M59</f>
        <v>32</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0</v>
      </c>
      <c r="D64" s="56">
        <f t="shared" ref="D64:M79" si="14">COUNTIF(D$9:D$52,$B64)</f>
        <v>0</v>
      </c>
      <c r="E64" s="56">
        <f t="shared" si="14"/>
        <v>0</v>
      </c>
      <c r="F64" s="56">
        <f t="shared" si="14"/>
        <v>0</v>
      </c>
      <c r="G64" s="56">
        <f t="shared" si="14"/>
        <v>0</v>
      </c>
      <c r="H64" s="56">
        <f t="shared" si="14"/>
        <v>0</v>
      </c>
      <c r="I64" s="56">
        <f t="shared" si="14"/>
        <v>0</v>
      </c>
      <c r="J64" s="56">
        <f t="shared" si="14"/>
        <v>0</v>
      </c>
      <c r="K64" s="56">
        <f t="shared" si="14"/>
        <v>0</v>
      </c>
      <c r="L64" s="56">
        <f t="shared" si="14"/>
        <v>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1</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72" priority="115" stopIfTrue="1" operator="equal">
      <formula>"C"</formula>
    </cfRule>
    <cfRule type="cellIs" dxfId="71" priority="116" stopIfTrue="1" operator="equal">
      <formula>"B"</formula>
    </cfRule>
    <cfRule type="cellIs" dxfId="70" priority="117" stopIfTrue="1" operator="equal">
      <formula>"A"</formula>
    </cfRule>
  </conditionalFormatting>
  <conditionalFormatting sqref="C5:M5">
    <cfRule type="cellIs" dxfId="69" priority="85" stopIfTrue="1" operator="equal">
      <formula>"C"</formula>
    </cfRule>
    <cfRule type="cellIs" dxfId="68" priority="86" stopIfTrue="1" operator="equal">
      <formula>"B"</formula>
    </cfRule>
    <cfRule type="cellIs" dxfId="67" priority="87" stopIfTrue="1" operator="equal">
      <formula>"A"</formula>
    </cfRule>
  </conditionalFormatting>
  <conditionalFormatting sqref="C5 E5 G5 I5 K5 M5">
    <cfRule type="cellIs" dxfId="66" priority="88" stopIfTrue="1" operator="equal">
      <formula>"C"</formula>
    </cfRule>
    <cfRule type="cellIs" dxfId="65" priority="89" stopIfTrue="1" operator="equal">
      <formula>"B"</formula>
    </cfRule>
    <cfRule type="cellIs" dxfId="64" priority="90" stopIfTrue="1" operator="equal">
      <formula>"A"</formula>
    </cfRule>
  </conditionalFormatting>
  <conditionalFormatting sqref="C6:M33 C35:M53">
    <cfRule type="cellIs" dxfId="63" priority="25" stopIfTrue="1" operator="equal">
      <formula>"12h"</formula>
    </cfRule>
  </conditionalFormatting>
  <conditionalFormatting sqref="C59:M59">
    <cfRule type="cellIs" dxfId="62" priority="4" stopIfTrue="1" operator="greaterThan">
      <formula>4</formula>
    </cfRule>
    <cfRule type="cellIs" dxfId="61" priority="5" stopIfTrue="1" operator="equal">
      <formula>4</formula>
    </cfRule>
    <cfRule type="cellIs" dxfId="60" priority="6" stopIfTrue="1" operator="lessThan">
      <formula>4</formula>
    </cfRule>
  </conditionalFormatting>
  <conditionalFormatting sqref="C54:M54 C56:M56">
    <cfRule type="cellIs" dxfId="59" priority="1" stopIfTrue="1" operator="lessThan">
      <formula>12</formula>
    </cfRule>
    <cfRule type="cellIs" dxfId="58" priority="2" stopIfTrue="1" operator="equal">
      <formula>12</formula>
    </cfRule>
    <cfRule type="cellIs" dxfId="57" priority="3"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35:M53 C6:M33">
      <formula1>$P:$P</formula1>
    </dataValidation>
  </dataValidations>
  <pageMargins left="0" right="0" top="0" bottom="0" header="0" footer="0"/>
  <pageSetup paperSize="8" scale="77" fitToHeight="0" orientation="portrait" r:id="rId1"/>
  <headerFooter alignWithMargins="0">
    <oddFooter>&amp;RImprimé le &amp;D à &amp;T</oddFooter>
  </headerFooter>
  <colBreaks count="1" manualBreakCount="1">
    <brk id="13" min="1" max="182" man="1"/>
  </col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09">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c r="D1" s="155">
        <v>44077</v>
      </c>
      <c r="E1" s="154"/>
      <c r="F1" s="155">
        <v>44083</v>
      </c>
      <c r="G1" s="154"/>
      <c r="H1" s="155"/>
      <c r="I1" s="154"/>
      <c r="J1" s="155"/>
      <c r="K1" s="154">
        <v>44098</v>
      </c>
      <c r="L1" s="155"/>
      <c r="M1" s="154">
        <v>43131</v>
      </c>
      <c r="N1" s="156"/>
      <c r="P1" s="193"/>
      <c r="Q1" s="194">
        <f ca="1">SUM(Q3:Q51)</f>
        <v>0</v>
      </c>
      <c r="R1" s="194">
        <f ca="1">SUM(R3:R51)</f>
        <v>0</v>
      </c>
      <c r="S1" s="194">
        <f ca="1">SUM(S3:S51)</f>
        <v>1</v>
      </c>
      <c r="T1" s="194"/>
      <c r="U1" s="194">
        <f ca="1">SUM(U3:U51)</f>
        <v>1</v>
      </c>
      <c r="V1" s="194">
        <f ca="1">SUM(V3:V51)</f>
        <v>1</v>
      </c>
      <c r="W1" s="194">
        <f ca="1">SUM(W3:W51)</f>
        <v>3</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Septembre</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24">
        <v>3</v>
      </c>
      <c r="D3" s="26">
        <v>6</v>
      </c>
      <c r="E3" s="24">
        <v>9</v>
      </c>
      <c r="F3" s="26">
        <v>12</v>
      </c>
      <c r="G3" s="24">
        <v>15</v>
      </c>
      <c r="H3" s="24">
        <v>18</v>
      </c>
      <c r="I3" s="24">
        <v>21</v>
      </c>
      <c r="J3" s="24">
        <v>24</v>
      </c>
      <c r="K3" s="26">
        <v>27</v>
      </c>
      <c r="L3" s="24">
        <v>30</v>
      </c>
      <c r="M3" s="24"/>
      <c r="N3" s="36" t="s">
        <v>65</v>
      </c>
      <c r="O3" s="8"/>
      <c r="P3" s="126" t="s">
        <v>0</v>
      </c>
      <c r="Q3" s="196">
        <f ca="1">COUNTIF(INDIRECT(Q$2),$P3)</f>
        <v>0</v>
      </c>
      <c r="R3" s="196">
        <f ca="1">COUNTIF(INDIRECT(R$2),$P3)</f>
        <v>0</v>
      </c>
      <c r="S3" s="196">
        <f ca="1">COUNTIF(INDIRECT(S$2),$P3)</f>
        <v>0</v>
      </c>
      <c r="T3" s="126" t="s">
        <v>0</v>
      </c>
      <c r="U3" s="196">
        <f ca="1">COUNTIF(INDIRECT(U$2),$T3)</f>
        <v>0</v>
      </c>
      <c r="V3" s="196">
        <f ca="1">COUNTIF(INDIRECT(V$2),$T3)</f>
        <v>0</v>
      </c>
      <c r="W3" s="196">
        <f ca="1">COUNTIF(INDIRECT(W$2),$T3)</f>
        <v>0</v>
      </c>
      <c r="X3" s="270"/>
      <c r="Y3" s="272"/>
      <c r="Z3" s="127" t="s">
        <v>1</v>
      </c>
      <c r="AA3" s="181"/>
      <c r="AB3" s="181" t="s">
        <v>191</v>
      </c>
      <c r="AC3" s="182" t="s">
        <v>192</v>
      </c>
      <c r="AD3" s="183" t="s">
        <v>193</v>
      </c>
    </row>
    <row r="4" spans="1:30" ht="12.75" customHeight="1" x14ac:dyDescent="0.2">
      <c r="B4" s="71"/>
      <c r="C4" s="27" t="s">
        <v>154</v>
      </c>
      <c r="D4" s="25" t="s">
        <v>155</v>
      </c>
      <c r="E4" s="27" t="s">
        <v>156</v>
      </c>
      <c r="F4" s="28" t="s">
        <v>157</v>
      </c>
      <c r="G4" s="27" t="s">
        <v>158</v>
      </c>
      <c r="H4" s="27" t="s">
        <v>159</v>
      </c>
      <c r="I4" s="27" t="s">
        <v>153</v>
      </c>
      <c r="J4" s="27" t="s">
        <v>154</v>
      </c>
      <c r="K4" s="25" t="s">
        <v>155</v>
      </c>
      <c r="L4" s="27" t="s">
        <v>156</v>
      </c>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4</v>
      </c>
      <c r="D5" s="53">
        <v>5</v>
      </c>
      <c r="E5" s="53">
        <v>6</v>
      </c>
      <c r="F5" s="53">
        <v>7</v>
      </c>
      <c r="G5" s="53">
        <v>8</v>
      </c>
      <c r="H5" s="53">
        <v>9</v>
      </c>
      <c r="I5" s="53">
        <v>10</v>
      </c>
      <c r="J5" s="53">
        <v>1</v>
      </c>
      <c r="K5" s="53">
        <v>2</v>
      </c>
      <c r="L5" s="53">
        <v>3</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95" t="str">
        <f t="shared" ref="C6:M7" si="2">IF($A6=C$5,"12h",IF($A6="","",""))</f>
        <v/>
      </c>
      <c r="D6" s="43" t="str">
        <f t="shared" si="2"/>
        <v/>
      </c>
      <c r="E6" s="95" t="str">
        <f t="shared" si="2"/>
        <v/>
      </c>
      <c r="F6" s="43" t="str">
        <f t="shared" si="2"/>
        <v/>
      </c>
      <c r="G6" s="95" t="str">
        <f t="shared" si="2"/>
        <v/>
      </c>
      <c r="H6" s="95" t="str">
        <f t="shared" si="2"/>
        <v/>
      </c>
      <c r="I6" s="95" t="str">
        <f t="shared" si="2"/>
        <v/>
      </c>
      <c r="J6" s="95" t="str">
        <f t="shared" si="2"/>
        <v>12h</v>
      </c>
      <c r="K6" s="43" t="str">
        <f t="shared" si="2"/>
        <v/>
      </c>
      <c r="L6" s="95"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95" t="str">
        <f t="shared" si="2"/>
        <v/>
      </c>
      <c r="D7" s="43" t="str">
        <f t="shared" si="2"/>
        <v/>
      </c>
      <c r="E7" s="95" t="str">
        <f t="shared" si="2"/>
        <v/>
      </c>
      <c r="F7" s="43" t="str">
        <f t="shared" si="2"/>
        <v/>
      </c>
      <c r="G7" s="95" t="str">
        <f t="shared" si="2"/>
        <v/>
      </c>
      <c r="H7" s="95" t="str">
        <f t="shared" si="2"/>
        <v>12h</v>
      </c>
      <c r="I7" s="95" t="str">
        <f t="shared" si="2"/>
        <v/>
      </c>
      <c r="J7" s="95" t="str">
        <f t="shared" si="2"/>
        <v/>
      </c>
      <c r="K7" s="43" t="str">
        <f t="shared" si="2"/>
        <v/>
      </c>
      <c r="L7" s="95" t="str">
        <f t="shared" si="2"/>
        <v/>
      </c>
      <c r="M7" s="95"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65"/>
      <c r="E8" s="115"/>
      <c r="F8" s="165"/>
      <c r="G8" s="115"/>
      <c r="H8" s="115"/>
      <c r="I8" s="115"/>
      <c r="J8" s="115"/>
      <c r="K8" s="165"/>
      <c r="L8" s="11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95" t="str">
        <f t="shared" ref="C9:M12" si="3">IF($A9=C$5,"12h",IF($A9="","",""))</f>
        <v/>
      </c>
      <c r="D9" s="43" t="str">
        <f t="shared" si="3"/>
        <v/>
      </c>
      <c r="E9" s="95" t="str">
        <f t="shared" si="3"/>
        <v/>
      </c>
      <c r="F9" s="43" t="str">
        <f t="shared" si="3"/>
        <v/>
      </c>
      <c r="G9" s="95" t="str">
        <f t="shared" si="3"/>
        <v/>
      </c>
      <c r="H9" s="95" t="str">
        <f t="shared" si="3"/>
        <v/>
      </c>
      <c r="I9" s="95" t="str">
        <f t="shared" si="3"/>
        <v>12h</v>
      </c>
      <c r="J9" s="95" t="str">
        <f t="shared" si="3"/>
        <v/>
      </c>
      <c r="K9" s="43" t="str">
        <f t="shared" si="3"/>
        <v/>
      </c>
      <c r="L9" s="95" t="str">
        <f t="shared" si="3"/>
        <v/>
      </c>
      <c r="M9" s="95"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118" t="str">
        <f t="shared" si="3"/>
        <v>12h</v>
      </c>
      <c r="D10" s="43" t="str">
        <f t="shared" si="3"/>
        <v/>
      </c>
      <c r="E10" s="95" t="str">
        <f t="shared" si="3"/>
        <v/>
      </c>
      <c r="F10" s="43" t="str">
        <f t="shared" si="3"/>
        <v/>
      </c>
      <c r="G10" s="95" t="str">
        <f t="shared" si="3"/>
        <v/>
      </c>
      <c r="H10" s="95" t="str">
        <f t="shared" si="3"/>
        <v/>
      </c>
      <c r="I10" s="95" t="str">
        <f t="shared" si="3"/>
        <v/>
      </c>
      <c r="J10" s="95" t="str">
        <f t="shared" si="3"/>
        <v/>
      </c>
      <c r="K10" s="43" t="str">
        <f t="shared" si="3"/>
        <v/>
      </c>
      <c r="L10" s="95" t="str">
        <f t="shared" si="3"/>
        <v/>
      </c>
      <c r="M10" s="95"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95" t="str">
        <f t="shared" si="3"/>
        <v/>
      </c>
      <c r="D11" s="27" t="str">
        <f t="shared" si="3"/>
        <v/>
      </c>
      <c r="E11" s="95" t="str">
        <f t="shared" si="3"/>
        <v/>
      </c>
      <c r="F11" s="43"/>
      <c r="G11" s="95"/>
      <c r="H11" s="95"/>
      <c r="I11" s="95"/>
      <c r="J11" s="95"/>
      <c r="K11" s="43" t="str">
        <f t="shared" si="3"/>
        <v/>
      </c>
      <c r="L11" s="95" t="str">
        <f t="shared" si="3"/>
        <v/>
      </c>
      <c r="M11" s="95"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95" t="str">
        <f t="shared" si="3"/>
        <v/>
      </c>
      <c r="D12" s="43" t="str">
        <f t="shared" si="3"/>
        <v/>
      </c>
      <c r="E12" s="95" t="str">
        <f t="shared" si="3"/>
        <v/>
      </c>
      <c r="F12" s="43" t="str">
        <f t="shared" si="3"/>
        <v/>
      </c>
      <c r="G12" s="95" t="str">
        <f t="shared" si="3"/>
        <v/>
      </c>
      <c r="H12" s="95" t="str">
        <f t="shared" si="3"/>
        <v/>
      </c>
      <c r="I12" s="95" t="str">
        <f t="shared" si="3"/>
        <v/>
      </c>
      <c r="J12" s="95" t="str">
        <f t="shared" si="3"/>
        <v/>
      </c>
      <c r="K12" s="43" t="str">
        <f t="shared" si="3"/>
        <v/>
      </c>
      <c r="L12" s="95" t="str">
        <f t="shared" si="3"/>
        <v>12h</v>
      </c>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65"/>
      <c r="E13" s="115"/>
      <c r="F13" s="165"/>
      <c r="G13" s="115"/>
      <c r="H13" s="115"/>
      <c r="I13" s="115"/>
      <c r="J13" s="115"/>
      <c r="K13" s="165"/>
      <c r="L13" s="11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ht="18" customHeight="1" x14ac:dyDescent="0.2">
      <c r="A14" s="163">
        <f>Congé!E14</f>
        <v>8</v>
      </c>
      <c r="B14" s="163" t="str">
        <f>Congé!F14</f>
        <v>SELLES</v>
      </c>
      <c r="C14" s="95" t="str">
        <f t="shared" ref="C14:M20" si="4">IF($A14=C$5,"12h",IF($A14="","",""))</f>
        <v/>
      </c>
      <c r="D14" s="43" t="str">
        <f t="shared" si="4"/>
        <v/>
      </c>
      <c r="E14" s="95" t="str">
        <f t="shared" si="4"/>
        <v/>
      </c>
      <c r="F14" s="43" t="str">
        <f t="shared" si="4"/>
        <v/>
      </c>
      <c r="G14" s="118" t="str">
        <f t="shared" si="4"/>
        <v>12h</v>
      </c>
      <c r="H14" s="95" t="str">
        <f t="shared" si="4"/>
        <v/>
      </c>
      <c r="I14" s="95" t="str">
        <f t="shared" si="4"/>
        <v/>
      </c>
      <c r="J14" s="95" t="str">
        <f t="shared" si="4"/>
        <v/>
      </c>
      <c r="K14" s="43" t="str">
        <f t="shared" si="4"/>
        <v/>
      </c>
      <c r="L14" s="95" t="str">
        <f t="shared" si="4"/>
        <v/>
      </c>
      <c r="M14" s="95"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95" t="str">
        <f t="shared" si="4"/>
        <v/>
      </c>
      <c r="D15" s="43" t="str">
        <f t="shared" si="4"/>
        <v/>
      </c>
      <c r="E15" s="95" t="str">
        <f t="shared" si="4"/>
        <v/>
      </c>
      <c r="F15" s="43" t="str">
        <f t="shared" si="4"/>
        <v/>
      </c>
      <c r="G15" s="95" t="str">
        <f t="shared" si="4"/>
        <v/>
      </c>
      <c r="H15" s="95" t="str">
        <f t="shared" si="4"/>
        <v>12h</v>
      </c>
      <c r="I15" s="95" t="str">
        <f t="shared" si="4"/>
        <v/>
      </c>
      <c r="J15" s="95" t="str">
        <f t="shared" si="4"/>
        <v/>
      </c>
      <c r="K15" s="43" t="str">
        <f t="shared" si="4"/>
        <v/>
      </c>
      <c r="L15" s="95" t="str">
        <f t="shared" si="4"/>
        <v/>
      </c>
      <c r="M15" s="95"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95" t="str">
        <f t="shared" si="4"/>
        <v/>
      </c>
      <c r="D16" s="43" t="str">
        <f t="shared" si="4"/>
        <v/>
      </c>
      <c r="E16" s="118" t="str">
        <f t="shared" si="4"/>
        <v/>
      </c>
      <c r="F16" s="43" t="str">
        <f t="shared" si="4"/>
        <v/>
      </c>
      <c r="G16" s="95" t="str">
        <f t="shared" si="4"/>
        <v/>
      </c>
      <c r="H16" s="95" t="str">
        <f t="shared" si="4"/>
        <v/>
      </c>
      <c r="I16" s="95" t="str">
        <f t="shared" si="4"/>
        <v/>
      </c>
      <c r="J16" s="95" t="str">
        <f t="shared" si="4"/>
        <v/>
      </c>
      <c r="K16" s="43" t="str">
        <f t="shared" si="4"/>
        <v/>
      </c>
      <c r="L16" s="95" t="str">
        <f t="shared" si="4"/>
        <v/>
      </c>
      <c r="M16" s="95"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95" t="str">
        <f t="shared" si="4"/>
        <v/>
      </c>
      <c r="D17" s="43" t="str">
        <f t="shared" si="4"/>
        <v/>
      </c>
      <c r="E17" s="95" t="str">
        <f t="shared" si="4"/>
        <v/>
      </c>
      <c r="F17" s="43" t="str">
        <f t="shared" si="4"/>
        <v/>
      </c>
      <c r="G17" s="95" t="str">
        <f t="shared" si="4"/>
        <v/>
      </c>
      <c r="H17" s="95" t="str">
        <f t="shared" si="4"/>
        <v/>
      </c>
      <c r="I17" s="95" t="str">
        <f t="shared" si="4"/>
        <v/>
      </c>
      <c r="J17" s="95" t="str">
        <f t="shared" si="4"/>
        <v>12h</v>
      </c>
      <c r="K17" s="43" t="str">
        <f t="shared" si="4"/>
        <v/>
      </c>
      <c r="L17" s="95" t="str">
        <f t="shared" si="4"/>
        <v/>
      </c>
      <c r="M17" s="95"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95" t="str">
        <f t="shared" si="4"/>
        <v/>
      </c>
      <c r="D18" s="43" t="str">
        <f t="shared" si="4"/>
        <v/>
      </c>
      <c r="E18" s="95" t="str">
        <f t="shared" si="4"/>
        <v/>
      </c>
      <c r="F18" s="43" t="str">
        <f t="shared" si="4"/>
        <v/>
      </c>
      <c r="G18" s="95" t="str">
        <f t="shared" si="4"/>
        <v/>
      </c>
      <c r="H18" s="95" t="str">
        <f t="shared" si="4"/>
        <v/>
      </c>
      <c r="I18" s="95" t="str">
        <f t="shared" si="4"/>
        <v/>
      </c>
      <c r="J18" s="95" t="str">
        <f t="shared" si="4"/>
        <v/>
      </c>
      <c r="K18" s="43" t="str">
        <f t="shared" si="4"/>
        <v>12h</v>
      </c>
      <c r="L18" s="95" t="str">
        <f t="shared" si="4"/>
        <v/>
      </c>
      <c r="M18" s="95"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95" t="str">
        <f t="shared" si="4"/>
        <v/>
      </c>
      <c r="D19" s="43" t="str">
        <f t="shared" si="4"/>
        <v/>
      </c>
      <c r="E19" s="95" t="str">
        <f t="shared" si="4"/>
        <v>12h</v>
      </c>
      <c r="F19" s="43" t="str">
        <f t="shared" si="4"/>
        <v/>
      </c>
      <c r="G19" s="95" t="str">
        <f t="shared" si="4"/>
        <v/>
      </c>
      <c r="H19" s="95" t="str">
        <f t="shared" si="4"/>
        <v/>
      </c>
      <c r="I19" s="95" t="str">
        <f t="shared" si="4"/>
        <v/>
      </c>
      <c r="J19" s="95" t="str">
        <f t="shared" si="4"/>
        <v/>
      </c>
      <c r="K19" s="43" t="str">
        <f t="shared" si="4"/>
        <v/>
      </c>
      <c r="L19" s="95" t="str">
        <f t="shared" si="4"/>
        <v/>
      </c>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95" t="str">
        <f t="shared" si="4"/>
        <v/>
      </c>
      <c r="D20" s="43" t="str">
        <f t="shared" si="4"/>
        <v>12h</v>
      </c>
      <c r="E20" s="95" t="str">
        <f t="shared" si="4"/>
        <v/>
      </c>
      <c r="F20" s="43" t="str">
        <f t="shared" si="4"/>
        <v/>
      </c>
      <c r="G20" s="95" t="str">
        <f t="shared" si="4"/>
        <v/>
      </c>
      <c r="H20" s="95" t="str">
        <f t="shared" si="4"/>
        <v/>
      </c>
      <c r="I20" s="95" t="str">
        <f t="shared" si="4"/>
        <v/>
      </c>
      <c r="J20" s="95" t="str">
        <f t="shared" si="4"/>
        <v/>
      </c>
      <c r="K20" s="43" t="str">
        <f t="shared" si="4"/>
        <v/>
      </c>
      <c r="L20" s="95" t="str">
        <f t="shared" si="4"/>
        <v/>
      </c>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65"/>
      <c r="E21" s="115"/>
      <c r="F21" s="165"/>
      <c r="G21" s="115"/>
      <c r="H21" s="115"/>
      <c r="I21" s="115"/>
      <c r="J21" s="115"/>
      <c r="K21" s="165"/>
      <c r="L21" s="115"/>
      <c r="M21" s="115"/>
      <c r="N21" s="125"/>
      <c r="O21" s="8"/>
      <c r="Q21" s="196">
        <f t="shared" ca="1" si="0"/>
        <v>0</v>
      </c>
      <c r="R21" s="196">
        <f t="shared" ca="1" si="0"/>
        <v>0</v>
      </c>
      <c r="S21" s="196">
        <f t="shared" ca="1" si="0"/>
        <v>0</v>
      </c>
      <c r="U21" s="196">
        <f t="shared" ca="1" si="1"/>
        <v>0</v>
      </c>
      <c r="V21" s="196">
        <f t="shared" ca="1" si="1"/>
        <v>0</v>
      </c>
      <c r="W21" s="196">
        <f t="shared" ca="1" si="1"/>
        <v>0</v>
      </c>
    </row>
    <row r="22" spans="1:26" ht="18" customHeight="1" x14ac:dyDescent="0.2">
      <c r="A22" s="163">
        <f>Congé!E22</f>
        <v>9</v>
      </c>
      <c r="B22" s="163" t="str">
        <f>Congé!F22</f>
        <v>ROSTAND</v>
      </c>
      <c r="C22" s="95" t="str">
        <f t="shared" ref="C22:M32" si="5">IF($A22=C$5,"12h",IF($A22="","",""))</f>
        <v/>
      </c>
      <c r="D22" s="43" t="str">
        <f t="shared" si="5"/>
        <v/>
      </c>
      <c r="E22" s="95" t="str">
        <f t="shared" si="5"/>
        <v/>
      </c>
      <c r="F22" s="43" t="str">
        <f t="shared" si="5"/>
        <v/>
      </c>
      <c r="G22" s="95" t="str">
        <f t="shared" si="5"/>
        <v/>
      </c>
      <c r="H22" s="95" t="str">
        <f t="shared" si="5"/>
        <v>12h</v>
      </c>
      <c r="I22" s="95" t="str">
        <f t="shared" si="5"/>
        <v/>
      </c>
      <c r="J22" s="95" t="str">
        <f t="shared" si="5"/>
        <v/>
      </c>
      <c r="K22" s="43" t="str">
        <f t="shared" si="5"/>
        <v/>
      </c>
      <c r="L22" s="95" t="str">
        <f t="shared" si="5"/>
        <v/>
      </c>
      <c r="M22" s="95"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ht="18" customHeight="1" x14ac:dyDescent="0.2">
      <c r="A23" s="163">
        <f>Congé!E23</f>
        <v>6</v>
      </c>
      <c r="B23" s="163" t="str">
        <f>Congé!F23</f>
        <v>LAURENT J</v>
      </c>
      <c r="C23" s="95" t="str">
        <f t="shared" si="5"/>
        <v/>
      </c>
      <c r="D23" s="43" t="str">
        <f t="shared" si="5"/>
        <v/>
      </c>
      <c r="E23" s="118" t="str">
        <f t="shared" si="5"/>
        <v>12h</v>
      </c>
      <c r="F23" s="43" t="str">
        <f t="shared" si="5"/>
        <v/>
      </c>
      <c r="G23" s="95" t="str">
        <f t="shared" si="5"/>
        <v/>
      </c>
      <c r="H23" s="95" t="str">
        <f t="shared" si="5"/>
        <v/>
      </c>
      <c r="I23" s="95" t="str">
        <f t="shared" si="5"/>
        <v/>
      </c>
      <c r="J23" s="95" t="str">
        <f t="shared" si="5"/>
        <v/>
      </c>
      <c r="K23" s="43" t="str">
        <f t="shared" si="5"/>
        <v/>
      </c>
      <c r="L23" s="95" t="str">
        <f t="shared" si="5"/>
        <v/>
      </c>
      <c r="M23" s="95"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95" t="str">
        <f t="shared" si="5"/>
        <v/>
      </c>
      <c r="D24" s="43" t="str">
        <f t="shared" si="5"/>
        <v/>
      </c>
      <c r="E24" s="95" t="str">
        <f t="shared" si="5"/>
        <v/>
      </c>
      <c r="F24" s="43" t="str">
        <f t="shared" si="5"/>
        <v/>
      </c>
      <c r="G24" s="95" t="str">
        <f t="shared" si="5"/>
        <v/>
      </c>
      <c r="H24" s="95" t="str">
        <f t="shared" si="5"/>
        <v/>
      </c>
      <c r="I24" s="95" t="str">
        <f t="shared" si="5"/>
        <v>12h</v>
      </c>
      <c r="J24" s="95" t="str">
        <f t="shared" si="5"/>
        <v/>
      </c>
      <c r="K24" s="43" t="str">
        <f t="shared" si="5"/>
        <v/>
      </c>
      <c r="L24" s="95" t="str">
        <f t="shared" si="5"/>
        <v/>
      </c>
      <c r="M24" s="95"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95" t="str">
        <f t="shared" si="5"/>
        <v/>
      </c>
      <c r="D25" s="43" t="str">
        <f t="shared" si="5"/>
        <v/>
      </c>
      <c r="E25" s="95" t="str">
        <f t="shared" si="5"/>
        <v/>
      </c>
      <c r="F25" s="43" t="str">
        <f t="shared" si="5"/>
        <v>12h</v>
      </c>
      <c r="G25" s="126" t="s">
        <v>0</v>
      </c>
      <c r="H25" s="126" t="s">
        <v>0</v>
      </c>
      <c r="I25" s="95" t="str">
        <f t="shared" si="5"/>
        <v/>
      </c>
      <c r="J25" s="95" t="str">
        <f t="shared" si="5"/>
        <v/>
      </c>
      <c r="K25" s="43" t="str">
        <f t="shared" si="5"/>
        <v/>
      </c>
      <c r="L25" s="95" t="str">
        <f t="shared" si="5"/>
        <v/>
      </c>
      <c r="M25" s="95"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ht="18" customHeight="1" x14ac:dyDescent="0.2">
      <c r="A26" s="163">
        <f>Congé!E26</f>
        <v>3</v>
      </c>
      <c r="B26" s="163" t="str">
        <f>Congé!F26</f>
        <v>ORIOL</v>
      </c>
      <c r="C26" s="95" t="str">
        <f t="shared" si="5"/>
        <v/>
      </c>
      <c r="D26" s="43" t="str">
        <f t="shared" si="5"/>
        <v/>
      </c>
      <c r="E26" s="95" t="str">
        <f t="shared" si="5"/>
        <v/>
      </c>
      <c r="F26" s="43" t="str">
        <f t="shared" si="5"/>
        <v/>
      </c>
      <c r="G26" s="95" t="str">
        <f t="shared" si="5"/>
        <v/>
      </c>
      <c r="H26" s="95" t="str">
        <f t="shared" si="5"/>
        <v/>
      </c>
      <c r="I26" s="95" t="str">
        <f t="shared" si="5"/>
        <v/>
      </c>
      <c r="J26" s="95" t="str">
        <f t="shared" si="5"/>
        <v/>
      </c>
      <c r="K26" s="43" t="str">
        <f t="shared" si="5"/>
        <v/>
      </c>
      <c r="L26" s="95" t="str">
        <f t="shared" si="5"/>
        <v>12h</v>
      </c>
      <c r="M26" s="95"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95" t="str">
        <f t="shared" si="5"/>
        <v/>
      </c>
      <c r="D27" s="43" t="str">
        <f t="shared" si="5"/>
        <v/>
      </c>
      <c r="E27" s="95" t="str">
        <f t="shared" si="5"/>
        <v/>
      </c>
      <c r="F27" s="43" t="str">
        <f t="shared" si="5"/>
        <v/>
      </c>
      <c r="G27" s="95" t="str">
        <f t="shared" si="5"/>
        <v/>
      </c>
      <c r="H27" s="95" t="str">
        <f t="shared" si="5"/>
        <v/>
      </c>
      <c r="I27" s="95" t="str">
        <f t="shared" si="5"/>
        <v>12h</v>
      </c>
      <c r="J27" s="95" t="str">
        <f t="shared" si="5"/>
        <v/>
      </c>
      <c r="K27" s="43" t="str">
        <f t="shared" si="5"/>
        <v/>
      </c>
      <c r="L27" s="95" t="str">
        <f t="shared" si="5"/>
        <v/>
      </c>
      <c r="M27" s="95"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ht="18" customHeight="1" x14ac:dyDescent="0.2">
      <c r="A28" s="163">
        <f>Congé!E28</f>
        <v>4</v>
      </c>
      <c r="B28" s="163" t="str">
        <f>Congé!F28</f>
        <v>FLORES</v>
      </c>
      <c r="C28" s="118" t="str">
        <f t="shared" si="5"/>
        <v>12h</v>
      </c>
      <c r="D28" s="43" t="str">
        <f t="shared" si="5"/>
        <v/>
      </c>
      <c r="E28" s="95" t="str">
        <f t="shared" si="5"/>
        <v/>
      </c>
      <c r="F28" s="43" t="str">
        <f t="shared" si="5"/>
        <v/>
      </c>
      <c r="G28" s="95" t="str">
        <f t="shared" si="5"/>
        <v/>
      </c>
      <c r="H28" s="95" t="str">
        <f t="shared" si="5"/>
        <v/>
      </c>
      <c r="I28" s="95" t="str">
        <f t="shared" si="5"/>
        <v/>
      </c>
      <c r="J28" s="95" t="str">
        <f t="shared" si="5"/>
        <v/>
      </c>
      <c r="K28" s="43" t="str">
        <f t="shared" si="5"/>
        <v/>
      </c>
      <c r="L28" s="95" t="str">
        <f t="shared" si="5"/>
        <v/>
      </c>
      <c r="M28" s="95"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95" t="str">
        <f t="shared" si="5"/>
        <v/>
      </c>
      <c r="D29" s="43" t="str">
        <f t="shared" si="5"/>
        <v/>
      </c>
      <c r="E29" s="95" t="str">
        <f t="shared" si="5"/>
        <v/>
      </c>
      <c r="F29" s="43" t="str">
        <f t="shared" si="5"/>
        <v/>
      </c>
      <c r="G29" s="95" t="str">
        <f t="shared" si="5"/>
        <v/>
      </c>
      <c r="H29" s="95" t="str">
        <f t="shared" si="5"/>
        <v/>
      </c>
      <c r="I29" s="95" t="str">
        <f t="shared" si="5"/>
        <v/>
      </c>
      <c r="J29" s="95" t="str">
        <f t="shared" si="5"/>
        <v/>
      </c>
      <c r="K29" s="43" t="str">
        <f t="shared" si="5"/>
        <v>12h</v>
      </c>
      <c r="L29" s="95" t="str">
        <f t="shared" si="5"/>
        <v/>
      </c>
      <c r="M29" s="95"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95" t="str">
        <f t="shared" si="5"/>
        <v/>
      </c>
      <c r="D30" s="43" t="str">
        <f t="shared" si="5"/>
        <v/>
      </c>
      <c r="E30" s="95" t="str">
        <f t="shared" si="5"/>
        <v/>
      </c>
      <c r="F30" s="43" t="str">
        <f t="shared" si="5"/>
        <v/>
      </c>
      <c r="G30" s="118" t="str">
        <f t="shared" si="5"/>
        <v>12h</v>
      </c>
      <c r="H30" s="95" t="str">
        <f t="shared" si="5"/>
        <v/>
      </c>
      <c r="I30" s="95" t="str">
        <f t="shared" si="5"/>
        <v/>
      </c>
      <c r="J30" s="95" t="str">
        <f t="shared" si="5"/>
        <v/>
      </c>
      <c r="K30" s="43" t="str">
        <f t="shared" si="5"/>
        <v/>
      </c>
      <c r="L30" s="95" t="str">
        <f t="shared" si="5"/>
        <v/>
      </c>
      <c r="M30" s="95"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5" t="str">
        <f t="shared" si="5"/>
        <v/>
      </c>
      <c r="D31" s="43" t="str">
        <f t="shared" si="5"/>
        <v/>
      </c>
      <c r="E31" s="95" t="str">
        <f t="shared" si="5"/>
        <v/>
      </c>
      <c r="F31" s="43" t="str">
        <f t="shared" si="5"/>
        <v/>
      </c>
      <c r="G31" s="95" t="str">
        <f t="shared" si="5"/>
        <v/>
      </c>
      <c r="H31" s="95" t="str">
        <f t="shared" si="5"/>
        <v/>
      </c>
      <c r="I31" s="95" t="str">
        <f t="shared" si="5"/>
        <v/>
      </c>
      <c r="J31" s="95" t="str">
        <f t="shared" si="5"/>
        <v/>
      </c>
      <c r="K31" s="43" t="str">
        <f t="shared" si="5"/>
        <v/>
      </c>
      <c r="L31" s="95" t="str">
        <f t="shared" si="5"/>
        <v>12h</v>
      </c>
      <c r="M31" s="95"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95" t="str">
        <f t="shared" si="5"/>
        <v/>
      </c>
      <c r="D32" s="43" t="str">
        <f t="shared" si="5"/>
        <v/>
      </c>
      <c r="E32" s="95" t="str">
        <f t="shared" si="5"/>
        <v/>
      </c>
      <c r="F32" s="43" t="str">
        <f t="shared" si="5"/>
        <v/>
      </c>
      <c r="G32" s="95" t="str">
        <f t="shared" si="5"/>
        <v/>
      </c>
      <c r="H32" s="95" t="str">
        <f t="shared" si="5"/>
        <v/>
      </c>
      <c r="I32" s="95" t="str">
        <f t="shared" si="5"/>
        <v/>
      </c>
      <c r="J32" s="95" t="str">
        <f t="shared" si="5"/>
        <v/>
      </c>
      <c r="K32" s="43" t="str">
        <f t="shared" si="5"/>
        <v/>
      </c>
      <c r="L32" s="95" t="str">
        <f t="shared" si="5"/>
        <v/>
      </c>
      <c r="M32" s="95"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95" t="str">
        <f>IF($A33=C$5,"12h",IF($A33="","",""))</f>
        <v/>
      </c>
      <c r="D33" s="43" t="str">
        <f>IF($A33=D$5,"12h",IF($A33="","",""))</f>
        <v>12h</v>
      </c>
      <c r="E33" s="95" t="str">
        <f t="shared" ref="C33:M52" si="6">IF($A33=E$5,"12h",IF($A33="","",""))</f>
        <v/>
      </c>
      <c r="F33" s="43" t="str">
        <f t="shared" si="6"/>
        <v/>
      </c>
      <c r="G33" s="95" t="str">
        <f t="shared" si="6"/>
        <v/>
      </c>
      <c r="H33" s="95" t="str">
        <f t="shared" si="6"/>
        <v/>
      </c>
      <c r="I33" s="95" t="str">
        <f t="shared" si="6"/>
        <v/>
      </c>
      <c r="J33" s="95" t="str">
        <f t="shared" si="6"/>
        <v/>
      </c>
      <c r="K33" s="43" t="str">
        <f t="shared" si="6"/>
        <v/>
      </c>
      <c r="L33" s="95" t="str">
        <f t="shared" si="6"/>
        <v/>
      </c>
      <c r="M33" s="95"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69" t="s">
        <v>50</v>
      </c>
      <c r="E34" s="130" t="s">
        <v>50</v>
      </c>
      <c r="F34" s="69" t="s">
        <v>50</v>
      </c>
      <c r="G34" s="130" t="s">
        <v>50</v>
      </c>
      <c r="H34" s="130" t="s">
        <v>50</v>
      </c>
      <c r="I34" s="130" t="s">
        <v>50</v>
      </c>
      <c r="J34" s="130" t="s">
        <v>50</v>
      </c>
      <c r="K34" s="69" t="s">
        <v>50</v>
      </c>
      <c r="L34" s="130" t="s">
        <v>50</v>
      </c>
      <c r="M34" s="95"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95" t="str">
        <f t="shared" ref="C35:C51" si="7">IF($A35=C$5,"12h",IF($A35="","",""))</f>
        <v/>
      </c>
      <c r="D35" s="43" t="str">
        <f t="shared" si="6"/>
        <v/>
      </c>
      <c r="E35" s="118" t="str">
        <f t="shared" si="6"/>
        <v>12h</v>
      </c>
      <c r="F35" s="43" t="str">
        <f t="shared" si="6"/>
        <v/>
      </c>
      <c r="G35" s="95" t="str">
        <f t="shared" si="6"/>
        <v/>
      </c>
      <c r="H35" s="95" t="str">
        <f t="shared" si="6"/>
        <v/>
      </c>
      <c r="I35" s="95" t="str">
        <f t="shared" si="6"/>
        <v/>
      </c>
      <c r="J35" s="95" t="str">
        <f t="shared" si="6"/>
        <v/>
      </c>
      <c r="K35" s="43" t="str">
        <f t="shared" si="6"/>
        <v/>
      </c>
      <c r="L35" s="95" t="str">
        <f t="shared" si="6"/>
        <v/>
      </c>
      <c r="M35" s="95"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95" t="str">
        <f t="shared" si="7"/>
        <v/>
      </c>
      <c r="D36" s="43" t="str">
        <f t="shared" si="6"/>
        <v/>
      </c>
      <c r="E36" s="95" t="str">
        <f t="shared" si="6"/>
        <v/>
      </c>
      <c r="F36" s="43" t="str">
        <f t="shared" si="6"/>
        <v>12h</v>
      </c>
      <c r="G36" s="95" t="str">
        <f t="shared" si="6"/>
        <v/>
      </c>
      <c r="H36" s="95" t="str">
        <f t="shared" si="6"/>
        <v/>
      </c>
      <c r="I36" s="95" t="str">
        <f t="shared" si="6"/>
        <v/>
      </c>
      <c r="J36" s="95" t="str">
        <f t="shared" si="6"/>
        <v/>
      </c>
      <c r="K36" s="43" t="str">
        <f t="shared" si="6"/>
        <v/>
      </c>
      <c r="L36" s="95" t="str">
        <f t="shared" si="6"/>
        <v/>
      </c>
      <c r="M36" s="95"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95" t="str">
        <f t="shared" si="7"/>
        <v/>
      </c>
      <c r="D37" s="43" t="str">
        <f t="shared" si="6"/>
        <v/>
      </c>
      <c r="E37" s="95" t="str">
        <f t="shared" si="6"/>
        <v/>
      </c>
      <c r="F37" s="43" t="str">
        <f t="shared" si="6"/>
        <v/>
      </c>
      <c r="G37" s="95" t="str">
        <f t="shared" si="6"/>
        <v/>
      </c>
      <c r="H37" s="95" t="str">
        <f t="shared" si="6"/>
        <v/>
      </c>
      <c r="I37" s="95" t="str">
        <f t="shared" si="6"/>
        <v/>
      </c>
      <c r="J37" s="95" t="str">
        <f t="shared" si="6"/>
        <v>12h</v>
      </c>
      <c r="K37" s="43" t="str">
        <f t="shared" si="6"/>
        <v/>
      </c>
      <c r="L37" s="95" t="str">
        <f t="shared" si="6"/>
        <v/>
      </c>
      <c r="M37" s="95"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95" t="str">
        <f t="shared" si="7"/>
        <v/>
      </c>
      <c r="D38" s="43" t="str">
        <f t="shared" si="6"/>
        <v/>
      </c>
      <c r="E38" s="95" t="str">
        <f t="shared" si="6"/>
        <v/>
      </c>
      <c r="F38" s="43" t="str">
        <f t="shared" si="6"/>
        <v>12h</v>
      </c>
      <c r="G38" s="95" t="str">
        <f t="shared" si="6"/>
        <v/>
      </c>
      <c r="H38" s="95" t="str">
        <f t="shared" si="6"/>
        <v/>
      </c>
      <c r="I38" s="95" t="str">
        <f t="shared" si="6"/>
        <v/>
      </c>
      <c r="J38" s="95" t="str">
        <f t="shared" si="6"/>
        <v/>
      </c>
      <c r="K38" s="43" t="str">
        <f t="shared" si="6"/>
        <v/>
      </c>
      <c r="L38" s="95" t="str">
        <f t="shared" si="6"/>
        <v/>
      </c>
      <c r="M38" s="95" t="str">
        <f t="shared" si="6"/>
        <v/>
      </c>
      <c r="N38" s="124"/>
      <c r="O38" s="8"/>
      <c r="P38" s="215" t="s">
        <v>28</v>
      </c>
      <c r="Q38" s="196">
        <f t="shared" ca="1" si="0"/>
        <v>0</v>
      </c>
      <c r="R38" s="196">
        <f t="shared" ca="1" si="0"/>
        <v>0</v>
      </c>
      <c r="S38" s="196">
        <f t="shared" ca="1" si="0"/>
        <v>0</v>
      </c>
      <c r="T38" s="128" t="s">
        <v>65</v>
      </c>
      <c r="U38" s="196">
        <f t="shared" ca="1" si="1"/>
        <v>1</v>
      </c>
      <c r="V38" s="196">
        <f t="shared" ca="1" si="1"/>
        <v>1</v>
      </c>
      <c r="W38" s="196">
        <f t="shared" ca="1" si="1"/>
        <v>2</v>
      </c>
      <c r="X38" s="208"/>
      <c r="Y38" s="208"/>
      <c r="Z38" s="208"/>
    </row>
    <row r="39" spans="1:26" ht="6.95" customHeight="1" x14ac:dyDescent="0.2">
      <c r="A39" s="90"/>
      <c r="B39" s="90"/>
      <c r="C39" s="115"/>
      <c r="D39" s="165"/>
      <c r="E39" s="115"/>
      <c r="F39" s="165"/>
      <c r="G39" s="115"/>
      <c r="H39" s="115"/>
      <c r="I39" s="115"/>
      <c r="J39" s="115"/>
      <c r="K39" s="165"/>
      <c r="L39" s="11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95" t="str">
        <f t="shared" si="7"/>
        <v/>
      </c>
      <c r="D40" s="43" t="str">
        <f t="shared" si="6"/>
        <v/>
      </c>
      <c r="E40" s="95" t="str">
        <f t="shared" si="6"/>
        <v/>
      </c>
      <c r="F40" s="43" t="str">
        <f t="shared" si="6"/>
        <v/>
      </c>
      <c r="G40" s="95" t="str">
        <f t="shared" si="6"/>
        <v/>
      </c>
      <c r="H40" s="95" t="str">
        <f t="shared" si="6"/>
        <v>12h</v>
      </c>
      <c r="I40" s="95" t="str">
        <f t="shared" si="6"/>
        <v/>
      </c>
      <c r="J40" s="95" t="str">
        <f t="shared" si="6"/>
        <v/>
      </c>
      <c r="K40" s="43" t="str">
        <f t="shared" si="6"/>
        <v/>
      </c>
      <c r="L40" s="95" t="str">
        <f t="shared" si="6"/>
        <v/>
      </c>
      <c r="M40" s="95"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95" t="str">
        <f t="shared" si="7"/>
        <v/>
      </c>
      <c r="D41" s="43" t="str">
        <f t="shared" si="6"/>
        <v/>
      </c>
      <c r="E41" s="95" t="str">
        <f t="shared" si="6"/>
        <v/>
      </c>
      <c r="F41" s="43" t="str">
        <f t="shared" si="6"/>
        <v/>
      </c>
      <c r="G41" s="95" t="str">
        <f t="shared" si="6"/>
        <v/>
      </c>
      <c r="H41" s="95" t="str">
        <f t="shared" si="6"/>
        <v>12h</v>
      </c>
      <c r="I41" s="95" t="str">
        <f t="shared" si="6"/>
        <v/>
      </c>
      <c r="J41" s="95" t="str">
        <f t="shared" si="6"/>
        <v/>
      </c>
      <c r="K41" s="43" t="str">
        <f t="shared" si="6"/>
        <v/>
      </c>
      <c r="L41" s="95" t="str">
        <f t="shared" si="6"/>
        <v/>
      </c>
      <c r="M41" s="95"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95" t="str">
        <f t="shared" si="7"/>
        <v/>
      </c>
      <c r="D42" s="43" t="str">
        <f t="shared" si="6"/>
        <v/>
      </c>
      <c r="E42" s="95" t="str">
        <f t="shared" si="6"/>
        <v/>
      </c>
      <c r="F42" s="43" t="str">
        <f t="shared" si="6"/>
        <v>12h</v>
      </c>
      <c r="G42" s="95" t="str">
        <f t="shared" si="6"/>
        <v/>
      </c>
      <c r="H42" s="95" t="str">
        <f t="shared" si="6"/>
        <v/>
      </c>
      <c r="I42" s="95" t="str">
        <f t="shared" si="6"/>
        <v/>
      </c>
      <c r="J42" s="95" t="str">
        <f t="shared" si="6"/>
        <v/>
      </c>
      <c r="K42" s="43" t="str">
        <f t="shared" si="6"/>
        <v/>
      </c>
      <c r="L42" s="95" t="str">
        <f t="shared" si="6"/>
        <v/>
      </c>
      <c r="M42" s="95"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95" t="str">
        <f t="shared" si="7"/>
        <v/>
      </c>
      <c r="D43" s="43" t="str">
        <f t="shared" si="6"/>
        <v/>
      </c>
      <c r="E43" s="95" t="str">
        <f t="shared" si="6"/>
        <v/>
      </c>
      <c r="F43" s="43" t="str">
        <f t="shared" si="6"/>
        <v/>
      </c>
      <c r="G43" s="118" t="str">
        <f t="shared" si="6"/>
        <v>12h</v>
      </c>
      <c r="H43" s="95" t="str">
        <f t="shared" si="6"/>
        <v/>
      </c>
      <c r="I43" s="95" t="str">
        <f t="shared" si="6"/>
        <v/>
      </c>
      <c r="J43" s="95" t="str">
        <f t="shared" si="6"/>
        <v/>
      </c>
      <c r="K43" s="43" t="str">
        <f t="shared" si="6"/>
        <v/>
      </c>
      <c r="L43" s="95" t="str">
        <f t="shared" si="6"/>
        <v/>
      </c>
      <c r="M43" s="95"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95" t="str">
        <f t="shared" si="7"/>
        <v/>
      </c>
      <c r="D44" s="43" t="str">
        <f t="shared" si="6"/>
        <v/>
      </c>
      <c r="E44" s="95" t="str">
        <f t="shared" si="6"/>
        <v/>
      </c>
      <c r="F44" s="43" t="str">
        <f t="shared" si="6"/>
        <v/>
      </c>
      <c r="G44" s="95" t="str">
        <f t="shared" si="6"/>
        <v/>
      </c>
      <c r="H44" s="95" t="str">
        <f t="shared" si="6"/>
        <v/>
      </c>
      <c r="I44" s="95" t="str">
        <f t="shared" si="6"/>
        <v/>
      </c>
      <c r="J44" s="95" t="str">
        <f t="shared" si="6"/>
        <v/>
      </c>
      <c r="K44" s="43" t="str">
        <f t="shared" si="6"/>
        <v>12h</v>
      </c>
      <c r="L44" s="95" t="str">
        <f t="shared" si="6"/>
        <v/>
      </c>
      <c r="M44" s="95"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95" t="str">
        <f t="shared" si="7"/>
        <v/>
      </c>
      <c r="D45" s="43" t="str">
        <f t="shared" si="6"/>
        <v/>
      </c>
      <c r="E45" s="95" t="str">
        <f t="shared" si="6"/>
        <v/>
      </c>
      <c r="F45" s="43" t="str">
        <f t="shared" si="6"/>
        <v/>
      </c>
      <c r="G45" s="95" t="str">
        <f t="shared" si="6"/>
        <v/>
      </c>
      <c r="H45" s="95" t="str">
        <f t="shared" si="6"/>
        <v/>
      </c>
      <c r="I45" s="95" t="str">
        <f t="shared" si="6"/>
        <v/>
      </c>
      <c r="J45" s="95" t="str">
        <f t="shared" si="6"/>
        <v/>
      </c>
      <c r="K45" s="43" t="str">
        <f t="shared" si="6"/>
        <v/>
      </c>
      <c r="L45" s="95" t="str">
        <f t="shared" si="6"/>
        <v/>
      </c>
      <c r="M45" s="95"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95" t="str">
        <f t="shared" si="7"/>
        <v/>
      </c>
      <c r="D46" s="43" t="str">
        <f t="shared" si="6"/>
        <v>12h</v>
      </c>
      <c r="E46" s="95" t="str">
        <f t="shared" si="6"/>
        <v/>
      </c>
      <c r="F46" s="43" t="str">
        <f t="shared" si="6"/>
        <v/>
      </c>
      <c r="G46" s="95" t="str">
        <f t="shared" si="6"/>
        <v/>
      </c>
      <c r="H46" s="95" t="str">
        <f t="shared" si="6"/>
        <v/>
      </c>
      <c r="I46" s="95" t="str">
        <f t="shared" si="6"/>
        <v/>
      </c>
      <c r="J46" s="95" t="str">
        <f t="shared" si="6"/>
        <v/>
      </c>
      <c r="K46" s="43" t="str">
        <f t="shared" si="6"/>
        <v/>
      </c>
      <c r="L46" s="95" t="str">
        <f t="shared" si="6"/>
        <v/>
      </c>
      <c r="M46" s="95"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95" t="str">
        <f t="shared" si="7"/>
        <v/>
      </c>
      <c r="D47" s="43" t="str">
        <f t="shared" si="6"/>
        <v/>
      </c>
      <c r="E47" s="95" t="str">
        <f t="shared" si="6"/>
        <v/>
      </c>
      <c r="F47" s="43" t="str">
        <f t="shared" si="6"/>
        <v/>
      </c>
      <c r="G47" s="95" t="str">
        <f t="shared" si="6"/>
        <v/>
      </c>
      <c r="H47" s="95" t="str">
        <f t="shared" si="6"/>
        <v/>
      </c>
      <c r="I47" s="95" t="str">
        <f t="shared" si="6"/>
        <v>12h</v>
      </c>
      <c r="J47" s="95" t="str">
        <f t="shared" si="6"/>
        <v/>
      </c>
      <c r="K47" s="43" t="str">
        <f t="shared" si="6"/>
        <v/>
      </c>
      <c r="L47" s="95" t="str">
        <f t="shared" si="6"/>
        <v/>
      </c>
      <c r="M47" s="95"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95" t="str">
        <f t="shared" si="7"/>
        <v>12h</v>
      </c>
      <c r="D48" s="43" t="str">
        <f t="shared" si="6"/>
        <v/>
      </c>
      <c r="E48" s="95" t="str">
        <f t="shared" si="6"/>
        <v/>
      </c>
      <c r="F48" s="43" t="str">
        <f t="shared" si="6"/>
        <v/>
      </c>
      <c r="G48" s="95" t="str">
        <f t="shared" si="6"/>
        <v/>
      </c>
      <c r="H48" s="95" t="str">
        <f t="shared" si="6"/>
        <v/>
      </c>
      <c r="I48" s="95" t="str">
        <f t="shared" si="6"/>
        <v/>
      </c>
      <c r="J48" s="95" t="str">
        <f t="shared" si="6"/>
        <v/>
      </c>
      <c r="K48" s="43" t="str">
        <f t="shared" si="6"/>
        <v/>
      </c>
      <c r="L48" s="95" t="str">
        <f t="shared" si="6"/>
        <v/>
      </c>
      <c r="M48" s="95"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95" t="str">
        <f t="shared" si="7"/>
        <v/>
      </c>
      <c r="D49" s="43" t="str">
        <f t="shared" si="6"/>
        <v/>
      </c>
      <c r="E49" s="95" t="str">
        <f t="shared" si="6"/>
        <v/>
      </c>
      <c r="F49" s="43" t="str">
        <f t="shared" si="6"/>
        <v/>
      </c>
      <c r="G49" s="95" t="str">
        <f t="shared" si="6"/>
        <v/>
      </c>
      <c r="H49" s="95" t="str">
        <f t="shared" si="6"/>
        <v/>
      </c>
      <c r="I49" s="95" t="str">
        <f t="shared" si="6"/>
        <v/>
      </c>
      <c r="J49" s="95" t="str">
        <f t="shared" si="6"/>
        <v>12h</v>
      </c>
      <c r="K49" s="43" t="str">
        <f t="shared" si="6"/>
        <v/>
      </c>
      <c r="L49" s="95" t="str">
        <f t="shared" si="6"/>
        <v/>
      </c>
      <c r="M49" s="95"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95" t="str">
        <f t="shared" si="7"/>
        <v/>
      </c>
      <c r="D50" s="118" t="str">
        <f t="shared" si="6"/>
        <v/>
      </c>
      <c r="E50" s="95" t="str">
        <f t="shared" si="6"/>
        <v/>
      </c>
      <c r="F50" s="118" t="str">
        <f t="shared" si="6"/>
        <v/>
      </c>
      <c r="G50" s="95" t="str">
        <f t="shared" si="6"/>
        <v/>
      </c>
      <c r="H50" s="95" t="str">
        <f t="shared" si="6"/>
        <v/>
      </c>
      <c r="I50" s="95" t="str">
        <f t="shared" si="6"/>
        <v/>
      </c>
      <c r="J50" s="95" t="str">
        <f t="shared" si="6"/>
        <v/>
      </c>
      <c r="K50" s="118" t="str">
        <f t="shared" si="6"/>
        <v/>
      </c>
      <c r="L50" s="95" t="str">
        <f t="shared" si="6"/>
        <v>12h</v>
      </c>
      <c r="M50" s="95"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95" t="str">
        <f t="shared" si="7"/>
        <v/>
      </c>
      <c r="D51" s="118" t="str">
        <f t="shared" si="6"/>
        <v/>
      </c>
      <c r="E51" s="95" t="str">
        <f t="shared" si="6"/>
        <v/>
      </c>
      <c r="F51" s="118" t="str">
        <f t="shared" si="6"/>
        <v/>
      </c>
      <c r="G51" s="95" t="str">
        <f t="shared" si="6"/>
        <v/>
      </c>
      <c r="H51" s="95" t="str">
        <f t="shared" si="6"/>
        <v/>
      </c>
      <c r="I51" s="95" t="str">
        <f t="shared" si="6"/>
        <v/>
      </c>
      <c r="J51" s="95" t="str">
        <f t="shared" si="6"/>
        <v>12h</v>
      </c>
      <c r="K51" s="118" t="str">
        <f t="shared" si="6"/>
        <v/>
      </c>
      <c r="L51" s="95" t="str">
        <f t="shared" si="6"/>
        <v/>
      </c>
      <c r="M51" s="95"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95" t="str">
        <f t="shared" si="6"/>
        <v/>
      </c>
      <c r="D52" s="118" t="str">
        <f t="shared" si="6"/>
        <v/>
      </c>
      <c r="E52" s="95" t="str">
        <f t="shared" si="6"/>
        <v/>
      </c>
      <c r="F52" s="118" t="str">
        <f t="shared" si="6"/>
        <v/>
      </c>
      <c r="G52" s="118" t="str">
        <f t="shared" si="6"/>
        <v>12h</v>
      </c>
      <c r="H52" s="95" t="str">
        <f t="shared" si="6"/>
        <v/>
      </c>
      <c r="I52" s="95" t="str">
        <f t="shared" si="6"/>
        <v/>
      </c>
      <c r="J52" s="95" t="str">
        <f t="shared" si="6"/>
        <v/>
      </c>
      <c r="K52" s="118" t="str">
        <f t="shared" si="6"/>
        <v/>
      </c>
      <c r="L52" s="95" t="str">
        <f t="shared" si="6"/>
        <v/>
      </c>
      <c r="M52" s="118"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3"/>
      <c r="D53" s="234"/>
      <c r="E53" s="233"/>
      <c r="F53" s="234"/>
      <c r="G53" s="234"/>
      <c r="H53" s="233"/>
      <c r="I53" s="233"/>
      <c r="J53" s="233"/>
      <c r="K53" s="234"/>
      <c r="L53" s="233"/>
      <c r="M53" s="234"/>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0</v>
      </c>
      <c r="D54" s="15">
        <f t="shared" ref="D54:M54" si="9">COUNTIF(D9:D52,"CA")+COUNTIF(D9:D52,"CAJ*")+COUNTIF(D9:D52,"RPM")</f>
        <v>0</v>
      </c>
      <c r="E54" s="15">
        <f t="shared" si="9"/>
        <v>0</v>
      </c>
      <c r="F54" s="15">
        <f t="shared" si="9"/>
        <v>0</v>
      </c>
      <c r="G54" s="15">
        <f t="shared" si="9"/>
        <v>1</v>
      </c>
      <c r="H54" s="15">
        <f t="shared" si="9"/>
        <v>1</v>
      </c>
      <c r="I54" s="15">
        <f t="shared" si="9"/>
        <v>0</v>
      </c>
      <c r="J54" s="15">
        <f t="shared" si="9"/>
        <v>0</v>
      </c>
      <c r="K54" s="15">
        <f t="shared" si="9"/>
        <v>0</v>
      </c>
      <c r="L54" s="15">
        <f t="shared" si="9"/>
        <v>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v>
      </c>
      <c r="D55" s="70">
        <f t="shared" ref="D55:M55" si="10">SUM(D75:D77)+D81+SUM(D82:D88)+SUM(D92:D102)+D54</f>
        <v>1</v>
      </c>
      <c r="E55" s="70">
        <f t="shared" si="10"/>
        <v>1</v>
      </c>
      <c r="F55" s="70">
        <f t="shared" si="10"/>
        <v>1</v>
      </c>
      <c r="G55" s="70">
        <f t="shared" si="10"/>
        <v>2</v>
      </c>
      <c r="H55" s="70">
        <f t="shared" si="10"/>
        <v>2</v>
      </c>
      <c r="I55" s="70">
        <f t="shared" si="10"/>
        <v>1</v>
      </c>
      <c r="J55" s="70">
        <f t="shared" si="10"/>
        <v>1</v>
      </c>
      <c r="K55" s="70">
        <f t="shared" si="10"/>
        <v>1</v>
      </c>
      <c r="L55" s="70">
        <f t="shared" si="10"/>
        <v>1</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0</v>
      </c>
      <c r="D56" s="15">
        <f t="shared" ref="D56:M56" si="11">COUNTIF(D9:D52,"CA")+COUNTIF(D9:D52,"*CAN")+COUNTIF(D9:D52,"RPM")</f>
        <v>0</v>
      </c>
      <c r="E56" s="15">
        <f t="shared" si="11"/>
        <v>0</v>
      </c>
      <c r="F56" s="15">
        <f t="shared" si="11"/>
        <v>0</v>
      </c>
      <c r="G56" s="15">
        <f t="shared" si="11"/>
        <v>1</v>
      </c>
      <c r="H56" s="15">
        <f t="shared" si="11"/>
        <v>1</v>
      </c>
      <c r="I56" s="15">
        <f t="shared" si="11"/>
        <v>0</v>
      </c>
      <c r="J56" s="15">
        <f t="shared" si="11"/>
        <v>0</v>
      </c>
      <c r="K56" s="15">
        <f t="shared" si="11"/>
        <v>0</v>
      </c>
      <c r="L56" s="15">
        <f t="shared" si="11"/>
        <v>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v>
      </c>
      <c r="D57" s="30">
        <f t="shared" ref="D57:M57" si="12">SUM(D67:D69)+D72+SUM(D89:D102)+D56</f>
        <v>1</v>
      </c>
      <c r="E57" s="30">
        <f t="shared" si="12"/>
        <v>1</v>
      </c>
      <c r="F57" s="30">
        <f t="shared" si="12"/>
        <v>1</v>
      </c>
      <c r="G57" s="30">
        <f t="shared" si="12"/>
        <v>2</v>
      </c>
      <c r="H57" s="30">
        <f t="shared" si="12"/>
        <v>2</v>
      </c>
      <c r="I57" s="30">
        <f t="shared" si="12"/>
        <v>1</v>
      </c>
      <c r="J57" s="30">
        <f t="shared" si="12"/>
        <v>1</v>
      </c>
      <c r="K57" s="30">
        <f t="shared" si="12"/>
        <v>1</v>
      </c>
      <c r="L57" s="30">
        <f t="shared" si="12"/>
        <v>1</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3">COUNTIF(D9:D52,"*12h")</f>
        <v>3</v>
      </c>
      <c r="E59" s="32">
        <f t="shared" si="13"/>
        <v>3</v>
      </c>
      <c r="F59" s="32">
        <f t="shared" si="13"/>
        <v>4</v>
      </c>
      <c r="G59" s="32">
        <f t="shared" si="13"/>
        <v>4</v>
      </c>
      <c r="H59" s="32">
        <f t="shared" si="13"/>
        <v>4</v>
      </c>
      <c r="I59" s="32">
        <f t="shared" si="13"/>
        <v>4</v>
      </c>
      <c r="J59" s="32">
        <f t="shared" si="13"/>
        <v>4</v>
      </c>
      <c r="K59" s="32">
        <f t="shared" si="13"/>
        <v>3</v>
      </c>
      <c r="L59" s="32">
        <f t="shared" si="13"/>
        <v>4</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36</v>
      </c>
      <c r="D61" s="11">
        <f>Congé!$E$54-D55</f>
        <v>36</v>
      </c>
      <c r="E61" s="11">
        <f>Congé!$E$54-E55</f>
        <v>36</v>
      </c>
      <c r="F61" s="11">
        <f>Congé!$E$54-F55</f>
        <v>36</v>
      </c>
      <c r="G61" s="11">
        <f>Congé!$E$54-G55</f>
        <v>35</v>
      </c>
      <c r="H61" s="11">
        <f>Congé!$E$54-H55</f>
        <v>35</v>
      </c>
      <c r="I61" s="11">
        <f>Congé!$E$54-I55</f>
        <v>36</v>
      </c>
      <c r="J61" s="11">
        <f>Congé!$E$54-J55</f>
        <v>36</v>
      </c>
      <c r="K61" s="11">
        <f>Congé!$E$54-K55</f>
        <v>36</v>
      </c>
      <c r="L61" s="11">
        <f>Congé!$E$54-L55</f>
        <v>36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33</v>
      </c>
      <c r="D62" s="40">
        <f>Congé!$E$54-D57-D59</f>
        <v>33</v>
      </c>
      <c r="E62" s="40">
        <f>Congé!$E$54-E57-E59</f>
        <v>33</v>
      </c>
      <c r="F62" s="40">
        <f>Congé!$E$54-F57-F59</f>
        <v>32</v>
      </c>
      <c r="G62" s="40">
        <f>Congé!$E$54-G57-G59</f>
        <v>31</v>
      </c>
      <c r="H62" s="40">
        <f>Congé!$E$54-H57-H59</f>
        <v>31</v>
      </c>
      <c r="I62" s="40">
        <f>Congé!$E$54-I57-I59</f>
        <v>32</v>
      </c>
      <c r="J62" s="40">
        <f>Congé!$E$54-J57-J59</f>
        <v>32</v>
      </c>
      <c r="K62" s="40">
        <f>Congé!$E$54-K57-K59</f>
        <v>33</v>
      </c>
      <c r="L62" s="40">
        <f>Congé!$E$54-L57-L59</f>
        <v>32</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0</v>
      </c>
      <c r="D64" s="56">
        <f t="shared" ref="D64:M79" si="14">COUNTIF(D$9:D$52,$B64)</f>
        <v>0</v>
      </c>
      <c r="E64" s="56">
        <f t="shared" si="14"/>
        <v>0</v>
      </c>
      <c r="F64" s="56">
        <f t="shared" si="14"/>
        <v>0</v>
      </c>
      <c r="G64" s="56">
        <f t="shared" si="14"/>
        <v>1</v>
      </c>
      <c r="H64" s="56">
        <f t="shared" si="14"/>
        <v>1</v>
      </c>
      <c r="I64" s="56">
        <f t="shared" si="14"/>
        <v>0</v>
      </c>
      <c r="J64" s="56">
        <f t="shared" si="14"/>
        <v>0</v>
      </c>
      <c r="K64" s="56">
        <f t="shared" si="14"/>
        <v>0</v>
      </c>
      <c r="L64" s="56">
        <f t="shared" si="14"/>
        <v>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56" priority="125" stopIfTrue="1" operator="equal">
      <formula>"C"</formula>
    </cfRule>
    <cfRule type="cellIs" dxfId="55" priority="126" stopIfTrue="1" operator="equal">
      <formula>"B"</formula>
    </cfRule>
    <cfRule type="cellIs" dxfId="54" priority="127" stopIfTrue="1" operator="equal">
      <formula>"A"</formula>
    </cfRule>
  </conditionalFormatting>
  <conditionalFormatting sqref="M5">
    <cfRule type="cellIs" dxfId="53" priority="122" stopIfTrue="1" operator="equal">
      <formula>"C"</formula>
    </cfRule>
    <cfRule type="cellIs" dxfId="52" priority="123" stopIfTrue="1" operator="equal">
      <formula>"B"</formula>
    </cfRule>
    <cfRule type="cellIs" dxfId="51" priority="124" stopIfTrue="1" operator="equal">
      <formula>"A"</formula>
    </cfRule>
  </conditionalFormatting>
  <conditionalFormatting sqref="C5:L5">
    <cfRule type="cellIs" dxfId="50" priority="92" stopIfTrue="1" operator="equal">
      <formula>"C"</formula>
    </cfRule>
    <cfRule type="cellIs" dxfId="49" priority="93" stopIfTrue="1" operator="equal">
      <formula>"B"</formula>
    </cfRule>
    <cfRule type="cellIs" dxfId="48" priority="94" stopIfTrue="1" operator="equal">
      <formula>"A"</formula>
    </cfRule>
  </conditionalFormatting>
  <conditionalFormatting sqref="C6:M24 C35:M53 M34 C26:M33 C25:F25 I25:M25">
    <cfRule type="cellIs" dxfId="47" priority="25" stopIfTrue="1" operator="equal">
      <formula>"12h"</formula>
    </cfRule>
  </conditionalFormatting>
  <conditionalFormatting sqref="C59:M59">
    <cfRule type="cellIs" dxfId="46" priority="4" stopIfTrue="1" operator="greaterThan">
      <formula>4</formula>
    </cfRule>
    <cfRule type="cellIs" dxfId="45" priority="5" stopIfTrue="1" operator="equal">
      <formula>4</formula>
    </cfRule>
    <cfRule type="cellIs" dxfId="44" priority="6" stopIfTrue="1" operator="lessThan">
      <formula>4</formula>
    </cfRule>
  </conditionalFormatting>
  <conditionalFormatting sqref="C54:M54 C56:M56">
    <cfRule type="cellIs" dxfId="43" priority="1" stopIfTrue="1" operator="lessThan">
      <formula>12</formula>
    </cfRule>
    <cfRule type="cellIs" dxfId="42" priority="2" stopIfTrue="1" operator="equal">
      <formula>12</formula>
    </cfRule>
    <cfRule type="cellIs" dxfId="41" priority="3"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35:L53 C6:L33 M6:M53">
      <formula1>$P:$P</formula1>
    </dataValidation>
  </dataValidations>
  <pageMargins left="0" right="0" top="0" bottom="0" header="0" footer="0"/>
  <pageSetup paperSize="9" scale="57" fitToHeight="0" orientation="portrait" r:id="rId1"/>
  <headerFooter alignWithMargins="0">
    <oddFooter>&amp;RImprimé le &amp;D à &amp;T</oddFooter>
  </headerFooter>
  <colBreaks count="1" manualBreakCount="1">
    <brk id="13" min="1" max="18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10">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v>44104</v>
      </c>
      <c r="D1" s="155"/>
      <c r="E1" s="154"/>
      <c r="F1" s="155"/>
      <c r="G1" s="154"/>
      <c r="H1" s="155">
        <v>44119</v>
      </c>
      <c r="I1" s="154">
        <v>44122</v>
      </c>
      <c r="J1" s="155">
        <v>44125</v>
      </c>
      <c r="K1" s="154">
        <v>44128</v>
      </c>
      <c r="L1" s="155">
        <v>44131</v>
      </c>
      <c r="M1" s="154">
        <v>43131</v>
      </c>
      <c r="N1" s="156"/>
      <c r="P1" s="193"/>
      <c r="Q1" s="194">
        <f ca="1">SUM(Q3:Q51)</f>
        <v>2</v>
      </c>
      <c r="R1" s="194">
        <f ca="1">SUM(R3:R51)</f>
        <v>3</v>
      </c>
      <c r="S1" s="194">
        <f ca="1">SUM(S3:S51)</f>
        <v>1</v>
      </c>
      <c r="T1" s="194"/>
      <c r="U1" s="194">
        <f ca="1">SUM(U3:U51)</f>
        <v>2</v>
      </c>
      <c r="V1" s="194">
        <f ca="1">SUM(V3:V51)</f>
        <v>3</v>
      </c>
      <c r="W1" s="194">
        <f ca="1">SUM(W3:W51)</f>
        <v>4</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Octobre</v>
      </c>
      <c r="H2" s="47"/>
      <c r="I2" s="46"/>
      <c r="J2" s="46"/>
      <c r="K2" s="46"/>
      <c r="L2" s="46"/>
      <c r="M2" s="46"/>
      <c r="N2" s="39" t="s">
        <v>65</v>
      </c>
      <c r="P2" s="195" t="s">
        <v>31</v>
      </c>
      <c r="Q2" s="195" t="s">
        <v>202</v>
      </c>
      <c r="R2" s="195" t="s">
        <v>203</v>
      </c>
      <c r="S2" s="195" t="s">
        <v>204</v>
      </c>
      <c r="T2" s="195" t="s">
        <v>198</v>
      </c>
      <c r="U2" s="195" t="s">
        <v>202</v>
      </c>
      <c r="V2" s="195" t="s">
        <v>203</v>
      </c>
      <c r="W2" s="195" t="s">
        <v>204</v>
      </c>
      <c r="X2" s="269"/>
      <c r="Y2" s="271"/>
      <c r="Z2" s="127" t="s">
        <v>0</v>
      </c>
      <c r="AA2" s="245" t="s">
        <v>190</v>
      </c>
      <c r="AB2" s="245"/>
      <c r="AC2" s="179">
        <f>Congé!M24</f>
        <v>5</v>
      </c>
      <c r="AD2" s="180"/>
    </row>
    <row r="3" spans="1:30" ht="12.75" customHeight="1" x14ac:dyDescent="0.2">
      <c r="B3" s="71"/>
      <c r="C3" s="26">
        <v>3</v>
      </c>
      <c r="D3" s="24">
        <v>6</v>
      </c>
      <c r="E3" s="24">
        <v>9</v>
      </c>
      <c r="F3" s="24">
        <v>12</v>
      </c>
      <c r="G3" s="24">
        <v>15</v>
      </c>
      <c r="H3" s="42">
        <v>18</v>
      </c>
      <c r="I3" s="41">
        <v>21</v>
      </c>
      <c r="J3" s="42">
        <v>24</v>
      </c>
      <c r="K3" s="41">
        <v>27</v>
      </c>
      <c r="L3" s="41">
        <v>30</v>
      </c>
      <c r="M3" s="26"/>
      <c r="N3" s="36" t="s">
        <v>65</v>
      </c>
      <c r="O3" s="8"/>
      <c r="P3" s="126" t="s">
        <v>0</v>
      </c>
      <c r="Q3" s="196">
        <f ca="1">COUNTIF(INDIRECT(Q$2),$P3)</f>
        <v>2</v>
      </c>
      <c r="R3" s="196">
        <f ca="1">COUNTIF(INDIRECT(R$2),$P3)</f>
        <v>3</v>
      </c>
      <c r="S3" s="196">
        <f ca="1">COUNTIF(INDIRECT(S$2),$P3)</f>
        <v>0</v>
      </c>
      <c r="T3" s="126" t="s">
        <v>0</v>
      </c>
      <c r="U3" s="196">
        <f ca="1">COUNTIF(INDIRECT(U$2),$T3)</f>
        <v>2</v>
      </c>
      <c r="V3" s="196">
        <f ca="1">COUNTIF(INDIRECT(V$2),$T3)</f>
        <v>3</v>
      </c>
      <c r="W3" s="196">
        <f ca="1">COUNTIF(INDIRECT(W$2),$T3)</f>
        <v>0</v>
      </c>
      <c r="X3" s="270"/>
      <c r="Y3" s="272"/>
      <c r="Z3" s="127" t="s">
        <v>1</v>
      </c>
      <c r="AA3" s="181"/>
      <c r="AB3" s="181" t="s">
        <v>191</v>
      </c>
      <c r="AC3" s="182" t="s">
        <v>192</v>
      </c>
      <c r="AD3" s="183" t="s">
        <v>193</v>
      </c>
    </row>
    <row r="4" spans="1:30" ht="12.75" customHeight="1" x14ac:dyDescent="0.2">
      <c r="B4" s="71"/>
      <c r="C4" s="28" t="s">
        <v>157</v>
      </c>
      <c r="D4" s="27" t="s">
        <v>158</v>
      </c>
      <c r="E4" s="27" t="s">
        <v>159</v>
      </c>
      <c r="F4" s="27" t="s">
        <v>153</v>
      </c>
      <c r="G4" s="27" t="s">
        <v>154</v>
      </c>
      <c r="H4" s="44" t="s">
        <v>155</v>
      </c>
      <c r="I4" s="43" t="s">
        <v>156</v>
      </c>
      <c r="J4" s="45" t="s">
        <v>157</v>
      </c>
      <c r="K4" s="43" t="s">
        <v>158</v>
      </c>
      <c r="L4" s="43" t="s">
        <v>159</v>
      </c>
      <c r="M4" s="28"/>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4</v>
      </c>
      <c r="D5" s="53">
        <v>5</v>
      </c>
      <c r="E5" s="53">
        <v>6</v>
      </c>
      <c r="F5" s="53">
        <v>7</v>
      </c>
      <c r="G5" s="53">
        <v>8</v>
      </c>
      <c r="H5" s="53">
        <v>9</v>
      </c>
      <c r="I5" s="53">
        <v>10</v>
      </c>
      <c r="J5" s="53">
        <v>1</v>
      </c>
      <c r="K5" s="53">
        <v>2</v>
      </c>
      <c r="L5" s="53">
        <v>3</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43" t="str">
        <f t="shared" ref="C6:M7" si="2">IF($A6=C$5,"12h",IF($A6="","",""))</f>
        <v/>
      </c>
      <c r="D6" s="95" t="str">
        <f t="shared" si="2"/>
        <v/>
      </c>
      <c r="E6" s="95" t="str">
        <f t="shared" si="2"/>
        <v/>
      </c>
      <c r="F6" s="126" t="s">
        <v>0</v>
      </c>
      <c r="G6" s="95" t="str">
        <f t="shared" si="2"/>
        <v/>
      </c>
      <c r="H6" s="43" t="str">
        <f t="shared" si="2"/>
        <v/>
      </c>
      <c r="I6" s="43" t="str">
        <f t="shared" si="2"/>
        <v/>
      </c>
      <c r="J6" s="43" t="str">
        <f t="shared" si="2"/>
        <v>12h</v>
      </c>
      <c r="K6" s="43" t="str">
        <f t="shared" si="2"/>
        <v/>
      </c>
      <c r="L6" s="43"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43" t="str">
        <f t="shared" si="2"/>
        <v/>
      </c>
      <c r="D7" s="95" t="str">
        <f t="shared" si="2"/>
        <v/>
      </c>
      <c r="E7" s="95" t="str">
        <f t="shared" si="2"/>
        <v/>
      </c>
      <c r="F7" s="95" t="str">
        <f t="shared" si="2"/>
        <v/>
      </c>
      <c r="G7" s="95" t="str">
        <f t="shared" si="2"/>
        <v/>
      </c>
      <c r="H7" s="43" t="str">
        <f t="shared" si="2"/>
        <v>12h</v>
      </c>
      <c r="I7" s="43" t="str">
        <f t="shared" si="2"/>
        <v/>
      </c>
      <c r="J7" s="43" t="str">
        <f t="shared" si="2"/>
        <v/>
      </c>
      <c r="K7" s="43" t="str">
        <f t="shared" si="2"/>
        <v/>
      </c>
      <c r="L7" s="43" t="str">
        <f t="shared" si="2"/>
        <v/>
      </c>
      <c r="M7" s="95"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65"/>
      <c r="D8" s="115"/>
      <c r="E8" s="115"/>
      <c r="F8" s="115"/>
      <c r="G8" s="115"/>
      <c r="H8" s="165"/>
      <c r="I8" s="165"/>
      <c r="J8" s="165"/>
      <c r="K8" s="165"/>
      <c r="L8" s="16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43" t="str">
        <f t="shared" ref="C9:M12" si="3">IF($A9=C$5,"12h",IF($A9="","",""))</f>
        <v/>
      </c>
      <c r="D9" s="95" t="str">
        <f t="shared" si="3"/>
        <v/>
      </c>
      <c r="E9" s="95" t="str">
        <f t="shared" si="3"/>
        <v/>
      </c>
      <c r="F9" s="126" t="s">
        <v>0</v>
      </c>
      <c r="G9" s="95" t="str">
        <f t="shared" si="3"/>
        <v/>
      </c>
      <c r="H9" s="43" t="str">
        <f t="shared" si="3"/>
        <v/>
      </c>
      <c r="I9" s="43" t="str">
        <f t="shared" si="3"/>
        <v>12h</v>
      </c>
      <c r="J9" s="43" t="str">
        <f t="shared" si="3"/>
        <v/>
      </c>
      <c r="K9" s="43" t="str">
        <f t="shared" si="3"/>
        <v/>
      </c>
      <c r="L9" s="43" t="str">
        <f t="shared" si="3"/>
        <v/>
      </c>
      <c r="M9" s="95"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43" t="str">
        <f t="shared" si="3"/>
        <v>12h</v>
      </c>
      <c r="D10" s="95" t="str">
        <f t="shared" si="3"/>
        <v/>
      </c>
      <c r="E10" s="95" t="str">
        <f t="shared" si="3"/>
        <v/>
      </c>
      <c r="F10" s="126" t="s">
        <v>0</v>
      </c>
      <c r="G10" s="95" t="str">
        <f t="shared" si="3"/>
        <v/>
      </c>
      <c r="H10" s="43" t="str">
        <f t="shared" si="3"/>
        <v/>
      </c>
      <c r="I10" s="43" t="str">
        <f t="shared" si="3"/>
        <v/>
      </c>
      <c r="J10" s="43" t="str">
        <f t="shared" si="3"/>
        <v/>
      </c>
      <c r="K10" s="43" t="str">
        <f t="shared" si="3"/>
        <v/>
      </c>
      <c r="L10" s="43" t="str">
        <f t="shared" si="3"/>
        <v/>
      </c>
      <c r="M10" s="95"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27" t="str">
        <f t="shared" si="3"/>
        <v/>
      </c>
      <c r="D11" s="95" t="str">
        <f t="shared" si="3"/>
        <v/>
      </c>
      <c r="E11" s="95" t="str">
        <f t="shared" si="3"/>
        <v/>
      </c>
      <c r="F11" s="95"/>
      <c r="G11" s="95"/>
      <c r="H11" s="43"/>
      <c r="I11" s="43"/>
      <c r="J11" s="43"/>
      <c r="K11" s="43" t="str">
        <f t="shared" si="3"/>
        <v/>
      </c>
      <c r="L11" s="43" t="str">
        <f t="shared" si="3"/>
        <v/>
      </c>
      <c r="M11" s="95"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43" t="str">
        <f t="shared" si="3"/>
        <v/>
      </c>
      <c r="D12" s="95" t="str">
        <f t="shared" si="3"/>
        <v/>
      </c>
      <c r="E12" s="95" t="str">
        <f t="shared" si="3"/>
        <v/>
      </c>
      <c r="F12" s="242"/>
      <c r="G12" s="95" t="str">
        <f t="shared" si="3"/>
        <v/>
      </c>
      <c r="H12" s="43" t="str">
        <f t="shared" si="3"/>
        <v/>
      </c>
      <c r="I12" s="43" t="str">
        <f t="shared" si="3"/>
        <v/>
      </c>
      <c r="J12" s="43" t="str">
        <f t="shared" si="3"/>
        <v/>
      </c>
      <c r="K12" s="43" t="str">
        <f t="shared" si="3"/>
        <v/>
      </c>
      <c r="L12" s="43" t="str">
        <f t="shared" si="3"/>
        <v>12h</v>
      </c>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65"/>
      <c r="D13" s="115"/>
      <c r="E13" s="115"/>
      <c r="F13" s="115"/>
      <c r="G13" s="115"/>
      <c r="H13" s="165"/>
      <c r="I13" s="165"/>
      <c r="J13" s="165"/>
      <c r="K13" s="165"/>
      <c r="L13" s="16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43" t="str">
        <f t="shared" ref="C14:M20" si="4">IF($A14=C$5,"12h",IF($A14="","",""))</f>
        <v/>
      </c>
      <c r="D14" s="95" t="str">
        <f t="shared" si="4"/>
        <v/>
      </c>
      <c r="E14" s="95" t="str">
        <f t="shared" si="4"/>
        <v/>
      </c>
      <c r="F14" s="95" t="str">
        <f t="shared" si="4"/>
        <v/>
      </c>
      <c r="G14" s="95" t="str">
        <f t="shared" si="4"/>
        <v>12h</v>
      </c>
      <c r="H14" s="43" t="str">
        <f t="shared" si="4"/>
        <v/>
      </c>
      <c r="I14" s="43" t="str">
        <f t="shared" si="4"/>
        <v/>
      </c>
      <c r="J14" s="43" t="str">
        <f t="shared" si="4"/>
        <v/>
      </c>
      <c r="K14" s="43" t="str">
        <f t="shared" si="4"/>
        <v/>
      </c>
      <c r="L14" s="43" t="str">
        <f t="shared" si="4"/>
        <v/>
      </c>
      <c r="M14" s="95"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43" t="str">
        <f t="shared" si="4"/>
        <v/>
      </c>
      <c r="D15" s="95" t="str">
        <f t="shared" si="4"/>
        <v/>
      </c>
      <c r="E15" s="95" t="str">
        <f t="shared" si="4"/>
        <v/>
      </c>
      <c r="F15" s="126" t="s">
        <v>0</v>
      </c>
      <c r="G15" s="95" t="str">
        <f t="shared" si="4"/>
        <v/>
      </c>
      <c r="H15" s="43" t="str">
        <f t="shared" si="4"/>
        <v>12h</v>
      </c>
      <c r="I15" s="43" t="str">
        <f t="shared" si="4"/>
        <v/>
      </c>
      <c r="J15" s="43" t="str">
        <f t="shared" si="4"/>
        <v/>
      </c>
      <c r="K15" s="43" t="str">
        <f t="shared" si="4"/>
        <v/>
      </c>
      <c r="L15" s="43" t="str">
        <f t="shared" si="4"/>
        <v/>
      </c>
      <c r="M15" s="95"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43" t="str">
        <f t="shared" si="4"/>
        <v/>
      </c>
      <c r="D16" s="95" t="str">
        <f t="shared" si="4"/>
        <v/>
      </c>
      <c r="E16" s="95" t="str">
        <f t="shared" si="4"/>
        <v/>
      </c>
      <c r="F16" s="95" t="str">
        <f t="shared" si="4"/>
        <v/>
      </c>
      <c r="G16" s="95" t="str">
        <f t="shared" si="4"/>
        <v/>
      </c>
      <c r="H16" s="43" t="str">
        <f t="shared" si="4"/>
        <v/>
      </c>
      <c r="I16" s="43" t="str">
        <f t="shared" si="4"/>
        <v/>
      </c>
      <c r="J16" s="43" t="str">
        <f t="shared" si="4"/>
        <v/>
      </c>
      <c r="K16" s="43" t="str">
        <f t="shared" si="4"/>
        <v/>
      </c>
      <c r="L16" s="43" t="str">
        <f t="shared" si="4"/>
        <v/>
      </c>
      <c r="M16" s="95"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43" t="str">
        <f t="shared" si="4"/>
        <v/>
      </c>
      <c r="D17" s="95" t="str">
        <f t="shared" si="4"/>
        <v/>
      </c>
      <c r="E17" s="95" t="str">
        <f t="shared" si="4"/>
        <v/>
      </c>
      <c r="F17" s="242"/>
      <c r="G17" s="95" t="str">
        <f t="shared" si="4"/>
        <v/>
      </c>
      <c r="H17" s="43" t="str">
        <f t="shared" si="4"/>
        <v/>
      </c>
      <c r="I17" s="43" t="str">
        <f t="shared" si="4"/>
        <v/>
      </c>
      <c r="J17" s="43" t="str">
        <f t="shared" si="4"/>
        <v>12h</v>
      </c>
      <c r="K17" s="43" t="str">
        <f t="shared" si="4"/>
        <v/>
      </c>
      <c r="L17" s="43" t="str">
        <f t="shared" si="4"/>
        <v/>
      </c>
      <c r="M17" s="95"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43" t="str">
        <f t="shared" si="4"/>
        <v/>
      </c>
      <c r="D18" s="95" t="str">
        <f t="shared" si="4"/>
        <v/>
      </c>
      <c r="E18" s="95" t="str">
        <f t="shared" si="4"/>
        <v/>
      </c>
      <c r="F18" s="95" t="str">
        <f t="shared" si="4"/>
        <v/>
      </c>
      <c r="G18" s="95" t="str">
        <f t="shared" si="4"/>
        <v/>
      </c>
      <c r="H18" s="43" t="str">
        <f t="shared" si="4"/>
        <v/>
      </c>
      <c r="I18" s="43" t="str">
        <f t="shared" si="4"/>
        <v/>
      </c>
      <c r="J18" s="43" t="str">
        <f t="shared" si="4"/>
        <v/>
      </c>
      <c r="K18" s="43" t="str">
        <f t="shared" si="4"/>
        <v>12h</v>
      </c>
      <c r="L18" s="43" t="str">
        <f t="shared" si="4"/>
        <v/>
      </c>
      <c r="M18" s="95"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43" t="str">
        <f t="shared" si="4"/>
        <v/>
      </c>
      <c r="D19" s="95" t="str">
        <f t="shared" si="4"/>
        <v/>
      </c>
      <c r="E19" s="118" t="str">
        <f t="shared" si="4"/>
        <v>12h</v>
      </c>
      <c r="F19" s="95" t="str">
        <f t="shared" si="4"/>
        <v/>
      </c>
      <c r="G19" s="95" t="str">
        <f t="shared" si="4"/>
        <v/>
      </c>
      <c r="H19" s="43" t="str">
        <f t="shared" si="4"/>
        <v/>
      </c>
      <c r="I19" s="43" t="str">
        <f t="shared" si="4"/>
        <v/>
      </c>
      <c r="J19" s="43" t="str">
        <f t="shared" si="4"/>
        <v/>
      </c>
      <c r="K19" s="43" t="str">
        <f t="shared" si="4"/>
        <v/>
      </c>
      <c r="L19" s="43" t="str">
        <f t="shared" si="4"/>
        <v/>
      </c>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43" t="str">
        <f t="shared" si="4"/>
        <v/>
      </c>
      <c r="D20" s="95" t="str">
        <f t="shared" si="4"/>
        <v>12h</v>
      </c>
      <c r="E20" s="95" t="str">
        <f t="shared" si="4"/>
        <v/>
      </c>
      <c r="F20" s="95" t="str">
        <f t="shared" si="4"/>
        <v/>
      </c>
      <c r="G20" s="95" t="str">
        <f t="shared" si="4"/>
        <v/>
      </c>
      <c r="H20" s="43" t="str">
        <f t="shared" si="4"/>
        <v/>
      </c>
      <c r="I20" s="43" t="str">
        <f t="shared" si="4"/>
        <v/>
      </c>
      <c r="J20" s="43" t="str">
        <f t="shared" si="4"/>
        <v/>
      </c>
      <c r="K20" s="43" t="str">
        <f t="shared" si="4"/>
        <v/>
      </c>
      <c r="L20" s="43" t="str">
        <f t="shared" si="4"/>
        <v/>
      </c>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65"/>
      <c r="D21" s="115"/>
      <c r="E21" s="115"/>
      <c r="F21" s="115"/>
      <c r="G21" s="115"/>
      <c r="H21" s="165"/>
      <c r="I21" s="165"/>
      <c r="J21" s="165"/>
      <c r="K21" s="165"/>
      <c r="L21" s="165"/>
      <c r="M21" s="115"/>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43" t="str">
        <f t="shared" ref="C22:M32" si="5">IF($A22=C$5,"12h",IF($A22="","",""))</f>
        <v/>
      </c>
      <c r="D22" s="95" t="str">
        <f t="shared" si="5"/>
        <v/>
      </c>
      <c r="E22" s="95" t="str">
        <f t="shared" si="5"/>
        <v/>
      </c>
      <c r="F22" s="95" t="str">
        <f t="shared" si="5"/>
        <v/>
      </c>
      <c r="G22" s="95" t="str">
        <f t="shared" si="5"/>
        <v/>
      </c>
      <c r="H22" s="43" t="str">
        <f t="shared" si="5"/>
        <v>12h</v>
      </c>
      <c r="I22" s="43" t="str">
        <f t="shared" si="5"/>
        <v/>
      </c>
      <c r="J22" s="43" t="str">
        <f t="shared" si="5"/>
        <v/>
      </c>
      <c r="K22" s="43" t="str">
        <f t="shared" si="5"/>
        <v/>
      </c>
      <c r="L22" s="43" t="str">
        <f t="shared" si="5"/>
        <v/>
      </c>
      <c r="M22" s="95"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43" t="str">
        <f t="shared" si="5"/>
        <v/>
      </c>
      <c r="D23" s="95" t="str">
        <f t="shared" si="5"/>
        <v/>
      </c>
      <c r="E23" s="95" t="str">
        <f t="shared" si="5"/>
        <v>12h</v>
      </c>
      <c r="F23" s="95" t="str">
        <f t="shared" si="5"/>
        <v/>
      </c>
      <c r="G23" s="95" t="str">
        <f t="shared" si="5"/>
        <v/>
      </c>
      <c r="H23" s="43" t="str">
        <f t="shared" si="5"/>
        <v/>
      </c>
      <c r="I23" s="43" t="str">
        <f t="shared" si="5"/>
        <v/>
      </c>
      <c r="J23" s="43" t="str">
        <f t="shared" si="5"/>
        <v/>
      </c>
      <c r="K23" s="43" t="str">
        <f t="shared" si="5"/>
        <v/>
      </c>
      <c r="L23" s="43" t="str">
        <f t="shared" si="5"/>
        <v/>
      </c>
      <c r="M23" s="95"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43" t="str">
        <f t="shared" si="5"/>
        <v/>
      </c>
      <c r="D24" s="95" t="str">
        <f t="shared" si="5"/>
        <v/>
      </c>
      <c r="E24" s="95" t="str">
        <f t="shared" si="5"/>
        <v/>
      </c>
      <c r="F24" s="95" t="str">
        <f t="shared" si="5"/>
        <v/>
      </c>
      <c r="G24" s="95" t="str">
        <f t="shared" si="5"/>
        <v/>
      </c>
      <c r="H24" s="43" t="str">
        <f t="shared" si="5"/>
        <v/>
      </c>
      <c r="I24" s="43" t="str">
        <f t="shared" si="5"/>
        <v>12h</v>
      </c>
      <c r="J24" s="43" t="str">
        <f t="shared" si="5"/>
        <v/>
      </c>
      <c r="K24" s="43" t="str">
        <f t="shared" si="5"/>
        <v/>
      </c>
      <c r="L24" s="43" t="str">
        <f t="shared" si="5"/>
        <v/>
      </c>
      <c r="M24" s="95"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43" t="str">
        <f t="shared" si="5"/>
        <v/>
      </c>
      <c r="D25" s="95" t="str">
        <f t="shared" si="5"/>
        <v/>
      </c>
      <c r="E25" s="95" t="str">
        <f t="shared" si="5"/>
        <v/>
      </c>
      <c r="F25" s="95" t="str">
        <f t="shared" si="5"/>
        <v>12h</v>
      </c>
      <c r="G25" s="95" t="str">
        <f t="shared" si="5"/>
        <v/>
      </c>
      <c r="H25" s="43" t="str">
        <f t="shared" si="5"/>
        <v/>
      </c>
      <c r="I25" s="43" t="str">
        <f t="shared" si="5"/>
        <v/>
      </c>
      <c r="J25" s="43" t="str">
        <f t="shared" si="5"/>
        <v/>
      </c>
      <c r="K25" s="43" t="str">
        <f t="shared" si="5"/>
        <v/>
      </c>
      <c r="L25" s="43" t="str">
        <f t="shared" si="5"/>
        <v/>
      </c>
      <c r="M25" s="95"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43" t="str">
        <f t="shared" si="5"/>
        <v/>
      </c>
      <c r="D26" s="95" t="str">
        <f t="shared" si="5"/>
        <v/>
      </c>
      <c r="E26" s="95" t="str">
        <f t="shared" si="5"/>
        <v/>
      </c>
      <c r="F26" s="95" t="str">
        <f t="shared" si="5"/>
        <v/>
      </c>
      <c r="G26" s="126" t="s">
        <v>0</v>
      </c>
      <c r="H26" s="43" t="str">
        <f t="shared" si="5"/>
        <v/>
      </c>
      <c r="I26" s="43" t="str">
        <f t="shared" si="5"/>
        <v/>
      </c>
      <c r="J26" s="43" t="str">
        <f t="shared" si="5"/>
        <v/>
      </c>
      <c r="K26" s="43" t="str">
        <f t="shared" si="5"/>
        <v/>
      </c>
      <c r="L26" s="43" t="str">
        <f t="shared" si="5"/>
        <v>12h</v>
      </c>
      <c r="M26" s="95"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43" t="str">
        <f t="shared" si="5"/>
        <v/>
      </c>
      <c r="D27" s="95" t="str">
        <f t="shared" si="5"/>
        <v/>
      </c>
      <c r="E27" s="95" t="str">
        <f t="shared" si="5"/>
        <v/>
      </c>
      <c r="F27" s="95" t="str">
        <f t="shared" si="5"/>
        <v/>
      </c>
      <c r="G27" s="95" t="str">
        <f t="shared" si="5"/>
        <v/>
      </c>
      <c r="H27" s="43" t="str">
        <f t="shared" si="5"/>
        <v/>
      </c>
      <c r="I27" s="43" t="str">
        <f t="shared" si="5"/>
        <v>12h</v>
      </c>
      <c r="J27" s="43" t="str">
        <f t="shared" si="5"/>
        <v/>
      </c>
      <c r="K27" s="43" t="str">
        <f t="shared" si="5"/>
        <v/>
      </c>
      <c r="L27" s="43" t="str">
        <f t="shared" si="5"/>
        <v/>
      </c>
      <c r="M27" s="95"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43" t="str">
        <f t="shared" si="5"/>
        <v>12h</v>
      </c>
      <c r="D28" s="95" t="str">
        <f t="shared" si="5"/>
        <v/>
      </c>
      <c r="E28" s="95" t="str">
        <f t="shared" si="5"/>
        <v/>
      </c>
      <c r="F28" s="95" t="str">
        <f t="shared" si="5"/>
        <v/>
      </c>
      <c r="G28" s="95" t="str">
        <f t="shared" si="5"/>
        <v/>
      </c>
      <c r="H28" s="43" t="str">
        <f t="shared" si="5"/>
        <v/>
      </c>
      <c r="I28" s="43" t="str">
        <f t="shared" si="5"/>
        <v/>
      </c>
      <c r="J28" s="43" t="str">
        <f t="shared" si="5"/>
        <v/>
      </c>
      <c r="K28" s="43" t="str">
        <f t="shared" si="5"/>
        <v/>
      </c>
      <c r="L28" s="43" t="str">
        <f t="shared" si="5"/>
        <v/>
      </c>
      <c r="M28" s="95"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43" t="str">
        <f t="shared" si="5"/>
        <v/>
      </c>
      <c r="D29" s="95" t="str">
        <f t="shared" si="5"/>
        <v/>
      </c>
      <c r="E29" s="95" t="str">
        <f t="shared" si="5"/>
        <v/>
      </c>
      <c r="F29" s="95" t="str">
        <f t="shared" si="5"/>
        <v/>
      </c>
      <c r="G29" s="95" t="str">
        <f t="shared" si="5"/>
        <v/>
      </c>
      <c r="H29" s="43" t="str">
        <f t="shared" si="5"/>
        <v/>
      </c>
      <c r="I29" s="43" t="str">
        <f t="shared" si="5"/>
        <v/>
      </c>
      <c r="J29" s="43" t="str">
        <f t="shared" si="5"/>
        <v/>
      </c>
      <c r="K29" s="43" t="str">
        <f t="shared" si="5"/>
        <v>12h</v>
      </c>
      <c r="L29" s="43" t="str">
        <f t="shared" si="5"/>
        <v/>
      </c>
      <c r="M29" s="95"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43" t="str">
        <f t="shared" si="5"/>
        <v/>
      </c>
      <c r="D30" s="95" t="str">
        <f t="shared" si="5"/>
        <v/>
      </c>
      <c r="E30" s="95" t="str">
        <f t="shared" si="5"/>
        <v/>
      </c>
      <c r="F30" s="95" t="str">
        <f t="shared" si="5"/>
        <v/>
      </c>
      <c r="G30" s="95" t="str">
        <f t="shared" si="5"/>
        <v>12h</v>
      </c>
      <c r="H30" s="43" t="str">
        <f t="shared" si="5"/>
        <v/>
      </c>
      <c r="I30" s="43" t="str">
        <f t="shared" si="5"/>
        <v/>
      </c>
      <c r="J30" s="43" t="str">
        <f t="shared" si="5"/>
        <v/>
      </c>
      <c r="K30" s="43" t="str">
        <f t="shared" si="5"/>
        <v/>
      </c>
      <c r="L30" s="43" t="str">
        <f t="shared" si="5"/>
        <v/>
      </c>
      <c r="M30" s="95"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43" t="str">
        <f t="shared" si="5"/>
        <v/>
      </c>
      <c r="D31" s="95" t="str">
        <f t="shared" si="5"/>
        <v/>
      </c>
      <c r="E31" s="95" t="str">
        <f t="shared" si="5"/>
        <v/>
      </c>
      <c r="F31" s="95" t="str">
        <f t="shared" si="5"/>
        <v/>
      </c>
      <c r="G31" s="95" t="str">
        <f t="shared" si="5"/>
        <v/>
      </c>
      <c r="H31" s="43" t="str">
        <f t="shared" si="5"/>
        <v/>
      </c>
      <c r="I31" s="43" t="str">
        <f t="shared" si="5"/>
        <v/>
      </c>
      <c r="J31" s="43" t="str">
        <f t="shared" si="5"/>
        <v/>
      </c>
      <c r="K31" s="43" t="str">
        <f t="shared" si="5"/>
        <v/>
      </c>
      <c r="L31" s="43" t="str">
        <f t="shared" si="5"/>
        <v>12h</v>
      </c>
      <c r="M31" s="95"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43" t="str">
        <f t="shared" si="5"/>
        <v/>
      </c>
      <c r="D32" s="95" t="str">
        <f t="shared" si="5"/>
        <v/>
      </c>
      <c r="E32" s="95" t="str">
        <f t="shared" si="5"/>
        <v/>
      </c>
      <c r="F32" s="95" t="str">
        <f t="shared" si="5"/>
        <v/>
      </c>
      <c r="G32" s="95" t="str">
        <f t="shared" si="5"/>
        <v/>
      </c>
      <c r="H32" s="43" t="str">
        <f t="shared" si="5"/>
        <v/>
      </c>
      <c r="I32" s="43" t="str">
        <f t="shared" si="5"/>
        <v/>
      </c>
      <c r="J32" s="43" t="str">
        <f t="shared" si="5"/>
        <v/>
      </c>
      <c r="K32" s="43" t="str">
        <f t="shared" si="5"/>
        <v/>
      </c>
      <c r="L32" s="43" t="str">
        <f t="shared" si="5"/>
        <v/>
      </c>
      <c r="M32" s="95"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43" t="str">
        <f>IF($A33=C$5,"12h",IF($A33="","",""))</f>
        <v/>
      </c>
      <c r="D33" s="95" t="str">
        <f>IF($A33=D$5,"12h",IF($A33="","",""))</f>
        <v>12h</v>
      </c>
      <c r="E33" s="95" t="str">
        <f t="shared" ref="C33:M52" si="6">IF($A33=E$5,"12h",IF($A33="","",""))</f>
        <v/>
      </c>
      <c r="F33" s="95" t="str">
        <f t="shared" si="6"/>
        <v/>
      </c>
      <c r="G33" s="95" t="str">
        <f t="shared" si="6"/>
        <v/>
      </c>
      <c r="H33" s="43" t="str">
        <f t="shared" si="6"/>
        <v/>
      </c>
      <c r="I33" s="43" t="str">
        <f t="shared" si="6"/>
        <v/>
      </c>
      <c r="J33" s="43" t="str">
        <f t="shared" si="6"/>
        <v/>
      </c>
      <c r="K33" s="43" t="str">
        <f t="shared" si="6"/>
        <v/>
      </c>
      <c r="L33" s="43" t="str">
        <f t="shared" si="6"/>
        <v/>
      </c>
      <c r="M33" s="95"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69" t="s">
        <v>50</v>
      </c>
      <c r="D34" s="130" t="s">
        <v>50</v>
      </c>
      <c r="E34" s="130" t="s">
        <v>50</v>
      </c>
      <c r="F34" s="130" t="s">
        <v>50</v>
      </c>
      <c r="G34" s="130" t="s">
        <v>50</v>
      </c>
      <c r="H34" s="69" t="s">
        <v>50</v>
      </c>
      <c r="I34" s="69" t="s">
        <v>50</v>
      </c>
      <c r="J34" s="69" t="s">
        <v>50</v>
      </c>
      <c r="K34" s="69" t="s">
        <v>50</v>
      </c>
      <c r="L34" s="69" t="s">
        <v>50</v>
      </c>
      <c r="M34" s="95"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43" t="str">
        <f t="shared" ref="C35:C51" si="7">IF($A35=C$5,"12h",IF($A35="","",""))</f>
        <v/>
      </c>
      <c r="D35" s="95" t="str">
        <f t="shared" si="6"/>
        <v/>
      </c>
      <c r="E35" s="95" t="str">
        <f t="shared" si="6"/>
        <v>12h</v>
      </c>
      <c r="F35" s="95" t="str">
        <f t="shared" si="6"/>
        <v/>
      </c>
      <c r="G35" s="127" t="s">
        <v>0</v>
      </c>
      <c r="H35" s="43" t="str">
        <f t="shared" si="6"/>
        <v/>
      </c>
      <c r="I35" s="43" t="str">
        <f t="shared" si="6"/>
        <v/>
      </c>
      <c r="J35" s="43" t="str">
        <f t="shared" si="6"/>
        <v/>
      </c>
      <c r="K35" s="43" t="str">
        <f t="shared" si="6"/>
        <v/>
      </c>
      <c r="L35" s="43" t="str">
        <f t="shared" si="6"/>
        <v/>
      </c>
      <c r="M35" s="95"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43" t="str">
        <f t="shared" si="7"/>
        <v/>
      </c>
      <c r="D36" s="95" t="str">
        <f t="shared" si="6"/>
        <v/>
      </c>
      <c r="E36" s="95" t="str">
        <f t="shared" si="6"/>
        <v/>
      </c>
      <c r="F36" s="95" t="str">
        <f t="shared" si="6"/>
        <v>12h</v>
      </c>
      <c r="G36" s="95" t="str">
        <f t="shared" si="6"/>
        <v/>
      </c>
      <c r="H36" s="43" t="str">
        <f t="shared" si="6"/>
        <v/>
      </c>
      <c r="I36" s="43" t="str">
        <f t="shared" si="6"/>
        <v/>
      </c>
      <c r="J36" s="43" t="str">
        <f t="shared" si="6"/>
        <v/>
      </c>
      <c r="K36" s="43" t="str">
        <f t="shared" si="6"/>
        <v/>
      </c>
      <c r="L36" s="43" t="str">
        <f t="shared" si="6"/>
        <v/>
      </c>
      <c r="M36" s="95"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43" t="str">
        <f t="shared" si="7"/>
        <v/>
      </c>
      <c r="D37" s="95" t="str">
        <f t="shared" si="6"/>
        <v/>
      </c>
      <c r="E37" s="95" t="str">
        <f t="shared" si="6"/>
        <v/>
      </c>
      <c r="F37" s="95" t="str">
        <f t="shared" si="6"/>
        <v/>
      </c>
      <c r="G37" s="95" t="str">
        <f t="shared" si="6"/>
        <v/>
      </c>
      <c r="H37" s="43" t="str">
        <f t="shared" si="6"/>
        <v/>
      </c>
      <c r="I37" s="43" t="str">
        <f t="shared" si="6"/>
        <v/>
      </c>
      <c r="J37" s="43" t="str">
        <f t="shared" si="6"/>
        <v>12h</v>
      </c>
      <c r="K37" s="43" t="str">
        <f t="shared" si="6"/>
        <v/>
      </c>
      <c r="L37" s="43" t="str">
        <f t="shared" si="6"/>
        <v/>
      </c>
      <c r="M37" s="95"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43" t="str">
        <f t="shared" si="7"/>
        <v/>
      </c>
      <c r="D38" s="95" t="str">
        <f t="shared" si="6"/>
        <v/>
      </c>
      <c r="E38" s="95" t="str">
        <f t="shared" si="6"/>
        <v/>
      </c>
      <c r="F38" s="95" t="str">
        <f t="shared" si="6"/>
        <v>12h</v>
      </c>
      <c r="G38" s="95" t="str">
        <f t="shared" si="6"/>
        <v/>
      </c>
      <c r="H38" s="43" t="str">
        <f t="shared" si="6"/>
        <v/>
      </c>
      <c r="I38" s="43" t="str">
        <f t="shared" si="6"/>
        <v/>
      </c>
      <c r="J38" s="43" t="str">
        <f t="shared" si="6"/>
        <v/>
      </c>
      <c r="K38" s="43" t="str">
        <f t="shared" si="6"/>
        <v/>
      </c>
      <c r="L38" s="43" t="str">
        <f t="shared" si="6"/>
        <v/>
      </c>
      <c r="M38" s="95" t="str">
        <f t="shared" si="6"/>
        <v/>
      </c>
      <c r="N38" s="124"/>
      <c r="O38" s="8"/>
      <c r="P38" s="215" t="s">
        <v>28</v>
      </c>
      <c r="Q38" s="196">
        <f t="shared" ca="1" si="0"/>
        <v>0</v>
      </c>
      <c r="R38" s="196">
        <f t="shared" ca="1" si="0"/>
        <v>0</v>
      </c>
      <c r="S38" s="196">
        <f t="shared" ca="1" si="0"/>
        <v>0</v>
      </c>
      <c r="T38" s="128" t="s">
        <v>65</v>
      </c>
      <c r="U38" s="196">
        <f t="shared" ca="1" si="1"/>
        <v>0</v>
      </c>
      <c r="V38" s="196">
        <f t="shared" ca="1" si="1"/>
        <v>0</v>
      </c>
      <c r="W38" s="196">
        <f t="shared" ca="1" si="1"/>
        <v>3</v>
      </c>
      <c r="X38" s="208"/>
      <c r="Y38" s="208"/>
      <c r="Z38" s="208"/>
    </row>
    <row r="39" spans="1:26" ht="6.95" customHeight="1" x14ac:dyDescent="0.2">
      <c r="A39" s="90"/>
      <c r="B39" s="90"/>
      <c r="C39" s="165"/>
      <c r="D39" s="115"/>
      <c r="E39" s="115"/>
      <c r="F39" s="115"/>
      <c r="G39" s="115"/>
      <c r="H39" s="165"/>
      <c r="I39" s="165"/>
      <c r="J39" s="165"/>
      <c r="K39" s="165"/>
      <c r="L39" s="16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43" t="str">
        <f t="shared" si="7"/>
        <v/>
      </c>
      <c r="D40" s="95" t="str">
        <f t="shared" si="6"/>
        <v/>
      </c>
      <c r="E40" s="95" t="str">
        <f t="shared" si="6"/>
        <v/>
      </c>
      <c r="F40" s="95" t="str">
        <f t="shared" si="6"/>
        <v/>
      </c>
      <c r="G40" s="95" t="str">
        <f t="shared" si="6"/>
        <v/>
      </c>
      <c r="H40" s="43" t="str">
        <f t="shared" si="6"/>
        <v>12h</v>
      </c>
      <c r="I40" s="43" t="str">
        <f t="shared" si="6"/>
        <v/>
      </c>
      <c r="J40" s="43" t="str">
        <f t="shared" si="6"/>
        <v/>
      </c>
      <c r="K40" s="43" t="str">
        <f t="shared" si="6"/>
        <v/>
      </c>
      <c r="L40" s="43" t="str">
        <f t="shared" si="6"/>
        <v/>
      </c>
      <c r="M40" s="95"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43" t="str">
        <f t="shared" si="7"/>
        <v/>
      </c>
      <c r="D41" s="95" t="str">
        <f t="shared" si="6"/>
        <v/>
      </c>
      <c r="E41" s="95" t="str">
        <f t="shared" si="6"/>
        <v/>
      </c>
      <c r="F41" s="95" t="str">
        <f t="shared" si="6"/>
        <v/>
      </c>
      <c r="G41" s="95" t="str">
        <f t="shared" si="6"/>
        <v/>
      </c>
      <c r="H41" s="43" t="str">
        <f t="shared" si="6"/>
        <v>12h</v>
      </c>
      <c r="I41" s="43" t="str">
        <f t="shared" si="6"/>
        <v/>
      </c>
      <c r="J41" s="43" t="str">
        <f t="shared" si="6"/>
        <v/>
      </c>
      <c r="K41" s="43" t="str">
        <f t="shared" si="6"/>
        <v/>
      </c>
      <c r="L41" s="43" t="str">
        <f t="shared" si="6"/>
        <v/>
      </c>
      <c r="M41" s="95"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43" t="str">
        <f t="shared" si="7"/>
        <v/>
      </c>
      <c r="D42" s="95" t="str">
        <f t="shared" si="6"/>
        <v/>
      </c>
      <c r="E42" s="95" t="str">
        <f t="shared" si="6"/>
        <v/>
      </c>
      <c r="F42" s="95" t="str">
        <f t="shared" si="6"/>
        <v>12h</v>
      </c>
      <c r="G42" s="95" t="str">
        <f t="shared" si="6"/>
        <v/>
      </c>
      <c r="H42" s="43" t="str">
        <f t="shared" si="6"/>
        <v/>
      </c>
      <c r="I42" s="43" t="str">
        <f t="shared" si="6"/>
        <v/>
      </c>
      <c r="J42" s="43" t="str">
        <f t="shared" si="6"/>
        <v/>
      </c>
      <c r="K42" s="43" t="str">
        <f t="shared" si="6"/>
        <v/>
      </c>
      <c r="L42" s="43" t="str">
        <f t="shared" si="6"/>
        <v/>
      </c>
      <c r="M42" s="95"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43" t="str">
        <f t="shared" si="7"/>
        <v/>
      </c>
      <c r="D43" s="95" t="str">
        <f t="shared" si="6"/>
        <v/>
      </c>
      <c r="E43" s="95" t="str">
        <f t="shared" si="6"/>
        <v/>
      </c>
      <c r="F43" s="95" t="str">
        <f t="shared" si="6"/>
        <v/>
      </c>
      <c r="G43" s="95" t="str">
        <f t="shared" si="6"/>
        <v>12h</v>
      </c>
      <c r="H43" s="43" t="str">
        <f t="shared" si="6"/>
        <v/>
      </c>
      <c r="I43" s="43" t="str">
        <f t="shared" si="6"/>
        <v/>
      </c>
      <c r="J43" s="43" t="str">
        <f t="shared" si="6"/>
        <v/>
      </c>
      <c r="K43" s="43" t="str">
        <f t="shared" si="6"/>
        <v/>
      </c>
      <c r="L43" s="43" t="str">
        <f t="shared" si="6"/>
        <v/>
      </c>
      <c r="M43" s="95"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43" t="str">
        <f t="shared" si="7"/>
        <v/>
      </c>
      <c r="D44" s="95" t="str">
        <f t="shared" si="6"/>
        <v/>
      </c>
      <c r="E44" s="95" t="str">
        <f t="shared" si="6"/>
        <v/>
      </c>
      <c r="F44" s="95" t="str">
        <f t="shared" si="6"/>
        <v/>
      </c>
      <c r="G44" s="95" t="str">
        <f t="shared" si="6"/>
        <v/>
      </c>
      <c r="H44" s="43" t="str">
        <f t="shared" si="6"/>
        <v/>
      </c>
      <c r="I44" s="43" t="str">
        <f t="shared" si="6"/>
        <v/>
      </c>
      <c r="J44" s="43" t="str">
        <f t="shared" si="6"/>
        <v/>
      </c>
      <c r="K44" s="43" t="str">
        <f t="shared" si="6"/>
        <v>12h</v>
      </c>
      <c r="L44" s="43" t="str">
        <f t="shared" si="6"/>
        <v/>
      </c>
      <c r="M44" s="95"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43" t="str">
        <f t="shared" si="7"/>
        <v/>
      </c>
      <c r="D45" s="95" t="str">
        <f t="shared" si="6"/>
        <v/>
      </c>
      <c r="E45" s="95" t="str">
        <f t="shared" si="6"/>
        <v/>
      </c>
      <c r="F45" s="95" t="str">
        <f t="shared" si="6"/>
        <v/>
      </c>
      <c r="G45" s="95" t="str">
        <f t="shared" si="6"/>
        <v/>
      </c>
      <c r="H45" s="43" t="str">
        <f t="shared" si="6"/>
        <v/>
      </c>
      <c r="I45" s="43" t="str">
        <f t="shared" si="6"/>
        <v/>
      </c>
      <c r="J45" s="43" t="str">
        <f t="shared" si="6"/>
        <v/>
      </c>
      <c r="K45" s="43" t="str">
        <f t="shared" si="6"/>
        <v/>
      </c>
      <c r="L45" s="43" t="str">
        <f t="shared" si="6"/>
        <v/>
      </c>
      <c r="M45" s="95"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43" t="str">
        <f t="shared" si="7"/>
        <v/>
      </c>
      <c r="D46" s="95" t="str">
        <f t="shared" si="6"/>
        <v>12h</v>
      </c>
      <c r="E46" s="95" t="str">
        <f t="shared" si="6"/>
        <v/>
      </c>
      <c r="F46" s="95" t="str">
        <f t="shared" si="6"/>
        <v/>
      </c>
      <c r="G46" s="95" t="str">
        <f t="shared" si="6"/>
        <v/>
      </c>
      <c r="H46" s="43" t="str">
        <f t="shared" si="6"/>
        <v/>
      </c>
      <c r="I46" s="43" t="str">
        <f t="shared" si="6"/>
        <v/>
      </c>
      <c r="J46" s="43" t="str">
        <f t="shared" si="6"/>
        <v/>
      </c>
      <c r="K46" s="43" t="str">
        <f t="shared" si="6"/>
        <v/>
      </c>
      <c r="L46" s="43" t="str">
        <f t="shared" si="6"/>
        <v/>
      </c>
      <c r="M46" s="95"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43" t="str">
        <f t="shared" si="7"/>
        <v/>
      </c>
      <c r="D47" s="95" t="str">
        <f t="shared" si="6"/>
        <v/>
      </c>
      <c r="E47" s="95" t="str">
        <f t="shared" si="6"/>
        <v/>
      </c>
      <c r="F47" s="95" t="str">
        <f t="shared" si="6"/>
        <v/>
      </c>
      <c r="G47" s="95" t="str">
        <f t="shared" si="6"/>
        <v/>
      </c>
      <c r="H47" s="43" t="str">
        <f t="shared" si="6"/>
        <v/>
      </c>
      <c r="I47" s="43" t="str">
        <f t="shared" si="6"/>
        <v>12h</v>
      </c>
      <c r="J47" s="43" t="str">
        <f t="shared" si="6"/>
        <v/>
      </c>
      <c r="K47" s="43" t="str">
        <f t="shared" si="6"/>
        <v/>
      </c>
      <c r="L47" s="43" t="str">
        <f t="shared" si="6"/>
        <v/>
      </c>
      <c r="M47" s="95"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43" t="str">
        <f t="shared" si="7"/>
        <v>12h</v>
      </c>
      <c r="D48" s="95" t="str">
        <f t="shared" si="6"/>
        <v/>
      </c>
      <c r="E48" s="95" t="str">
        <f t="shared" si="6"/>
        <v/>
      </c>
      <c r="F48" s="95" t="str">
        <f t="shared" si="6"/>
        <v/>
      </c>
      <c r="G48" s="95" t="str">
        <f t="shared" si="6"/>
        <v/>
      </c>
      <c r="H48" s="43" t="str">
        <f t="shared" si="6"/>
        <v/>
      </c>
      <c r="I48" s="43" t="str">
        <f t="shared" si="6"/>
        <v/>
      </c>
      <c r="J48" s="43" t="str">
        <f t="shared" si="6"/>
        <v/>
      </c>
      <c r="K48" s="43" t="str">
        <f t="shared" si="6"/>
        <v/>
      </c>
      <c r="L48" s="43" t="str">
        <f t="shared" si="6"/>
        <v/>
      </c>
      <c r="M48" s="95"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43" t="str">
        <f t="shared" si="7"/>
        <v/>
      </c>
      <c r="D49" s="95" t="str">
        <f t="shared" si="6"/>
        <v/>
      </c>
      <c r="E49" s="95" t="str">
        <f t="shared" si="6"/>
        <v/>
      </c>
      <c r="F49" s="95" t="str">
        <f t="shared" si="6"/>
        <v/>
      </c>
      <c r="G49" s="95" t="str">
        <f t="shared" si="6"/>
        <v/>
      </c>
      <c r="H49" s="43" t="str">
        <f t="shared" si="6"/>
        <v/>
      </c>
      <c r="I49" s="43" t="str">
        <f t="shared" si="6"/>
        <v/>
      </c>
      <c r="J49" s="43" t="str">
        <f t="shared" si="6"/>
        <v>12h</v>
      </c>
      <c r="K49" s="43" t="str">
        <f t="shared" si="6"/>
        <v/>
      </c>
      <c r="L49" s="43" t="str">
        <f t="shared" si="6"/>
        <v/>
      </c>
      <c r="M49" s="95"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118" t="str">
        <f t="shared" si="7"/>
        <v/>
      </c>
      <c r="D50" s="95" t="str">
        <f t="shared" si="6"/>
        <v/>
      </c>
      <c r="E50" s="95" t="str">
        <f t="shared" si="6"/>
        <v/>
      </c>
      <c r="F50" s="95" t="str">
        <f t="shared" si="6"/>
        <v/>
      </c>
      <c r="G50" s="95" t="str">
        <f t="shared" si="6"/>
        <v/>
      </c>
      <c r="H50" s="118" t="str">
        <f t="shared" si="6"/>
        <v/>
      </c>
      <c r="I50" s="118" t="str">
        <f t="shared" si="6"/>
        <v/>
      </c>
      <c r="J50" s="118" t="str">
        <f t="shared" si="6"/>
        <v/>
      </c>
      <c r="K50" s="118" t="str">
        <f t="shared" si="6"/>
        <v/>
      </c>
      <c r="L50" s="118" t="str">
        <f t="shared" si="6"/>
        <v>12h</v>
      </c>
      <c r="M50" s="95"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118" t="str">
        <f t="shared" si="7"/>
        <v/>
      </c>
      <c r="D51" s="95" t="str">
        <f t="shared" si="6"/>
        <v/>
      </c>
      <c r="E51" s="95" t="str">
        <f t="shared" si="6"/>
        <v/>
      </c>
      <c r="F51" s="95" t="str">
        <f t="shared" si="6"/>
        <v/>
      </c>
      <c r="G51" s="95" t="str">
        <f t="shared" si="6"/>
        <v/>
      </c>
      <c r="H51" s="118" t="str">
        <f t="shared" si="6"/>
        <v/>
      </c>
      <c r="I51" s="118" t="str">
        <f t="shared" si="6"/>
        <v/>
      </c>
      <c r="J51" s="118" t="str">
        <f t="shared" si="6"/>
        <v>12h</v>
      </c>
      <c r="K51" s="118" t="str">
        <f t="shared" si="6"/>
        <v/>
      </c>
      <c r="L51" s="118" t="str">
        <f t="shared" si="6"/>
        <v/>
      </c>
      <c r="M51" s="95"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118" t="str">
        <f t="shared" si="6"/>
        <v/>
      </c>
      <c r="D52" s="95" t="str">
        <f t="shared" si="6"/>
        <v/>
      </c>
      <c r="E52" s="95" t="str">
        <f t="shared" si="6"/>
        <v/>
      </c>
      <c r="F52" s="95" t="str">
        <f t="shared" si="6"/>
        <v/>
      </c>
      <c r="G52" s="95" t="str">
        <f t="shared" si="6"/>
        <v>12h</v>
      </c>
      <c r="H52" s="118" t="str">
        <f t="shared" si="6"/>
        <v/>
      </c>
      <c r="I52" s="118" t="str">
        <f t="shared" si="6"/>
        <v/>
      </c>
      <c r="J52" s="118" t="str">
        <f t="shared" si="6"/>
        <v/>
      </c>
      <c r="K52" s="118" t="str">
        <f t="shared" si="6"/>
        <v/>
      </c>
      <c r="L52" s="118" t="str">
        <f t="shared" si="6"/>
        <v/>
      </c>
      <c r="M52" s="95"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4"/>
      <c r="D53" s="233"/>
      <c r="E53" s="233"/>
      <c r="F53" s="233"/>
      <c r="G53" s="233"/>
      <c r="H53" s="234"/>
      <c r="I53" s="234"/>
      <c r="J53" s="234"/>
      <c r="K53" s="234"/>
      <c r="L53" s="234"/>
      <c r="M53" s="233"/>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0</v>
      </c>
      <c r="D54" s="15">
        <f t="shared" ref="D54:M54" si="9">COUNTIF(D9:D52,"CA")+COUNTIF(D9:D52,"CAJ*")+COUNTIF(D9:D52,"RPM")</f>
        <v>0</v>
      </c>
      <c r="E54" s="15">
        <f t="shared" si="9"/>
        <v>0</v>
      </c>
      <c r="F54" s="15">
        <f t="shared" si="9"/>
        <v>3</v>
      </c>
      <c r="G54" s="15">
        <f t="shared" si="9"/>
        <v>2</v>
      </c>
      <c r="H54" s="15">
        <f t="shared" si="9"/>
        <v>0</v>
      </c>
      <c r="I54" s="15">
        <f t="shared" si="9"/>
        <v>0</v>
      </c>
      <c r="J54" s="15">
        <f t="shared" si="9"/>
        <v>0</v>
      </c>
      <c r="K54" s="15">
        <f t="shared" si="9"/>
        <v>0</v>
      </c>
      <c r="L54" s="15">
        <f t="shared" si="9"/>
        <v>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v>
      </c>
      <c r="D55" s="70">
        <f t="shared" ref="D55:M55" si="10">SUM(D75:D77)+D81+SUM(D82:D88)+SUM(D92:D102)+D54</f>
        <v>1</v>
      </c>
      <c r="E55" s="70">
        <f t="shared" si="10"/>
        <v>1</v>
      </c>
      <c r="F55" s="70">
        <f t="shared" si="10"/>
        <v>4</v>
      </c>
      <c r="G55" s="70">
        <f t="shared" si="10"/>
        <v>3</v>
      </c>
      <c r="H55" s="70">
        <f t="shared" si="10"/>
        <v>1</v>
      </c>
      <c r="I55" s="70">
        <f t="shared" si="10"/>
        <v>1</v>
      </c>
      <c r="J55" s="70">
        <f t="shared" si="10"/>
        <v>1</v>
      </c>
      <c r="K55" s="70">
        <f t="shared" si="10"/>
        <v>1</v>
      </c>
      <c r="L55" s="70">
        <f t="shared" si="10"/>
        <v>1</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0</v>
      </c>
      <c r="D56" s="15">
        <f t="shared" ref="D56:M56" si="11">COUNTIF(D9:D52,"CA")+COUNTIF(D9:D52,"*CAN")+COUNTIF(D9:D52,"RPM")</f>
        <v>0</v>
      </c>
      <c r="E56" s="15">
        <f t="shared" si="11"/>
        <v>0</v>
      </c>
      <c r="F56" s="15">
        <f t="shared" si="11"/>
        <v>3</v>
      </c>
      <c r="G56" s="15">
        <f t="shared" si="11"/>
        <v>2</v>
      </c>
      <c r="H56" s="15">
        <f t="shared" si="11"/>
        <v>0</v>
      </c>
      <c r="I56" s="15">
        <f t="shared" si="11"/>
        <v>0</v>
      </c>
      <c r="J56" s="15">
        <f t="shared" si="11"/>
        <v>0</v>
      </c>
      <c r="K56" s="15">
        <f t="shared" si="11"/>
        <v>0</v>
      </c>
      <c r="L56" s="15">
        <f t="shared" si="11"/>
        <v>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v>
      </c>
      <c r="D57" s="30">
        <f t="shared" ref="D57:M57" si="12">SUM(D67:D69)+D72+SUM(D89:D102)+D56</f>
        <v>1</v>
      </c>
      <c r="E57" s="30">
        <f t="shared" si="12"/>
        <v>1</v>
      </c>
      <c r="F57" s="30">
        <f t="shared" si="12"/>
        <v>4</v>
      </c>
      <c r="G57" s="30">
        <f t="shared" si="12"/>
        <v>3</v>
      </c>
      <c r="H57" s="30">
        <f t="shared" si="12"/>
        <v>1</v>
      </c>
      <c r="I57" s="30">
        <f t="shared" si="12"/>
        <v>1</v>
      </c>
      <c r="J57" s="30">
        <f t="shared" si="12"/>
        <v>1</v>
      </c>
      <c r="K57" s="30">
        <f t="shared" si="12"/>
        <v>1</v>
      </c>
      <c r="L57" s="30">
        <f t="shared" si="12"/>
        <v>1</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3">COUNTIF(D9:D52,"*12h")</f>
        <v>3</v>
      </c>
      <c r="E59" s="32">
        <f t="shared" si="13"/>
        <v>3</v>
      </c>
      <c r="F59" s="32">
        <f t="shared" si="13"/>
        <v>4</v>
      </c>
      <c r="G59" s="32">
        <f t="shared" si="13"/>
        <v>4</v>
      </c>
      <c r="H59" s="32">
        <f t="shared" si="13"/>
        <v>4</v>
      </c>
      <c r="I59" s="32">
        <f t="shared" si="13"/>
        <v>4</v>
      </c>
      <c r="J59" s="32">
        <f t="shared" si="13"/>
        <v>4</v>
      </c>
      <c r="K59" s="32">
        <f t="shared" si="13"/>
        <v>3</v>
      </c>
      <c r="L59" s="32">
        <f t="shared" si="13"/>
        <v>4</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36</v>
      </c>
      <c r="D61" s="11">
        <f>Congé!$E$54-D55</f>
        <v>36</v>
      </c>
      <c r="E61" s="11">
        <f>Congé!$E$54-E55</f>
        <v>36</v>
      </c>
      <c r="F61" s="11">
        <f>Congé!$E$54-F55</f>
        <v>33</v>
      </c>
      <c r="G61" s="11">
        <f>Congé!$E$54-G55</f>
        <v>34</v>
      </c>
      <c r="H61" s="11">
        <f>Congé!$E$54-H55</f>
        <v>36</v>
      </c>
      <c r="I61" s="11">
        <f>Congé!$E$54-I55</f>
        <v>36</v>
      </c>
      <c r="J61" s="11">
        <f>Congé!$E$54-J55</f>
        <v>36</v>
      </c>
      <c r="K61" s="11">
        <f>Congé!$E$54-K55</f>
        <v>36</v>
      </c>
      <c r="L61" s="11">
        <f>Congé!$E$54-L55</f>
        <v>36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33</v>
      </c>
      <c r="D62" s="40">
        <f>Congé!$E$54-D57-D59</f>
        <v>33</v>
      </c>
      <c r="E62" s="40">
        <f>Congé!$E$54-E57-E59</f>
        <v>33</v>
      </c>
      <c r="F62" s="40">
        <f>Congé!$E$54-F57-F59</f>
        <v>29</v>
      </c>
      <c r="G62" s="40">
        <f>Congé!$E$54-G57-G59</f>
        <v>30</v>
      </c>
      <c r="H62" s="40">
        <f>Congé!$E$54-H57-H59</f>
        <v>32</v>
      </c>
      <c r="I62" s="40">
        <f>Congé!$E$54-I57-I59</f>
        <v>32</v>
      </c>
      <c r="J62" s="40">
        <f>Congé!$E$54-J57-J59</f>
        <v>32</v>
      </c>
      <c r="K62" s="40">
        <f>Congé!$E$54-K57-K59</f>
        <v>33</v>
      </c>
      <c r="L62" s="40">
        <f>Congé!$E$54-L57-L59</f>
        <v>32</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0</v>
      </c>
      <c r="D64" s="56">
        <f t="shared" ref="D64:M79" si="14">COUNTIF(D$9:D$52,$B64)</f>
        <v>0</v>
      </c>
      <c r="E64" s="56">
        <f t="shared" si="14"/>
        <v>0</v>
      </c>
      <c r="F64" s="56">
        <f t="shared" si="14"/>
        <v>3</v>
      </c>
      <c r="G64" s="56">
        <f t="shared" si="14"/>
        <v>2</v>
      </c>
      <c r="H64" s="56">
        <f t="shared" si="14"/>
        <v>0</v>
      </c>
      <c r="I64" s="56">
        <f t="shared" si="14"/>
        <v>0</v>
      </c>
      <c r="J64" s="56">
        <f t="shared" si="14"/>
        <v>0</v>
      </c>
      <c r="K64" s="56">
        <f t="shared" si="14"/>
        <v>0</v>
      </c>
      <c r="L64" s="56">
        <f t="shared" si="14"/>
        <v>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40" priority="98" stopIfTrue="1" operator="equal">
      <formula>"C"</formula>
    </cfRule>
    <cfRule type="cellIs" dxfId="39" priority="99" stopIfTrue="1" operator="equal">
      <formula>"B"</formula>
    </cfRule>
    <cfRule type="cellIs" dxfId="38" priority="100" stopIfTrue="1" operator="equal">
      <formula>"A"</formula>
    </cfRule>
  </conditionalFormatting>
  <conditionalFormatting sqref="M5">
    <cfRule type="cellIs" dxfId="37" priority="95" stopIfTrue="1" operator="equal">
      <formula>"C"</formula>
    </cfRule>
    <cfRule type="cellIs" dxfId="36" priority="96" stopIfTrue="1" operator="equal">
      <formula>"B"</formula>
    </cfRule>
    <cfRule type="cellIs" dxfId="35" priority="97" stopIfTrue="1" operator="equal">
      <formula>"A"</formula>
    </cfRule>
  </conditionalFormatting>
  <conditionalFormatting sqref="C35:F35 H35:M35 C27:M33 C26:F26 H26:M26 C7:M8 C36:M53 M34 C6:E6 G6:M6 C11:M11 C16:M16 C15:E15 G15:M15 C9:E10 G9:M10 C13:M14 C12:E12 G12:M12 C18:M25 C17:E17 G17:M17">
    <cfRule type="cellIs" dxfId="34" priority="26" stopIfTrue="1" operator="equal">
      <formula>"12h"</formula>
    </cfRule>
  </conditionalFormatting>
  <conditionalFormatting sqref="C59:M59">
    <cfRule type="cellIs" dxfId="33" priority="5" stopIfTrue="1" operator="greaterThan">
      <formula>4</formula>
    </cfRule>
    <cfRule type="cellIs" dxfId="32" priority="6" stopIfTrue="1" operator="equal">
      <formula>4</formula>
    </cfRule>
    <cfRule type="cellIs" dxfId="31" priority="7" stopIfTrue="1" operator="lessThan">
      <formula>4</formula>
    </cfRule>
  </conditionalFormatting>
  <conditionalFormatting sqref="C54:M54 C56:M56">
    <cfRule type="cellIs" dxfId="30" priority="2" stopIfTrue="1" operator="lessThan">
      <formula>12</formula>
    </cfRule>
    <cfRule type="cellIs" dxfId="29" priority="3" stopIfTrue="1" operator="equal">
      <formula>12</formula>
    </cfRule>
    <cfRule type="cellIs" dxfId="28" priority="4"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35:L53 M6:M53 C6:E33 G6:L33 F7:F8 F13:F14 F11 F16 F18:F33">
      <formula1>$P:$P</formula1>
    </dataValidation>
  </dataValidations>
  <pageMargins left="0" right="0" top="0" bottom="0" header="0" footer="0"/>
  <pageSetup paperSize="8" scale="81" fitToHeight="0" orientation="portrait" r:id="rId1"/>
  <headerFooter alignWithMargins="0">
    <oddFooter>&amp;RImprimé le &amp;D à &amp;T</oddFooter>
  </headerFooter>
  <colBreaks count="1" manualBreakCount="1">
    <brk id="13" min="1" max="18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11">
    <pageSetUpPr fitToPage="1"/>
  </sheetPr>
  <dimension ref="A1:AD469"/>
  <sheetViews>
    <sheetView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M6" sqref="M6:M49"/>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c r="D1" s="155"/>
      <c r="E1" s="154">
        <v>44140</v>
      </c>
      <c r="F1" s="155">
        <v>44143</v>
      </c>
      <c r="G1" s="154">
        <v>44146</v>
      </c>
      <c r="H1" s="155"/>
      <c r="I1" s="154"/>
      <c r="J1" s="155"/>
      <c r="K1" s="154"/>
      <c r="L1" s="155">
        <v>44161</v>
      </c>
      <c r="M1" s="154">
        <v>43131</v>
      </c>
      <c r="N1" s="156"/>
      <c r="P1" s="193"/>
      <c r="Q1" s="194">
        <f ca="1">SUM(Q3:Q51)</f>
        <v>0</v>
      </c>
      <c r="R1" s="194">
        <f ca="1">SUM(R3:R51)</f>
        <v>0</v>
      </c>
      <c r="S1" s="194">
        <f ca="1">SUM(S3:S51)</f>
        <v>1</v>
      </c>
      <c r="T1" s="194"/>
      <c r="U1" s="194">
        <f ca="1">SUM(U3:U51)</f>
        <v>1</v>
      </c>
      <c r="V1" s="194">
        <f ca="1">SUM(V3:V51)</f>
        <v>1</v>
      </c>
      <c r="W1" s="194">
        <f ca="1">SUM(W3:W51)</f>
        <v>3</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Novembre</v>
      </c>
      <c r="H2" s="47"/>
      <c r="I2" s="46"/>
      <c r="J2" s="46"/>
      <c r="K2" s="46"/>
      <c r="L2" s="46"/>
      <c r="M2" s="46"/>
      <c r="N2" s="39" t="s">
        <v>65</v>
      </c>
      <c r="P2" s="195" t="s">
        <v>31</v>
      </c>
      <c r="Q2" s="195" t="s">
        <v>195</v>
      </c>
      <c r="R2" s="195" t="s">
        <v>196</v>
      </c>
      <c r="S2" s="195" t="s">
        <v>197</v>
      </c>
      <c r="T2" s="195" t="s">
        <v>198</v>
      </c>
      <c r="U2" s="195" t="s">
        <v>195</v>
      </c>
      <c r="V2" s="195" t="s">
        <v>196</v>
      </c>
      <c r="W2" s="195" t="s">
        <v>197</v>
      </c>
      <c r="X2" s="269"/>
      <c r="Y2" s="271"/>
      <c r="Z2" s="127" t="s">
        <v>0</v>
      </c>
      <c r="AA2" s="245" t="s">
        <v>190</v>
      </c>
      <c r="AB2" s="245"/>
      <c r="AC2" s="179">
        <f>Congé!M24</f>
        <v>5</v>
      </c>
      <c r="AD2" s="180"/>
    </row>
    <row r="3" spans="1:30" ht="12.75" customHeight="1" x14ac:dyDescent="0.2">
      <c r="B3" s="71"/>
      <c r="C3" s="24">
        <v>2</v>
      </c>
      <c r="D3" s="24">
        <v>5</v>
      </c>
      <c r="E3" s="26">
        <v>8</v>
      </c>
      <c r="F3" s="26">
        <v>11</v>
      </c>
      <c r="G3" s="26">
        <v>14</v>
      </c>
      <c r="H3" s="24">
        <v>17</v>
      </c>
      <c r="I3" s="24">
        <v>20</v>
      </c>
      <c r="J3" s="24">
        <v>23</v>
      </c>
      <c r="K3" s="24">
        <v>26</v>
      </c>
      <c r="L3" s="26">
        <v>29</v>
      </c>
      <c r="M3" s="26"/>
      <c r="N3" s="36" t="s">
        <v>65</v>
      </c>
      <c r="O3" s="8"/>
      <c r="P3" s="126" t="s">
        <v>0</v>
      </c>
      <c r="Q3" s="196">
        <f ca="1">COUNTIF(INDIRECT(Q$2),$P3)</f>
        <v>0</v>
      </c>
      <c r="R3" s="196">
        <f ca="1">COUNTIF(INDIRECT(R$2),$P3)</f>
        <v>0</v>
      </c>
      <c r="S3" s="196">
        <f ca="1">COUNTIF(INDIRECT(S$2),$P3)</f>
        <v>0</v>
      </c>
      <c r="T3" s="126" t="s">
        <v>0</v>
      </c>
      <c r="U3" s="196">
        <f ca="1">COUNTIF(INDIRECT(U$2),$T3)</f>
        <v>0</v>
      </c>
      <c r="V3" s="196">
        <f ca="1">COUNTIF(INDIRECT(V$2),$T3)</f>
        <v>0</v>
      </c>
      <c r="W3" s="196">
        <f ca="1">COUNTIF(INDIRECT(W$2),$T3)</f>
        <v>0</v>
      </c>
      <c r="X3" s="270"/>
      <c r="Y3" s="272"/>
      <c r="Z3" s="127" t="s">
        <v>1</v>
      </c>
      <c r="AA3" s="181"/>
      <c r="AB3" s="181" t="s">
        <v>191</v>
      </c>
      <c r="AC3" s="182" t="s">
        <v>192</v>
      </c>
      <c r="AD3" s="183" t="s">
        <v>193</v>
      </c>
    </row>
    <row r="4" spans="1:30" ht="12.75" customHeight="1" x14ac:dyDescent="0.2">
      <c r="B4" s="71"/>
      <c r="C4" s="27" t="s">
        <v>153</v>
      </c>
      <c r="D4" s="27" t="s">
        <v>154</v>
      </c>
      <c r="E4" s="25" t="s">
        <v>155</v>
      </c>
      <c r="F4" s="28" t="s">
        <v>156</v>
      </c>
      <c r="G4" s="28" t="s">
        <v>157</v>
      </c>
      <c r="H4" s="27" t="s">
        <v>158</v>
      </c>
      <c r="I4" s="27" t="s">
        <v>159</v>
      </c>
      <c r="J4" s="27" t="s">
        <v>153</v>
      </c>
      <c r="K4" s="27" t="s">
        <v>154</v>
      </c>
      <c r="L4" s="25" t="s">
        <v>155</v>
      </c>
      <c r="M4" s="27"/>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4</v>
      </c>
      <c r="D5" s="53">
        <v>5</v>
      </c>
      <c r="E5" s="53">
        <v>6</v>
      </c>
      <c r="F5" s="53">
        <v>7</v>
      </c>
      <c r="G5" s="53">
        <v>8</v>
      </c>
      <c r="H5" s="53">
        <v>9</v>
      </c>
      <c r="I5" s="53">
        <v>10</v>
      </c>
      <c r="J5" s="53">
        <v>1</v>
      </c>
      <c r="K5" s="53">
        <v>2</v>
      </c>
      <c r="L5" s="53">
        <v>3</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95" t="str">
        <f t="shared" ref="C6:M7" si="2">IF($A6=C$5,"12h",IF($A6="","",""))</f>
        <v/>
      </c>
      <c r="D6" s="95" t="str">
        <f t="shared" si="2"/>
        <v/>
      </c>
      <c r="E6" s="43" t="str">
        <f t="shared" si="2"/>
        <v/>
      </c>
      <c r="F6" s="43" t="str">
        <f t="shared" si="2"/>
        <v/>
      </c>
      <c r="G6" s="43" t="str">
        <f t="shared" si="2"/>
        <v/>
      </c>
      <c r="H6" s="95" t="str">
        <f t="shared" si="2"/>
        <v/>
      </c>
      <c r="I6" s="95" t="str">
        <f t="shared" si="2"/>
        <v/>
      </c>
      <c r="J6" s="95" t="str">
        <f t="shared" si="2"/>
        <v>12h</v>
      </c>
      <c r="K6" s="95" t="str">
        <f t="shared" si="2"/>
        <v/>
      </c>
      <c r="L6" s="43"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95" t="str">
        <f t="shared" si="2"/>
        <v/>
      </c>
      <c r="D7" s="95" t="str">
        <f t="shared" si="2"/>
        <v/>
      </c>
      <c r="E7" s="43" t="str">
        <f t="shared" si="2"/>
        <v/>
      </c>
      <c r="F7" s="43" t="str">
        <f t="shared" si="2"/>
        <v/>
      </c>
      <c r="G7" s="43" t="str">
        <f t="shared" si="2"/>
        <v/>
      </c>
      <c r="H7" s="95" t="str">
        <f t="shared" si="2"/>
        <v>12h</v>
      </c>
      <c r="I7" s="95" t="str">
        <f t="shared" si="2"/>
        <v/>
      </c>
      <c r="J7" s="95" t="str">
        <f t="shared" si="2"/>
        <v/>
      </c>
      <c r="K7" s="95" t="str">
        <f t="shared" si="2"/>
        <v/>
      </c>
      <c r="L7" s="43" t="str">
        <f t="shared" si="2"/>
        <v/>
      </c>
      <c r="M7" s="95" t="str">
        <f t="shared" si="2"/>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15"/>
      <c r="E8" s="165"/>
      <c r="F8" s="165"/>
      <c r="G8" s="165"/>
      <c r="H8" s="115"/>
      <c r="I8" s="115"/>
      <c r="J8" s="115"/>
      <c r="K8" s="115"/>
      <c r="L8" s="16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95" t="str">
        <f t="shared" ref="C9:M12" si="3">IF($A9=C$5,"12h",IF($A9="","",""))</f>
        <v/>
      </c>
      <c r="D9" s="95" t="str">
        <f t="shared" si="3"/>
        <v/>
      </c>
      <c r="E9" s="43" t="str">
        <f t="shared" si="3"/>
        <v/>
      </c>
      <c r="F9" s="43" t="str">
        <f t="shared" si="3"/>
        <v/>
      </c>
      <c r="G9" s="43" t="str">
        <f t="shared" si="3"/>
        <v/>
      </c>
      <c r="H9" s="95" t="str">
        <f t="shared" si="3"/>
        <v/>
      </c>
      <c r="I9" s="95" t="str">
        <f t="shared" si="3"/>
        <v>12h</v>
      </c>
      <c r="J9" s="95" t="str">
        <f t="shared" si="3"/>
        <v/>
      </c>
      <c r="K9" s="95" t="str">
        <f t="shared" si="3"/>
        <v/>
      </c>
      <c r="L9" s="43" t="str">
        <f t="shared" si="3"/>
        <v/>
      </c>
      <c r="M9" s="95"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95" t="str">
        <f t="shared" si="3"/>
        <v>12h</v>
      </c>
      <c r="D10" s="95" t="str">
        <f t="shared" si="3"/>
        <v/>
      </c>
      <c r="E10" s="43" t="str">
        <f t="shared" si="3"/>
        <v/>
      </c>
      <c r="F10" s="43" t="str">
        <f t="shared" si="3"/>
        <v/>
      </c>
      <c r="G10" s="43" t="str">
        <f t="shared" si="3"/>
        <v/>
      </c>
      <c r="H10" s="95" t="str">
        <f t="shared" si="3"/>
        <v/>
      </c>
      <c r="I10" s="95" t="str">
        <f t="shared" si="3"/>
        <v/>
      </c>
      <c r="J10" s="95" t="str">
        <f t="shared" si="3"/>
        <v/>
      </c>
      <c r="K10" s="95" t="str">
        <f t="shared" si="3"/>
        <v/>
      </c>
      <c r="L10" s="43" t="str">
        <f t="shared" si="3"/>
        <v/>
      </c>
      <c r="M10" s="95"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118" t="str">
        <f t="shared" si="3"/>
        <v/>
      </c>
      <c r="D11" s="118" t="str">
        <f t="shared" si="3"/>
        <v/>
      </c>
      <c r="E11" s="43" t="str">
        <f t="shared" si="3"/>
        <v/>
      </c>
      <c r="F11" s="43"/>
      <c r="G11" s="43"/>
      <c r="H11" s="95"/>
      <c r="I11" s="95"/>
      <c r="J11" s="95"/>
      <c r="K11" s="95" t="str">
        <f t="shared" si="3"/>
        <v/>
      </c>
      <c r="L11" s="43" t="str">
        <f t="shared" si="3"/>
        <v/>
      </c>
      <c r="M11" s="95"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95" t="str">
        <f t="shared" si="3"/>
        <v/>
      </c>
      <c r="D12" s="95" t="str">
        <f t="shared" si="3"/>
        <v/>
      </c>
      <c r="E12" s="43" t="str">
        <f t="shared" si="3"/>
        <v/>
      </c>
      <c r="F12" s="43" t="str">
        <f t="shared" si="3"/>
        <v/>
      </c>
      <c r="G12" s="43" t="str">
        <f t="shared" si="3"/>
        <v/>
      </c>
      <c r="H12" s="95" t="str">
        <f t="shared" si="3"/>
        <v/>
      </c>
      <c r="I12" s="95" t="str">
        <f t="shared" si="3"/>
        <v/>
      </c>
      <c r="J12" s="95" t="str">
        <f t="shared" si="3"/>
        <v/>
      </c>
      <c r="K12" s="95" t="str">
        <f t="shared" si="3"/>
        <v/>
      </c>
      <c r="L12" s="43" t="str">
        <f t="shared" si="3"/>
        <v>12h</v>
      </c>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15"/>
      <c r="E13" s="165"/>
      <c r="F13" s="165"/>
      <c r="G13" s="165"/>
      <c r="H13" s="115"/>
      <c r="I13" s="115"/>
      <c r="J13" s="115"/>
      <c r="K13" s="115"/>
      <c r="L13" s="16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95" t="str">
        <f t="shared" ref="C14:M20" si="4">IF($A14=C$5,"12h",IF($A14="","",""))</f>
        <v/>
      </c>
      <c r="D14" s="95" t="str">
        <f t="shared" si="4"/>
        <v/>
      </c>
      <c r="E14" s="43" t="str">
        <f t="shared" si="4"/>
        <v/>
      </c>
      <c r="F14" s="43" t="str">
        <f t="shared" si="4"/>
        <v/>
      </c>
      <c r="G14" s="43" t="str">
        <f t="shared" si="4"/>
        <v>12h</v>
      </c>
      <c r="H14" s="95" t="str">
        <f t="shared" si="4"/>
        <v/>
      </c>
      <c r="I14" s="95" t="str">
        <f t="shared" si="4"/>
        <v/>
      </c>
      <c r="J14" s="95" t="str">
        <f t="shared" si="4"/>
        <v/>
      </c>
      <c r="K14" s="95" t="str">
        <f t="shared" si="4"/>
        <v/>
      </c>
      <c r="L14" s="43" t="str">
        <f t="shared" si="4"/>
        <v/>
      </c>
      <c r="M14" s="95" t="str">
        <f t="shared" si="4"/>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95" t="str">
        <f t="shared" si="4"/>
        <v/>
      </c>
      <c r="D15" s="95" t="str">
        <f t="shared" si="4"/>
        <v/>
      </c>
      <c r="E15" s="43" t="str">
        <f t="shared" si="4"/>
        <v/>
      </c>
      <c r="F15" s="43" t="str">
        <f t="shared" si="4"/>
        <v/>
      </c>
      <c r="G15" s="43" t="str">
        <f t="shared" si="4"/>
        <v/>
      </c>
      <c r="H15" s="95" t="str">
        <f t="shared" si="4"/>
        <v>12h</v>
      </c>
      <c r="I15" s="95" t="str">
        <f t="shared" si="4"/>
        <v/>
      </c>
      <c r="J15" s="95" t="str">
        <f t="shared" si="4"/>
        <v/>
      </c>
      <c r="K15" s="95" t="str">
        <f t="shared" si="4"/>
        <v/>
      </c>
      <c r="L15" s="43" t="str">
        <f t="shared" si="4"/>
        <v/>
      </c>
      <c r="M15" s="95" t="str">
        <f t="shared" si="4"/>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95" t="str">
        <f t="shared" si="4"/>
        <v/>
      </c>
      <c r="D16" s="95" t="str">
        <f t="shared" si="4"/>
        <v/>
      </c>
      <c r="E16" s="43" t="str">
        <f t="shared" si="4"/>
        <v/>
      </c>
      <c r="F16" s="43" t="str">
        <f t="shared" si="4"/>
        <v/>
      </c>
      <c r="G16" s="43" t="str">
        <f t="shared" si="4"/>
        <v/>
      </c>
      <c r="H16" s="95" t="str">
        <f t="shared" si="4"/>
        <v/>
      </c>
      <c r="I16" s="95" t="str">
        <f t="shared" si="4"/>
        <v/>
      </c>
      <c r="J16" s="95" t="str">
        <f t="shared" si="4"/>
        <v/>
      </c>
      <c r="K16" s="95" t="str">
        <f t="shared" si="4"/>
        <v/>
      </c>
      <c r="L16" s="43" t="str">
        <f t="shared" si="4"/>
        <v/>
      </c>
      <c r="M16" s="95" t="str">
        <f t="shared" si="4"/>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95" t="str">
        <f t="shared" si="4"/>
        <v/>
      </c>
      <c r="D17" s="95" t="str">
        <f t="shared" si="4"/>
        <v/>
      </c>
      <c r="E17" s="43" t="str">
        <f t="shared" si="4"/>
        <v/>
      </c>
      <c r="F17" s="43" t="str">
        <f t="shared" si="4"/>
        <v/>
      </c>
      <c r="G17" s="43" t="str">
        <f t="shared" si="4"/>
        <v/>
      </c>
      <c r="H17" s="95" t="str">
        <f t="shared" si="4"/>
        <v/>
      </c>
      <c r="I17" s="95" t="str">
        <f t="shared" si="4"/>
        <v/>
      </c>
      <c r="J17" s="95" t="str">
        <f t="shared" si="4"/>
        <v>12h</v>
      </c>
      <c r="K17" s="95" t="str">
        <f t="shared" si="4"/>
        <v/>
      </c>
      <c r="L17" s="43" t="str">
        <f t="shared" si="4"/>
        <v/>
      </c>
      <c r="M17" s="95" t="str">
        <f t="shared" si="4"/>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95" t="str">
        <f t="shared" si="4"/>
        <v/>
      </c>
      <c r="D18" s="95" t="str">
        <f t="shared" si="4"/>
        <v/>
      </c>
      <c r="E18" s="43" t="str">
        <f t="shared" si="4"/>
        <v/>
      </c>
      <c r="F18" s="43" t="str">
        <f t="shared" si="4"/>
        <v/>
      </c>
      <c r="G18" s="43" t="str">
        <f t="shared" si="4"/>
        <v/>
      </c>
      <c r="H18" s="95" t="str">
        <f t="shared" si="4"/>
        <v/>
      </c>
      <c r="I18" s="95" t="str">
        <f t="shared" si="4"/>
        <v/>
      </c>
      <c r="J18" s="95" t="str">
        <f t="shared" si="4"/>
        <v/>
      </c>
      <c r="K18" s="95" t="str">
        <f t="shared" si="4"/>
        <v>12h</v>
      </c>
      <c r="L18" s="43" t="str">
        <f t="shared" si="4"/>
        <v/>
      </c>
      <c r="M18" s="95" t="str">
        <f t="shared" si="4"/>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95" t="str">
        <f t="shared" si="4"/>
        <v/>
      </c>
      <c r="D19" s="95" t="str">
        <f t="shared" si="4"/>
        <v/>
      </c>
      <c r="E19" s="27" t="str">
        <f t="shared" si="4"/>
        <v>12h</v>
      </c>
      <c r="F19" s="43" t="str">
        <f t="shared" si="4"/>
        <v/>
      </c>
      <c r="G19" s="43" t="str">
        <f t="shared" si="4"/>
        <v/>
      </c>
      <c r="H19" s="95" t="str">
        <f t="shared" si="4"/>
        <v/>
      </c>
      <c r="I19" s="95" t="str">
        <f t="shared" si="4"/>
        <v/>
      </c>
      <c r="J19" s="95" t="str">
        <f t="shared" si="4"/>
        <v/>
      </c>
      <c r="K19" s="95" t="str">
        <f t="shared" si="4"/>
        <v/>
      </c>
      <c r="L19" s="43" t="str">
        <f t="shared" si="4"/>
        <v/>
      </c>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95" t="str">
        <f t="shared" si="4"/>
        <v/>
      </c>
      <c r="D20" s="95" t="str">
        <f t="shared" si="4"/>
        <v>12h</v>
      </c>
      <c r="E20" s="43" t="str">
        <f t="shared" si="4"/>
        <v/>
      </c>
      <c r="F20" s="43" t="str">
        <f t="shared" si="4"/>
        <v/>
      </c>
      <c r="G20" s="43" t="str">
        <f t="shared" si="4"/>
        <v/>
      </c>
      <c r="H20" s="95" t="str">
        <f t="shared" si="4"/>
        <v/>
      </c>
      <c r="I20" s="95" t="str">
        <f t="shared" si="4"/>
        <v/>
      </c>
      <c r="J20" s="95" t="str">
        <f t="shared" si="4"/>
        <v/>
      </c>
      <c r="K20" s="95" t="str">
        <f t="shared" si="4"/>
        <v/>
      </c>
      <c r="L20" s="43" t="str">
        <f t="shared" si="4"/>
        <v/>
      </c>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15"/>
      <c r="E21" s="165"/>
      <c r="F21" s="165"/>
      <c r="G21" s="165"/>
      <c r="H21" s="115"/>
      <c r="I21" s="115"/>
      <c r="J21" s="115"/>
      <c r="K21" s="115"/>
      <c r="L21" s="165"/>
      <c r="M21" s="115"/>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95" t="str">
        <f t="shared" ref="C22:M32" si="5">IF($A22=C$5,"12h",IF($A22="","",""))</f>
        <v/>
      </c>
      <c r="D22" s="95" t="str">
        <f t="shared" si="5"/>
        <v/>
      </c>
      <c r="E22" s="43" t="str">
        <f t="shared" si="5"/>
        <v/>
      </c>
      <c r="F22" s="43" t="str">
        <f t="shared" si="5"/>
        <v/>
      </c>
      <c r="G22" s="43" t="str">
        <f t="shared" si="5"/>
        <v/>
      </c>
      <c r="H22" s="95" t="str">
        <f t="shared" si="5"/>
        <v>12h</v>
      </c>
      <c r="I22" s="95" t="str">
        <f t="shared" si="5"/>
        <v/>
      </c>
      <c r="J22" s="95" t="str">
        <f t="shared" si="5"/>
        <v/>
      </c>
      <c r="K22" s="95" t="str">
        <f t="shared" si="5"/>
        <v/>
      </c>
      <c r="L22" s="43" t="str">
        <f t="shared" si="5"/>
        <v/>
      </c>
      <c r="M22" s="95" t="str">
        <f t="shared" si="5"/>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95" t="str">
        <f t="shared" si="5"/>
        <v/>
      </c>
      <c r="D23" s="95" t="str">
        <f t="shared" si="5"/>
        <v/>
      </c>
      <c r="E23" s="43" t="str">
        <f t="shared" si="5"/>
        <v>12h</v>
      </c>
      <c r="F23" s="43" t="str">
        <f t="shared" si="5"/>
        <v/>
      </c>
      <c r="G23" s="43" t="str">
        <f t="shared" si="5"/>
        <v/>
      </c>
      <c r="H23" s="95" t="str">
        <f t="shared" si="5"/>
        <v/>
      </c>
      <c r="I23" s="95" t="str">
        <f t="shared" si="5"/>
        <v/>
      </c>
      <c r="J23" s="95" t="str">
        <f t="shared" si="5"/>
        <v/>
      </c>
      <c r="K23" s="95" t="str">
        <f t="shared" si="5"/>
        <v/>
      </c>
      <c r="L23" s="43" t="str">
        <f t="shared" si="5"/>
        <v/>
      </c>
      <c r="M23" s="95" t="str">
        <f t="shared" si="5"/>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95" t="str">
        <f t="shared" si="5"/>
        <v/>
      </c>
      <c r="D24" s="95" t="str">
        <f t="shared" si="5"/>
        <v/>
      </c>
      <c r="E24" s="43" t="str">
        <f t="shared" si="5"/>
        <v/>
      </c>
      <c r="F24" s="43" t="str">
        <f t="shared" si="5"/>
        <v/>
      </c>
      <c r="G24" s="43" t="str">
        <f t="shared" si="5"/>
        <v/>
      </c>
      <c r="H24" s="95" t="str">
        <f t="shared" si="5"/>
        <v/>
      </c>
      <c r="I24" s="95" t="str">
        <f t="shared" si="5"/>
        <v>12h</v>
      </c>
      <c r="J24" s="95" t="str">
        <f t="shared" si="5"/>
        <v/>
      </c>
      <c r="K24" s="95" t="str">
        <f t="shared" si="5"/>
        <v/>
      </c>
      <c r="L24" s="43" t="str">
        <f t="shared" si="5"/>
        <v/>
      </c>
      <c r="M24" s="95" t="str">
        <f t="shared" si="5"/>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95" t="str">
        <f t="shared" si="5"/>
        <v/>
      </c>
      <c r="D25" s="95" t="str">
        <f t="shared" si="5"/>
        <v/>
      </c>
      <c r="E25" s="43" t="str">
        <f t="shared" si="5"/>
        <v/>
      </c>
      <c r="F25" s="43" t="str">
        <f t="shared" si="5"/>
        <v>12h</v>
      </c>
      <c r="G25" s="43" t="str">
        <f t="shared" si="5"/>
        <v/>
      </c>
      <c r="H25" s="126" t="s">
        <v>0</v>
      </c>
      <c r="I25" s="126" t="s">
        <v>0</v>
      </c>
      <c r="J25" s="95" t="str">
        <f t="shared" si="5"/>
        <v/>
      </c>
      <c r="K25" s="95" t="str">
        <f t="shared" si="5"/>
        <v/>
      </c>
      <c r="L25" s="43" t="str">
        <f t="shared" si="5"/>
        <v/>
      </c>
      <c r="M25" s="95" t="str">
        <f t="shared" si="5"/>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95" t="str">
        <f t="shared" si="5"/>
        <v/>
      </c>
      <c r="D26" s="95" t="str">
        <f t="shared" si="5"/>
        <v/>
      </c>
      <c r="E26" s="43" t="str">
        <f t="shared" si="5"/>
        <v/>
      </c>
      <c r="F26" s="43" t="str">
        <f t="shared" si="5"/>
        <v/>
      </c>
      <c r="G26" s="43" t="str">
        <f t="shared" si="5"/>
        <v/>
      </c>
      <c r="H26" s="95" t="str">
        <f t="shared" si="5"/>
        <v/>
      </c>
      <c r="I26" s="95" t="str">
        <f t="shared" si="5"/>
        <v/>
      </c>
      <c r="J26" s="95" t="str">
        <f t="shared" si="5"/>
        <v/>
      </c>
      <c r="K26" s="95" t="str">
        <f t="shared" si="5"/>
        <v/>
      </c>
      <c r="L26" s="43" t="str">
        <f t="shared" si="5"/>
        <v>12h</v>
      </c>
      <c r="M26" s="95" t="str">
        <f t="shared" si="5"/>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95" t="str">
        <f t="shared" si="5"/>
        <v/>
      </c>
      <c r="D27" s="95" t="str">
        <f t="shared" si="5"/>
        <v/>
      </c>
      <c r="E27" s="43" t="str">
        <f t="shared" si="5"/>
        <v/>
      </c>
      <c r="F27" s="43" t="str">
        <f t="shared" si="5"/>
        <v/>
      </c>
      <c r="G27" s="43" t="str">
        <f t="shared" si="5"/>
        <v/>
      </c>
      <c r="H27" s="95" t="str">
        <f t="shared" si="5"/>
        <v/>
      </c>
      <c r="I27" s="95" t="str">
        <f t="shared" si="5"/>
        <v>12h</v>
      </c>
      <c r="J27" s="95" t="str">
        <f t="shared" si="5"/>
        <v/>
      </c>
      <c r="K27" s="95" t="str">
        <f t="shared" si="5"/>
        <v/>
      </c>
      <c r="L27" s="43" t="str">
        <f t="shared" si="5"/>
        <v/>
      </c>
      <c r="M27" s="95" t="str">
        <f t="shared" si="5"/>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95" t="str">
        <f t="shared" si="5"/>
        <v>12h</v>
      </c>
      <c r="D28" s="95" t="str">
        <f t="shared" si="5"/>
        <v/>
      </c>
      <c r="E28" s="43" t="str">
        <f t="shared" si="5"/>
        <v/>
      </c>
      <c r="F28" s="43" t="str">
        <f t="shared" si="5"/>
        <v/>
      </c>
      <c r="G28" s="43" t="str">
        <f t="shared" si="5"/>
        <v/>
      </c>
      <c r="H28" s="95" t="str">
        <f t="shared" si="5"/>
        <v/>
      </c>
      <c r="I28" s="95" t="str">
        <f t="shared" si="5"/>
        <v/>
      </c>
      <c r="J28" s="95" t="str">
        <f t="shared" si="5"/>
        <v/>
      </c>
      <c r="K28" s="95" t="str">
        <f t="shared" si="5"/>
        <v/>
      </c>
      <c r="L28" s="43" t="str">
        <f t="shared" si="5"/>
        <v/>
      </c>
      <c r="M28" s="95" t="str">
        <f t="shared" si="5"/>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95" t="str">
        <f t="shared" si="5"/>
        <v/>
      </c>
      <c r="D29" s="95" t="str">
        <f t="shared" si="5"/>
        <v/>
      </c>
      <c r="E29" s="43" t="str">
        <f t="shared" si="5"/>
        <v/>
      </c>
      <c r="F29" s="43" t="str">
        <f t="shared" si="5"/>
        <v/>
      </c>
      <c r="G29" s="43" t="str">
        <f t="shared" si="5"/>
        <v/>
      </c>
      <c r="H29" s="95" t="str">
        <f t="shared" si="5"/>
        <v/>
      </c>
      <c r="I29" s="95" t="str">
        <f t="shared" si="5"/>
        <v/>
      </c>
      <c r="J29" s="95" t="str">
        <f t="shared" si="5"/>
        <v/>
      </c>
      <c r="K29" s="95" t="str">
        <f t="shared" si="5"/>
        <v>12h</v>
      </c>
      <c r="L29" s="43" t="str">
        <f t="shared" si="5"/>
        <v/>
      </c>
      <c r="M29" s="95" t="str">
        <f t="shared" si="5"/>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95" t="str">
        <f t="shared" si="5"/>
        <v/>
      </c>
      <c r="D30" s="95" t="str">
        <f t="shared" si="5"/>
        <v/>
      </c>
      <c r="E30" s="43" t="str">
        <f t="shared" si="5"/>
        <v/>
      </c>
      <c r="F30" s="43" t="str">
        <f t="shared" si="5"/>
        <v/>
      </c>
      <c r="G30" s="43" t="str">
        <f t="shared" si="5"/>
        <v>12h</v>
      </c>
      <c r="H30" s="95" t="str">
        <f t="shared" si="5"/>
        <v/>
      </c>
      <c r="I30" s="95" t="str">
        <f t="shared" si="5"/>
        <v/>
      </c>
      <c r="J30" s="95" t="str">
        <f t="shared" si="5"/>
        <v/>
      </c>
      <c r="K30" s="95" t="str">
        <f t="shared" si="5"/>
        <v/>
      </c>
      <c r="L30" s="43" t="str">
        <f t="shared" si="5"/>
        <v/>
      </c>
      <c r="M30" s="95" t="str">
        <f t="shared" si="5"/>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5" t="str">
        <f t="shared" si="5"/>
        <v/>
      </c>
      <c r="D31" s="95" t="str">
        <f t="shared" si="5"/>
        <v/>
      </c>
      <c r="E31" s="43" t="str">
        <f t="shared" si="5"/>
        <v/>
      </c>
      <c r="F31" s="43" t="str">
        <f t="shared" si="5"/>
        <v/>
      </c>
      <c r="G31" s="43" t="str">
        <f t="shared" si="5"/>
        <v/>
      </c>
      <c r="H31" s="95" t="str">
        <f t="shared" si="5"/>
        <v/>
      </c>
      <c r="I31" s="95" t="str">
        <f t="shared" si="5"/>
        <v/>
      </c>
      <c r="J31" s="95" t="str">
        <f t="shared" si="5"/>
        <v/>
      </c>
      <c r="K31" s="95" t="str">
        <f t="shared" si="5"/>
        <v/>
      </c>
      <c r="L31" s="43" t="str">
        <f t="shared" si="5"/>
        <v>12h</v>
      </c>
      <c r="M31" s="95" t="str">
        <f t="shared" si="5"/>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95" t="str">
        <f t="shared" si="5"/>
        <v/>
      </c>
      <c r="D32" s="95" t="str">
        <f t="shared" si="5"/>
        <v/>
      </c>
      <c r="E32" s="43" t="str">
        <f t="shared" si="5"/>
        <v/>
      </c>
      <c r="F32" s="43" t="str">
        <f t="shared" si="5"/>
        <v/>
      </c>
      <c r="G32" s="43" t="str">
        <f t="shared" si="5"/>
        <v/>
      </c>
      <c r="H32" s="95" t="str">
        <f t="shared" si="5"/>
        <v/>
      </c>
      <c r="I32" s="95" t="str">
        <f t="shared" si="5"/>
        <v/>
      </c>
      <c r="J32" s="95" t="str">
        <f t="shared" si="5"/>
        <v/>
      </c>
      <c r="K32" s="95" t="str">
        <f t="shared" si="5"/>
        <v/>
      </c>
      <c r="L32" s="43" t="str">
        <f t="shared" si="5"/>
        <v/>
      </c>
      <c r="M32" s="95" t="str">
        <f t="shared" si="5"/>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95" t="str">
        <f>IF($A33=C$5,"12h",IF($A33="","",""))</f>
        <v/>
      </c>
      <c r="D33" s="95" t="str">
        <f>IF($A33=D$5,"12h",IF($A33="","",""))</f>
        <v>12h</v>
      </c>
      <c r="E33" s="43" t="str">
        <f t="shared" ref="C33:M52" si="6">IF($A33=E$5,"12h",IF($A33="","",""))</f>
        <v/>
      </c>
      <c r="F33" s="43" t="str">
        <f t="shared" si="6"/>
        <v/>
      </c>
      <c r="G33" s="43" t="str">
        <f t="shared" si="6"/>
        <v/>
      </c>
      <c r="H33" s="95" t="str">
        <f t="shared" si="6"/>
        <v/>
      </c>
      <c r="I33" s="95" t="str">
        <f t="shared" si="6"/>
        <v/>
      </c>
      <c r="J33" s="95" t="str">
        <f t="shared" si="6"/>
        <v/>
      </c>
      <c r="K33" s="95" t="str">
        <f t="shared" si="6"/>
        <v/>
      </c>
      <c r="L33" s="43" t="str">
        <f t="shared" si="6"/>
        <v/>
      </c>
      <c r="M33" s="95" t="str">
        <f t="shared" si="6"/>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130" t="s">
        <v>50</v>
      </c>
      <c r="E34" s="69" t="s">
        <v>50</v>
      </c>
      <c r="F34" s="69" t="s">
        <v>50</v>
      </c>
      <c r="G34" s="69" t="s">
        <v>50</v>
      </c>
      <c r="H34" s="130" t="s">
        <v>50</v>
      </c>
      <c r="I34" s="130" t="s">
        <v>50</v>
      </c>
      <c r="J34" s="130" t="s">
        <v>50</v>
      </c>
      <c r="K34" s="130" t="s">
        <v>50</v>
      </c>
      <c r="L34" s="69" t="s">
        <v>50</v>
      </c>
      <c r="M34" s="95" t="str">
        <f t="shared" si="6"/>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95" t="str">
        <f t="shared" ref="C35:C51" si="7">IF($A35=C$5,"12h",IF($A35="","",""))</f>
        <v/>
      </c>
      <c r="D35" s="95" t="str">
        <f t="shared" si="6"/>
        <v/>
      </c>
      <c r="E35" s="43" t="str">
        <f t="shared" si="6"/>
        <v>12h</v>
      </c>
      <c r="F35" s="43" t="str">
        <f t="shared" si="6"/>
        <v/>
      </c>
      <c r="G35" s="43" t="str">
        <f t="shared" si="6"/>
        <v/>
      </c>
      <c r="H35" s="95" t="str">
        <f t="shared" si="6"/>
        <v/>
      </c>
      <c r="I35" s="95" t="str">
        <f t="shared" si="6"/>
        <v/>
      </c>
      <c r="J35" s="95" t="str">
        <f t="shared" si="6"/>
        <v/>
      </c>
      <c r="K35" s="95" t="str">
        <f t="shared" si="6"/>
        <v/>
      </c>
      <c r="L35" s="43" t="str">
        <f t="shared" si="6"/>
        <v/>
      </c>
      <c r="M35" s="95" t="str">
        <f t="shared" si="6"/>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95" t="str">
        <f t="shared" si="7"/>
        <v/>
      </c>
      <c r="D36" s="95" t="str">
        <f t="shared" si="6"/>
        <v/>
      </c>
      <c r="E36" s="43" t="str">
        <f t="shared" si="6"/>
        <v/>
      </c>
      <c r="F36" s="43" t="str">
        <f t="shared" si="6"/>
        <v>12h</v>
      </c>
      <c r="G36" s="43" t="str">
        <f t="shared" si="6"/>
        <v/>
      </c>
      <c r="H36" s="95" t="str">
        <f t="shared" si="6"/>
        <v/>
      </c>
      <c r="I36" s="95" t="str">
        <f t="shared" si="6"/>
        <v/>
      </c>
      <c r="J36" s="95" t="str">
        <f t="shared" si="6"/>
        <v/>
      </c>
      <c r="K36" s="95" t="str">
        <f t="shared" si="6"/>
        <v/>
      </c>
      <c r="L36" s="43" t="str">
        <f t="shared" si="6"/>
        <v/>
      </c>
      <c r="M36" s="95" t="str">
        <f t="shared" si="6"/>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95" t="str">
        <f t="shared" si="7"/>
        <v/>
      </c>
      <c r="D37" s="95" t="str">
        <f t="shared" si="6"/>
        <v/>
      </c>
      <c r="E37" s="43" t="str">
        <f t="shared" si="6"/>
        <v/>
      </c>
      <c r="F37" s="43" t="str">
        <f t="shared" si="6"/>
        <v/>
      </c>
      <c r="G37" s="43" t="str">
        <f t="shared" si="6"/>
        <v/>
      </c>
      <c r="H37" s="95" t="str">
        <f t="shared" si="6"/>
        <v/>
      </c>
      <c r="I37" s="95" t="str">
        <f t="shared" si="6"/>
        <v/>
      </c>
      <c r="J37" s="95" t="str">
        <f t="shared" si="6"/>
        <v>12h</v>
      </c>
      <c r="K37" s="95" t="str">
        <f t="shared" si="6"/>
        <v/>
      </c>
      <c r="L37" s="43" t="str">
        <f t="shared" si="6"/>
        <v/>
      </c>
      <c r="M37" s="95" t="str">
        <f t="shared" si="6"/>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95" t="str">
        <f t="shared" si="7"/>
        <v/>
      </c>
      <c r="D38" s="95" t="str">
        <f t="shared" si="6"/>
        <v/>
      </c>
      <c r="E38" s="43" t="str">
        <f t="shared" si="6"/>
        <v/>
      </c>
      <c r="F38" s="43" t="str">
        <f t="shared" si="6"/>
        <v>12h</v>
      </c>
      <c r="G38" s="43" t="str">
        <f t="shared" si="6"/>
        <v/>
      </c>
      <c r="H38" s="95" t="str">
        <f t="shared" si="6"/>
        <v/>
      </c>
      <c r="I38" s="95" t="str">
        <f t="shared" si="6"/>
        <v/>
      </c>
      <c r="J38" s="95" t="str">
        <f t="shared" si="6"/>
        <v/>
      </c>
      <c r="K38" s="95" t="str">
        <f t="shared" si="6"/>
        <v/>
      </c>
      <c r="L38" s="43" t="str">
        <f t="shared" si="6"/>
        <v/>
      </c>
      <c r="M38" s="95" t="str">
        <f t="shared" si="6"/>
        <v/>
      </c>
      <c r="N38" s="124"/>
      <c r="O38" s="8"/>
      <c r="P38" s="215" t="s">
        <v>28</v>
      </c>
      <c r="Q38" s="196">
        <f t="shared" ca="1" si="0"/>
        <v>0</v>
      </c>
      <c r="R38" s="196">
        <f t="shared" ca="1" si="0"/>
        <v>0</v>
      </c>
      <c r="S38" s="196">
        <f t="shared" ca="1" si="0"/>
        <v>0</v>
      </c>
      <c r="T38" s="128" t="s">
        <v>65</v>
      </c>
      <c r="U38" s="196">
        <f t="shared" ca="1" si="1"/>
        <v>1</v>
      </c>
      <c r="V38" s="196">
        <f t="shared" ca="1" si="1"/>
        <v>1</v>
      </c>
      <c r="W38" s="196">
        <f t="shared" ca="1" si="1"/>
        <v>2</v>
      </c>
      <c r="X38" s="208"/>
      <c r="Y38" s="208"/>
      <c r="Z38" s="208"/>
    </row>
    <row r="39" spans="1:26" ht="6.95" customHeight="1" x14ac:dyDescent="0.2">
      <c r="A39" s="90"/>
      <c r="B39" s="90"/>
      <c r="C39" s="115"/>
      <c r="D39" s="115"/>
      <c r="E39" s="165"/>
      <c r="F39" s="165"/>
      <c r="G39" s="165"/>
      <c r="H39" s="115"/>
      <c r="I39" s="115"/>
      <c r="J39" s="115"/>
      <c r="K39" s="115"/>
      <c r="L39" s="16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95" t="str">
        <f t="shared" si="7"/>
        <v/>
      </c>
      <c r="D40" s="95" t="str">
        <f t="shared" si="6"/>
        <v/>
      </c>
      <c r="E40" s="43" t="str">
        <f t="shared" si="6"/>
        <v/>
      </c>
      <c r="F40" s="43" t="str">
        <f t="shared" si="6"/>
        <v/>
      </c>
      <c r="G40" s="43" t="str">
        <f t="shared" si="6"/>
        <v/>
      </c>
      <c r="H40" s="95" t="str">
        <f t="shared" si="6"/>
        <v>12h</v>
      </c>
      <c r="I40" s="95" t="str">
        <f t="shared" si="6"/>
        <v/>
      </c>
      <c r="J40" s="95" t="str">
        <f t="shared" si="6"/>
        <v/>
      </c>
      <c r="K40" s="95" t="str">
        <f t="shared" si="6"/>
        <v/>
      </c>
      <c r="L40" s="43" t="str">
        <f t="shared" si="6"/>
        <v/>
      </c>
      <c r="M40" s="95" t="str">
        <f t="shared" si="6"/>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95" t="str">
        <f t="shared" si="7"/>
        <v/>
      </c>
      <c r="D41" s="95" t="str">
        <f t="shared" si="6"/>
        <v/>
      </c>
      <c r="E41" s="43" t="str">
        <f t="shared" si="6"/>
        <v/>
      </c>
      <c r="F41" s="43" t="str">
        <f t="shared" si="6"/>
        <v/>
      </c>
      <c r="G41" s="43" t="str">
        <f t="shared" si="6"/>
        <v/>
      </c>
      <c r="H41" s="95" t="str">
        <f t="shared" si="6"/>
        <v>12h</v>
      </c>
      <c r="I41" s="95" t="str">
        <f t="shared" si="6"/>
        <v/>
      </c>
      <c r="J41" s="95" t="str">
        <f t="shared" si="6"/>
        <v/>
      </c>
      <c r="K41" s="95" t="str">
        <f t="shared" si="6"/>
        <v/>
      </c>
      <c r="L41" s="43" t="str">
        <f t="shared" si="6"/>
        <v/>
      </c>
      <c r="M41" s="95" t="str">
        <f t="shared" si="6"/>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95" t="str">
        <f t="shared" si="7"/>
        <v/>
      </c>
      <c r="D42" s="95" t="str">
        <f t="shared" si="6"/>
        <v/>
      </c>
      <c r="E42" s="43" t="str">
        <f t="shared" si="6"/>
        <v/>
      </c>
      <c r="F42" s="43" t="str">
        <f t="shared" si="6"/>
        <v>12h</v>
      </c>
      <c r="G42" s="43" t="str">
        <f t="shared" si="6"/>
        <v/>
      </c>
      <c r="H42" s="95" t="str">
        <f t="shared" si="6"/>
        <v/>
      </c>
      <c r="I42" s="95" t="str">
        <f t="shared" si="6"/>
        <v/>
      </c>
      <c r="J42" s="95" t="str">
        <f t="shared" si="6"/>
        <v/>
      </c>
      <c r="K42" s="95" t="str">
        <f t="shared" si="6"/>
        <v/>
      </c>
      <c r="L42" s="43" t="str">
        <f t="shared" si="6"/>
        <v/>
      </c>
      <c r="M42" s="95" t="str">
        <f t="shared" si="6"/>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95" t="str">
        <f t="shared" si="7"/>
        <v/>
      </c>
      <c r="D43" s="95" t="str">
        <f t="shared" si="6"/>
        <v/>
      </c>
      <c r="E43" s="43" t="str">
        <f t="shared" si="6"/>
        <v/>
      </c>
      <c r="F43" s="43" t="str">
        <f t="shared" si="6"/>
        <v/>
      </c>
      <c r="G43" s="43" t="str">
        <f t="shared" si="6"/>
        <v>12h</v>
      </c>
      <c r="H43" s="95" t="str">
        <f t="shared" si="6"/>
        <v/>
      </c>
      <c r="I43" s="95" t="str">
        <f t="shared" si="6"/>
        <v/>
      </c>
      <c r="J43" s="95" t="str">
        <f t="shared" si="6"/>
        <v/>
      </c>
      <c r="K43" s="95" t="str">
        <f t="shared" si="6"/>
        <v/>
      </c>
      <c r="L43" s="43" t="str">
        <f t="shared" si="6"/>
        <v/>
      </c>
      <c r="M43" s="95" t="str">
        <f t="shared" si="6"/>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95" t="str">
        <f t="shared" si="7"/>
        <v/>
      </c>
      <c r="D44" s="95" t="str">
        <f t="shared" si="6"/>
        <v/>
      </c>
      <c r="E44" s="43" t="str">
        <f t="shared" si="6"/>
        <v/>
      </c>
      <c r="F44" s="43" t="str">
        <f t="shared" si="6"/>
        <v/>
      </c>
      <c r="G44" s="43" t="str">
        <f t="shared" si="6"/>
        <v/>
      </c>
      <c r="H44" s="95" t="str">
        <f t="shared" si="6"/>
        <v/>
      </c>
      <c r="I44" s="95" t="str">
        <f t="shared" si="6"/>
        <v/>
      </c>
      <c r="J44" s="95" t="str">
        <f t="shared" si="6"/>
        <v/>
      </c>
      <c r="K44" s="95" t="str">
        <f t="shared" si="6"/>
        <v>12h</v>
      </c>
      <c r="L44" s="43" t="str">
        <f t="shared" si="6"/>
        <v/>
      </c>
      <c r="M44" s="95" t="str">
        <f t="shared" si="6"/>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95" t="str">
        <f t="shared" si="7"/>
        <v/>
      </c>
      <c r="D45" s="95" t="str">
        <f t="shared" si="6"/>
        <v/>
      </c>
      <c r="E45" s="43" t="str">
        <f t="shared" si="6"/>
        <v/>
      </c>
      <c r="F45" s="43" t="str">
        <f t="shared" si="6"/>
        <v/>
      </c>
      <c r="G45" s="43" t="str">
        <f t="shared" si="6"/>
        <v/>
      </c>
      <c r="H45" s="95" t="str">
        <f t="shared" si="6"/>
        <v/>
      </c>
      <c r="I45" s="95" t="str">
        <f t="shared" si="6"/>
        <v/>
      </c>
      <c r="J45" s="95" t="str">
        <f t="shared" si="6"/>
        <v/>
      </c>
      <c r="K45" s="95" t="str">
        <f t="shared" si="6"/>
        <v/>
      </c>
      <c r="L45" s="43" t="str">
        <f t="shared" si="6"/>
        <v/>
      </c>
      <c r="M45" s="95" t="str">
        <f t="shared" si="6"/>
        <v>12h</v>
      </c>
      <c r="N45" s="124"/>
      <c r="O45" s="8"/>
      <c r="Q45" s="196">
        <f t="shared" ref="Q45:S47" ca="1" si="8">COUNTIF(INDIRECT(Q$2),$P46)</f>
        <v>0</v>
      </c>
      <c r="R45" s="196">
        <f t="shared" ca="1" si="8"/>
        <v>0</v>
      </c>
      <c r="S45" s="196">
        <f t="shared" ca="1" si="8"/>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95" t="str">
        <f t="shared" si="7"/>
        <v/>
      </c>
      <c r="D46" s="95" t="str">
        <f t="shared" si="6"/>
        <v>12h</v>
      </c>
      <c r="E46" s="43" t="str">
        <f t="shared" si="6"/>
        <v/>
      </c>
      <c r="F46" s="43" t="str">
        <f t="shared" si="6"/>
        <v/>
      </c>
      <c r="G46" s="43" t="str">
        <f t="shared" si="6"/>
        <v/>
      </c>
      <c r="H46" s="95" t="str">
        <f t="shared" si="6"/>
        <v/>
      </c>
      <c r="I46" s="95" t="str">
        <f t="shared" si="6"/>
        <v/>
      </c>
      <c r="J46" s="95" t="str">
        <f t="shared" si="6"/>
        <v/>
      </c>
      <c r="K46" s="95" t="str">
        <f t="shared" si="6"/>
        <v/>
      </c>
      <c r="L46" s="43" t="str">
        <f t="shared" si="6"/>
        <v/>
      </c>
      <c r="M46" s="95" t="str">
        <f t="shared" si="6"/>
        <v/>
      </c>
      <c r="N46" s="124"/>
      <c r="O46" s="57"/>
      <c r="P46" s="212" t="s">
        <v>96</v>
      </c>
      <c r="Q46" s="196">
        <f t="shared" ca="1" si="8"/>
        <v>0</v>
      </c>
      <c r="R46" s="196">
        <f t="shared" ca="1" si="8"/>
        <v>0</v>
      </c>
      <c r="S46" s="196">
        <f t="shared" ca="1" si="8"/>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95" t="str">
        <f t="shared" si="7"/>
        <v/>
      </c>
      <c r="D47" s="95" t="str">
        <f t="shared" si="6"/>
        <v/>
      </c>
      <c r="E47" s="43" t="str">
        <f t="shared" si="6"/>
        <v/>
      </c>
      <c r="F47" s="43" t="str">
        <f t="shared" si="6"/>
        <v/>
      </c>
      <c r="G47" s="43" t="str">
        <f t="shared" si="6"/>
        <v/>
      </c>
      <c r="H47" s="95" t="str">
        <f t="shared" si="6"/>
        <v/>
      </c>
      <c r="I47" s="95" t="str">
        <f t="shared" si="6"/>
        <v>12h</v>
      </c>
      <c r="J47" s="95" t="str">
        <f t="shared" si="6"/>
        <v/>
      </c>
      <c r="K47" s="95" t="str">
        <f t="shared" si="6"/>
        <v/>
      </c>
      <c r="L47" s="43" t="str">
        <f t="shared" si="6"/>
        <v/>
      </c>
      <c r="M47" s="95" t="str">
        <f t="shared" si="6"/>
        <v/>
      </c>
      <c r="N47" s="124"/>
      <c r="O47" s="57"/>
      <c r="P47" s="171" t="s">
        <v>97</v>
      </c>
      <c r="Q47" s="196">
        <f t="shared" ca="1" si="8"/>
        <v>0</v>
      </c>
      <c r="R47" s="196">
        <f t="shared" ca="1" si="8"/>
        <v>0</v>
      </c>
      <c r="S47" s="196">
        <f t="shared" ca="1" si="8"/>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95" t="str">
        <f t="shared" si="7"/>
        <v>12h</v>
      </c>
      <c r="D48" s="95" t="str">
        <f t="shared" si="6"/>
        <v/>
      </c>
      <c r="E48" s="43" t="str">
        <f t="shared" si="6"/>
        <v/>
      </c>
      <c r="F48" s="43" t="str">
        <f t="shared" si="6"/>
        <v/>
      </c>
      <c r="G48" s="43" t="str">
        <f t="shared" si="6"/>
        <v/>
      </c>
      <c r="H48" s="95" t="str">
        <f t="shared" si="6"/>
        <v/>
      </c>
      <c r="I48" s="95" t="str">
        <f t="shared" si="6"/>
        <v/>
      </c>
      <c r="J48" s="95" t="str">
        <f t="shared" si="6"/>
        <v/>
      </c>
      <c r="K48" s="95" t="str">
        <f t="shared" si="6"/>
        <v/>
      </c>
      <c r="L48" s="43" t="str">
        <f t="shared" si="6"/>
        <v/>
      </c>
      <c r="M48" s="95" t="str">
        <f t="shared" si="6"/>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95" t="str">
        <f t="shared" si="7"/>
        <v/>
      </c>
      <c r="D49" s="95" t="str">
        <f t="shared" si="6"/>
        <v/>
      </c>
      <c r="E49" s="43" t="str">
        <f t="shared" si="6"/>
        <v/>
      </c>
      <c r="F49" s="43" t="str">
        <f t="shared" si="6"/>
        <v/>
      </c>
      <c r="G49" s="43" t="str">
        <f t="shared" si="6"/>
        <v/>
      </c>
      <c r="H49" s="95" t="str">
        <f t="shared" si="6"/>
        <v/>
      </c>
      <c r="I49" s="95" t="str">
        <f t="shared" si="6"/>
        <v/>
      </c>
      <c r="J49" s="95" t="str">
        <f t="shared" si="6"/>
        <v>12h</v>
      </c>
      <c r="K49" s="95" t="str">
        <f t="shared" si="6"/>
        <v/>
      </c>
      <c r="L49" s="43" t="str">
        <f t="shared" si="6"/>
        <v/>
      </c>
      <c r="M49" s="95" t="str">
        <f t="shared" si="6"/>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95" t="str">
        <f t="shared" si="7"/>
        <v/>
      </c>
      <c r="D50" s="95" t="str">
        <f t="shared" si="6"/>
        <v/>
      </c>
      <c r="E50" s="118" t="str">
        <f t="shared" si="6"/>
        <v/>
      </c>
      <c r="F50" s="118" t="str">
        <f t="shared" si="6"/>
        <v/>
      </c>
      <c r="G50" s="118" t="str">
        <f t="shared" si="6"/>
        <v/>
      </c>
      <c r="H50" s="95" t="str">
        <f t="shared" si="6"/>
        <v/>
      </c>
      <c r="I50" s="95" t="str">
        <f t="shared" si="6"/>
        <v/>
      </c>
      <c r="J50" s="95" t="str">
        <f t="shared" si="6"/>
        <v/>
      </c>
      <c r="K50" s="95" t="str">
        <f t="shared" si="6"/>
        <v/>
      </c>
      <c r="L50" s="118" t="str">
        <f t="shared" si="6"/>
        <v>12h</v>
      </c>
      <c r="M50" s="95" t="str">
        <f t="shared" si="6"/>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95" t="str">
        <f t="shared" si="7"/>
        <v/>
      </c>
      <c r="D51" s="95" t="str">
        <f t="shared" si="6"/>
        <v/>
      </c>
      <c r="E51" s="118" t="str">
        <f t="shared" si="6"/>
        <v/>
      </c>
      <c r="F51" s="118" t="str">
        <f t="shared" si="6"/>
        <v/>
      </c>
      <c r="G51" s="118" t="str">
        <f t="shared" si="6"/>
        <v/>
      </c>
      <c r="H51" s="95" t="str">
        <f t="shared" si="6"/>
        <v/>
      </c>
      <c r="I51" s="95" t="str">
        <f t="shared" si="6"/>
        <v/>
      </c>
      <c r="J51" s="95" t="str">
        <f t="shared" si="6"/>
        <v>12h</v>
      </c>
      <c r="K51" s="95" t="str">
        <f t="shared" si="6"/>
        <v/>
      </c>
      <c r="L51" s="118" t="str">
        <f t="shared" si="6"/>
        <v/>
      </c>
      <c r="M51" s="95" t="str">
        <f t="shared" si="6"/>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95" t="str">
        <f t="shared" si="6"/>
        <v/>
      </c>
      <c r="D52" s="95" t="str">
        <f t="shared" si="6"/>
        <v/>
      </c>
      <c r="E52" s="118" t="str">
        <f t="shared" si="6"/>
        <v/>
      </c>
      <c r="F52" s="118" t="str">
        <f t="shared" si="6"/>
        <v/>
      </c>
      <c r="G52" s="118" t="str">
        <f t="shared" si="6"/>
        <v>12h</v>
      </c>
      <c r="H52" s="95" t="str">
        <f t="shared" si="6"/>
        <v/>
      </c>
      <c r="I52" s="95" t="str">
        <f t="shared" si="6"/>
        <v/>
      </c>
      <c r="J52" s="95" t="str">
        <f t="shared" si="6"/>
        <v/>
      </c>
      <c r="K52" s="95" t="str">
        <f t="shared" si="6"/>
        <v/>
      </c>
      <c r="L52" s="118" t="str">
        <f t="shared" si="6"/>
        <v/>
      </c>
      <c r="M52" s="118" t="str">
        <f t="shared" si="6"/>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3"/>
      <c r="D53" s="233"/>
      <c r="E53" s="234"/>
      <c r="F53" s="234"/>
      <c r="G53" s="234"/>
      <c r="H53" s="233"/>
      <c r="I53" s="233"/>
      <c r="J53" s="233"/>
      <c r="K53" s="233"/>
      <c r="L53" s="234"/>
      <c r="M53" s="234"/>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0</v>
      </c>
      <c r="D54" s="15">
        <f t="shared" ref="D54:M54" si="9">COUNTIF(D9:D52,"CA")+COUNTIF(D9:D52,"CAJ*")+COUNTIF(D9:D52,"RPM")</f>
        <v>0</v>
      </c>
      <c r="E54" s="15">
        <f t="shared" si="9"/>
        <v>0</v>
      </c>
      <c r="F54" s="15">
        <f t="shared" si="9"/>
        <v>0</v>
      </c>
      <c r="G54" s="15">
        <f t="shared" si="9"/>
        <v>0</v>
      </c>
      <c r="H54" s="15">
        <f t="shared" si="9"/>
        <v>1</v>
      </c>
      <c r="I54" s="15">
        <f t="shared" si="9"/>
        <v>1</v>
      </c>
      <c r="J54" s="15">
        <f t="shared" si="9"/>
        <v>0</v>
      </c>
      <c r="K54" s="15">
        <f t="shared" si="9"/>
        <v>0</v>
      </c>
      <c r="L54" s="15">
        <f t="shared" si="9"/>
        <v>0</v>
      </c>
      <c r="M54" s="15">
        <f t="shared" si="9"/>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1</v>
      </c>
      <c r="D55" s="70">
        <f t="shared" ref="D55:M55" si="10">SUM(D75:D77)+D81+SUM(D82:D88)+SUM(D92:D102)+D54</f>
        <v>1</v>
      </c>
      <c r="E55" s="70">
        <f t="shared" si="10"/>
        <v>1</v>
      </c>
      <c r="F55" s="70">
        <f t="shared" si="10"/>
        <v>1</v>
      </c>
      <c r="G55" s="70">
        <f t="shared" si="10"/>
        <v>1</v>
      </c>
      <c r="H55" s="70">
        <f t="shared" si="10"/>
        <v>2</v>
      </c>
      <c r="I55" s="70">
        <f t="shared" si="10"/>
        <v>2</v>
      </c>
      <c r="J55" s="70">
        <f t="shared" si="10"/>
        <v>1</v>
      </c>
      <c r="K55" s="70">
        <f t="shared" si="10"/>
        <v>1</v>
      </c>
      <c r="L55" s="70">
        <f t="shared" si="10"/>
        <v>1</v>
      </c>
      <c r="M55" s="70">
        <f t="shared" si="10"/>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0</v>
      </c>
      <c r="D56" s="15">
        <f t="shared" ref="D56:M56" si="11">COUNTIF(D9:D52,"CA")+COUNTIF(D9:D52,"*CAN")+COUNTIF(D9:D52,"RPM")</f>
        <v>0</v>
      </c>
      <c r="E56" s="15">
        <f t="shared" si="11"/>
        <v>0</v>
      </c>
      <c r="F56" s="15">
        <f t="shared" si="11"/>
        <v>0</v>
      </c>
      <c r="G56" s="15">
        <f t="shared" si="11"/>
        <v>0</v>
      </c>
      <c r="H56" s="15">
        <f t="shared" si="11"/>
        <v>1</v>
      </c>
      <c r="I56" s="15">
        <f t="shared" si="11"/>
        <v>1</v>
      </c>
      <c r="J56" s="15">
        <f t="shared" si="11"/>
        <v>0</v>
      </c>
      <c r="K56" s="15">
        <f t="shared" si="11"/>
        <v>0</v>
      </c>
      <c r="L56" s="15">
        <f t="shared" si="11"/>
        <v>0</v>
      </c>
      <c r="M56" s="15">
        <f t="shared" si="11"/>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1</v>
      </c>
      <c r="D57" s="30">
        <f t="shared" ref="D57:M57" si="12">SUM(D67:D69)+D72+SUM(D89:D102)+D56</f>
        <v>1</v>
      </c>
      <c r="E57" s="30">
        <f t="shared" si="12"/>
        <v>1</v>
      </c>
      <c r="F57" s="30">
        <f t="shared" si="12"/>
        <v>1</v>
      </c>
      <c r="G57" s="30">
        <f t="shared" si="12"/>
        <v>1</v>
      </c>
      <c r="H57" s="30">
        <f t="shared" si="12"/>
        <v>2</v>
      </c>
      <c r="I57" s="30">
        <f t="shared" si="12"/>
        <v>2</v>
      </c>
      <c r="J57" s="30">
        <f t="shared" si="12"/>
        <v>1</v>
      </c>
      <c r="K57" s="30">
        <f t="shared" si="12"/>
        <v>1</v>
      </c>
      <c r="L57" s="30">
        <f t="shared" si="12"/>
        <v>1</v>
      </c>
      <c r="M57" s="30">
        <f t="shared" si="12"/>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3">COUNTIF(D9:D52,"*12h")</f>
        <v>3</v>
      </c>
      <c r="E59" s="32">
        <f t="shared" si="13"/>
        <v>3</v>
      </c>
      <c r="F59" s="32">
        <f t="shared" si="13"/>
        <v>4</v>
      </c>
      <c r="G59" s="32">
        <f t="shared" si="13"/>
        <v>4</v>
      </c>
      <c r="H59" s="32">
        <f t="shared" si="13"/>
        <v>4</v>
      </c>
      <c r="I59" s="32">
        <f t="shared" si="13"/>
        <v>4</v>
      </c>
      <c r="J59" s="32">
        <f t="shared" si="13"/>
        <v>4</v>
      </c>
      <c r="K59" s="32">
        <f t="shared" si="13"/>
        <v>3</v>
      </c>
      <c r="L59" s="32">
        <f t="shared" si="13"/>
        <v>4</v>
      </c>
      <c r="M59" s="32">
        <f t="shared" si="13"/>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36</v>
      </c>
      <c r="D61" s="11">
        <f>Congé!$E$54-D55</f>
        <v>36</v>
      </c>
      <c r="E61" s="11">
        <f>Congé!$E$54-E55</f>
        <v>36</v>
      </c>
      <c r="F61" s="11">
        <f>Congé!$E$54-F55</f>
        <v>36</v>
      </c>
      <c r="G61" s="11">
        <f>Congé!$E$54-G55</f>
        <v>36</v>
      </c>
      <c r="H61" s="11">
        <f>Congé!$E$54-H55</f>
        <v>35</v>
      </c>
      <c r="I61" s="11">
        <f>Congé!$E$54-I55</f>
        <v>35</v>
      </c>
      <c r="J61" s="11">
        <f>Congé!$E$54-J55</f>
        <v>36</v>
      </c>
      <c r="K61" s="11">
        <f>Congé!$E$54-K55</f>
        <v>36</v>
      </c>
      <c r="L61" s="11">
        <f>Congé!$E$54-L55</f>
        <v>36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33</v>
      </c>
      <c r="D62" s="40">
        <f>Congé!$E$54-D57-D59</f>
        <v>33</v>
      </c>
      <c r="E62" s="40">
        <f>Congé!$E$54-E57-E59</f>
        <v>33</v>
      </c>
      <c r="F62" s="40">
        <f>Congé!$E$54-F57-F59</f>
        <v>32</v>
      </c>
      <c r="G62" s="40">
        <f>Congé!$E$54-G57-G59</f>
        <v>32</v>
      </c>
      <c r="H62" s="40">
        <f>Congé!$E$54-H57-H59</f>
        <v>31</v>
      </c>
      <c r="I62" s="40">
        <f>Congé!$E$54-I57-I59</f>
        <v>31</v>
      </c>
      <c r="J62" s="40">
        <f>Congé!$E$54-J57-J59</f>
        <v>32</v>
      </c>
      <c r="K62" s="40">
        <f>Congé!$E$54-K57-K59</f>
        <v>33</v>
      </c>
      <c r="L62" s="40">
        <f>Congé!$E$54-L57-L59</f>
        <v>32</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0</v>
      </c>
      <c r="D64" s="56">
        <f t="shared" ref="D64:M79" si="14">COUNTIF(D$9:D$52,$B64)</f>
        <v>0</v>
      </c>
      <c r="E64" s="56">
        <f t="shared" si="14"/>
        <v>0</v>
      </c>
      <c r="F64" s="56">
        <f t="shared" si="14"/>
        <v>0</v>
      </c>
      <c r="G64" s="56">
        <f t="shared" si="14"/>
        <v>0</v>
      </c>
      <c r="H64" s="56">
        <f t="shared" si="14"/>
        <v>1</v>
      </c>
      <c r="I64" s="56">
        <f t="shared" si="14"/>
        <v>1</v>
      </c>
      <c r="J64" s="56">
        <f t="shared" si="14"/>
        <v>0</v>
      </c>
      <c r="K64" s="56">
        <f t="shared" si="14"/>
        <v>0</v>
      </c>
      <c r="L64" s="56">
        <f t="shared" si="14"/>
        <v>0</v>
      </c>
      <c r="M64" s="56">
        <f t="shared" si="14"/>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5">COUNTIF(C$9:C$52,$B65)</f>
        <v>0</v>
      </c>
      <c r="D65" s="56">
        <f t="shared" si="14"/>
        <v>0</v>
      </c>
      <c r="E65" s="56">
        <f t="shared" si="14"/>
        <v>0</v>
      </c>
      <c r="F65" s="56">
        <f t="shared" si="14"/>
        <v>0</v>
      </c>
      <c r="G65" s="56">
        <f t="shared" si="14"/>
        <v>0</v>
      </c>
      <c r="H65" s="56">
        <f t="shared" si="14"/>
        <v>0</v>
      </c>
      <c r="I65" s="56">
        <f t="shared" si="14"/>
        <v>0</v>
      </c>
      <c r="J65" s="56">
        <f t="shared" si="14"/>
        <v>0</v>
      </c>
      <c r="K65" s="56">
        <f t="shared" si="14"/>
        <v>0</v>
      </c>
      <c r="L65" s="56">
        <f t="shared" si="14"/>
        <v>0</v>
      </c>
      <c r="M65" s="56">
        <f t="shared" si="14"/>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5"/>
        <v>0</v>
      </c>
      <c r="D66" s="56">
        <f t="shared" si="14"/>
        <v>0</v>
      </c>
      <c r="E66" s="56">
        <f t="shared" si="14"/>
        <v>0</v>
      </c>
      <c r="F66" s="56">
        <f t="shared" si="14"/>
        <v>0</v>
      </c>
      <c r="G66" s="56">
        <f t="shared" si="14"/>
        <v>0</v>
      </c>
      <c r="H66" s="56">
        <f t="shared" si="14"/>
        <v>0</v>
      </c>
      <c r="I66" s="56">
        <f t="shared" si="14"/>
        <v>0</v>
      </c>
      <c r="J66" s="56">
        <f t="shared" si="14"/>
        <v>0</v>
      </c>
      <c r="K66" s="56">
        <f t="shared" si="14"/>
        <v>0</v>
      </c>
      <c r="L66" s="56">
        <f t="shared" si="14"/>
        <v>0</v>
      </c>
      <c r="M66" s="56">
        <f t="shared" si="14"/>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5"/>
        <v>0</v>
      </c>
      <c r="D67" s="56">
        <f t="shared" si="14"/>
        <v>0</v>
      </c>
      <c r="E67" s="56">
        <f t="shared" si="14"/>
        <v>0</v>
      </c>
      <c r="F67" s="56">
        <f t="shared" si="14"/>
        <v>0</v>
      </c>
      <c r="G67" s="56">
        <f t="shared" si="14"/>
        <v>0</v>
      </c>
      <c r="H67" s="56">
        <f t="shared" si="14"/>
        <v>0</v>
      </c>
      <c r="I67" s="56">
        <f t="shared" si="14"/>
        <v>0</v>
      </c>
      <c r="J67" s="56">
        <f t="shared" si="14"/>
        <v>0</v>
      </c>
      <c r="K67" s="56">
        <f t="shared" si="14"/>
        <v>0</v>
      </c>
      <c r="L67" s="56">
        <f t="shared" si="14"/>
        <v>0</v>
      </c>
      <c r="M67" s="56">
        <f t="shared" si="14"/>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5"/>
        <v>0</v>
      </c>
      <c r="D68" s="56">
        <f t="shared" si="14"/>
        <v>0</v>
      </c>
      <c r="E68" s="56">
        <f t="shared" si="14"/>
        <v>0</v>
      </c>
      <c r="F68" s="56">
        <f t="shared" si="14"/>
        <v>0</v>
      </c>
      <c r="G68" s="56">
        <f t="shared" si="14"/>
        <v>0</v>
      </c>
      <c r="H68" s="56">
        <f t="shared" si="14"/>
        <v>0</v>
      </c>
      <c r="I68" s="56">
        <f t="shared" si="14"/>
        <v>0</v>
      </c>
      <c r="J68" s="56">
        <f t="shared" si="14"/>
        <v>0</v>
      </c>
      <c r="K68" s="56">
        <f t="shared" si="14"/>
        <v>0</v>
      </c>
      <c r="L68" s="56">
        <f t="shared" si="14"/>
        <v>0</v>
      </c>
      <c r="M68" s="56">
        <f t="shared" si="14"/>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5"/>
        <v>0</v>
      </c>
      <c r="D69" s="56">
        <f t="shared" si="14"/>
        <v>0</v>
      </c>
      <c r="E69" s="56">
        <f t="shared" si="14"/>
        <v>0</v>
      </c>
      <c r="F69" s="56">
        <f t="shared" si="14"/>
        <v>0</v>
      </c>
      <c r="G69" s="56">
        <f t="shared" si="14"/>
        <v>0</v>
      </c>
      <c r="H69" s="56">
        <f t="shared" si="14"/>
        <v>0</v>
      </c>
      <c r="I69" s="56">
        <f t="shared" si="14"/>
        <v>0</v>
      </c>
      <c r="J69" s="56">
        <f t="shared" si="14"/>
        <v>0</v>
      </c>
      <c r="K69" s="56">
        <f t="shared" si="14"/>
        <v>0</v>
      </c>
      <c r="L69" s="56">
        <f t="shared" si="14"/>
        <v>0</v>
      </c>
      <c r="M69" s="56">
        <f t="shared" si="14"/>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5"/>
        <v>0</v>
      </c>
      <c r="D70" s="56">
        <f t="shared" si="14"/>
        <v>0</v>
      </c>
      <c r="E70" s="56">
        <f t="shared" si="14"/>
        <v>0</v>
      </c>
      <c r="F70" s="56">
        <f t="shared" si="14"/>
        <v>0</v>
      </c>
      <c r="G70" s="56">
        <f t="shared" si="14"/>
        <v>0</v>
      </c>
      <c r="H70" s="56">
        <f t="shared" si="14"/>
        <v>0</v>
      </c>
      <c r="I70" s="56">
        <f t="shared" si="14"/>
        <v>0</v>
      </c>
      <c r="J70" s="56">
        <f t="shared" si="14"/>
        <v>0</v>
      </c>
      <c r="K70" s="56">
        <f t="shared" si="14"/>
        <v>0</v>
      </c>
      <c r="L70" s="56">
        <f t="shared" si="14"/>
        <v>0</v>
      </c>
      <c r="M70" s="56">
        <f t="shared" si="14"/>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5"/>
        <v>0</v>
      </c>
      <c r="D71" s="56">
        <f t="shared" si="14"/>
        <v>0</v>
      </c>
      <c r="E71" s="56">
        <f t="shared" si="14"/>
        <v>0</v>
      </c>
      <c r="F71" s="56">
        <f t="shared" si="14"/>
        <v>0</v>
      </c>
      <c r="G71" s="56">
        <f t="shared" si="14"/>
        <v>0</v>
      </c>
      <c r="H71" s="56">
        <f t="shared" si="14"/>
        <v>0</v>
      </c>
      <c r="I71" s="56">
        <f t="shared" si="14"/>
        <v>0</v>
      </c>
      <c r="J71" s="56">
        <f t="shared" si="14"/>
        <v>0</v>
      </c>
      <c r="K71" s="56">
        <f t="shared" si="14"/>
        <v>0</v>
      </c>
      <c r="L71" s="56">
        <f t="shared" si="14"/>
        <v>0</v>
      </c>
      <c r="M71" s="56">
        <f t="shared" si="14"/>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5"/>
        <v>0</v>
      </c>
      <c r="D72" s="56">
        <f t="shared" si="14"/>
        <v>0</v>
      </c>
      <c r="E72" s="56">
        <f t="shared" si="14"/>
        <v>0</v>
      </c>
      <c r="F72" s="56">
        <f t="shared" si="14"/>
        <v>0</v>
      </c>
      <c r="G72" s="56">
        <f t="shared" si="14"/>
        <v>0</v>
      </c>
      <c r="H72" s="56">
        <f t="shared" si="14"/>
        <v>0</v>
      </c>
      <c r="I72" s="56">
        <f t="shared" si="14"/>
        <v>0</v>
      </c>
      <c r="J72" s="56">
        <f t="shared" si="14"/>
        <v>0</v>
      </c>
      <c r="K72" s="56">
        <f t="shared" si="14"/>
        <v>0</v>
      </c>
      <c r="L72" s="56">
        <f t="shared" si="14"/>
        <v>0</v>
      </c>
      <c r="M72" s="56">
        <f t="shared" si="14"/>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5"/>
        <v>0</v>
      </c>
      <c r="D73" s="56">
        <f t="shared" si="14"/>
        <v>0</v>
      </c>
      <c r="E73" s="56">
        <f t="shared" si="14"/>
        <v>0</v>
      </c>
      <c r="F73" s="56">
        <f t="shared" si="14"/>
        <v>0</v>
      </c>
      <c r="G73" s="56">
        <f t="shared" si="14"/>
        <v>0</v>
      </c>
      <c r="H73" s="56">
        <f t="shared" si="14"/>
        <v>0</v>
      </c>
      <c r="I73" s="56">
        <f t="shared" si="14"/>
        <v>0</v>
      </c>
      <c r="J73" s="56">
        <f t="shared" si="14"/>
        <v>0</v>
      </c>
      <c r="K73" s="56">
        <f t="shared" si="14"/>
        <v>0</v>
      </c>
      <c r="L73" s="56">
        <f t="shared" si="14"/>
        <v>0</v>
      </c>
      <c r="M73" s="56">
        <f t="shared" si="14"/>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5"/>
        <v>0</v>
      </c>
      <c r="D74" s="56">
        <f t="shared" si="14"/>
        <v>0</v>
      </c>
      <c r="E74" s="56">
        <f t="shared" si="14"/>
        <v>0</v>
      </c>
      <c r="F74" s="56">
        <f t="shared" si="14"/>
        <v>0</v>
      </c>
      <c r="G74" s="56">
        <f t="shared" si="14"/>
        <v>0</v>
      </c>
      <c r="H74" s="56">
        <f t="shared" si="14"/>
        <v>0</v>
      </c>
      <c r="I74" s="56">
        <f t="shared" si="14"/>
        <v>0</v>
      </c>
      <c r="J74" s="56">
        <f t="shared" si="14"/>
        <v>0</v>
      </c>
      <c r="K74" s="56">
        <f t="shared" si="14"/>
        <v>0</v>
      </c>
      <c r="L74" s="56">
        <f t="shared" si="14"/>
        <v>0</v>
      </c>
      <c r="M74" s="56">
        <f t="shared" si="14"/>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5"/>
        <v>0</v>
      </c>
      <c r="D75" s="56">
        <f t="shared" si="14"/>
        <v>0</v>
      </c>
      <c r="E75" s="56">
        <f t="shared" si="14"/>
        <v>0</v>
      </c>
      <c r="F75" s="56">
        <f t="shared" si="14"/>
        <v>0</v>
      </c>
      <c r="G75" s="56">
        <f t="shared" si="14"/>
        <v>0</v>
      </c>
      <c r="H75" s="56">
        <f t="shared" si="14"/>
        <v>0</v>
      </c>
      <c r="I75" s="56">
        <f t="shared" si="14"/>
        <v>0</v>
      </c>
      <c r="J75" s="56">
        <f t="shared" si="14"/>
        <v>0</v>
      </c>
      <c r="K75" s="56">
        <f t="shared" si="14"/>
        <v>0</v>
      </c>
      <c r="L75" s="56">
        <f t="shared" si="14"/>
        <v>0</v>
      </c>
      <c r="M75" s="56">
        <f t="shared" si="14"/>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5"/>
        <v>0</v>
      </c>
      <c r="D76" s="56">
        <f t="shared" si="14"/>
        <v>0</v>
      </c>
      <c r="E76" s="56">
        <f t="shared" si="14"/>
        <v>0</v>
      </c>
      <c r="F76" s="56">
        <f t="shared" si="14"/>
        <v>0</v>
      </c>
      <c r="G76" s="56">
        <f t="shared" si="14"/>
        <v>0</v>
      </c>
      <c r="H76" s="56">
        <f t="shared" si="14"/>
        <v>0</v>
      </c>
      <c r="I76" s="56">
        <f t="shared" si="14"/>
        <v>0</v>
      </c>
      <c r="J76" s="56">
        <f t="shared" si="14"/>
        <v>0</v>
      </c>
      <c r="K76" s="56">
        <f t="shared" si="14"/>
        <v>0</v>
      </c>
      <c r="L76" s="56">
        <f t="shared" si="14"/>
        <v>0</v>
      </c>
      <c r="M76" s="56">
        <f t="shared" si="14"/>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5"/>
        <v>0</v>
      </c>
      <c r="D77" s="56">
        <f t="shared" si="14"/>
        <v>0</v>
      </c>
      <c r="E77" s="56">
        <f t="shared" si="14"/>
        <v>0</v>
      </c>
      <c r="F77" s="56">
        <f t="shared" si="14"/>
        <v>0</v>
      </c>
      <c r="G77" s="56">
        <f t="shared" si="14"/>
        <v>0</v>
      </c>
      <c r="H77" s="56">
        <f t="shared" si="14"/>
        <v>0</v>
      </c>
      <c r="I77" s="56">
        <f t="shared" si="14"/>
        <v>0</v>
      </c>
      <c r="J77" s="56">
        <f t="shared" si="14"/>
        <v>0</v>
      </c>
      <c r="K77" s="56">
        <f t="shared" si="14"/>
        <v>0</v>
      </c>
      <c r="L77" s="56">
        <f t="shared" si="14"/>
        <v>0</v>
      </c>
      <c r="M77" s="56">
        <f t="shared" si="14"/>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5"/>
        <v>0</v>
      </c>
      <c r="D78" s="56">
        <f t="shared" si="14"/>
        <v>0</v>
      </c>
      <c r="E78" s="56">
        <f t="shared" si="14"/>
        <v>0</v>
      </c>
      <c r="F78" s="56">
        <f t="shared" si="14"/>
        <v>0</v>
      </c>
      <c r="G78" s="56">
        <f t="shared" si="14"/>
        <v>0</v>
      </c>
      <c r="H78" s="56">
        <f t="shared" si="14"/>
        <v>0</v>
      </c>
      <c r="I78" s="56">
        <f t="shared" si="14"/>
        <v>0</v>
      </c>
      <c r="J78" s="56">
        <f t="shared" si="14"/>
        <v>0</v>
      </c>
      <c r="K78" s="56">
        <f t="shared" si="14"/>
        <v>0</v>
      </c>
      <c r="L78" s="56">
        <f t="shared" si="14"/>
        <v>0</v>
      </c>
      <c r="M78" s="56">
        <f t="shared" si="14"/>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5"/>
        <v>0</v>
      </c>
      <c r="D79" s="56">
        <f t="shared" si="14"/>
        <v>0</v>
      </c>
      <c r="E79" s="56">
        <f t="shared" si="14"/>
        <v>0</v>
      </c>
      <c r="F79" s="56">
        <f t="shared" si="14"/>
        <v>0</v>
      </c>
      <c r="G79" s="56">
        <f t="shared" si="14"/>
        <v>0</v>
      </c>
      <c r="H79" s="56">
        <f t="shared" si="14"/>
        <v>0</v>
      </c>
      <c r="I79" s="56">
        <f t="shared" si="14"/>
        <v>0</v>
      </c>
      <c r="J79" s="56">
        <f t="shared" si="14"/>
        <v>0</v>
      </c>
      <c r="K79" s="56">
        <f t="shared" si="14"/>
        <v>0</v>
      </c>
      <c r="L79" s="56">
        <f t="shared" si="14"/>
        <v>0</v>
      </c>
      <c r="M79" s="56">
        <f t="shared" si="14"/>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5"/>
        <v>0</v>
      </c>
      <c r="D80" s="56">
        <f t="shared" si="15"/>
        <v>0</v>
      </c>
      <c r="E80" s="56">
        <f t="shared" si="15"/>
        <v>0</v>
      </c>
      <c r="F80" s="56">
        <f t="shared" si="15"/>
        <v>0</v>
      </c>
      <c r="G80" s="56">
        <f t="shared" si="15"/>
        <v>0</v>
      </c>
      <c r="H80" s="56">
        <f t="shared" si="15"/>
        <v>0</v>
      </c>
      <c r="I80" s="56">
        <f t="shared" si="15"/>
        <v>0</v>
      </c>
      <c r="J80" s="56">
        <f t="shared" si="15"/>
        <v>0</v>
      </c>
      <c r="K80" s="56">
        <f t="shared" si="15"/>
        <v>0</v>
      </c>
      <c r="L80" s="56">
        <f t="shared" si="15"/>
        <v>0</v>
      </c>
      <c r="M80" s="56">
        <f t="shared" si="15"/>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5"/>
        <v>0</v>
      </c>
      <c r="D81" s="56">
        <f t="shared" si="15"/>
        <v>0</v>
      </c>
      <c r="E81" s="56">
        <f t="shared" si="15"/>
        <v>0</v>
      </c>
      <c r="F81" s="56">
        <f t="shared" si="15"/>
        <v>0</v>
      </c>
      <c r="G81" s="56">
        <f t="shared" si="15"/>
        <v>0</v>
      </c>
      <c r="H81" s="56">
        <f t="shared" si="15"/>
        <v>0</v>
      </c>
      <c r="I81" s="56">
        <f t="shared" si="15"/>
        <v>0</v>
      </c>
      <c r="J81" s="56">
        <f t="shared" si="15"/>
        <v>0</v>
      </c>
      <c r="K81" s="56">
        <f t="shared" si="15"/>
        <v>0</v>
      </c>
      <c r="L81" s="56">
        <f t="shared" si="15"/>
        <v>0</v>
      </c>
      <c r="M81" s="56">
        <f t="shared" si="15"/>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5"/>
        <v>0</v>
      </c>
      <c r="D82" s="56">
        <f t="shared" si="15"/>
        <v>0</v>
      </c>
      <c r="E82" s="56">
        <f t="shared" si="15"/>
        <v>0</v>
      </c>
      <c r="F82" s="56">
        <f t="shared" si="15"/>
        <v>0</v>
      </c>
      <c r="G82" s="56">
        <f t="shared" si="15"/>
        <v>0</v>
      </c>
      <c r="H82" s="56">
        <f t="shared" si="15"/>
        <v>0</v>
      </c>
      <c r="I82" s="56">
        <f t="shared" si="15"/>
        <v>0</v>
      </c>
      <c r="J82" s="56">
        <f t="shared" si="15"/>
        <v>0</v>
      </c>
      <c r="K82" s="56">
        <f t="shared" si="15"/>
        <v>0</v>
      </c>
      <c r="L82" s="56">
        <f t="shared" si="15"/>
        <v>0</v>
      </c>
      <c r="M82" s="56">
        <f t="shared" si="15"/>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5"/>
        <v>0</v>
      </c>
      <c r="D83" s="56">
        <f t="shared" si="15"/>
        <v>0</v>
      </c>
      <c r="E83" s="56">
        <f t="shared" si="15"/>
        <v>0</v>
      </c>
      <c r="F83" s="56">
        <f t="shared" si="15"/>
        <v>0</v>
      </c>
      <c r="G83" s="56">
        <f t="shared" si="15"/>
        <v>0</v>
      </c>
      <c r="H83" s="56">
        <f t="shared" si="15"/>
        <v>0</v>
      </c>
      <c r="I83" s="56">
        <f t="shared" si="15"/>
        <v>0</v>
      </c>
      <c r="J83" s="56">
        <f t="shared" si="15"/>
        <v>0</v>
      </c>
      <c r="K83" s="56">
        <f t="shared" si="15"/>
        <v>0</v>
      </c>
      <c r="L83" s="56">
        <f t="shared" si="15"/>
        <v>0</v>
      </c>
      <c r="M83" s="56">
        <f t="shared" si="15"/>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5"/>
        <v>0</v>
      </c>
      <c r="D84" s="56">
        <f t="shared" si="15"/>
        <v>0</v>
      </c>
      <c r="E84" s="56">
        <f t="shared" si="15"/>
        <v>0</v>
      </c>
      <c r="F84" s="56">
        <f t="shared" si="15"/>
        <v>0</v>
      </c>
      <c r="G84" s="56">
        <f t="shared" si="15"/>
        <v>0</v>
      </c>
      <c r="H84" s="56">
        <f t="shared" si="15"/>
        <v>0</v>
      </c>
      <c r="I84" s="56">
        <f t="shared" si="15"/>
        <v>0</v>
      </c>
      <c r="J84" s="56">
        <f t="shared" si="15"/>
        <v>0</v>
      </c>
      <c r="K84" s="56">
        <f t="shared" si="15"/>
        <v>0</v>
      </c>
      <c r="L84" s="56">
        <f t="shared" si="15"/>
        <v>0</v>
      </c>
      <c r="M84" s="56">
        <f t="shared" si="15"/>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5"/>
        <v>0</v>
      </c>
      <c r="D85" s="56">
        <f t="shared" si="15"/>
        <v>0</v>
      </c>
      <c r="E85" s="56">
        <f t="shared" si="15"/>
        <v>0</v>
      </c>
      <c r="F85" s="56">
        <f t="shared" si="15"/>
        <v>0</v>
      </c>
      <c r="G85" s="56">
        <f t="shared" si="15"/>
        <v>0</v>
      </c>
      <c r="H85" s="56">
        <f t="shared" si="15"/>
        <v>0</v>
      </c>
      <c r="I85" s="56">
        <f t="shared" si="15"/>
        <v>0</v>
      </c>
      <c r="J85" s="56">
        <f t="shared" si="15"/>
        <v>0</v>
      </c>
      <c r="K85" s="56">
        <f t="shared" si="15"/>
        <v>0</v>
      </c>
      <c r="L85" s="56">
        <f t="shared" si="15"/>
        <v>0</v>
      </c>
      <c r="M85" s="56">
        <f t="shared" si="15"/>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5"/>
        <v>0</v>
      </c>
      <c r="D86" s="56">
        <f t="shared" si="15"/>
        <v>0</v>
      </c>
      <c r="E86" s="56">
        <f t="shared" si="15"/>
        <v>0</v>
      </c>
      <c r="F86" s="56">
        <f t="shared" si="15"/>
        <v>0</v>
      </c>
      <c r="G86" s="56">
        <f t="shared" si="15"/>
        <v>0</v>
      </c>
      <c r="H86" s="56">
        <f t="shared" si="15"/>
        <v>0</v>
      </c>
      <c r="I86" s="56">
        <f t="shared" si="15"/>
        <v>0</v>
      </c>
      <c r="J86" s="56">
        <f t="shared" si="15"/>
        <v>0</v>
      </c>
      <c r="K86" s="56">
        <f t="shared" si="15"/>
        <v>0</v>
      </c>
      <c r="L86" s="56">
        <f t="shared" si="15"/>
        <v>0</v>
      </c>
      <c r="M86" s="56">
        <f t="shared" si="15"/>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5"/>
        <v>0</v>
      </c>
      <c r="D87" s="56">
        <f t="shared" si="15"/>
        <v>0</v>
      </c>
      <c r="E87" s="56">
        <f t="shared" si="15"/>
        <v>0</v>
      </c>
      <c r="F87" s="56">
        <f t="shared" si="15"/>
        <v>0</v>
      </c>
      <c r="G87" s="56">
        <f t="shared" si="15"/>
        <v>0</v>
      </c>
      <c r="H87" s="56">
        <f t="shared" si="15"/>
        <v>0</v>
      </c>
      <c r="I87" s="56">
        <f t="shared" si="15"/>
        <v>0</v>
      </c>
      <c r="J87" s="56">
        <f t="shared" si="15"/>
        <v>0</v>
      </c>
      <c r="K87" s="56">
        <f t="shared" si="15"/>
        <v>0</v>
      </c>
      <c r="L87" s="56">
        <f t="shared" si="15"/>
        <v>0</v>
      </c>
      <c r="M87" s="56">
        <f t="shared" si="15"/>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5"/>
        <v>0</v>
      </c>
      <c r="D88" s="56">
        <f t="shared" si="15"/>
        <v>0</v>
      </c>
      <c r="E88" s="56">
        <f t="shared" si="15"/>
        <v>0</v>
      </c>
      <c r="F88" s="56">
        <f t="shared" si="15"/>
        <v>0</v>
      </c>
      <c r="G88" s="56">
        <f t="shared" si="15"/>
        <v>0</v>
      </c>
      <c r="H88" s="56">
        <f t="shared" si="15"/>
        <v>0</v>
      </c>
      <c r="I88" s="56">
        <f t="shared" si="15"/>
        <v>0</v>
      </c>
      <c r="J88" s="56">
        <f t="shared" si="15"/>
        <v>0</v>
      </c>
      <c r="K88" s="56">
        <f t="shared" si="15"/>
        <v>0</v>
      </c>
      <c r="L88" s="56">
        <f t="shared" si="15"/>
        <v>0</v>
      </c>
      <c r="M88" s="56">
        <f t="shared" si="15"/>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5"/>
        <v>0</v>
      </c>
      <c r="D89" s="56">
        <f t="shared" si="15"/>
        <v>0</v>
      </c>
      <c r="E89" s="56">
        <f t="shared" si="15"/>
        <v>0</v>
      </c>
      <c r="F89" s="56">
        <f t="shared" si="15"/>
        <v>0</v>
      </c>
      <c r="G89" s="56">
        <f t="shared" si="15"/>
        <v>0</v>
      </c>
      <c r="H89" s="56">
        <f t="shared" si="15"/>
        <v>0</v>
      </c>
      <c r="I89" s="56">
        <f t="shared" si="15"/>
        <v>0</v>
      </c>
      <c r="J89" s="56">
        <f t="shared" si="15"/>
        <v>0</v>
      </c>
      <c r="K89" s="56">
        <f t="shared" si="15"/>
        <v>0</v>
      </c>
      <c r="L89" s="56">
        <f t="shared" si="15"/>
        <v>0</v>
      </c>
      <c r="M89" s="56">
        <f t="shared" si="15"/>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5"/>
        <v>0</v>
      </c>
      <c r="D90" s="56">
        <f t="shared" si="15"/>
        <v>0</v>
      </c>
      <c r="E90" s="56">
        <f t="shared" si="15"/>
        <v>0</v>
      </c>
      <c r="F90" s="56">
        <f t="shared" si="15"/>
        <v>0</v>
      </c>
      <c r="G90" s="56">
        <f t="shared" si="15"/>
        <v>0</v>
      </c>
      <c r="H90" s="56">
        <f t="shared" si="15"/>
        <v>0</v>
      </c>
      <c r="I90" s="56">
        <f t="shared" si="15"/>
        <v>0</v>
      </c>
      <c r="J90" s="56">
        <f t="shared" si="15"/>
        <v>0</v>
      </c>
      <c r="K90" s="56">
        <f t="shared" si="15"/>
        <v>0</v>
      </c>
      <c r="L90" s="56">
        <f t="shared" si="15"/>
        <v>0</v>
      </c>
      <c r="M90" s="56">
        <f t="shared" si="15"/>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5"/>
        <v>0</v>
      </c>
      <c r="D91" s="56">
        <f t="shared" si="15"/>
        <v>0</v>
      </c>
      <c r="E91" s="56">
        <f t="shared" si="15"/>
        <v>0</v>
      </c>
      <c r="F91" s="56">
        <f t="shared" si="15"/>
        <v>0</v>
      </c>
      <c r="G91" s="56">
        <f t="shared" si="15"/>
        <v>0</v>
      </c>
      <c r="H91" s="56">
        <f t="shared" si="15"/>
        <v>0</v>
      </c>
      <c r="I91" s="56">
        <f t="shared" si="15"/>
        <v>0</v>
      </c>
      <c r="J91" s="56">
        <f t="shared" si="15"/>
        <v>0</v>
      </c>
      <c r="K91" s="56">
        <f t="shared" si="15"/>
        <v>0</v>
      </c>
      <c r="L91" s="56">
        <f t="shared" si="15"/>
        <v>0</v>
      </c>
      <c r="M91" s="56">
        <f t="shared" si="15"/>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5"/>
        <v>0</v>
      </c>
      <c r="D92" s="56">
        <f t="shared" si="15"/>
        <v>0</v>
      </c>
      <c r="E92" s="56">
        <f t="shared" si="15"/>
        <v>0</v>
      </c>
      <c r="F92" s="56">
        <f t="shared" si="15"/>
        <v>0</v>
      </c>
      <c r="G92" s="56">
        <f t="shared" si="15"/>
        <v>0</v>
      </c>
      <c r="H92" s="56">
        <f t="shared" si="15"/>
        <v>0</v>
      </c>
      <c r="I92" s="56">
        <f t="shared" si="15"/>
        <v>0</v>
      </c>
      <c r="J92" s="56">
        <f t="shared" si="15"/>
        <v>0</v>
      </c>
      <c r="K92" s="56">
        <f t="shared" si="15"/>
        <v>0</v>
      </c>
      <c r="L92" s="56">
        <f t="shared" si="15"/>
        <v>0</v>
      </c>
      <c r="M92" s="56">
        <f t="shared" si="15"/>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5"/>
        <v>0</v>
      </c>
      <c r="D93" s="56">
        <f t="shared" si="15"/>
        <v>0</v>
      </c>
      <c r="E93" s="56">
        <f t="shared" si="15"/>
        <v>0</v>
      </c>
      <c r="F93" s="56">
        <f t="shared" si="15"/>
        <v>0</v>
      </c>
      <c r="G93" s="56">
        <f t="shared" si="15"/>
        <v>0</v>
      </c>
      <c r="H93" s="56">
        <f t="shared" si="15"/>
        <v>0</v>
      </c>
      <c r="I93" s="56">
        <f t="shared" si="15"/>
        <v>0</v>
      </c>
      <c r="J93" s="56">
        <f t="shared" si="15"/>
        <v>0</v>
      </c>
      <c r="K93" s="56">
        <f t="shared" si="15"/>
        <v>0</v>
      </c>
      <c r="L93" s="56">
        <f t="shared" si="15"/>
        <v>0</v>
      </c>
      <c r="M93" s="56">
        <f t="shared" si="15"/>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5"/>
        <v>0</v>
      </c>
      <c r="D94" s="56">
        <f t="shared" si="15"/>
        <v>0</v>
      </c>
      <c r="E94" s="56">
        <f t="shared" si="15"/>
        <v>0</v>
      </c>
      <c r="F94" s="56">
        <f t="shared" si="15"/>
        <v>0</v>
      </c>
      <c r="G94" s="56">
        <f t="shared" si="15"/>
        <v>0</v>
      </c>
      <c r="H94" s="56">
        <f t="shared" si="15"/>
        <v>0</v>
      </c>
      <c r="I94" s="56">
        <f t="shared" si="15"/>
        <v>0</v>
      </c>
      <c r="J94" s="56">
        <f t="shared" si="15"/>
        <v>0</v>
      </c>
      <c r="K94" s="56">
        <f t="shared" si="15"/>
        <v>0</v>
      </c>
      <c r="L94" s="56">
        <f t="shared" si="15"/>
        <v>0</v>
      </c>
      <c r="M94" s="56">
        <f t="shared" si="15"/>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5"/>
        <v>0</v>
      </c>
      <c r="D95" s="56">
        <f t="shared" si="15"/>
        <v>0</v>
      </c>
      <c r="E95" s="56">
        <f t="shared" si="15"/>
        <v>0</v>
      </c>
      <c r="F95" s="56">
        <f t="shared" si="15"/>
        <v>0</v>
      </c>
      <c r="G95" s="56">
        <f t="shared" si="15"/>
        <v>0</v>
      </c>
      <c r="H95" s="56">
        <f t="shared" si="15"/>
        <v>0</v>
      </c>
      <c r="I95" s="56">
        <f t="shared" si="15"/>
        <v>0</v>
      </c>
      <c r="J95" s="56">
        <f t="shared" si="15"/>
        <v>0</v>
      </c>
      <c r="K95" s="56">
        <f t="shared" si="15"/>
        <v>0</v>
      </c>
      <c r="L95" s="56">
        <f t="shared" si="15"/>
        <v>0</v>
      </c>
      <c r="M95" s="56">
        <f t="shared" si="15"/>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5"/>
        <v>0</v>
      </c>
      <c r="D96" s="56">
        <f t="shared" si="15"/>
        <v>0</v>
      </c>
      <c r="E96" s="56">
        <f t="shared" si="15"/>
        <v>0</v>
      </c>
      <c r="F96" s="56">
        <f t="shared" si="15"/>
        <v>0</v>
      </c>
      <c r="G96" s="56">
        <f t="shared" si="15"/>
        <v>0</v>
      </c>
      <c r="H96" s="56">
        <f t="shared" si="15"/>
        <v>0</v>
      </c>
      <c r="I96" s="56">
        <f t="shared" si="15"/>
        <v>0</v>
      </c>
      <c r="J96" s="56">
        <f t="shared" si="15"/>
        <v>0</v>
      </c>
      <c r="K96" s="56">
        <f t="shared" si="15"/>
        <v>0</v>
      </c>
      <c r="L96" s="56">
        <f t="shared" si="15"/>
        <v>0</v>
      </c>
      <c r="M96" s="56">
        <f t="shared" si="15"/>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5"/>
        <v>0</v>
      </c>
      <c r="D97" s="56">
        <f t="shared" si="15"/>
        <v>0</v>
      </c>
      <c r="E97" s="56">
        <f t="shared" si="15"/>
        <v>0</v>
      </c>
      <c r="F97" s="56">
        <f t="shared" si="15"/>
        <v>0</v>
      </c>
      <c r="G97" s="56">
        <f t="shared" si="15"/>
        <v>0</v>
      </c>
      <c r="H97" s="56">
        <f t="shared" si="15"/>
        <v>0</v>
      </c>
      <c r="I97" s="56">
        <f t="shared" si="15"/>
        <v>0</v>
      </c>
      <c r="J97" s="56">
        <f t="shared" si="15"/>
        <v>0</v>
      </c>
      <c r="K97" s="56">
        <f t="shared" si="15"/>
        <v>0</v>
      </c>
      <c r="L97" s="56">
        <f t="shared" si="15"/>
        <v>0</v>
      </c>
      <c r="M97" s="56">
        <f t="shared" si="15"/>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5"/>
        <v>0</v>
      </c>
      <c r="D98" s="56">
        <f t="shared" si="15"/>
        <v>0</v>
      </c>
      <c r="E98" s="56">
        <f t="shared" si="15"/>
        <v>0</v>
      </c>
      <c r="F98" s="56">
        <f t="shared" si="15"/>
        <v>0</v>
      </c>
      <c r="G98" s="56">
        <f t="shared" si="15"/>
        <v>0</v>
      </c>
      <c r="H98" s="56">
        <f t="shared" si="15"/>
        <v>0</v>
      </c>
      <c r="I98" s="56">
        <f t="shared" si="15"/>
        <v>0</v>
      </c>
      <c r="J98" s="56">
        <f t="shared" si="15"/>
        <v>0</v>
      </c>
      <c r="K98" s="56">
        <f t="shared" si="15"/>
        <v>0</v>
      </c>
      <c r="L98" s="56">
        <f t="shared" si="15"/>
        <v>0</v>
      </c>
      <c r="M98" s="56">
        <f t="shared" si="15"/>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5"/>
        <v>0</v>
      </c>
      <c r="D99" s="56">
        <f t="shared" si="15"/>
        <v>0</v>
      </c>
      <c r="E99" s="56">
        <f t="shared" si="15"/>
        <v>0</v>
      </c>
      <c r="F99" s="56">
        <f t="shared" si="15"/>
        <v>0</v>
      </c>
      <c r="G99" s="56">
        <f t="shared" si="15"/>
        <v>0</v>
      </c>
      <c r="H99" s="56">
        <f t="shared" si="15"/>
        <v>0</v>
      </c>
      <c r="I99" s="56">
        <f t="shared" si="15"/>
        <v>0</v>
      </c>
      <c r="J99" s="56">
        <f t="shared" si="15"/>
        <v>0</v>
      </c>
      <c r="K99" s="56">
        <f t="shared" si="15"/>
        <v>0</v>
      </c>
      <c r="L99" s="56">
        <f t="shared" si="15"/>
        <v>0</v>
      </c>
      <c r="M99" s="56">
        <f t="shared" si="15"/>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5"/>
        <v>1</v>
      </c>
      <c r="D100" s="56">
        <f t="shared" si="15"/>
        <v>1</v>
      </c>
      <c r="E100" s="56">
        <f t="shared" si="15"/>
        <v>1</v>
      </c>
      <c r="F100" s="56">
        <f t="shared" si="15"/>
        <v>1</v>
      </c>
      <c r="G100" s="56">
        <f t="shared" si="15"/>
        <v>1</v>
      </c>
      <c r="H100" s="56">
        <f t="shared" si="15"/>
        <v>1</v>
      </c>
      <c r="I100" s="56">
        <f t="shared" si="15"/>
        <v>1</v>
      </c>
      <c r="J100" s="56">
        <f t="shared" si="15"/>
        <v>1</v>
      </c>
      <c r="K100" s="56">
        <f t="shared" si="15"/>
        <v>1</v>
      </c>
      <c r="L100" s="56">
        <f t="shared" si="15"/>
        <v>1</v>
      </c>
      <c r="M100" s="56">
        <f t="shared" si="15"/>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5"/>
        <v>0</v>
      </c>
      <c r="D101" s="56">
        <f t="shared" si="15"/>
        <v>0</v>
      </c>
      <c r="E101" s="56">
        <f t="shared" si="15"/>
        <v>0</v>
      </c>
      <c r="F101" s="56">
        <f t="shared" si="15"/>
        <v>0</v>
      </c>
      <c r="G101" s="56">
        <f t="shared" si="15"/>
        <v>0</v>
      </c>
      <c r="H101" s="56">
        <f t="shared" si="15"/>
        <v>0</v>
      </c>
      <c r="I101" s="56">
        <f t="shared" si="15"/>
        <v>0</v>
      </c>
      <c r="J101" s="56">
        <f t="shared" si="15"/>
        <v>0</v>
      </c>
      <c r="K101" s="56">
        <f t="shared" si="15"/>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6">COUNTIF(C$9:C$52,$B102)</f>
        <v>0</v>
      </c>
      <c r="D102" s="56">
        <f t="shared" si="16"/>
        <v>0</v>
      </c>
      <c r="E102" s="56">
        <f t="shared" si="16"/>
        <v>0</v>
      </c>
      <c r="F102" s="56">
        <f t="shared" si="16"/>
        <v>0</v>
      </c>
      <c r="G102" s="56">
        <f t="shared" si="16"/>
        <v>0</v>
      </c>
      <c r="H102" s="56">
        <f t="shared" si="16"/>
        <v>0</v>
      </c>
      <c r="I102" s="56">
        <f t="shared" si="16"/>
        <v>0</v>
      </c>
      <c r="J102" s="56">
        <f t="shared" si="16"/>
        <v>0</v>
      </c>
      <c r="K102" s="56">
        <f t="shared" si="16"/>
        <v>0</v>
      </c>
      <c r="L102" s="56">
        <f t="shared" si="16"/>
        <v>0</v>
      </c>
      <c r="M102" s="56">
        <f t="shared" si="16"/>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27" priority="80" stopIfTrue="1" operator="equal">
      <formula>"C"</formula>
    </cfRule>
    <cfRule type="cellIs" dxfId="26" priority="81" stopIfTrue="1" operator="equal">
      <formula>"B"</formula>
    </cfRule>
    <cfRule type="cellIs" dxfId="25" priority="82" stopIfTrue="1" operator="equal">
      <formula>"A"</formula>
    </cfRule>
  </conditionalFormatting>
  <conditionalFormatting sqref="M5">
    <cfRule type="cellIs" dxfId="24" priority="77" stopIfTrue="1" operator="equal">
      <formula>"C"</formula>
    </cfRule>
    <cfRule type="cellIs" dxfId="23" priority="78" stopIfTrue="1" operator="equal">
      <formula>"B"</formula>
    </cfRule>
    <cfRule type="cellIs" dxfId="22" priority="79" stopIfTrue="1" operator="equal">
      <formula>"A"</formula>
    </cfRule>
  </conditionalFormatting>
  <conditionalFormatting sqref="C6:M24 C35:M53 M34 C26:M33 C25:G25 J25:M25">
    <cfRule type="cellIs" dxfId="21" priority="25" stopIfTrue="1" operator="equal">
      <formula>"12h"</formula>
    </cfRule>
  </conditionalFormatting>
  <conditionalFormatting sqref="C59:M59">
    <cfRule type="cellIs" dxfId="20" priority="4" stopIfTrue="1" operator="greaterThan">
      <formula>4</formula>
    </cfRule>
    <cfRule type="cellIs" dxfId="19" priority="5" stopIfTrue="1" operator="equal">
      <formula>4</formula>
    </cfRule>
    <cfRule type="cellIs" dxfId="18" priority="6" stopIfTrue="1" operator="lessThan">
      <formula>4</formula>
    </cfRule>
  </conditionalFormatting>
  <conditionalFormatting sqref="C54:M54 C56:M56">
    <cfRule type="cellIs" dxfId="17" priority="1" stopIfTrue="1" operator="lessThan">
      <formula>12</formula>
    </cfRule>
    <cfRule type="cellIs" dxfId="16" priority="2" stopIfTrue="1" operator="equal">
      <formula>12</formula>
    </cfRule>
    <cfRule type="cellIs" dxfId="15" priority="3" stopIfTrue="1" operator="greaterThan">
      <formula>12</formula>
    </cfRule>
  </conditionalFormatting>
  <dataValidations count="1">
    <dataValidation type="list" allowBlank="1" showDropDown="1" showInputMessage="1" showErrorMessage="1" errorTitle="Attention" error="Faire uniquement un copier/coller avec la liste de gauche." sqref="P90 T41 P40 P52:P53 C35:L53 C6:L33 M6:M53">
      <formula1>$P:$P</formula1>
    </dataValidation>
  </dataValidations>
  <pageMargins left="0" right="0" top="0" bottom="0" header="0" footer="0"/>
  <pageSetup paperSize="8" scale="81" fitToHeight="0" orientation="portrait" r:id="rId1"/>
  <headerFooter alignWithMargins="0">
    <oddFooter>&amp;RImprimé le &amp;D à &amp;T</oddFooter>
  </headerFooter>
  <colBreaks count="1" manualBreakCount="1">
    <brk id="13" min="1" max="18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12">
    <pageSetUpPr fitToPage="1"/>
  </sheetPr>
  <dimension ref="A1:AD469"/>
  <sheetViews>
    <sheetView tabSelected="1" zoomScale="85" zoomScaleNormal="85" workbookViewId="0">
      <pane xSplit="2" ySplit="5" topLeftCell="C6" activePane="bottomRight" state="frozen"/>
      <selection activeCell="K23" sqref="K23:N28"/>
      <selection pane="topRight" activeCell="K23" sqref="K23:N28"/>
      <selection pane="bottomLeft" activeCell="K23" sqref="K23:N28"/>
      <selection pane="bottomRight" activeCell="C12" sqref="C12"/>
    </sheetView>
  </sheetViews>
  <sheetFormatPr baseColWidth="10" defaultColWidth="11.42578125" defaultRowHeight="12.75" x14ac:dyDescent="0.2"/>
  <cols>
    <col min="1" max="1" width="7.7109375" style="86" customWidth="1"/>
    <col min="2" max="2" width="15.7109375" style="86" customWidth="1"/>
    <col min="3" max="12" width="9.7109375" style="2" customWidth="1"/>
    <col min="13" max="13" width="9.7109375" style="2" hidden="1" customWidth="1"/>
    <col min="14" max="14" width="14.7109375" style="2" customWidth="1"/>
    <col min="15" max="15" width="2" style="3" customWidth="1"/>
    <col min="16" max="16" width="9.7109375" style="194" customWidth="1"/>
    <col min="17" max="18" width="11.7109375" style="194" hidden="1" customWidth="1"/>
    <col min="19" max="19" width="9.7109375" style="203" hidden="1" customWidth="1"/>
    <col min="20" max="20" width="11.42578125" style="203"/>
    <col min="21" max="23" width="0" style="203" hidden="1" customWidth="1"/>
    <col min="24" max="26" width="11.42578125" style="203"/>
    <col min="27" max="16384" width="11.42578125" style="3"/>
  </cols>
  <sheetData>
    <row r="1" spans="1:30" s="157" customFormat="1" ht="28.5" customHeight="1" x14ac:dyDescent="0.2">
      <c r="A1" s="153"/>
      <c r="B1" s="153"/>
      <c r="C1" s="154"/>
      <c r="D1" s="155">
        <v>44167</v>
      </c>
      <c r="E1" s="154"/>
      <c r="F1" s="155"/>
      <c r="G1" s="154"/>
      <c r="H1" s="155"/>
      <c r="I1" s="154">
        <v>44182</v>
      </c>
      <c r="J1" s="155">
        <v>44185</v>
      </c>
      <c r="K1" s="154">
        <v>44188</v>
      </c>
      <c r="L1" s="155">
        <v>44191</v>
      </c>
      <c r="M1" s="154">
        <v>43131</v>
      </c>
      <c r="N1" s="156"/>
      <c r="P1" s="193"/>
      <c r="Q1" s="194">
        <f ca="1">SUM(Q3:Q51)</f>
        <v>1</v>
      </c>
      <c r="R1" s="194">
        <f ca="1">SUM(R3:R51)</f>
        <v>1</v>
      </c>
      <c r="S1" s="194">
        <f ca="1">SUM(S3:S51)</f>
        <v>1</v>
      </c>
      <c r="T1" s="194"/>
      <c r="U1" s="194">
        <f ca="1">SUM(U3:U51)</f>
        <v>2</v>
      </c>
      <c r="V1" s="194">
        <f ca="1">SUM(V3:V51)</f>
        <v>2</v>
      </c>
      <c r="W1" s="194">
        <f ca="1">SUM(W3:W51)</f>
        <v>2</v>
      </c>
      <c r="X1" s="269" t="s">
        <v>89</v>
      </c>
      <c r="Y1" s="271" t="s">
        <v>90</v>
      </c>
      <c r="Z1" s="193"/>
      <c r="AA1" s="245" t="s">
        <v>189</v>
      </c>
      <c r="AB1" s="245"/>
      <c r="AC1" s="179">
        <f>Congé!M23</f>
        <v>12</v>
      </c>
      <c r="AD1" s="180"/>
    </row>
    <row r="2" spans="1:30" s="1" customFormat="1" ht="25.15" customHeight="1" x14ac:dyDescent="0.2">
      <c r="A2" s="19"/>
      <c r="B2" s="19"/>
      <c r="C2" s="46"/>
      <c r="D2" s="46"/>
      <c r="E2" s="46"/>
      <c r="F2" s="46"/>
      <c r="G2" s="161" t="str">
        <f ca="1">RIGHT(CELL("nomfichier",G2),LEN(CELL("nomfichier",G2))-SEARCH("]",CELL("nomfichier",G2)))</f>
        <v>Décembre</v>
      </c>
      <c r="H2" s="47"/>
      <c r="I2" s="46"/>
      <c r="J2" s="46"/>
      <c r="K2" s="46"/>
      <c r="L2" s="46"/>
      <c r="M2" s="46"/>
      <c r="N2" s="39" t="s">
        <v>65</v>
      </c>
      <c r="P2" s="195" t="s">
        <v>31</v>
      </c>
      <c r="Q2" s="195" t="s">
        <v>211</v>
      </c>
      <c r="R2" s="195" t="s">
        <v>212</v>
      </c>
      <c r="S2" s="195" t="s">
        <v>213</v>
      </c>
      <c r="T2" s="195" t="s">
        <v>198</v>
      </c>
      <c r="U2" s="195" t="s">
        <v>211</v>
      </c>
      <c r="V2" s="195" t="s">
        <v>212</v>
      </c>
      <c r="W2" s="195" t="s">
        <v>213</v>
      </c>
      <c r="X2" s="269"/>
      <c r="Y2" s="271"/>
      <c r="Z2" s="127" t="s">
        <v>0</v>
      </c>
      <c r="AA2" s="245" t="s">
        <v>190</v>
      </c>
      <c r="AB2" s="245"/>
      <c r="AC2" s="179">
        <f>Congé!M24</f>
        <v>5</v>
      </c>
      <c r="AD2" s="180"/>
    </row>
    <row r="3" spans="1:30" ht="12.75" customHeight="1" x14ac:dyDescent="0.2">
      <c r="B3" s="71"/>
      <c r="C3" s="24">
        <v>2</v>
      </c>
      <c r="D3" s="26">
        <v>5</v>
      </c>
      <c r="E3" s="24">
        <v>8</v>
      </c>
      <c r="F3" s="24">
        <v>11</v>
      </c>
      <c r="G3" s="24">
        <v>14</v>
      </c>
      <c r="H3" s="24">
        <v>17</v>
      </c>
      <c r="I3" s="42">
        <v>20</v>
      </c>
      <c r="J3" s="41">
        <v>23</v>
      </c>
      <c r="K3" s="42">
        <v>26</v>
      </c>
      <c r="L3" s="41">
        <v>29</v>
      </c>
      <c r="M3" s="42"/>
      <c r="N3" s="36" t="s">
        <v>65</v>
      </c>
      <c r="O3" s="8"/>
      <c r="P3" s="126" t="s">
        <v>0</v>
      </c>
      <c r="Q3" s="196">
        <f ca="1">COUNTIF(INDIRECT(Q$2),$P3)</f>
        <v>1</v>
      </c>
      <c r="R3" s="196">
        <f ca="1">COUNTIF(INDIRECT(R$2),$P3)</f>
        <v>1</v>
      </c>
      <c r="S3" s="196">
        <f ca="1">COUNTIF(INDIRECT(S$2),$P3)</f>
        <v>0</v>
      </c>
      <c r="T3" s="126" t="s">
        <v>0</v>
      </c>
      <c r="U3" s="196">
        <f ca="1">COUNTIF(INDIRECT(U$2),$T3)</f>
        <v>1</v>
      </c>
      <c r="V3" s="196">
        <f ca="1">COUNTIF(INDIRECT(V$2),$T3)</f>
        <v>1</v>
      </c>
      <c r="W3" s="196">
        <f ca="1">COUNTIF(INDIRECT(W$2),$T3)</f>
        <v>0</v>
      </c>
      <c r="X3" s="270"/>
      <c r="Y3" s="272"/>
      <c r="Z3" s="127" t="s">
        <v>1</v>
      </c>
      <c r="AA3" s="181"/>
      <c r="AB3" s="181" t="s">
        <v>191</v>
      </c>
      <c r="AC3" s="182" t="s">
        <v>192</v>
      </c>
      <c r="AD3" s="183" t="s">
        <v>193</v>
      </c>
    </row>
    <row r="4" spans="1:30" ht="12.75" customHeight="1" x14ac:dyDescent="0.2">
      <c r="B4" s="71"/>
      <c r="C4" s="27" t="s">
        <v>156</v>
      </c>
      <c r="D4" s="28" t="s">
        <v>157</v>
      </c>
      <c r="E4" s="27" t="s">
        <v>158</v>
      </c>
      <c r="F4" s="27" t="s">
        <v>159</v>
      </c>
      <c r="G4" s="27" t="s">
        <v>153</v>
      </c>
      <c r="H4" s="27" t="s">
        <v>154</v>
      </c>
      <c r="I4" s="44" t="s">
        <v>155</v>
      </c>
      <c r="J4" s="43" t="s">
        <v>156</v>
      </c>
      <c r="K4" s="45" t="s">
        <v>157</v>
      </c>
      <c r="L4" s="43" t="s">
        <v>158</v>
      </c>
      <c r="M4" s="45"/>
      <c r="N4" s="117"/>
      <c r="O4" s="8"/>
      <c r="P4" s="126" t="s">
        <v>1</v>
      </c>
      <c r="Q4" s="196">
        <f t="shared" ref="Q4:S44" ca="1" si="0">COUNTIF(INDIRECT(Q$2),$P4)</f>
        <v>0</v>
      </c>
      <c r="R4" s="196">
        <f t="shared" ca="1" si="0"/>
        <v>0</v>
      </c>
      <c r="S4" s="196">
        <f t="shared" ca="1" si="0"/>
        <v>0</v>
      </c>
      <c r="T4" s="126" t="s">
        <v>2</v>
      </c>
      <c r="U4" s="196">
        <f t="shared" ref="U4:W51" ca="1" si="1">COUNTIF(INDIRECT(U$2),$T4)</f>
        <v>0</v>
      </c>
      <c r="V4" s="196">
        <f t="shared" ca="1" si="1"/>
        <v>0</v>
      </c>
      <c r="W4" s="196">
        <f t="shared" ca="1" si="1"/>
        <v>0</v>
      </c>
      <c r="X4" s="140" t="s">
        <v>199</v>
      </c>
      <c r="Y4" s="140" t="s">
        <v>71</v>
      </c>
      <c r="Z4" s="127" t="s">
        <v>2</v>
      </c>
      <c r="AA4" s="181" t="s">
        <v>104</v>
      </c>
      <c r="AB4" s="181">
        <f>Congé!L26</f>
        <v>3</v>
      </c>
      <c r="AC4" s="181">
        <f>Congé!M26</f>
        <v>1</v>
      </c>
      <c r="AD4" s="181">
        <f>Congé!N26</f>
        <v>2</v>
      </c>
    </row>
    <row r="5" spans="1:30" ht="18" customHeight="1" x14ac:dyDescent="0.2">
      <c r="A5" s="268" t="s">
        <v>56</v>
      </c>
      <c r="B5" s="268"/>
      <c r="C5" s="53">
        <v>4</v>
      </c>
      <c r="D5" s="53">
        <v>5</v>
      </c>
      <c r="E5" s="53">
        <v>6</v>
      </c>
      <c r="F5" s="53">
        <v>7</v>
      </c>
      <c r="G5" s="53">
        <v>8</v>
      </c>
      <c r="H5" s="53">
        <v>9</v>
      </c>
      <c r="I5" s="53">
        <v>10</v>
      </c>
      <c r="J5" s="53">
        <v>1</v>
      </c>
      <c r="K5" s="53" t="s">
        <v>161</v>
      </c>
      <c r="L5" s="53" t="s">
        <v>161</v>
      </c>
      <c r="M5" s="164"/>
      <c r="N5" s="94"/>
      <c r="O5" s="8"/>
      <c r="P5" s="197" t="s">
        <v>66</v>
      </c>
      <c r="Q5" s="196">
        <f t="shared" ca="1" si="0"/>
        <v>0</v>
      </c>
      <c r="R5" s="196">
        <f t="shared" ca="1" si="0"/>
        <v>0</v>
      </c>
      <c r="S5" s="196">
        <f t="shared" ca="1" si="0"/>
        <v>0</v>
      </c>
      <c r="T5" s="197" t="s">
        <v>67</v>
      </c>
      <c r="U5" s="196">
        <f t="shared" ca="1" si="1"/>
        <v>0</v>
      </c>
      <c r="V5" s="196">
        <f t="shared" ca="1" si="1"/>
        <v>0</v>
      </c>
      <c r="W5" s="196">
        <f t="shared" ca="1" si="1"/>
        <v>0</v>
      </c>
      <c r="X5" s="139" t="s">
        <v>5</v>
      </c>
      <c r="Y5" s="139" t="s">
        <v>72</v>
      </c>
      <c r="Z5" s="127" t="s">
        <v>66</v>
      </c>
      <c r="AA5" s="181" t="s">
        <v>105</v>
      </c>
      <c r="AB5" s="181">
        <f>Congé!L27</f>
        <v>7</v>
      </c>
      <c r="AC5" s="181">
        <f>Congé!M27</f>
        <v>3</v>
      </c>
      <c r="AD5" s="181">
        <f>Congé!N27</f>
        <v>4</v>
      </c>
    </row>
    <row r="6" spans="1:30" s="58" customFormat="1" ht="18" customHeight="1" x14ac:dyDescent="0.2">
      <c r="A6" s="163">
        <f>Congé!E6</f>
        <v>1</v>
      </c>
      <c r="B6" s="163" t="str">
        <f>Congé!F6</f>
        <v>MATEO</v>
      </c>
      <c r="C6" s="95" t="str">
        <f>IF($A6=C$5,"12h",IF($A6="","",""))</f>
        <v/>
      </c>
      <c r="D6" s="43" t="str">
        <f t="shared" ref="D6:M6" si="2">IF($A6=D$5,"12h",IF($A6="","",""))</f>
        <v/>
      </c>
      <c r="E6" s="95" t="str">
        <f t="shared" si="2"/>
        <v/>
      </c>
      <c r="F6" s="95" t="str">
        <f t="shared" si="2"/>
        <v/>
      </c>
      <c r="G6" s="95" t="str">
        <f t="shared" si="2"/>
        <v/>
      </c>
      <c r="H6" s="95" t="str">
        <f t="shared" si="2"/>
        <v/>
      </c>
      <c r="I6" s="43" t="str">
        <f t="shared" si="2"/>
        <v/>
      </c>
      <c r="J6" s="43" t="str">
        <f t="shared" si="2"/>
        <v>12h</v>
      </c>
      <c r="K6" s="43" t="str">
        <f t="shared" si="2"/>
        <v/>
      </c>
      <c r="L6" s="43" t="str">
        <f t="shared" si="2"/>
        <v/>
      </c>
      <c r="M6" s="95" t="str">
        <f t="shared" si="2"/>
        <v/>
      </c>
      <c r="N6" s="124"/>
      <c r="O6" s="57"/>
      <c r="P6" s="198" t="s">
        <v>54</v>
      </c>
      <c r="Q6" s="196">
        <f t="shared" ca="1" si="0"/>
        <v>0</v>
      </c>
      <c r="R6" s="196">
        <f t="shared" ca="1" si="0"/>
        <v>0</v>
      </c>
      <c r="S6" s="196">
        <f t="shared" ca="1" si="0"/>
        <v>0</v>
      </c>
      <c r="T6" s="198" t="s">
        <v>55</v>
      </c>
      <c r="U6" s="196">
        <f t="shared" ca="1" si="1"/>
        <v>0</v>
      </c>
      <c r="V6" s="196">
        <f t="shared" ca="1" si="1"/>
        <v>0</v>
      </c>
      <c r="W6" s="196">
        <f t="shared" ca="1" si="1"/>
        <v>0</v>
      </c>
      <c r="X6" s="140" t="s">
        <v>78</v>
      </c>
      <c r="Y6" s="140" t="s">
        <v>79</v>
      </c>
      <c r="Z6" s="127" t="s">
        <v>67</v>
      </c>
      <c r="AA6" s="181" t="s">
        <v>140</v>
      </c>
      <c r="AB6" s="181">
        <f>Congé!L28</f>
        <v>15</v>
      </c>
      <c r="AC6" s="181">
        <f>Congé!M28</f>
        <v>5</v>
      </c>
      <c r="AD6" s="181">
        <f>Congé!N28</f>
        <v>10</v>
      </c>
    </row>
    <row r="7" spans="1:30" s="58" customFormat="1" ht="18" customHeight="1" x14ac:dyDescent="0.2">
      <c r="A7" s="163">
        <f>Congé!E7</f>
        <v>9</v>
      </c>
      <c r="B7" s="163" t="str">
        <f>Congé!F7</f>
        <v>BARREAU</v>
      </c>
      <c r="C7" s="95" t="str">
        <f t="shared" ref="C7:M33" si="3">IF($A7=C$5,"12h",IF($A7="","",""))</f>
        <v/>
      </c>
      <c r="D7" s="43" t="str">
        <f t="shared" si="3"/>
        <v/>
      </c>
      <c r="E7" s="95" t="str">
        <f t="shared" si="3"/>
        <v/>
      </c>
      <c r="F7" s="95" t="str">
        <f t="shared" si="3"/>
        <v/>
      </c>
      <c r="G7" s="95" t="str">
        <f t="shared" si="3"/>
        <v/>
      </c>
      <c r="H7" s="95" t="str">
        <f t="shared" si="3"/>
        <v>12h</v>
      </c>
      <c r="I7" s="43" t="str">
        <f t="shared" si="3"/>
        <v/>
      </c>
      <c r="J7" s="43" t="str">
        <f t="shared" si="3"/>
        <v/>
      </c>
      <c r="K7" s="43" t="str">
        <f t="shared" si="3"/>
        <v/>
      </c>
      <c r="L7" s="43" t="str">
        <f t="shared" si="3"/>
        <v/>
      </c>
      <c r="M7" s="95" t="str">
        <f t="shared" si="3"/>
        <v/>
      </c>
      <c r="N7" s="124"/>
      <c r="O7" s="57"/>
      <c r="P7" s="199" t="s">
        <v>58</v>
      </c>
      <c r="Q7" s="196">
        <f t="shared" ca="1" si="0"/>
        <v>0</v>
      </c>
      <c r="R7" s="196">
        <f t="shared" ca="1" si="0"/>
        <v>0</v>
      </c>
      <c r="S7" s="196">
        <f t="shared" ca="1" si="0"/>
        <v>0</v>
      </c>
      <c r="T7" s="199" t="s">
        <v>92</v>
      </c>
      <c r="U7" s="196">
        <f t="shared" ca="1" si="1"/>
        <v>0</v>
      </c>
      <c r="V7" s="196">
        <f t="shared" ca="1" si="1"/>
        <v>0</v>
      </c>
      <c r="W7" s="196">
        <f t="shared" ca="1" si="1"/>
        <v>0</v>
      </c>
      <c r="X7" s="141" t="s">
        <v>20</v>
      </c>
      <c r="Y7" s="141" t="s">
        <v>73</v>
      </c>
      <c r="Z7" s="200" t="s">
        <v>54</v>
      </c>
    </row>
    <row r="8" spans="1:30" s="58" customFormat="1" ht="6.95" customHeight="1" x14ac:dyDescent="0.2">
      <c r="A8" s="90"/>
      <c r="B8" s="90"/>
      <c r="C8" s="115"/>
      <c r="D8" s="165"/>
      <c r="E8" s="115"/>
      <c r="F8" s="115"/>
      <c r="G8" s="115"/>
      <c r="H8" s="115"/>
      <c r="I8" s="165"/>
      <c r="J8" s="165"/>
      <c r="K8" s="165"/>
      <c r="L8" s="165"/>
      <c r="M8" s="115"/>
      <c r="N8" s="125"/>
      <c r="O8" s="57"/>
      <c r="P8" s="201"/>
      <c r="Q8" s="196">
        <f t="shared" ca="1" si="0"/>
        <v>0</v>
      </c>
      <c r="R8" s="196">
        <f t="shared" ca="1" si="0"/>
        <v>0</v>
      </c>
      <c r="S8" s="196">
        <f t="shared" ca="1" si="0"/>
        <v>0</v>
      </c>
      <c r="T8" s="201"/>
      <c r="U8" s="196">
        <f t="shared" ca="1" si="1"/>
        <v>0</v>
      </c>
      <c r="V8" s="196">
        <f t="shared" ca="1" si="1"/>
        <v>0</v>
      </c>
      <c r="W8" s="196">
        <f t="shared" ca="1" si="1"/>
        <v>0</v>
      </c>
      <c r="X8" s="201"/>
      <c r="Y8" s="201"/>
      <c r="Z8" s="201"/>
    </row>
    <row r="9" spans="1:30" ht="18" customHeight="1" x14ac:dyDescent="0.2">
      <c r="A9" s="163">
        <f>Congé!E9</f>
        <v>10</v>
      </c>
      <c r="B9" s="163" t="str">
        <f>Congé!F9</f>
        <v>CARTIER</v>
      </c>
      <c r="C9" s="126" t="s">
        <v>0</v>
      </c>
      <c r="D9" s="43" t="str">
        <f t="shared" si="3"/>
        <v/>
      </c>
      <c r="E9" s="95" t="str">
        <f t="shared" si="3"/>
        <v/>
      </c>
      <c r="F9" s="95" t="str">
        <f t="shared" si="3"/>
        <v/>
      </c>
      <c r="G9" s="95" t="str">
        <f t="shared" si="3"/>
        <v/>
      </c>
      <c r="H9" s="95" t="str">
        <f t="shared" si="3"/>
        <v/>
      </c>
      <c r="I9" s="43" t="str">
        <f t="shared" si="3"/>
        <v>12h</v>
      </c>
      <c r="J9" s="43" t="str">
        <f t="shared" si="3"/>
        <v/>
      </c>
      <c r="K9" s="43" t="str">
        <f t="shared" si="3"/>
        <v/>
      </c>
      <c r="L9" s="43" t="str">
        <f t="shared" si="3"/>
        <v/>
      </c>
      <c r="M9" s="95" t="str">
        <f t="shared" si="3"/>
        <v/>
      </c>
      <c r="N9" s="124"/>
      <c r="O9" s="8"/>
      <c r="P9" s="202" t="s">
        <v>22</v>
      </c>
      <c r="Q9" s="196">
        <f t="shared" ca="1" si="0"/>
        <v>0</v>
      </c>
      <c r="R9" s="196">
        <f t="shared" ca="1" si="0"/>
        <v>0</v>
      </c>
      <c r="S9" s="196">
        <f t="shared" ca="1" si="0"/>
        <v>0</v>
      </c>
      <c r="T9" s="202" t="s">
        <v>26</v>
      </c>
      <c r="U9" s="196">
        <f t="shared" ca="1" si="1"/>
        <v>0</v>
      </c>
      <c r="V9" s="196">
        <f t="shared" ca="1" si="1"/>
        <v>0</v>
      </c>
      <c r="W9" s="196">
        <f t="shared" ca="1" si="1"/>
        <v>0</v>
      </c>
      <c r="X9" s="141" t="s">
        <v>21</v>
      </c>
      <c r="Y9" s="141" t="s">
        <v>74</v>
      </c>
      <c r="Z9" s="200" t="s">
        <v>55</v>
      </c>
    </row>
    <row r="10" spans="1:30" ht="18" customHeight="1" x14ac:dyDescent="0.2">
      <c r="A10" s="163">
        <f>Congé!E10</f>
        <v>4</v>
      </c>
      <c r="B10" s="163" t="str">
        <f>Congé!F10</f>
        <v>CARTAUT</v>
      </c>
      <c r="C10" s="95" t="str">
        <f t="shared" si="3"/>
        <v>12h</v>
      </c>
      <c r="D10" s="43" t="str">
        <f t="shared" si="3"/>
        <v/>
      </c>
      <c r="E10" s="95" t="str">
        <f t="shared" si="3"/>
        <v/>
      </c>
      <c r="F10" s="95" t="str">
        <f t="shared" si="3"/>
        <v/>
      </c>
      <c r="G10" s="95" t="str">
        <f t="shared" si="3"/>
        <v/>
      </c>
      <c r="H10" s="95" t="str">
        <f t="shared" si="3"/>
        <v/>
      </c>
      <c r="I10" s="43" t="str">
        <f t="shared" si="3"/>
        <v/>
      </c>
      <c r="J10" s="43" t="str">
        <f t="shared" si="3"/>
        <v/>
      </c>
      <c r="K10" s="43" t="str">
        <f t="shared" si="3"/>
        <v/>
      </c>
      <c r="L10" s="43" t="str">
        <f t="shared" si="3"/>
        <v/>
      </c>
      <c r="M10" s="95" t="str">
        <f t="shared" si="3"/>
        <v/>
      </c>
      <c r="N10" s="124"/>
      <c r="O10" s="8"/>
      <c r="P10" s="202" t="s">
        <v>23</v>
      </c>
      <c r="Q10" s="196">
        <f t="shared" ca="1" si="0"/>
        <v>0</v>
      </c>
      <c r="R10" s="196">
        <f t="shared" ca="1" si="0"/>
        <v>0</v>
      </c>
      <c r="S10" s="196">
        <f t="shared" ca="1" si="0"/>
        <v>0</v>
      </c>
      <c r="T10" s="202" t="s">
        <v>27</v>
      </c>
      <c r="U10" s="196">
        <f t="shared" ca="1" si="1"/>
        <v>0</v>
      </c>
      <c r="V10" s="196">
        <f t="shared" ca="1" si="1"/>
        <v>0</v>
      </c>
      <c r="W10" s="196">
        <f t="shared" ca="1" si="1"/>
        <v>0</v>
      </c>
      <c r="X10" s="140" t="s">
        <v>80</v>
      </c>
      <c r="Y10" s="140" t="s">
        <v>81</v>
      </c>
      <c r="Z10" s="170" t="s">
        <v>92</v>
      </c>
    </row>
    <row r="11" spans="1:30" ht="18" hidden="1" customHeight="1" x14ac:dyDescent="0.2">
      <c r="A11" s="163">
        <f>Congé!E11</f>
        <v>0</v>
      </c>
      <c r="B11" s="163">
        <f>Congé!F11</f>
        <v>0</v>
      </c>
      <c r="C11" s="95" t="str">
        <f t="shared" si="3"/>
        <v/>
      </c>
      <c r="D11" s="27" t="str">
        <f t="shared" si="3"/>
        <v/>
      </c>
      <c r="E11" s="95" t="str">
        <f t="shared" si="3"/>
        <v/>
      </c>
      <c r="F11" s="95"/>
      <c r="G11" s="95"/>
      <c r="H11" s="95"/>
      <c r="I11" s="43"/>
      <c r="J11" s="43"/>
      <c r="K11" s="43" t="str">
        <f t="shared" si="3"/>
        <v/>
      </c>
      <c r="L11" s="43" t="str">
        <f t="shared" si="3"/>
        <v/>
      </c>
      <c r="M11" s="95" t="str">
        <f t="shared" si="3"/>
        <v>12h</v>
      </c>
      <c r="N11" s="124"/>
      <c r="O11" s="8"/>
      <c r="Q11" s="196">
        <f t="shared" ca="1" si="0"/>
        <v>0</v>
      </c>
      <c r="R11" s="196">
        <f t="shared" ca="1" si="0"/>
        <v>0</v>
      </c>
      <c r="S11" s="196">
        <f t="shared" ca="1" si="0"/>
        <v>0</v>
      </c>
      <c r="U11" s="196">
        <f t="shared" ca="1" si="1"/>
        <v>0</v>
      </c>
      <c r="V11" s="196">
        <f t="shared" ca="1" si="1"/>
        <v>0</v>
      </c>
      <c r="W11" s="196">
        <f t="shared" ca="1" si="1"/>
        <v>0</v>
      </c>
    </row>
    <row r="12" spans="1:30" ht="18" customHeight="1" x14ac:dyDescent="0.2">
      <c r="A12" s="173">
        <f>Congé!E12</f>
        <v>3</v>
      </c>
      <c r="B12" s="173" t="str">
        <f>Congé!F12</f>
        <v>HUGUES</v>
      </c>
      <c r="C12" s="95" t="str">
        <f t="shared" si="3"/>
        <v/>
      </c>
      <c r="D12" s="43" t="str">
        <f t="shared" si="3"/>
        <v/>
      </c>
      <c r="E12" s="95" t="str">
        <f t="shared" si="3"/>
        <v/>
      </c>
      <c r="F12" s="95" t="str">
        <f t="shared" si="3"/>
        <v/>
      </c>
      <c r="G12" s="95" t="str">
        <f t="shared" si="3"/>
        <v/>
      </c>
      <c r="H12" s="95" t="str">
        <f t="shared" si="3"/>
        <v/>
      </c>
      <c r="I12" s="43" t="str">
        <f t="shared" si="3"/>
        <v/>
      </c>
      <c r="J12" s="43" t="str">
        <f t="shared" si="3"/>
        <v/>
      </c>
      <c r="K12" s="43" t="str">
        <f t="shared" si="3"/>
        <v/>
      </c>
      <c r="L12" s="43" t="str">
        <f t="shared" si="3"/>
        <v/>
      </c>
      <c r="M12" s="95"/>
      <c r="N12" s="124"/>
      <c r="O12" s="8"/>
      <c r="P12" s="202" t="s">
        <v>35</v>
      </c>
      <c r="Q12" s="196">
        <f t="shared" ca="1" si="0"/>
        <v>0</v>
      </c>
      <c r="R12" s="196">
        <f t="shared" ca="1" si="0"/>
        <v>0</v>
      </c>
      <c r="S12" s="196">
        <f t="shared" ca="1" si="0"/>
        <v>0</v>
      </c>
      <c r="T12" s="202" t="s">
        <v>36</v>
      </c>
      <c r="U12" s="196">
        <f t="shared" ca="1" si="1"/>
        <v>0</v>
      </c>
      <c r="V12" s="196">
        <f t="shared" ca="1" si="1"/>
        <v>0</v>
      </c>
      <c r="W12" s="196">
        <f t="shared" ca="1" si="1"/>
        <v>0</v>
      </c>
      <c r="X12" s="141" t="s">
        <v>24</v>
      </c>
      <c r="Y12" s="141" t="s">
        <v>75</v>
      </c>
      <c r="Z12" s="170" t="s">
        <v>58</v>
      </c>
    </row>
    <row r="13" spans="1:30" s="58" customFormat="1" ht="6.95" customHeight="1" x14ac:dyDescent="0.2">
      <c r="A13" s="90"/>
      <c r="B13" s="90"/>
      <c r="C13" s="115"/>
      <c r="D13" s="165"/>
      <c r="E13" s="115"/>
      <c r="F13" s="115"/>
      <c r="G13" s="115"/>
      <c r="H13" s="115"/>
      <c r="I13" s="165"/>
      <c r="J13" s="165"/>
      <c r="K13" s="165"/>
      <c r="L13" s="165"/>
      <c r="M13" s="115"/>
      <c r="N13" s="125"/>
      <c r="O13" s="57"/>
      <c r="P13" s="201"/>
      <c r="Q13" s="196">
        <f t="shared" ca="1" si="0"/>
        <v>0</v>
      </c>
      <c r="R13" s="196">
        <f t="shared" ca="1" si="0"/>
        <v>0</v>
      </c>
      <c r="S13" s="196">
        <f t="shared" ca="1" si="0"/>
        <v>0</v>
      </c>
      <c r="T13" s="201"/>
      <c r="U13" s="196">
        <f t="shared" ca="1" si="1"/>
        <v>0</v>
      </c>
      <c r="V13" s="196">
        <f t="shared" ca="1" si="1"/>
        <v>0</v>
      </c>
      <c r="W13" s="196">
        <f t="shared" ca="1" si="1"/>
        <v>0</v>
      </c>
      <c r="X13" s="201"/>
      <c r="Y13" s="201"/>
      <c r="Z13" s="201"/>
    </row>
    <row r="14" spans="1:30" s="58" customFormat="1" ht="18" customHeight="1" x14ac:dyDescent="0.2">
      <c r="A14" s="163">
        <f>Congé!E14</f>
        <v>8</v>
      </c>
      <c r="B14" s="163" t="str">
        <f>Congé!F14</f>
        <v>SELLES</v>
      </c>
      <c r="C14" s="95" t="str">
        <f t="shared" si="3"/>
        <v/>
      </c>
      <c r="D14" s="43" t="str">
        <f t="shared" si="3"/>
        <v/>
      </c>
      <c r="E14" s="95" t="str">
        <f t="shared" si="3"/>
        <v/>
      </c>
      <c r="F14" s="95" t="str">
        <f t="shared" si="3"/>
        <v/>
      </c>
      <c r="G14" s="95" t="str">
        <f t="shared" si="3"/>
        <v>12h</v>
      </c>
      <c r="H14" s="95" t="str">
        <f t="shared" si="3"/>
        <v/>
      </c>
      <c r="I14" s="43" t="str">
        <f t="shared" si="3"/>
        <v/>
      </c>
      <c r="J14" s="43" t="str">
        <f t="shared" si="3"/>
        <v/>
      </c>
      <c r="K14" s="43" t="str">
        <f t="shared" si="3"/>
        <v/>
      </c>
      <c r="L14" s="43" t="str">
        <f t="shared" si="3"/>
        <v/>
      </c>
      <c r="M14" s="95" t="str">
        <f t="shared" si="3"/>
        <v/>
      </c>
      <c r="N14" s="124"/>
      <c r="O14" s="57"/>
      <c r="P14" s="202" t="s">
        <v>40</v>
      </c>
      <c r="Q14" s="196">
        <f t="shared" ca="1" si="0"/>
        <v>0</v>
      </c>
      <c r="R14" s="196">
        <f t="shared" ca="1" si="0"/>
        <v>0</v>
      </c>
      <c r="S14" s="196">
        <f t="shared" ca="1" si="0"/>
        <v>0</v>
      </c>
      <c r="T14" s="204" t="s">
        <v>41</v>
      </c>
      <c r="U14" s="196">
        <f t="shared" ca="1" si="1"/>
        <v>0</v>
      </c>
      <c r="V14" s="196">
        <f t="shared" ca="1" si="1"/>
        <v>0</v>
      </c>
      <c r="W14" s="196">
        <f t="shared" ca="1" si="1"/>
        <v>0</v>
      </c>
      <c r="X14" s="141" t="s">
        <v>25</v>
      </c>
      <c r="Y14" s="141" t="s">
        <v>76</v>
      </c>
      <c r="Z14" s="205" t="s">
        <v>22</v>
      </c>
    </row>
    <row r="15" spans="1:30" ht="18" customHeight="1" x14ac:dyDescent="0.2">
      <c r="A15" s="163">
        <f>Congé!E15</f>
        <v>9</v>
      </c>
      <c r="B15" s="163" t="str">
        <f>Congé!F15</f>
        <v>MASSELIN</v>
      </c>
      <c r="C15" s="95" t="str">
        <f t="shared" si="3"/>
        <v/>
      </c>
      <c r="D15" s="43" t="str">
        <f t="shared" si="3"/>
        <v/>
      </c>
      <c r="E15" s="95" t="str">
        <f t="shared" si="3"/>
        <v/>
      </c>
      <c r="F15" s="95" t="str">
        <f t="shared" si="3"/>
        <v/>
      </c>
      <c r="G15" s="95" t="str">
        <f t="shared" si="3"/>
        <v/>
      </c>
      <c r="H15" s="95" t="str">
        <f t="shared" si="3"/>
        <v>12h</v>
      </c>
      <c r="I15" s="43" t="str">
        <f t="shared" si="3"/>
        <v/>
      </c>
      <c r="J15" s="43" t="str">
        <f t="shared" si="3"/>
        <v/>
      </c>
      <c r="K15" s="43" t="str">
        <f t="shared" si="3"/>
        <v/>
      </c>
      <c r="L15" s="43" t="str">
        <f t="shared" si="3"/>
        <v/>
      </c>
      <c r="M15" s="95" t="str">
        <f t="shared" si="3"/>
        <v/>
      </c>
      <c r="N15" s="124"/>
      <c r="O15" s="8"/>
      <c r="P15" s="202" t="s">
        <v>26</v>
      </c>
      <c r="Q15" s="196">
        <f t="shared" ca="1" si="0"/>
        <v>0</v>
      </c>
      <c r="R15" s="196">
        <f t="shared" ca="1" si="0"/>
        <v>0</v>
      </c>
      <c r="S15" s="196">
        <f t="shared" ca="1" si="0"/>
        <v>0</v>
      </c>
      <c r="T15" s="202" t="s">
        <v>22</v>
      </c>
      <c r="U15" s="196">
        <f t="shared" ca="1" si="1"/>
        <v>0</v>
      </c>
      <c r="V15" s="196">
        <f t="shared" ca="1" si="1"/>
        <v>0</v>
      </c>
      <c r="W15" s="196">
        <f t="shared" ca="1" si="1"/>
        <v>0</v>
      </c>
      <c r="X15" s="148" t="s">
        <v>108</v>
      </c>
      <c r="Y15" s="148" t="s">
        <v>114</v>
      </c>
      <c r="Z15" s="205" t="s">
        <v>26</v>
      </c>
    </row>
    <row r="16" spans="1:30" ht="18" hidden="1" customHeight="1" x14ac:dyDescent="0.2">
      <c r="A16" s="163">
        <f>Congé!E16</f>
        <v>0</v>
      </c>
      <c r="B16" s="163">
        <f>Congé!F16</f>
        <v>0</v>
      </c>
      <c r="C16" s="95" t="str">
        <f t="shared" si="3"/>
        <v/>
      </c>
      <c r="D16" s="43" t="str">
        <f t="shared" si="3"/>
        <v/>
      </c>
      <c r="E16" s="95" t="str">
        <f t="shared" si="3"/>
        <v/>
      </c>
      <c r="F16" s="95" t="str">
        <f t="shared" si="3"/>
        <v/>
      </c>
      <c r="G16" s="95" t="str">
        <f t="shared" si="3"/>
        <v/>
      </c>
      <c r="H16" s="95" t="str">
        <f t="shared" si="3"/>
        <v/>
      </c>
      <c r="I16" s="43" t="str">
        <f t="shared" si="3"/>
        <v/>
      </c>
      <c r="J16" s="43" t="str">
        <f t="shared" si="3"/>
        <v/>
      </c>
      <c r="K16" s="43" t="str">
        <f t="shared" si="3"/>
        <v/>
      </c>
      <c r="L16" s="43" t="str">
        <f t="shared" si="3"/>
        <v/>
      </c>
      <c r="M16" s="95" t="str">
        <f t="shared" si="3"/>
        <v>12h</v>
      </c>
      <c r="N16" s="124"/>
      <c r="O16" s="8"/>
      <c r="Q16" s="196">
        <f t="shared" ca="1" si="0"/>
        <v>0</v>
      </c>
      <c r="R16" s="196">
        <f t="shared" ca="1" si="0"/>
        <v>0</v>
      </c>
      <c r="S16" s="196">
        <f t="shared" ca="1" si="0"/>
        <v>0</v>
      </c>
      <c r="U16" s="196">
        <f t="shared" ca="1" si="1"/>
        <v>0</v>
      </c>
      <c r="V16" s="196">
        <f t="shared" ca="1" si="1"/>
        <v>0</v>
      </c>
      <c r="W16" s="196">
        <f t="shared" ca="1" si="1"/>
        <v>0</v>
      </c>
    </row>
    <row r="17" spans="1:26" s="58" customFormat="1" ht="18" customHeight="1" x14ac:dyDescent="0.2">
      <c r="A17" s="163">
        <f>Congé!E17</f>
        <v>1</v>
      </c>
      <c r="B17" s="163" t="str">
        <f>Congé!F17</f>
        <v>MALET</v>
      </c>
      <c r="C17" s="95" t="str">
        <f t="shared" si="3"/>
        <v/>
      </c>
      <c r="D17" s="43" t="str">
        <f t="shared" si="3"/>
        <v/>
      </c>
      <c r="E17" s="95" t="str">
        <f t="shared" si="3"/>
        <v/>
      </c>
      <c r="F17" s="95" t="str">
        <f t="shared" si="3"/>
        <v/>
      </c>
      <c r="G17" s="95" t="str">
        <f t="shared" si="3"/>
        <v/>
      </c>
      <c r="H17" s="95" t="str">
        <f t="shared" si="3"/>
        <v/>
      </c>
      <c r="I17" s="43" t="str">
        <f t="shared" si="3"/>
        <v/>
      </c>
      <c r="J17" s="43" t="str">
        <f t="shared" si="3"/>
        <v>12h</v>
      </c>
      <c r="K17" s="43" t="str">
        <f t="shared" si="3"/>
        <v/>
      </c>
      <c r="L17" s="43" t="str">
        <f t="shared" si="3"/>
        <v/>
      </c>
      <c r="M17" s="95" t="str">
        <f t="shared" si="3"/>
        <v/>
      </c>
      <c r="N17" s="124"/>
      <c r="O17" s="57"/>
      <c r="P17" s="202" t="s">
        <v>27</v>
      </c>
      <c r="Q17" s="196">
        <f t="shared" ca="1" si="0"/>
        <v>0</v>
      </c>
      <c r="R17" s="196">
        <f t="shared" ca="1" si="0"/>
        <v>0</v>
      </c>
      <c r="S17" s="196">
        <f t="shared" ca="1" si="0"/>
        <v>0</v>
      </c>
      <c r="T17" s="202" t="s">
        <v>23</v>
      </c>
      <c r="U17" s="196">
        <f t="shared" ca="1" si="1"/>
        <v>0</v>
      </c>
      <c r="V17" s="196">
        <f t="shared" ca="1" si="1"/>
        <v>0</v>
      </c>
      <c r="W17" s="196">
        <f t="shared" ca="1" si="1"/>
        <v>0</v>
      </c>
      <c r="X17" s="169" t="s">
        <v>111</v>
      </c>
      <c r="Y17" s="169" t="s">
        <v>115</v>
      </c>
      <c r="Z17" s="205" t="s">
        <v>23</v>
      </c>
    </row>
    <row r="18" spans="1:26" s="58" customFormat="1" ht="18" customHeight="1" x14ac:dyDescent="0.2">
      <c r="A18" s="163">
        <f>Congé!E18</f>
        <v>2</v>
      </c>
      <c r="B18" s="163" t="str">
        <f>Congé!F18</f>
        <v>REY F</v>
      </c>
      <c r="C18" s="95" t="str">
        <f t="shared" si="3"/>
        <v/>
      </c>
      <c r="D18" s="43" t="str">
        <f t="shared" si="3"/>
        <v/>
      </c>
      <c r="E18" s="95" t="str">
        <f t="shared" si="3"/>
        <v/>
      </c>
      <c r="F18" s="95" t="str">
        <f t="shared" si="3"/>
        <v/>
      </c>
      <c r="G18" s="95" t="str">
        <f t="shared" si="3"/>
        <v/>
      </c>
      <c r="H18" s="95" t="str">
        <f t="shared" si="3"/>
        <v/>
      </c>
      <c r="I18" s="43" t="str">
        <f t="shared" si="3"/>
        <v/>
      </c>
      <c r="J18" s="43" t="str">
        <f t="shared" si="3"/>
        <v/>
      </c>
      <c r="K18" s="43" t="str">
        <f t="shared" si="3"/>
        <v/>
      </c>
      <c r="L18" s="43" t="str">
        <f t="shared" si="3"/>
        <v/>
      </c>
      <c r="M18" s="95" t="str">
        <f t="shared" si="3"/>
        <v/>
      </c>
      <c r="N18" s="124"/>
      <c r="O18" s="57"/>
      <c r="P18" s="202" t="s">
        <v>36</v>
      </c>
      <c r="Q18" s="196">
        <f t="shared" ca="1" si="0"/>
        <v>0</v>
      </c>
      <c r="R18" s="196">
        <f t="shared" ca="1" si="0"/>
        <v>0</v>
      </c>
      <c r="S18" s="196">
        <f t="shared" ca="1" si="0"/>
        <v>0</v>
      </c>
      <c r="T18" s="202" t="s">
        <v>35</v>
      </c>
      <c r="U18" s="196">
        <f t="shared" ca="1" si="1"/>
        <v>0</v>
      </c>
      <c r="V18" s="196">
        <f t="shared" ca="1" si="1"/>
        <v>0</v>
      </c>
      <c r="W18" s="196">
        <f t="shared" ca="1" si="1"/>
        <v>0</v>
      </c>
      <c r="X18" s="169" t="s">
        <v>109</v>
      </c>
      <c r="Y18" s="169" t="s">
        <v>116</v>
      </c>
      <c r="Z18" s="205" t="s">
        <v>27</v>
      </c>
    </row>
    <row r="19" spans="1:26" s="58" customFormat="1" ht="18" customHeight="1" x14ac:dyDescent="0.2">
      <c r="A19" s="173">
        <f>Congé!E19</f>
        <v>6</v>
      </c>
      <c r="B19" s="173" t="str">
        <f>Congé!F19</f>
        <v>LUBRANO</v>
      </c>
      <c r="C19" s="95" t="str">
        <f t="shared" si="3"/>
        <v/>
      </c>
      <c r="D19" s="43" t="str">
        <f t="shared" si="3"/>
        <v/>
      </c>
      <c r="E19" s="95" t="str">
        <f t="shared" si="3"/>
        <v>12h</v>
      </c>
      <c r="F19" s="95" t="str">
        <f t="shared" si="3"/>
        <v/>
      </c>
      <c r="G19" s="95" t="str">
        <f t="shared" si="3"/>
        <v/>
      </c>
      <c r="H19" s="95" t="str">
        <f t="shared" si="3"/>
        <v/>
      </c>
      <c r="I19" s="43" t="str">
        <f t="shared" si="3"/>
        <v/>
      </c>
      <c r="J19" s="43" t="str">
        <f t="shared" ref="D19:L20" si="4">IF($A19=J$5,"12h",IF($A19="","",""))</f>
        <v/>
      </c>
      <c r="K19" s="43" t="str">
        <f t="shared" si="4"/>
        <v/>
      </c>
      <c r="L19" s="43" t="str">
        <f t="shared" si="4"/>
        <v/>
      </c>
      <c r="M19" s="95"/>
      <c r="N19" s="124"/>
      <c r="O19" s="57"/>
      <c r="P19" s="204" t="s">
        <v>41</v>
      </c>
      <c r="Q19" s="196">
        <f t="shared" ca="1" si="0"/>
        <v>0</v>
      </c>
      <c r="R19" s="196">
        <f t="shared" ca="1" si="0"/>
        <v>0</v>
      </c>
      <c r="S19" s="196">
        <f t="shared" ca="1" si="0"/>
        <v>0</v>
      </c>
      <c r="T19" s="202" t="s">
        <v>40</v>
      </c>
      <c r="U19" s="196">
        <f t="shared" ca="1" si="1"/>
        <v>0</v>
      </c>
      <c r="V19" s="196">
        <f t="shared" ca="1" si="1"/>
        <v>0</v>
      </c>
      <c r="W19" s="196">
        <f t="shared" ca="1" si="1"/>
        <v>0</v>
      </c>
      <c r="X19" s="149" t="s">
        <v>110</v>
      </c>
      <c r="Y19" s="149" t="s">
        <v>117</v>
      </c>
      <c r="Z19" s="205" t="s">
        <v>35</v>
      </c>
    </row>
    <row r="20" spans="1:26" s="58" customFormat="1" ht="18" customHeight="1" x14ac:dyDescent="0.2">
      <c r="A20" s="173">
        <f>Congé!E20</f>
        <v>5</v>
      </c>
      <c r="B20" s="173" t="str">
        <f>Congé!F20</f>
        <v>NORMAND</v>
      </c>
      <c r="C20" s="95" t="str">
        <f t="shared" si="3"/>
        <v/>
      </c>
      <c r="D20" s="43" t="str">
        <f t="shared" si="4"/>
        <v>12h</v>
      </c>
      <c r="E20" s="95" t="str">
        <f t="shared" si="4"/>
        <v/>
      </c>
      <c r="F20" s="95" t="str">
        <f t="shared" si="4"/>
        <v/>
      </c>
      <c r="G20" s="95" t="str">
        <f t="shared" si="4"/>
        <v/>
      </c>
      <c r="H20" s="95" t="str">
        <f t="shared" si="4"/>
        <v/>
      </c>
      <c r="I20" s="43" t="str">
        <f t="shared" si="4"/>
        <v/>
      </c>
      <c r="J20" s="43" t="str">
        <f t="shared" si="4"/>
        <v/>
      </c>
      <c r="K20" s="43" t="str">
        <f t="shared" si="4"/>
        <v/>
      </c>
      <c r="L20" s="43" t="str">
        <f t="shared" si="4"/>
        <v/>
      </c>
      <c r="M20" s="95"/>
      <c r="N20" s="124"/>
      <c r="O20" s="57"/>
      <c r="P20" s="206" t="s">
        <v>53</v>
      </c>
      <c r="Q20" s="196">
        <f t="shared" ca="1" si="0"/>
        <v>0</v>
      </c>
      <c r="R20" s="196">
        <f t="shared" ca="1" si="0"/>
        <v>0</v>
      </c>
      <c r="S20" s="196">
        <f t="shared" ca="1" si="0"/>
        <v>0</v>
      </c>
      <c r="T20" s="206" t="s">
        <v>53</v>
      </c>
      <c r="U20" s="196">
        <f t="shared" ca="1" si="1"/>
        <v>0</v>
      </c>
      <c r="V20" s="196">
        <f t="shared" ca="1" si="1"/>
        <v>0</v>
      </c>
      <c r="W20" s="196">
        <f t="shared" ca="1" si="1"/>
        <v>0</v>
      </c>
      <c r="X20" s="169" t="s">
        <v>112</v>
      </c>
      <c r="Y20" s="169" t="s">
        <v>118</v>
      </c>
      <c r="Z20" s="205" t="s">
        <v>36</v>
      </c>
    </row>
    <row r="21" spans="1:26" ht="6.95" customHeight="1" x14ac:dyDescent="0.2">
      <c r="A21" s="90"/>
      <c r="B21" s="90"/>
      <c r="C21" s="115"/>
      <c r="D21" s="165"/>
      <c r="E21" s="115"/>
      <c r="F21" s="115"/>
      <c r="G21" s="115"/>
      <c r="H21" s="115"/>
      <c r="I21" s="165"/>
      <c r="J21" s="165"/>
      <c r="K21" s="165"/>
      <c r="L21" s="165"/>
      <c r="M21" s="115"/>
      <c r="N21" s="125"/>
      <c r="O21" s="8"/>
      <c r="Q21" s="196">
        <f t="shared" ca="1" si="0"/>
        <v>0</v>
      </c>
      <c r="R21" s="196">
        <f t="shared" ca="1" si="0"/>
        <v>0</v>
      </c>
      <c r="S21" s="196">
        <f t="shared" ca="1" si="0"/>
        <v>0</v>
      </c>
      <c r="U21" s="196">
        <f t="shared" ca="1" si="1"/>
        <v>0</v>
      </c>
      <c r="V21" s="196">
        <f t="shared" ca="1" si="1"/>
        <v>0</v>
      </c>
      <c r="W21" s="196">
        <f t="shared" ca="1" si="1"/>
        <v>0</v>
      </c>
    </row>
    <row r="22" spans="1:26" s="58" customFormat="1" ht="18" customHeight="1" x14ac:dyDescent="0.2">
      <c r="A22" s="163">
        <f>Congé!E22</f>
        <v>9</v>
      </c>
      <c r="B22" s="163" t="str">
        <f>Congé!F22</f>
        <v>ROSTAND</v>
      </c>
      <c r="C22" s="95" t="str">
        <f t="shared" si="3"/>
        <v/>
      </c>
      <c r="D22" s="43" t="str">
        <f t="shared" si="3"/>
        <v/>
      </c>
      <c r="E22" s="95" t="str">
        <f t="shared" si="3"/>
        <v/>
      </c>
      <c r="F22" s="95" t="str">
        <f t="shared" si="3"/>
        <v/>
      </c>
      <c r="G22" s="95" t="str">
        <f t="shared" si="3"/>
        <v/>
      </c>
      <c r="H22" s="95" t="str">
        <f t="shared" si="3"/>
        <v>12h</v>
      </c>
      <c r="I22" s="43" t="str">
        <f t="shared" si="3"/>
        <v/>
      </c>
      <c r="J22" s="43" t="str">
        <f t="shared" si="3"/>
        <v/>
      </c>
      <c r="K22" s="43" t="str">
        <f t="shared" si="3"/>
        <v/>
      </c>
      <c r="L22" s="43" t="str">
        <f t="shared" si="3"/>
        <v/>
      </c>
      <c r="M22" s="95" t="str">
        <f t="shared" si="3"/>
        <v/>
      </c>
      <c r="N22" s="124"/>
      <c r="O22" s="8"/>
      <c r="P22" s="177" t="s">
        <v>6</v>
      </c>
      <c r="Q22" s="196">
        <f t="shared" ca="1" si="0"/>
        <v>0</v>
      </c>
      <c r="R22" s="196">
        <f t="shared" ca="1" si="0"/>
        <v>0</v>
      </c>
      <c r="S22" s="196">
        <f t="shared" ca="1" si="0"/>
        <v>0</v>
      </c>
      <c r="T22" s="177" t="s">
        <v>6</v>
      </c>
      <c r="U22" s="196">
        <f t="shared" ca="1" si="1"/>
        <v>0</v>
      </c>
      <c r="V22" s="196">
        <f t="shared" ca="1" si="1"/>
        <v>0</v>
      </c>
      <c r="W22" s="196">
        <f t="shared" ca="1" si="1"/>
        <v>0</v>
      </c>
      <c r="X22" s="169" t="s">
        <v>113</v>
      </c>
      <c r="Y22" s="169" t="s">
        <v>119</v>
      </c>
      <c r="Z22" s="205" t="s">
        <v>40</v>
      </c>
    </row>
    <row r="23" spans="1:26" s="58" customFormat="1" ht="18" customHeight="1" x14ac:dyDescent="0.2">
      <c r="A23" s="163">
        <f>Congé!E23</f>
        <v>6</v>
      </c>
      <c r="B23" s="163" t="str">
        <f>Congé!F23</f>
        <v>LAURENT J</v>
      </c>
      <c r="C23" s="95" t="str">
        <f t="shared" si="3"/>
        <v/>
      </c>
      <c r="D23" s="43" t="str">
        <f t="shared" si="3"/>
        <v/>
      </c>
      <c r="E23" s="95" t="str">
        <f t="shared" si="3"/>
        <v>12h</v>
      </c>
      <c r="F23" s="95" t="str">
        <f t="shared" si="3"/>
        <v/>
      </c>
      <c r="G23" s="95" t="str">
        <f t="shared" si="3"/>
        <v/>
      </c>
      <c r="H23" s="95" t="str">
        <f t="shared" si="3"/>
        <v/>
      </c>
      <c r="I23" s="43" t="str">
        <f t="shared" si="3"/>
        <v/>
      </c>
      <c r="J23" s="43" t="str">
        <f t="shared" si="3"/>
        <v/>
      </c>
      <c r="K23" s="43" t="str">
        <f t="shared" si="3"/>
        <v/>
      </c>
      <c r="L23" s="43" t="str">
        <f t="shared" si="3"/>
        <v/>
      </c>
      <c r="M23" s="95" t="str">
        <f t="shared" si="3"/>
        <v/>
      </c>
      <c r="N23" s="124"/>
      <c r="O23" s="57"/>
      <c r="P23" s="177" t="s">
        <v>68</v>
      </c>
      <c r="Q23" s="196">
        <f t="shared" ca="1" si="0"/>
        <v>0</v>
      </c>
      <c r="R23" s="196">
        <f t="shared" ca="1" si="0"/>
        <v>0</v>
      </c>
      <c r="S23" s="196">
        <f t="shared" ca="1" si="0"/>
        <v>0</v>
      </c>
      <c r="T23" s="151" t="s">
        <v>15</v>
      </c>
      <c r="U23" s="196">
        <f t="shared" ca="1" si="1"/>
        <v>0</v>
      </c>
      <c r="V23" s="196">
        <f t="shared" ca="1" si="1"/>
        <v>0</v>
      </c>
      <c r="W23" s="196">
        <f t="shared" ca="1" si="1"/>
        <v>0</v>
      </c>
      <c r="X23" s="145" t="s">
        <v>82</v>
      </c>
      <c r="Y23" s="145" t="s">
        <v>83</v>
      </c>
      <c r="Z23" s="205" t="s">
        <v>41</v>
      </c>
    </row>
    <row r="24" spans="1:26" ht="18" customHeight="1" x14ac:dyDescent="0.2">
      <c r="A24" s="163">
        <f>Congé!E24</f>
        <v>10</v>
      </c>
      <c r="B24" s="163" t="str">
        <f>Congé!F24</f>
        <v>BALLESTER</v>
      </c>
      <c r="C24" s="95" t="str">
        <f t="shared" si="3"/>
        <v/>
      </c>
      <c r="D24" s="43" t="str">
        <f t="shared" si="3"/>
        <v/>
      </c>
      <c r="E24" s="95" t="str">
        <f t="shared" si="3"/>
        <v/>
      </c>
      <c r="F24" s="95" t="str">
        <f t="shared" si="3"/>
        <v/>
      </c>
      <c r="G24" s="95" t="str">
        <f t="shared" si="3"/>
        <v/>
      </c>
      <c r="H24" s="95" t="str">
        <f t="shared" si="3"/>
        <v/>
      </c>
      <c r="I24" s="43" t="str">
        <f t="shared" si="3"/>
        <v>12h</v>
      </c>
      <c r="J24" s="43" t="str">
        <f t="shared" si="3"/>
        <v/>
      </c>
      <c r="K24" s="43" t="str">
        <f t="shared" si="3"/>
        <v/>
      </c>
      <c r="L24" s="43" t="str">
        <f t="shared" si="3"/>
        <v/>
      </c>
      <c r="M24" s="95" t="str">
        <f t="shared" si="3"/>
        <v/>
      </c>
      <c r="N24" s="124"/>
      <c r="O24" s="8"/>
      <c r="P24" s="207" t="s">
        <v>57</v>
      </c>
      <c r="Q24" s="196">
        <f t="shared" ca="1" si="0"/>
        <v>0</v>
      </c>
      <c r="R24" s="196">
        <f t="shared" ca="1" si="0"/>
        <v>0</v>
      </c>
      <c r="S24" s="196">
        <f t="shared" ca="1" si="0"/>
        <v>0</v>
      </c>
      <c r="T24" s="150" t="s">
        <v>8</v>
      </c>
      <c r="U24" s="196">
        <f t="shared" ca="1" si="1"/>
        <v>0</v>
      </c>
      <c r="V24" s="196">
        <f t="shared" ca="1" si="1"/>
        <v>0</v>
      </c>
      <c r="W24" s="196">
        <f t="shared" ca="1" si="1"/>
        <v>0</v>
      </c>
      <c r="X24" s="141" t="s">
        <v>70</v>
      </c>
      <c r="Y24" s="141" t="s">
        <v>77</v>
      </c>
      <c r="Z24" s="208"/>
    </row>
    <row r="25" spans="1:26" ht="18" customHeight="1" x14ac:dyDescent="0.2">
      <c r="A25" s="163">
        <f>Congé!E25</f>
        <v>7</v>
      </c>
      <c r="B25" s="163" t="str">
        <f>Congé!F25</f>
        <v>GRIMM</v>
      </c>
      <c r="C25" s="95" t="str">
        <f t="shared" si="3"/>
        <v/>
      </c>
      <c r="D25" s="43" t="str">
        <f t="shared" si="3"/>
        <v/>
      </c>
      <c r="E25" s="126" t="s">
        <v>0</v>
      </c>
      <c r="F25" s="95" t="str">
        <f t="shared" si="3"/>
        <v>12h</v>
      </c>
      <c r="G25" s="126" t="s">
        <v>0</v>
      </c>
      <c r="H25" s="95" t="str">
        <f t="shared" si="3"/>
        <v/>
      </c>
      <c r="I25" s="43" t="str">
        <f t="shared" si="3"/>
        <v/>
      </c>
      <c r="J25" s="43" t="str">
        <f t="shared" si="3"/>
        <v/>
      </c>
      <c r="K25" s="43" t="str">
        <f t="shared" si="3"/>
        <v/>
      </c>
      <c r="L25" s="43" t="str">
        <f t="shared" si="3"/>
        <v/>
      </c>
      <c r="M25" s="95" t="str">
        <f t="shared" si="3"/>
        <v/>
      </c>
      <c r="N25" s="124"/>
      <c r="O25" s="8"/>
      <c r="P25" s="209" t="s">
        <v>69</v>
      </c>
      <c r="Q25" s="196">
        <f t="shared" ca="1" si="0"/>
        <v>0</v>
      </c>
      <c r="R25" s="196">
        <f t="shared" ca="1" si="0"/>
        <v>0</v>
      </c>
      <c r="S25" s="196">
        <f t="shared" ca="1" si="0"/>
        <v>0</v>
      </c>
      <c r="T25" s="210" t="s">
        <v>17</v>
      </c>
      <c r="U25" s="196">
        <f t="shared" ca="1" si="1"/>
        <v>0</v>
      </c>
      <c r="V25" s="196">
        <f t="shared" ca="1" si="1"/>
        <v>0</v>
      </c>
      <c r="W25" s="196">
        <f t="shared" ca="1" si="1"/>
        <v>0</v>
      </c>
      <c r="X25" s="141" t="s">
        <v>7</v>
      </c>
      <c r="Y25" s="141" t="s">
        <v>84</v>
      </c>
      <c r="Z25" s="201"/>
    </row>
    <row r="26" spans="1:26" s="58" customFormat="1" ht="18" customHeight="1" x14ac:dyDescent="0.2">
      <c r="A26" s="163">
        <f>Congé!E26</f>
        <v>3</v>
      </c>
      <c r="B26" s="163" t="str">
        <f>Congé!F26</f>
        <v>ORIOL</v>
      </c>
      <c r="C26" s="95" t="str">
        <f t="shared" si="3"/>
        <v/>
      </c>
      <c r="D26" s="43" t="str">
        <f t="shared" si="3"/>
        <v/>
      </c>
      <c r="E26" s="95" t="str">
        <f t="shared" si="3"/>
        <v/>
      </c>
      <c r="F26" s="95" t="str">
        <f t="shared" si="3"/>
        <v/>
      </c>
      <c r="G26" s="95" t="str">
        <f t="shared" si="3"/>
        <v/>
      </c>
      <c r="H26" s="95" t="str">
        <f t="shared" si="3"/>
        <v/>
      </c>
      <c r="I26" s="43" t="str">
        <f t="shared" si="3"/>
        <v/>
      </c>
      <c r="J26" s="43" t="str">
        <f t="shared" si="3"/>
        <v/>
      </c>
      <c r="K26" s="43" t="str">
        <f t="shared" si="3"/>
        <v/>
      </c>
      <c r="L26" s="43" t="str">
        <f t="shared" si="3"/>
        <v/>
      </c>
      <c r="M26" s="95" t="str">
        <f t="shared" si="3"/>
        <v/>
      </c>
      <c r="N26" s="124"/>
      <c r="O26" s="57"/>
      <c r="P26" s="151" t="s">
        <v>14</v>
      </c>
      <c r="Q26" s="196">
        <f t="shared" ca="1" si="0"/>
        <v>0</v>
      </c>
      <c r="R26" s="196">
        <f t="shared" ca="1" si="0"/>
        <v>0</v>
      </c>
      <c r="S26" s="196">
        <f t="shared" ca="1" si="0"/>
        <v>0</v>
      </c>
      <c r="T26" s="210" t="s">
        <v>42</v>
      </c>
      <c r="U26" s="196">
        <f t="shared" ca="1" si="1"/>
        <v>0</v>
      </c>
      <c r="V26" s="196">
        <f t="shared" ca="1" si="1"/>
        <v>0</v>
      </c>
      <c r="W26" s="196">
        <f t="shared" ca="1" si="1"/>
        <v>0</v>
      </c>
      <c r="X26" s="141" t="s">
        <v>51</v>
      </c>
      <c r="Y26" s="141" t="s">
        <v>85</v>
      </c>
      <c r="Z26" s="208"/>
    </row>
    <row r="27" spans="1:26" ht="18" customHeight="1" x14ac:dyDescent="0.2">
      <c r="A27" s="163">
        <f>Congé!E27</f>
        <v>10</v>
      </c>
      <c r="B27" s="163" t="str">
        <f>Congé!F27</f>
        <v>DEPRAD</v>
      </c>
      <c r="C27" s="95" t="str">
        <f t="shared" si="3"/>
        <v/>
      </c>
      <c r="D27" s="43" t="str">
        <f t="shared" si="3"/>
        <v/>
      </c>
      <c r="E27" s="95" t="str">
        <f t="shared" si="3"/>
        <v/>
      </c>
      <c r="F27" s="95" t="str">
        <f t="shared" si="3"/>
        <v/>
      </c>
      <c r="G27" s="95" t="str">
        <f t="shared" si="3"/>
        <v/>
      </c>
      <c r="H27" s="95" t="str">
        <f t="shared" si="3"/>
        <v/>
      </c>
      <c r="I27" s="43" t="str">
        <f t="shared" si="3"/>
        <v>12h</v>
      </c>
      <c r="J27" s="43" t="str">
        <f t="shared" si="3"/>
        <v/>
      </c>
      <c r="K27" s="43" t="str">
        <f t="shared" si="3"/>
        <v/>
      </c>
      <c r="L27" s="43" t="str">
        <f t="shared" si="3"/>
        <v/>
      </c>
      <c r="M27" s="95" t="str">
        <f t="shared" si="3"/>
        <v/>
      </c>
      <c r="N27" s="124"/>
      <c r="O27" s="8"/>
      <c r="P27" s="150" t="s">
        <v>8</v>
      </c>
      <c r="Q27" s="196">
        <f t="shared" ca="1" si="0"/>
        <v>0</v>
      </c>
      <c r="R27" s="196">
        <f t="shared" ca="1" si="0"/>
        <v>0</v>
      </c>
      <c r="S27" s="196">
        <f t="shared" ca="1" si="0"/>
        <v>0</v>
      </c>
      <c r="T27" s="211" t="s">
        <v>9</v>
      </c>
      <c r="U27" s="196">
        <f t="shared" ca="1" si="1"/>
        <v>0</v>
      </c>
      <c r="V27" s="196">
        <f t="shared" ca="1" si="1"/>
        <v>0</v>
      </c>
      <c r="W27" s="196">
        <f t="shared" ca="1" si="1"/>
        <v>0</v>
      </c>
      <c r="X27" s="142" t="s">
        <v>59</v>
      </c>
      <c r="Y27" s="146" t="s">
        <v>86</v>
      </c>
      <c r="Z27" s="201"/>
    </row>
    <row r="28" spans="1:26" s="58" customFormat="1" ht="18" customHeight="1" x14ac:dyDescent="0.2">
      <c r="A28" s="163">
        <f>Congé!E28</f>
        <v>4</v>
      </c>
      <c r="B28" s="163" t="str">
        <f>Congé!F28</f>
        <v>FLORES</v>
      </c>
      <c r="C28" s="95" t="str">
        <f t="shared" si="3"/>
        <v>12h</v>
      </c>
      <c r="D28" s="43" t="str">
        <f t="shared" si="3"/>
        <v/>
      </c>
      <c r="E28" s="95" t="str">
        <f t="shared" si="3"/>
        <v/>
      </c>
      <c r="F28" s="95" t="str">
        <f t="shared" si="3"/>
        <v/>
      </c>
      <c r="G28" s="95" t="str">
        <f t="shared" si="3"/>
        <v/>
      </c>
      <c r="H28" s="95" t="str">
        <f t="shared" si="3"/>
        <v/>
      </c>
      <c r="I28" s="43" t="str">
        <f t="shared" si="3"/>
        <v/>
      </c>
      <c r="J28" s="43" t="str">
        <f t="shared" si="3"/>
        <v/>
      </c>
      <c r="K28" s="43" t="str">
        <f t="shared" si="3"/>
        <v/>
      </c>
      <c r="L28" s="43" t="str">
        <f t="shared" si="3"/>
        <v/>
      </c>
      <c r="M28" s="95" t="str">
        <f t="shared" si="3"/>
        <v/>
      </c>
      <c r="N28" s="124"/>
      <c r="O28" s="57"/>
      <c r="P28" s="150" t="s">
        <v>16</v>
      </c>
      <c r="Q28" s="196">
        <f t="shared" ca="1" si="0"/>
        <v>0</v>
      </c>
      <c r="R28" s="196">
        <f t="shared" ca="1" si="0"/>
        <v>0</v>
      </c>
      <c r="S28" s="196">
        <f t="shared" ca="1" si="0"/>
        <v>0</v>
      </c>
      <c r="T28" s="211" t="s">
        <v>39</v>
      </c>
      <c r="U28" s="196">
        <f t="shared" ca="1" si="1"/>
        <v>0</v>
      </c>
      <c r="V28" s="196">
        <f t="shared" ca="1" si="1"/>
        <v>0</v>
      </c>
      <c r="W28" s="196">
        <f t="shared" ca="1" si="1"/>
        <v>0</v>
      </c>
      <c r="X28" s="146" t="s">
        <v>60</v>
      </c>
      <c r="Y28" s="146" t="s">
        <v>87</v>
      </c>
      <c r="Z28" s="208"/>
    </row>
    <row r="29" spans="1:26" ht="18" customHeight="1" x14ac:dyDescent="0.2">
      <c r="A29" s="163">
        <f>Congé!E29</f>
        <v>2</v>
      </c>
      <c r="B29" s="163" t="str">
        <f>Congé!F29</f>
        <v>FIGUEIRINHA</v>
      </c>
      <c r="C29" s="95" t="str">
        <f t="shared" si="3"/>
        <v/>
      </c>
      <c r="D29" s="43" t="str">
        <f t="shared" si="3"/>
        <v/>
      </c>
      <c r="E29" s="95" t="str">
        <f t="shared" si="3"/>
        <v/>
      </c>
      <c r="F29" s="95" t="str">
        <f t="shared" si="3"/>
        <v/>
      </c>
      <c r="G29" s="95" t="str">
        <f t="shared" si="3"/>
        <v/>
      </c>
      <c r="H29" s="95" t="str">
        <f t="shared" si="3"/>
        <v/>
      </c>
      <c r="I29" s="43" t="str">
        <f t="shared" si="3"/>
        <v/>
      </c>
      <c r="J29" s="43" t="str">
        <f t="shared" si="3"/>
        <v/>
      </c>
      <c r="K29" s="43" t="str">
        <f t="shared" si="3"/>
        <v/>
      </c>
      <c r="L29" s="43" t="str">
        <f t="shared" si="3"/>
        <v/>
      </c>
      <c r="M29" s="95" t="str">
        <f t="shared" si="3"/>
        <v/>
      </c>
      <c r="N29" s="124"/>
      <c r="O29" s="8"/>
      <c r="P29" s="210" t="s">
        <v>42</v>
      </c>
      <c r="Q29" s="196">
        <f t="shared" ca="1" si="0"/>
        <v>0</v>
      </c>
      <c r="R29" s="196">
        <f t="shared" ca="1" si="0"/>
        <v>0</v>
      </c>
      <c r="S29" s="196">
        <f t="shared" ca="1" si="0"/>
        <v>0</v>
      </c>
      <c r="T29" s="212" t="s">
        <v>10</v>
      </c>
      <c r="U29" s="196">
        <f t="shared" ca="1" si="1"/>
        <v>0</v>
      </c>
      <c r="V29" s="196">
        <f t="shared" ca="1" si="1"/>
        <v>0</v>
      </c>
      <c r="W29" s="196">
        <f t="shared" ca="1" si="1"/>
        <v>0</v>
      </c>
      <c r="X29" s="142" t="s">
        <v>61</v>
      </c>
      <c r="Y29" s="174" t="s">
        <v>88</v>
      </c>
      <c r="Z29" s="208"/>
    </row>
    <row r="30" spans="1:26" ht="18" customHeight="1" x14ac:dyDescent="0.2">
      <c r="A30" s="163">
        <f>Congé!E30</f>
        <v>8</v>
      </c>
      <c r="B30" s="163" t="str">
        <f>Congé!F30</f>
        <v>HEURTEBISE</v>
      </c>
      <c r="C30" s="95" t="str">
        <f t="shared" si="3"/>
        <v/>
      </c>
      <c r="D30" s="43" t="str">
        <f t="shared" si="3"/>
        <v/>
      </c>
      <c r="E30" s="95" t="str">
        <f t="shared" si="3"/>
        <v/>
      </c>
      <c r="F30" s="95" t="str">
        <f t="shared" si="3"/>
        <v/>
      </c>
      <c r="G30" s="95" t="str">
        <f t="shared" si="3"/>
        <v>12h</v>
      </c>
      <c r="H30" s="95" t="str">
        <f t="shared" si="3"/>
        <v/>
      </c>
      <c r="I30" s="43" t="str">
        <f t="shared" si="3"/>
        <v/>
      </c>
      <c r="J30" s="43" t="str">
        <f t="shared" si="3"/>
        <v/>
      </c>
      <c r="K30" s="43" t="str">
        <f t="shared" si="3"/>
        <v/>
      </c>
      <c r="L30" s="43" t="str">
        <f t="shared" si="3"/>
        <v/>
      </c>
      <c r="M30" s="95" t="str">
        <f t="shared" si="3"/>
        <v/>
      </c>
      <c r="N30" s="124"/>
      <c r="O30" s="8"/>
      <c r="P30" s="211" t="s">
        <v>9</v>
      </c>
      <c r="Q30" s="196">
        <f t="shared" ca="1" si="0"/>
        <v>0</v>
      </c>
      <c r="R30" s="196">
        <f t="shared" ca="1" si="0"/>
        <v>0</v>
      </c>
      <c r="S30" s="196">
        <f t="shared" ca="1" si="0"/>
        <v>0</v>
      </c>
      <c r="T30" s="213" t="s">
        <v>34</v>
      </c>
      <c r="U30" s="196">
        <f t="shared" ca="1" si="1"/>
        <v>0</v>
      </c>
      <c r="V30" s="196">
        <f t="shared" ca="1" si="1"/>
        <v>0</v>
      </c>
      <c r="W30" s="196">
        <f t="shared" ca="1" si="1"/>
        <v>0</v>
      </c>
      <c r="X30" s="142" t="s">
        <v>62</v>
      </c>
      <c r="Y30" s="208"/>
      <c r="Z30" s="208"/>
    </row>
    <row r="31" spans="1:26" ht="18" customHeight="1" x14ac:dyDescent="0.2">
      <c r="A31" s="163">
        <f>Congé!E31</f>
        <v>3</v>
      </c>
      <c r="B31" s="163" t="str">
        <f>Congé!F31</f>
        <v>BLANCHARD</v>
      </c>
      <c r="C31" s="95" t="str">
        <f t="shared" si="3"/>
        <v/>
      </c>
      <c r="D31" s="43" t="str">
        <f t="shared" si="3"/>
        <v/>
      </c>
      <c r="E31" s="95" t="str">
        <f t="shared" si="3"/>
        <v/>
      </c>
      <c r="F31" s="95" t="str">
        <f t="shared" si="3"/>
        <v/>
      </c>
      <c r="G31" s="95" t="str">
        <f t="shared" si="3"/>
        <v/>
      </c>
      <c r="H31" s="95" t="str">
        <f t="shared" si="3"/>
        <v/>
      </c>
      <c r="I31" s="43" t="str">
        <f t="shared" si="3"/>
        <v/>
      </c>
      <c r="J31" s="43" t="str">
        <f t="shared" si="3"/>
        <v/>
      </c>
      <c r="K31" s="43" t="str">
        <f t="shared" si="3"/>
        <v/>
      </c>
      <c r="L31" s="39" t="s">
        <v>65</v>
      </c>
      <c r="M31" s="95" t="str">
        <f t="shared" si="3"/>
        <v/>
      </c>
      <c r="N31" s="124"/>
      <c r="O31" s="8"/>
      <c r="P31" s="211" t="s">
        <v>38</v>
      </c>
      <c r="Q31" s="196">
        <f t="shared" ca="1" si="0"/>
        <v>0</v>
      </c>
      <c r="R31" s="196">
        <f t="shared" ca="1" si="0"/>
        <v>0</v>
      </c>
      <c r="S31" s="196">
        <f t="shared" ca="1" si="0"/>
        <v>0</v>
      </c>
      <c r="T31" s="129" t="s">
        <v>4</v>
      </c>
      <c r="U31" s="196">
        <f t="shared" ca="1" si="1"/>
        <v>0</v>
      </c>
      <c r="V31" s="196">
        <f t="shared" ca="1" si="1"/>
        <v>0</v>
      </c>
      <c r="W31" s="196">
        <f t="shared" ca="1" si="1"/>
        <v>0</v>
      </c>
      <c r="X31" s="144" t="s">
        <v>63</v>
      </c>
      <c r="Y31" s="201"/>
    </row>
    <row r="32" spans="1:26" s="58" customFormat="1" ht="18" hidden="1" customHeight="1" x14ac:dyDescent="0.2">
      <c r="A32" s="163">
        <f>Congé!E32</f>
        <v>0</v>
      </c>
      <c r="B32" s="163">
        <f>Congé!F32</f>
        <v>0</v>
      </c>
      <c r="C32" s="95" t="str">
        <f t="shared" si="3"/>
        <v/>
      </c>
      <c r="D32" s="43" t="str">
        <f t="shared" si="3"/>
        <v/>
      </c>
      <c r="E32" s="95" t="str">
        <f t="shared" si="3"/>
        <v/>
      </c>
      <c r="F32" s="95" t="str">
        <f t="shared" si="3"/>
        <v/>
      </c>
      <c r="G32" s="95" t="str">
        <f t="shared" si="3"/>
        <v/>
      </c>
      <c r="H32" s="95" t="str">
        <f t="shared" si="3"/>
        <v/>
      </c>
      <c r="I32" s="43" t="str">
        <f t="shared" si="3"/>
        <v/>
      </c>
      <c r="J32" s="43" t="str">
        <f t="shared" si="3"/>
        <v/>
      </c>
      <c r="K32" s="43" t="str">
        <f t="shared" si="3"/>
        <v/>
      </c>
      <c r="L32" s="43" t="str">
        <f t="shared" si="3"/>
        <v/>
      </c>
      <c r="M32" s="95" t="str">
        <f t="shared" si="3"/>
        <v>12h</v>
      </c>
      <c r="N32" s="124"/>
      <c r="O32" s="57"/>
      <c r="P32" s="201"/>
      <c r="Q32" s="196">
        <f t="shared" ca="1" si="0"/>
        <v>0</v>
      </c>
      <c r="R32" s="196">
        <f t="shared" ca="1" si="0"/>
        <v>0</v>
      </c>
      <c r="S32" s="196">
        <f t="shared" ca="1" si="0"/>
        <v>0</v>
      </c>
      <c r="T32" s="201"/>
      <c r="U32" s="196">
        <f t="shared" ca="1" si="1"/>
        <v>0</v>
      </c>
      <c r="V32" s="196">
        <f t="shared" ca="1" si="1"/>
        <v>0</v>
      </c>
      <c r="W32" s="196">
        <f t="shared" ca="1" si="1"/>
        <v>0</v>
      </c>
      <c r="X32" s="208"/>
      <c r="Y32" s="208"/>
      <c r="Z32" s="201"/>
    </row>
    <row r="33" spans="1:26" ht="18" customHeight="1" x14ac:dyDescent="0.2">
      <c r="A33" s="163">
        <f>Congé!E33</f>
        <v>5</v>
      </c>
      <c r="B33" s="163" t="str">
        <f>Congé!F33</f>
        <v>DECITRE</v>
      </c>
      <c r="C33" s="95" t="str">
        <f t="shared" si="3"/>
        <v/>
      </c>
      <c r="D33" s="43" t="str">
        <f t="shared" si="3"/>
        <v>12h</v>
      </c>
      <c r="E33" s="95" t="str">
        <f t="shared" ref="C33:M52" si="5">IF($A33=E$5,"12h",IF($A33="","",""))</f>
        <v/>
      </c>
      <c r="F33" s="95" t="str">
        <f t="shared" si="5"/>
        <v/>
      </c>
      <c r="G33" s="95" t="str">
        <f t="shared" si="5"/>
        <v/>
      </c>
      <c r="H33" s="95" t="str">
        <f t="shared" si="5"/>
        <v/>
      </c>
      <c r="I33" s="43" t="str">
        <f t="shared" si="5"/>
        <v/>
      </c>
      <c r="J33" s="43" t="str">
        <f t="shared" si="5"/>
        <v/>
      </c>
      <c r="K33" s="43" t="str">
        <f t="shared" si="5"/>
        <v/>
      </c>
      <c r="L33" s="43" t="str">
        <f t="shared" si="5"/>
        <v/>
      </c>
      <c r="M33" s="95" t="str">
        <f t="shared" si="5"/>
        <v/>
      </c>
      <c r="N33" s="124"/>
      <c r="O33" s="8"/>
      <c r="P33" s="212" t="s">
        <v>10</v>
      </c>
      <c r="Q33" s="196">
        <f t="shared" ca="1" si="0"/>
        <v>0</v>
      </c>
      <c r="R33" s="196">
        <f t="shared" ca="1" si="0"/>
        <v>0</v>
      </c>
      <c r="S33" s="196">
        <f t="shared" ca="1" si="0"/>
        <v>0</v>
      </c>
      <c r="T33" s="214" t="s">
        <v>3</v>
      </c>
      <c r="U33" s="196">
        <f t="shared" ca="1" si="1"/>
        <v>0</v>
      </c>
      <c r="V33" s="196">
        <f t="shared" ca="1" si="1"/>
        <v>0</v>
      </c>
      <c r="W33" s="196">
        <f t="shared" ca="1" si="1"/>
        <v>0</v>
      </c>
      <c r="X33" s="147" t="s">
        <v>64</v>
      </c>
      <c r="Y33" s="201"/>
    </row>
    <row r="34" spans="1:26" s="58" customFormat="1" ht="18" customHeight="1" x14ac:dyDescent="0.2">
      <c r="A34" s="163">
        <f>Congé!E34</f>
        <v>4</v>
      </c>
      <c r="B34" s="163" t="str">
        <f>Congé!F34</f>
        <v>EON</v>
      </c>
      <c r="C34" s="130" t="s">
        <v>50</v>
      </c>
      <c r="D34" s="69" t="s">
        <v>50</v>
      </c>
      <c r="E34" s="130" t="s">
        <v>50</v>
      </c>
      <c r="F34" s="130" t="s">
        <v>50</v>
      </c>
      <c r="G34" s="130" t="s">
        <v>50</v>
      </c>
      <c r="H34" s="130" t="s">
        <v>50</v>
      </c>
      <c r="I34" s="69" t="s">
        <v>50</v>
      </c>
      <c r="J34" s="69" t="s">
        <v>50</v>
      </c>
      <c r="K34" s="69" t="s">
        <v>50</v>
      </c>
      <c r="L34" s="69" t="s">
        <v>50</v>
      </c>
      <c r="M34" s="95" t="str">
        <f t="shared" si="5"/>
        <v/>
      </c>
      <c r="N34" s="124"/>
      <c r="O34" s="57"/>
      <c r="P34" s="201"/>
      <c r="Q34" s="196">
        <f t="shared" ca="1" si="0"/>
        <v>0</v>
      </c>
      <c r="R34" s="196">
        <f t="shared" ca="1" si="0"/>
        <v>0</v>
      </c>
      <c r="S34" s="196">
        <f t="shared" ca="1" si="0"/>
        <v>0</v>
      </c>
      <c r="T34" s="201"/>
      <c r="U34" s="196">
        <f t="shared" ca="1" si="1"/>
        <v>0</v>
      </c>
      <c r="V34" s="196">
        <f t="shared" ca="1" si="1"/>
        <v>0</v>
      </c>
      <c r="W34" s="196">
        <f t="shared" ca="1" si="1"/>
        <v>0</v>
      </c>
      <c r="X34" s="201"/>
      <c r="Y34" s="208"/>
      <c r="Z34" s="208"/>
    </row>
    <row r="35" spans="1:26" ht="18" customHeight="1" x14ac:dyDescent="0.2">
      <c r="A35" s="163">
        <f>Congé!E35</f>
        <v>6</v>
      </c>
      <c r="B35" s="163" t="str">
        <f>Congé!F35</f>
        <v>DIOLOGENT</v>
      </c>
      <c r="C35" s="95" t="str">
        <f t="shared" ref="C35:C51" si="6">IF($A35=C$5,"12h",IF($A35="","",""))</f>
        <v/>
      </c>
      <c r="D35" s="43" t="str">
        <f t="shared" si="5"/>
        <v/>
      </c>
      <c r="E35" s="95" t="str">
        <f t="shared" si="5"/>
        <v>12h</v>
      </c>
      <c r="F35" s="95" t="str">
        <f t="shared" si="5"/>
        <v/>
      </c>
      <c r="G35" s="95" t="str">
        <f t="shared" si="5"/>
        <v/>
      </c>
      <c r="H35" s="95" t="str">
        <f t="shared" si="5"/>
        <v/>
      </c>
      <c r="I35" s="43" t="str">
        <f t="shared" si="5"/>
        <v/>
      </c>
      <c r="J35" s="43" t="str">
        <f t="shared" si="5"/>
        <v/>
      </c>
      <c r="K35" s="43" t="str">
        <f t="shared" si="5"/>
        <v/>
      </c>
      <c r="L35" s="43" t="str">
        <f t="shared" si="5"/>
        <v/>
      </c>
      <c r="M35" s="95" t="str">
        <f t="shared" si="5"/>
        <v/>
      </c>
      <c r="N35" s="124"/>
      <c r="O35" s="8"/>
      <c r="P35" s="212" t="s">
        <v>33</v>
      </c>
      <c r="Q35" s="196">
        <f t="shared" ca="1" si="0"/>
        <v>0</v>
      </c>
      <c r="R35" s="196">
        <f t="shared" ca="1" si="0"/>
        <v>0</v>
      </c>
      <c r="S35" s="196">
        <f t="shared" ca="1" si="0"/>
        <v>0</v>
      </c>
      <c r="T35" s="215" t="s">
        <v>28</v>
      </c>
      <c r="U35" s="196">
        <f t="shared" ca="1" si="1"/>
        <v>0</v>
      </c>
      <c r="V35" s="196">
        <f t="shared" ca="1" si="1"/>
        <v>0</v>
      </c>
      <c r="W35" s="196">
        <f t="shared" ca="1" si="1"/>
        <v>0</v>
      </c>
      <c r="X35" s="143" t="s">
        <v>11</v>
      </c>
      <c r="Y35" s="208"/>
      <c r="Z35" s="208"/>
    </row>
    <row r="36" spans="1:26" ht="18" customHeight="1" x14ac:dyDescent="0.2">
      <c r="A36" s="163">
        <f>Congé!E36</f>
        <v>7</v>
      </c>
      <c r="B36" s="163" t="str">
        <f>Congé!F36</f>
        <v>GUEROULT</v>
      </c>
      <c r="C36" s="95" t="str">
        <f t="shared" si="6"/>
        <v/>
      </c>
      <c r="D36" s="43" t="str">
        <f t="shared" si="5"/>
        <v/>
      </c>
      <c r="E36" s="95" t="str">
        <f t="shared" si="5"/>
        <v/>
      </c>
      <c r="F36" s="95" t="str">
        <f t="shared" si="5"/>
        <v>12h</v>
      </c>
      <c r="G36" s="95" t="str">
        <f t="shared" si="5"/>
        <v/>
      </c>
      <c r="H36" s="95" t="str">
        <f t="shared" si="5"/>
        <v/>
      </c>
      <c r="I36" s="43" t="str">
        <f t="shared" si="5"/>
        <v/>
      </c>
      <c r="J36" s="43" t="str">
        <f t="shared" si="5"/>
        <v/>
      </c>
      <c r="K36" s="43" t="str">
        <f t="shared" si="5"/>
        <v/>
      </c>
      <c r="L36" s="43" t="str">
        <f t="shared" si="5"/>
        <v/>
      </c>
      <c r="M36" s="95" t="str">
        <f t="shared" si="5"/>
        <v/>
      </c>
      <c r="N36" s="124"/>
      <c r="O36" s="8"/>
      <c r="P36" s="129" t="s">
        <v>4</v>
      </c>
      <c r="Q36" s="196">
        <f t="shared" ca="1" si="0"/>
        <v>0</v>
      </c>
      <c r="R36" s="196">
        <f t="shared" ca="1" si="0"/>
        <v>0</v>
      </c>
      <c r="S36" s="196">
        <f t="shared" ca="1" si="0"/>
        <v>0</v>
      </c>
      <c r="T36" s="216" t="s">
        <v>13</v>
      </c>
      <c r="U36" s="196">
        <f t="shared" ca="1" si="1"/>
        <v>0</v>
      </c>
      <c r="V36" s="196">
        <f t="shared" ca="1" si="1"/>
        <v>0</v>
      </c>
      <c r="W36" s="196">
        <f t="shared" ca="1" si="1"/>
        <v>0</v>
      </c>
      <c r="X36" s="143" t="s">
        <v>12</v>
      </c>
      <c r="Y36" s="208"/>
      <c r="Z36" s="208"/>
    </row>
    <row r="37" spans="1:26" ht="18" customHeight="1" x14ac:dyDescent="0.2">
      <c r="A37" s="163">
        <f>Congé!E37</f>
        <v>1</v>
      </c>
      <c r="B37" s="163" t="str">
        <f>Congé!F37</f>
        <v>SALMI</v>
      </c>
      <c r="C37" s="95" t="str">
        <f t="shared" si="6"/>
        <v/>
      </c>
      <c r="D37" s="43" t="str">
        <f t="shared" si="5"/>
        <v/>
      </c>
      <c r="E37" s="95" t="str">
        <f t="shared" si="5"/>
        <v/>
      </c>
      <c r="F37" s="95" t="str">
        <f t="shared" si="5"/>
        <v/>
      </c>
      <c r="G37" s="95" t="str">
        <f t="shared" si="5"/>
        <v/>
      </c>
      <c r="H37" s="95" t="str">
        <f t="shared" si="5"/>
        <v/>
      </c>
      <c r="I37" s="43" t="str">
        <f t="shared" si="5"/>
        <v/>
      </c>
      <c r="J37" s="43" t="str">
        <f t="shared" si="5"/>
        <v>12h</v>
      </c>
      <c r="K37" s="43" t="str">
        <f t="shared" si="5"/>
        <v/>
      </c>
      <c r="L37" s="43" t="str">
        <f t="shared" si="5"/>
        <v/>
      </c>
      <c r="M37" s="95" t="str">
        <f t="shared" si="5"/>
        <v/>
      </c>
      <c r="N37" s="124"/>
      <c r="O37" s="8"/>
      <c r="P37" s="214" t="s">
        <v>3</v>
      </c>
      <c r="Q37" s="196">
        <f t="shared" ca="1" si="0"/>
        <v>0</v>
      </c>
      <c r="R37" s="196">
        <f t="shared" ca="1" si="0"/>
        <v>0</v>
      </c>
      <c r="S37" s="196">
        <f t="shared" ca="1" si="0"/>
        <v>0</v>
      </c>
      <c r="T37" s="217" t="s">
        <v>50</v>
      </c>
      <c r="U37" s="196">
        <f t="shared" ca="1" si="1"/>
        <v>0</v>
      </c>
      <c r="V37" s="196">
        <f t="shared" ca="1" si="1"/>
        <v>0</v>
      </c>
      <c r="W37" s="196">
        <f t="shared" ca="1" si="1"/>
        <v>1</v>
      </c>
      <c r="X37" s="143" t="s">
        <v>52</v>
      </c>
      <c r="Y37" s="208"/>
      <c r="Z37" s="208"/>
    </row>
    <row r="38" spans="1:26" ht="18" customHeight="1" x14ac:dyDescent="0.2">
      <c r="A38" s="163">
        <f>Congé!E38</f>
        <v>7</v>
      </c>
      <c r="B38" s="163" t="str">
        <f>Congé!F38</f>
        <v>DYLIK</v>
      </c>
      <c r="C38" s="95" t="str">
        <f t="shared" si="6"/>
        <v/>
      </c>
      <c r="D38" s="43" t="str">
        <f t="shared" si="5"/>
        <v/>
      </c>
      <c r="E38" s="95" t="str">
        <f t="shared" si="5"/>
        <v/>
      </c>
      <c r="F38" s="95" t="str">
        <f t="shared" si="5"/>
        <v>12h</v>
      </c>
      <c r="G38" s="95" t="str">
        <f t="shared" si="5"/>
        <v/>
      </c>
      <c r="H38" s="95" t="str">
        <f t="shared" si="5"/>
        <v/>
      </c>
      <c r="I38" s="43" t="str">
        <f t="shared" si="5"/>
        <v/>
      </c>
      <c r="J38" s="43" t="str">
        <f t="shared" si="5"/>
        <v/>
      </c>
      <c r="K38" s="43" t="str">
        <f t="shared" si="5"/>
        <v/>
      </c>
      <c r="L38" s="43" t="str">
        <f t="shared" si="5"/>
        <v/>
      </c>
      <c r="M38" s="95" t="str">
        <f t="shared" si="5"/>
        <v/>
      </c>
      <c r="N38" s="124"/>
      <c r="O38" s="8"/>
      <c r="P38" s="215" t="s">
        <v>28</v>
      </c>
      <c r="Q38" s="196">
        <f t="shared" ca="1" si="0"/>
        <v>0</v>
      </c>
      <c r="R38" s="196">
        <f t="shared" ca="1" si="0"/>
        <v>0</v>
      </c>
      <c r="S38" s="196">
        <f t="shared" ca="1" si="0"/>
        <v>0</v>
      </c>
      <c r="T38" s="128" t="s">
        <v>65</v>
      </c>
      <c r="U38" s="196">
        <f t="shared" ca="1" si="1"/>
        <v>1</v>
      </c>
      <c r="V38" s="196">
        <f t="shared" ca="1" si="1"/>
        <v>1</v>
      </c>
      <c r="W38" s="196">
        <f t="shared" ca="1" si="1"/>
        <v>1</v>
      </c>
      <c r="X38" s="208"/>
      <c r="Y38" s="208"/>
      <c r="Z38" s="208"/>
    </row>
    <row r="39" spans="1:26" ht="6.95" customHeight="1" x14ac:dyDescent="0.2">
      <c r="A39" s="90"/>
      <c r="B39" s="90"/>
      <c r="C39" s="115"/>
      <c r="D39" s="165"/>
      <c r="E39" s="115"/>
      <c r="F39" s="115"/>
      <c r="G39" s="115"/>
      <c r="H39" s="115"/>
      <c r="I39" s="165"/>
      <c r="J39" s="165"/>
      <c r="K39" s="165"/>
      <c r="L39" s="165"/>
      <c r="M39" s="115"/>
      <c r="N39" s="125"/>
      <c r="O39" s="8"/>
      <c r="Q39" s="196">
        <f t="shared" ca="1" si="0"/>
        <v>0</v>
      </c>
      <c r="R39" s="196">
        <f t="shared" ca="1" si="0"/>
        <v>0</v>
      </c>
      <c r="S39" s="196">
        <f t="shared" ca="1" si="0"/>
        <v>0</v>
      </c>
      <c r="T39" s="208"/>
      <c r="U39" s="196">
        <f t="shared" ca="1" si="1"/>
        <v>0</v>
      </c>
      <c r="V39" s="196">
        <f t="shared" ca="1" si="1"/>
        <v>0</v>
      </c>
      <c r="W39" s="196">
        <f t="shared" ca="1" si="1"/>
        <v>0</v>
      </c>
      <c r="X39" s="208"/>
      <c r="Y39" s="208"/>
      <c r="Z39" s="208"/>
    </row>
    <row r="40" spans="1:26" ht="18" customHeight="1" x14ac:dyDescent="0.2">
      <c r="A40" s="163">
        <f>Congé!E40</f>
        <v>9</v>
      </c>
      <c r="B40" s="163" t="str">
        <f>Congé!F40</f>
        <v>MONTALEGRE</v>
      </c>
      <c r="C40" s="95" t="str">
        <f t="shared" si="6"/>
        <v/>
      </c>
      <c r="D40" s="43" t="str">
        <f t="shared" si="5"/>
        <v/>
      </c>
      <c r="E40" s="95" t="str">
        <f t="shared" si="5"/>
        <v/>
      </c>
      <c r="F40" s="95" t="str">
        <f t="shared" si="5"/>
        <v/>
      </c>
      <c r="G40" s="95" t="str">
        <f t="shared" si="5"/>
        <v/>
      </c>
      <c r="H40" s="95" t="str">
        <f t="shared" si="5"/>
        <v>12h</v>
      </c>
      <c r="I40" s="43" t="str">
        <f t="shared" si="5"/>
        <v/>
      </c>
      <c r="J40" s="43" t="str">
        <f t="shared" si="5"/>
        <v/>
      </c>
      <c r="K40" s="43" t="str">
        <f t="shared" si="5"/>
        <v/>
      </c>
      <c r="L40" s="43" t="str">
        <f t="shared" si="5"/>
        <v/>
      </c>
      <c r="M40" s="95" t="str">
        <f t="shared" si="5"/>
        <v/>
      </c>
      <c r="N40" s="124"/>
      <c r="O40" s="8"/>
      <c r="P40" s="169" t="s">
        <v>172</v>
      </c>
      <c r="Q40" s="196">
        <f t="shared" ca="1" si="0"/>
        <v>0</v>
      </c>
      <c r="R40" s="196">
        <f t="shared" ca="1" si="0"/>
        <v>0</v>
      </c>
      <c r="S40" s="196">
        <f t="shared" ca="1" si="0"/>
        <v>0</v>
      </c>
      <c r="T40" s="218" t="s">
        <v>200</v>
      </c>
      <c r="U40" s="196">
        <f t="shared" ca="1" si="1"/>
        <v>0</v>
      </c>
      <c r="V40" s="196">
        <f t="shared" ca="1" si="1"/>
        <v>0</v>
      </c>
      <c r="W40" s="196">
        <f t="shared" ca="1" si="1"/>
        <v>0</v>
      </c>
      <c r="X40" s="208"/>
      <c r="Y40" s="208"/>
      <c r="Z40" s="208"/>
    </row>
    <row r="41" spans="1:26" ht="18" customHeight="1" x14ac:dyDescent="0.2">
      <c r="A41" s="163">
        <f>Congé!E41</f>
        <v>9</v>
      </c>
      <c r="B41" s="163" t="str">
        <f>Congé!F41</f>
        <v>SERANO G</v>
      </c>
      <c r="C41" s="95" t="str">
        <f t="shared" si="6"/>
        <v/>
      </c>
      <c r="D41" s="43" t="str">
        <f t="shared" si="5"/>
        <v/>
      </c>
      <c r="E41" s="95" t="str">
        <f t="shared" si="5"/>
        <v/>
      </c>
      <c r="F41" s="95" t="str">
        <f t="shared" si="5"/>
        <v/>
      </c>
      <c r="G41" s="95" t="str">
        <f t="shared" si="5"/>
        <v/>
      </c>
      <c r="H41" s="95" t="str">
        <f t="shared" si="5"/>
        <v>12h</v>
      </c>
      <c r="I41" s="43" t="str">
        <f t="shared" si="5"/>
        <v/>
      </c>
      <c r="J41" s="43" t="str">
        <f t="shared" si="5"/>
        <v/>
      </c>
      <c r="K41" s="43" t="str">
        <f t="shared" si="5"/>
        <v/>
      </c>
      <c r="L41" s="43" t="str">
        <f t="shared" si="5"/>
        <v/>
      </c>
      <c r="M41" s="95" t="str">
        <f t="shared" si="5"/>
        <v/>
      </c>
      <c r="N41" s="124"/>
      <c r="O41" s="8"/>
      <c r="P41" s="217" t="s">
        <v>50</v>
      </c>
      <c r="Q41" s="196">
        <f t="shared" ca="1" si="0"/>
        <v>0</v>
      </c>
      <c r="R41" s="196">
        <f t="shared" ca="1" si="0"/>
        <v>0</v>
      </c>
      <c r="S41" s="196">
        <f t="shared" ca="1" si="0"/>
        <v>1</v>
      </c>
      <c r="T41" s="169" t="s">
        <v>172</v>
      </c>
      <c r="U41" s="196">
        <f t="shared" ca="1" si="1"/>
        <v>0</v>
      </c>
      <c r="V41" s="196">
        <f t="shared" ca="1" si="1"/>
        <v>0</v>
      </c>
      <c r="W41" s="196">
        <f t="shared" ca="1" si="1"/>
        <v>0</v>
      </c>
      <c r="X41" s="208"/>
      <c r="Y41" s="208"/>
      <c r="Z41" s="208"/>
    </row>
    <row r="42" spans="1:26" ht="18" customHeight="1" x14ac:dyDescent="0.2">
      <c r="A42" s="163">
        <f>Congé!E42</f>
        <v>7</v>
      </c>
      <c r="B42" s="163" t="str">
        <f>Congé!F42</f>
        <v>LANCIAL</v>
      </c>
      <c r="C42" s="95" t="str">
        <f t="shared" si="6"/>
        <v/>
      </c>
      <c r="D42" s="43" t="str">
        <f t="shared" si="5"/>
        <v/>
      </c>
      <c r="E42" s="95" t="str">
        <f t="shared" si="5"/>
        <v/>
      </c>
      <c r="F42" s="95" t="str">
        <f t="shared" si="5"/>
        <v>12h</v>
      </c>
      <c r="G42" s="95" t="str">
        <f t="shared" si="5"/>
        <v/>
      </c>
      <c r="H42" s="95" t="str">
        <f t="shared" si="5"/>
        <v/>
      </c>
      <c r="I42" s="43" t="str">
        <f t="shared" si="5"/>
        <v/>
      </c>
      <c r="J42" s="43" t="str">
        <f t="shared" si="5"/>
        <v/>
      </c>
      <c r="K42" s="43" t="str">
        <f t="shared" si="5"/>
        <v/>
      </c>
      <c r="L42" s="43" t="str">
        <f t="shared" si="5"/>
        <v/>
      </c>
      <c r="M42" s="95" t="str">
        <f t="shared" si="5"/>
        <v/>
      </c>
      <c r="N42" s="124"/>
      <c r="O42" s="8"/>
      <c r="P42" s="177" t="s">
        <v>93</v>
      </c>
      <c r="Q42" s="196">
        <f t="shared" ca="1" si="0"/>
        <v>0</v>
      </c>
      <c r="R42" s="196">
        <f t="shared" ca="1" si="0"/>
        <v>0</v>
      </c>
      <c r="S42" s="196">
        <f t="shared" ca="1" si="0"/>
        <v>0</v>
      </c>
      <c r="T42" s="208"/>
      <c r="U42" s="196">
        <f t="shared" ca="1" si="1"/>
        <v>0</v>
      </c>
      <c r="V42" s="196">
        <f t="shared" ca="1" si="1"/>
        <v>0</v>
      </c>
      <c r="W42" s="196">
        <f t="shared" ca="1" si="1"/>
        <v>0</v>
      </c>
      <c r="X42" s="208"/>
      <c r="Y42" s="208"/>
      <c r="Z42" s="208"/>
    </row>
    <row r="43" spans="1:26" ht="18" customHeight="1" x14ac:dyDescent="0.2">
      <c r="A43" s="163">
        <f>Congé!E43</f>
        <v>8</v>
      </c>
      <c r="B43" s="163" t="str">
        <f>Congé!F43</f>
        <v>MOURCIA</v>
      </c>
      <c r="C43" s="95" t="str">
        <f t="shared" si="6"/>
        <v/>
      </c>
      <c r="D43" s="43" t="str">
        <f t="shared" si="5"/>
        <v/>
      </c>
      <c r="E43" s="95" t="str">
        <f t="shared" si="5"/>
        <v/>
      </c>
      <c r="F43" s="95" t="str">
        <f t="shared" si="5"/>
        <v/>
      </c>
      <c r="G43" s="95" t="str">
        <f t="shared" si="5"/>
        <v>12h</v>
      </c>
      <c r="H43" s="95" t="str">
        <f t="shared" si="5"/>
        <v/>
      </c>
      <c r="I43" s="43" t="str">
        <f t="shared" si="5"/>
        <v/>
      </c>
      <c r="J43" s="43" t="str">
        <f t="shared" si="5"/>
        <v/>
      </c>
      <c r="K43" s="43" t="str">
        <f t="shared" si="5"/>
        <v/>
      </c>
      <c r="L43" s="43" t="str">
        <f t="shared" si="5"/>
        <v/>
      </c>
      <c r="M43" s="95" t="str">
        <f t="shared" si="5"/>
        <v/>
      </c>
      <c r="N43" s="124"/>
      <c r="O43" s="8"/>
      <c r="P43" s="150" t="s">
        <v>94</v>
      </c>
      <c r="Q43" s="196">
        <f t="shared" ca="1" si="0"/>
        <v>0</v>
      </c>
      <c r="R43" s="196">
        <f t="shared" ca="1" si="0"/>
        <v>0</v>
      </c>
      <c r="S43" s="196">
        <f t="shared" ca="1" si="0"/>
        <v>0</v>
      </c>
      <c r="T43" s="194"/>
      <c r="U43" s="196">
        <f t="shared" ca="1" si="1"/>
        <v>0</v>
      </c>
      <c r="V43" s="196">
        <f t="shared" ca="1" si="1"/>
        <v>0</v>
      </c>
      <c r="W43" s="196">
        <f t="shared" ca="1" si="1"/>
        <v>0</v>
      </c>
      <c r="X43" s="208"/>
      <c r="Y43" s="194"/>
    </row>
    <row r="44" spans="1:26" ht="18" customHeight="1" x14ac:dyDescent="0.2">
      <c r="A44" s="163">
        <f>Congé!E44</f>
        <v>2</v>
      </c>
      <c r="B44" s="163" t="str">
        <f>Congé!F44</f>
        <v>GILSON</v>
      </c>
      <c r="C44" s="95" t="str">
        <f t="shared" si="6"/>
        <v/>
      </c>
      <c r="D44" s="43" t="str">
        <f t="shared" si="5"/>
        <v/>
      </c>
      <c r="E44" s="95" t="str">
        <f t="shared" si="5"/>
        <v/>
      </c>
      <c r="F44" s="95" t="str">
        <f t="shared" si="5"/>
        <v/>
      </c>
      <c r="G44" s="95" t="str">
        <f t="shared" si="5"/>
        <v/>
      </c>
      <c r="H44" s="95" t="str">
        <f t="shared" si="5"/>
        <v/>
      </c>
      <c r="I44" s="43" t="str">
        <f t="shared" si="5"/>
        <v/>
      </c>
      <c r="J44" s="43" t="str">
        <f t="shared" si="5"/>
        <v/>
      </c>
      <c r="K44" s="43" t="str">
        <f t="shared" si="5"/>
        <v/>
      </c>
      <c r="L44" s="43" t="str">
        <f t="shared" si="5"/>
        <v/>
      </c>
      <c r="M44" s="95" t="str">
        <f t="shared" si="5"/>
        <v/>
      </c>
      <c r="N44" s="124"/>
      <c r="O44" s="8"/>
      <c r="P44" s="211" t="s">
        <v>95</v>
      </c>
      <c r="Q44" s="196">
        <f t="shared" ca="1" si="0"/>
        <v>0</v>
      </c>
      <c r="R44" s="196">
        <f t="shared" ca="1" si="0"/>
        <v>0</v>
      </c>
      <c r="S44" s="196">
        <f t="shared" ca="1" si="0"/>
        <v>0</v>
      </c>
      <c r="T44" s="194"/>
      <c r="U44" s="196">
        <f t="shared" ca="1" si="1"/>
        <v>0</v>
      </c>
      <c r="V44" s="196">
        <f t="shared" ca="1" si="1"/>
        <v>0</v>
      </c>
      <c r="W44" s="196">
        <f t="shared" ca="1" si="1"/>
        <v>0</v>
      </c>
      <c r="X44" s="208"/>
      <c r="Y44" s="208"/>
    </row>
    <row r="45" spans="1:26" ht="18" hidden="1" customHeight="1" x14ac:dyDescent="0.2">
      <c r="A45" s="163">
        <f>Congé!E45</f>
        <v>0</v>
      </c>
      <c r="B45" s="163">
        <f>Congé!F45</f>
        <v>0</v>
      </c>
      <c r="C45" s="95" t="str">
        <f t="shared" si="6"/>
        <v/>
      </c>
      <c r="D45" s="43" t="str">
        <f t="shared" si="5"/>
        <v/>
      </c>
      <c r="E45" s="95" t="str">
        <f t="shared" si="5"/>
        <v/>
      </c>
      <c r="F45" s="95" t="str">
        <f t="shared" si="5"/>
        <v/>
      </c>
      <c r="G45" s="95" t="str">
        <f t="shared" si="5"/>
        <v/>
      </c>
      <c r="H45" s="95" t="str">
        <f t="shared" si="5"/>
        <v/>
      </c>
      <c r="I45" s="43" t="str">
        <f t="shared" si="5"/>
        <v/>
      </c>
      <c r="J45" s="43" t="str">
        <f t="shared" si="5"/>
        <v/>
      </c>
      <c r="K45" s="43" t="str">
        <f t="shared" si="5"/>
        <v/>
      </c>
      <c r="L45" s="43" t="str">
        <f t="shared" si="5"/>
        <v/>
      </c>
      <c r="M45" s="95" t="str">
        <f t="shared" si="5"/>
        <v>12h</v>
      </c>
      <c r="N45" s="124"/>
      <c r="O45" s="8"/>
      <c r="Q45" s="196">
        <f t="shared" ref="Q45:S47" ca="1" si="7">COUNTIF(INDIRECT(Q$2),$P46)</f>
        <v>0</v>
      </c>
      <c r="R45" s="196">
        <f t="shared" ca="1" si="7"/>
        <v>0</v>
      </c>
      <c r="S45" s="196">
        <f t="shared" ca="1" si="7"/>
        <v>0</v>
      </c>
      <c r="T45" s="194"/>
      <c r="U45" s="196">
        <f t="shared" ca="1" si="1"/>
        <v>0</v>
      </c>
      <c r="V45" s="196">
        <f t="shared" ca="1" si="1"/>
        <v>0</v>
      </c>
      <c r="W45" s="196">
        <f t="shared" ca="1" si="1"/>
        <v>0</v>
      </c>
      <c r="X45" s="219"/>
      <c r="Y45" s="219"/>
      <c r="Z45" s="201"/>
    </row>
    <row r="46" spans="1:26" s="58" customFormat="1" ht="18" customHeight="1" x14ac:dyDescent="0.2">
      <c r="A46" s="163">
        <f>Congé!E46</f>
        <v>5</v>
      </c>
      <c r="B46" s="163" t="str">
        <f>Congé!F46</f>
        <v>PERINO</v>
      </c>
      <c r="C46" s="95" t="str">
        <f t="shared" si="6"/>
        <v/>
      </c>
      <c r="D46" s="43" t="str">
        <f t="shared" si="5"/>
        <v>12h</v>
      </c>
      <c r="E46" s="95" t="str">
        <f t="shared" si="5"/>
        <v/>
      </c>
      <c r="F46" s="95" t="str">
        <f t="shared" si="5"/>
        <v/>
      </c>
      <c r="G46" s="95" t="str">
        <f t="shared" si="5"/>
        <v/>
      </c>
      <c r="H46" s="95" t="str">
        <f t="shared" si="5"/>
        <v/>
      </c>
      <c r="I46" s="43" t="str">
        <f t="shared" si="5"/>
        <v/>
      </c>
      <c r="J46" s="43" t="str">
        <f t="shared" si="5"/>
        <v/>
      </c>
      <c r="K46" s="43" t="str">
        <f t="shared" si="5"/>
        <v/>
      </c>
      <c r="L46" s="43" t="str">
        <f t="shared" si="5"/>
        <v/>
      </c>
      <c r="M46" s="95" t="str">
        <f t="shared" si="5"/>
        <v/>
      </c>
      <c r="N46" s="124"/>
      <c r="O46" s="57"/>
      <c r="P46" s="212" t="s">
        <v>96</v>
      </c>
      <c r="Q46" s="196">
        <f t="shared" ca="1" si="7"/>
        <v>0</v>
      </c>
      <c r="R46" s="196">
        <f t="shared" ca="1" si="7"/>
        <v>0</v>
      </c>
      <c r="S46" s="196">
        <f t="shared" ca="1" si="7"/>
        <v>0</v>
      </c>
      <c r="T46" s="194"/>
      <c r="U46" s="196">
        <f t="shared" ca="1" si="1"/>
        <v>0</v>
      </c>
      <c r="V46" s="196">
        <f t="shared" ca="1" si="1"/>
        <v>0</v>
      </c>
      <c r="W46" s="196">
        <f t="shared" ca="1" si="1"/>
        <v>0</v>
      </c>
      <c r="X46" s="208"/>
      <c r="Y46" s="208"/>
      <c r="Z46" s="201"/>
    </row>
    <row r="47" spans="1:26" s="58" customFormat="1" ht="18" customHeight="1" x14ac:dyDescent="0.2">
      <c r="A47" s="163">
        <f>Congé!E47</f>
        <v>10</v>
      </c>
      <c r="B47" s="163" t="str">
        <f>Congé!F47</f>
        <v>LUPI</v>
      </c>
      <c r="C47" s="95" t="str">
        <f t="shared" si="6"/>
        <v/>
      </c>
      <c r="D47" s="43" t="str">
        <f t="shared" si="5"/>
        <v/>
      </c>
      <c r="E47" s="95" t="str">
        <f t="shared" si="5"/>
        <v/>
      </c>
      <c r="F47" s="95" t="str">
        <f t="shared" si="5"/>
        <v/>
      </c>
      <c r="G47" s="95" t="str">
        <f t="shared" si="5"/>
        <v/>
      </c>
      <c r="H47" s="95" t="str">
        <f t="shared" si="5"/>
        <v/>
      </c>
      <c r="I47" s="43" t="str">
        <f t="shared" si="5"/>
        <v>12h</v>
      </c>
      <c r="J47" s="43" t="str">
        <f t="shared" si="5"/>
        <v/>
      </c>
      <c r="K47" s="43" t="str">
        <f t="shared" si="5"/>
        <v/>
      </c>
      <c r="L47" s="43" t="str">
        <f t="shared" si="5"/>
        <v/>
      </c>
      <c r="M47" s="95" t="str">
        <f t="shared" si="5"/>
        <v/>
      </c>
      <c r="N47" s="124"/>
      <c r="O47" s="57"/>
      <c r="P47" s="171" t="s">
        <v>97</v>
      </c>
      <c r="Q47" s="196">
        <f t="shared" ca="1" si="7"/>
        <v>0</v>
      </c>
      <c r="R47" s="196">
        <f t="shared" ca="1" si="7"/>
        <v>0</v>
      </c>
      <c r="S47" s="196">
        <f t="shared" ca="1" si="7"/>
        <v>0</v>
      </c>
      <c r="T47" s="201"/>
      <c r="U47" s="196">
        <f t="shared" ca="1" si="1"/>
        <v>0</v>
      </c>
      <c r="V47" s="196">
        <f t="shared" ca="1" si="1"/>
        <v>0</v>
      </c>
      <c r="W47" s="196">
        <f t="shared" ca="1" si="1"/>
        <v>0</v>
      </c>
      <c r="X47" s="208"/>
      <c r="Y47" s="208"/>
      <c r="Z47" s="201"/>
    </row>
    <row r="48" spans="1:26" s="58" customFormat="1" ht="18" customHeight="1" x14ac:dyDescent="0.2">
      <c r="A48" s="163">
        <f>Congé!E48</f>
        <v>4</v>
      </c>
      <c r="B48" s="163" t="str">
        <f>Congé!F48</f>
        <v>ROOS</v>
      </c>
      <c r="C48" s="95" t="str">
        <f t="shared" si="6"/>
        <v>12h</v>
      </c>
      <c r="D48" s="43" t="str">
        <f t="shared" si="5"/>
        <v/>
      </c>
      <c r="E48" s="95" t="str">
        <f t="shared" si="5"/>
        <v/>
      </c>
      <c r="F48" s="95" t="str">
        <f t="shared" si="5"/>
        <v/>
      </c>
      <c r="G48" s="95" t="str">
        <f t="shared" si="5"/>
        <v/>
      </c>
      <c r="H48" s="95" t="str">
        <f t="shared" si="5"/>
        <v/>
      </c>
      <c r="I48" s="43" t="str">
        <f t="shared" si="5"/>
        <v/>
      </c>
      <c r="J48" s="43" t="str">
        <f t="shared" si="5"/>
        <v/>
      </c>
      <c r="K48" s="43" t="str">
        <f t="shared" si="5"/>
        <v/>
      </c>
      <c r="L48" s="43" t="str">
        <f t="shared" si="5"/>
        <v/>
      </c>
      <c r="M48" s="95" t="str">
        <f t="shared" si="5"/>
        <v/>
      </c>
      <c r="N48" s="124"/>
      <c r="O48" s="57"/>
      <c r="P48" s="206" t="s">
        <v>98</v>
      </c>
      <c r="Q48" s="196">
        <f ca="1">COUNTIF(INDIRECT(Q$2),#REF!)</f>
        <v>0</v>
      </c>
      <c r="R48" s="196">
        <f ca="1">COUNTIF(INDIRECT(R$2),#REF!)</f>
        <v>0</v>
      </c>
      <c r="S48" s="196">
        <f ca="1">COUNTIF(INDIRECT(S$2),#REF!)</f>
        <v>0</v>
      </c>
      <c r="T48" s="201"/>
      <c r="U48" s="196">
        <f t="shared" ca="1" si="1"/>
        <v>0</v>
      </c>
      <c r="V48" s="196">
        <f t="shared" ca="1" si="1"/>
        <v>0</v>
      </c>
      <c r="W48" s="196">
        <f t="shared" ca="1" si="1"/>
        <v>0</v>
      </c>
      <c r="X48" s="208"/>
      <c r="Y48" s="208"/>
      <c r="Z48" s="201"/>
    </row>
    <row r="49" spans="1:26" s="58" customFormat="1" ht="18" customHeight="1" x14ac:dyDescent="0.2">
      <c r="A49" s="163">
        <f>Congé!E49</f>
        <v>1</v>
      </c>
      <c r="B49" s="163" t="str">
        <f>Congé!F49</f>
        <v>VALERIAN</v>
      </c>
      <c r="C49" s="95" t="str">
        <f t="shared" si="6"/>
        <v/>
      </c>
      <c r="D49" s="43" t="str">
        <f t="shared" si="5"/>
        <v/>
      </c>
      <c r="E49" s="95" t="str">
        <f t="shared" si="5"/>
        <v/>
      </c>
      <c r="F49" s="95" t="str">
        <f t="shared" si="5"/>
        <v/>
      </c>
      <c r="G49" s="95" t="str">
        <f t="shared" si="5"/>
        <v/>
      </c>
      <c r="H49" s="95" t="str">
        <f t="shared" si="5"/>
        <v/>
      </c>
      <c r="I49" s="43" t="str">
        <f t="shared" si="5"/>
        <v/>
      </c>
      <c r="J49" s="43" t="str">
        <f t="shared" si="5"/>
        <v>12h</v>
      </c>
      <c r="K49" s="43" t="str">
        <f t="shared" si="5"/>
        <v/>
      </c>
      <c r="L49" s="43" t="str">
        <f t="shared" si="5"/>
        <v/>
      </c>
      <c r="M49" s="95" t="str">
        <f t="shared" si="5"/>
        <v/>
      </c>
      <c r="N49" s="124"/>
      <c r="O49" s="57"/>
      <c r="P49" s="220"/>
      <c r="Q49" s="221"/>
      <c r="R49" s="221"/>
      <c r="S49" s="221"/>
      <c r="T49" s="201"/>
      <c r="U49" s="221"/>
      <c r="V49" s="221"/>
      <c r="W49" s="221"/>
      <c r="X49" s="219"/>
      <c r="Y49" s="219"/>
      <c r="Z49" s="201"/>
    </row>
    <row r="50" spans="1:26" s="58" customFormat="1" ht="18" customHeight="1" x14ac:dyDescent="0.2">
      <c r="A50" s="163">
        <f>Congé!E50</f>
        <v>3</v>
      </c>
      <c r="B50" s="163" t="str">
        <f>Congé!F50</f>
        <v>ROUSTAN</v>
      </c>
      <c r="C50" s="95" t="str">
        <f t="shared" si="6"/>
        <v/>
      </c>
      <c r="D50" s="118" t="str">
        <f t="shared" si="5"/>
        <v/>
      </c>
      <c r="E50" s="95" t="str">
        <f t="shared" si="5"/>
        <v/>
      </c>
      <c r="F50" s="95" t="str">
        <f t="shared" si="5"/>
        <v/>
      </c>
      <c r="G50" s="95" t="str">
        <f t="shared" si="5"/>
        <v/>
      </c>
      <c r="H50" s="95" t="str">
        <f t="shared" si="5"/>
        <v/>
      </c>
      <c r="I50" s="118" t="str">
        <f t="shared" si="5"/>
        <v/>
      </c>
      <c r="J50" s="118" t="str">
        <f t="shared" si="5"/>
        <v/>
      </c>
      <c r="K50" s="118" t="str">
        <f t="shared" si="5"/>
        <v/>
      </c>
      <c r="L50" s="118" t="str">
        <f t="shared" si="5"/>
        <v/>
      </c>
      <c r="M50" s="95" t="str">
        <f t="shared" si="5"/>
        <v/>
      </c>
      <c r="N50" s="124"/>
      <c r="O50" s="57"/>
      <c r="P50" s="222"/>
      <c r="Q50" s="221"/>
      <c r="R50" s="221"/>
      <c r="S50" s="221"/>
      <c r="T50" s="201"/>
      <c r="U50" s="221"/>
      <c r="V50" s="221"/>
      <c r="W50" s="221"/>
      <c r="X50" s="223"/>
      <c r="Y50" s="223"/>
      <c r="Z50" s="224"/>
    </row>
    <row r="51" spans="1:26" s="58" customFormat="1" ht="18" customHeight="1" x14ac:dyDescent="0.2">
      <c r="A51" s="163">
        <f>Congé!E51</f>
        <v>1</v>
      </c>
      <c r="B51" s="163" t="str">
        <f>Congé!F51</f>
        <v>WENGER</v>
      </c>
      <c r="C51" s="95" t="str">
        <f t="shared" si="6"/>
        <v/>
      </c>
      <c r="D51" s="118" t="str">
        <f t="shared" si="5"/>
        <v/>
      </c>
      <c r="E51" s="95" t="str">
        <f t="shared" si="5"/>
        <v/>
      </c>
      <c r="F51" s="95" t="str">
        <f t="shared" si="5"/>
        <v/>
      </c>
      <c r="G51" s="95" t="str">
        <f t="shared" si="5"/>
        <v/>
      </c>
      <c r="H51" s="95" t="str">
        <f t="shared" si="5"/>
        <v/>
      </c>
      <c r="I51" s="118" t="str">
        <f t="shared" si="5"/>
        <v/>
      </c>
      <c r="J51" s="118" t="str">
        <f t="shared" si="5"/>
        <v>12h</v>
      </c>
      <c r="K51" s="118" t="str">
        <f t="shared" si="5"/>
        <v/>
      </c>
      <c r="L51" s="118" t="str">
        <f t="shared" si="5"/>
        <v/>
      </c>
      <c r="M51" s="95" t="str">
        <f t="shared" si="5"/>
        <v/>
      </c>
      <c r="N51" s="124"/>
      <c r="O51" s="57"/>
      <c r="P51" s="218" t="s">
        <v>201</v>
      </c>
      <c r="Q51" s="196">
        <f ca="1">COUNTIF(INDIRECT(Q$2),#REF!)</f>
        <v>0</v>
      </c>
      <c r="R51" s="196">
        <f ca="1">COUNTIF(INDIRECT(R$2),#REF!)</f>
        <v>0</v>
      </c>
      <c r="S51" s="196">
        <f ca="1">COUNTIF(INDIRECT(S$2),#REF!)</f>
        <v>0</v>
      </c>
      <c r="T51" s="201"/>
      <c r="U51" s="196">
        <f t="shared" ca="1" si="1"/>
        <v>0</v>
      </c>
      <c r="V51" s="196">
        <f t="shared" ca="1" si="1"/>
        <v>0</v>
      </c>
      <c r="W51" s="196">
        <f t="shared" ca="1" si="1"/>
        <v>0</v>
      </c>
      <c r="X51" s="223"/>
      <c r="Y51" s="223"/>
      <c r="Z51" s="224"/>
    </row>
    <row r="52" spans="1:26" s="58" customFormat="1" ht="18" customHeight="1" x14ac:dyDescent="0.2">
      <c r="A52" s="163">
        <f>Congé!E52</f>
        <v>8</v>
      </c>
      <c r="B52" s="163" t="str">
        <f>Congé!F52</f>
        <v>LHERBIER</v>
      </c>
      <c r="C52" s="95" t="str">
        <f t="shared" si="5"/>
        <v/>
      </c>
      <c r="D52" s="118" t="str">
        <f t="shared" si="5"/>
        <v/>
      </c>
      <c r="E52" s="95" t="str">
        <f t="shared" si="5"/>
        <v/>
      </c>
      <c r="F52" s="95" t="str">
        <f t="shared" si="5"/>
        <v/>
      </c>
      <c r="G52" s="95" t="str">
        <f t="shared" si="5"/>
        <v>12h</v>
      </c>
      <c r="H52" s="95" t="str">
        <f t="shared" si="5"/>
        <v/>
      </c>
      <c r="I52" s="118" t="str">
        <f t="shared" si="5"/>
        <v/>
      </c>
      <c r="J52" s="118" t="str">
        <f t="shared" si="5"/>
        <v/>
      </c>
      <c r="K52" s="118" t="str">
        <f t="shared" si="5"/>
        <v/>
      </c>
      <c r="L52" s="118" t="str">
        <f t="shared" si="5"/>
        <v/>
      </c>
      <c r="M52" s="95" t="str">
        <f t="shared" si="5"/>
        <v/>
      </c>
      <c r="N52" s="133"/>
      <c r="O52" s="57"/>
      <c r="P52" s="175" t="s">
        <v>107</v>
      </c>
      <c r="Q52" s="224"/>
      <c r="R52" s="224"/>
      <c r="S52" s="224"/>
      <c r="T52" s="201"/>
      <c r="U52" s="224"/>
      <c r="V52" s="224"/>
      <c r="W52" s="224"/>
      <c r="X52" s="223"/>
      <c r="Y52" s="223"/>
      <c r="Z52" s="224"/>
    </row>
    <row r="53" spans="1:26" s="58" customFormat="1" ht="18" customHeight="1" thickBot="1" x14ac:dyDescent="0.25">
      <c r="A53" s="71"/>
      <c r="B53" s="227"/>
      <c r="C53" s="233"/>
      <c r="D53" s="234"/>
      <c r="E53" s="233"/>
      <c r="F53" s="233"/>
      <c r="G53" s="233"/>
      <c r="H53" s="233"/>
      <c r="I53" s="234"/>
      <c r="J53" s="234"/>
      <c r="K53" s="234"/>
      <c r="L53" s="234"/>
      <c r="M53" s="233"/>
      <c r="N53" s="133"/>
      <c r="O53" s="57"/>
      <c r="P53" s="232"/>
      <c r="Q53" s="224"/>
      <c r="R53" s="224"/>
      <c r="S53" s="224"/>
      <c r="T53" s="201"/>
      <c r="U53" s="224"/>
      <c r="V53" s="224"/>
      <c r="W53" s="224"/>
      <c r="X53" s="223"/>
      <c r="Y53" s="223"/>
      <c r="Z53" s="224"/>
    </row>
    <row r="54" spans="1:26" ht="18" customHeight="1" x14ac:dyDescent="0.2">
      <c r="A54" s="61"/>
      <c r="B54" s="89" t="s">
        <v>29</v>
      </c>
      <c r="C54" s="15">
        <f>COUNTIF(C9:C52,"CA")+COUNTIF(C9:C52,"CAJ*")+COUNTIF(C9:C52,"RPM")</f>
        <v>1</v>
      </c>
      <c r="D54" s="15">
        <f t="shared" ref="D54:M54" si="8">COUNTIF(D9:D52,"CA")+COUNTIF(D9:D52,"CAJ*")+COUNTIF(D9:D52,"RPM")</f>
        <v>0</v>
      </c>
      <c r="E54" s="15">
        <f t="shared" si="8"/>
        <v>1</v>
      </c>
      <c r="F54" s="15">
        <f t="shared" si="8"/>
        <v>0</v>
      </c>
      <c r="G54" s="15">
        <f t="shared" si="8"/>
        <v>1</v>
      </c>
      <c r="H54" s="15">
        <f t="shared" si="8"/>
        <v>0</v>
      </c>
      <c r="I54" s="15">
        <f t="shared" si="8"/>
        <v>0</v>
      </c>
      <c r="J54" s="15">
        <f t="shared" si="8"/>
        <v>0</v>
      </c>
      <c r="K54" s="15">
        <f t="shared" si="8"/>
        <v>0</v>
      </c>
      <c r="L54" s="15">
        <f t="shared" si="8"/>
        <v>0</v>
      </c>
      <c r="M54" s="15">
        <f t="shared" si="8"/>
        <v>0</v>
      </c>
      <c r="N54" s="58"/>
      <c r="O54" s="58"/>
      <c r="P54" s="224"/>
      <c r="Q54" s="224"/>
      <c r="R54" s="224"/>
      <c r="S54" s="224"/>
      <c r="T54" s="194"/>
      <c r="U54" s="224"/>
      <c r="V54" s="224"/>
      <c r="W54" s="224"/>
      <c r="X54" s="223"/>
      <c r="Y54" s="223"/>
      <c r="Z54" s="224"/>
    </row>
    <row r="55" spans="1:26" s="59" customFormat="1" ht="18" customHeight="1" thickBot="1" x14ac:dyDescent="0.25">
      <c r="A55" s="61"/>
      <c r="B55" s="49" t="s">
        <v>31</v>
      </c>
      <c r="C55" s="70">
        <f>SUM(C75:C77)+C81+SUM(C82:C88)+SUM(C92:C102)+C54</f>
        <v>2</v>
      </c>
      <c r="D55" s="70">
        <f t="shared" ref="D55:M55" si="9">SUM(D75:D77)+D81+SUM(D82:D88)+SUM(D92:D102)+D54</f>
        <v>1</v>
      </c>
      <c r="E55" s="70">
        <f t="shared" si="9"/>
        <v>2</v>
      </c>
      <c r="F55" s="70">
        <f t="shared" si="9"/>
        <v>1</v>
      </c>
      <c r="G55" s="70">
        <f t="shared" si="9"/>
        <v>2</v>
      </c>
      <c r="H55" s="70">
        <f t="shared" si="9"/>
        <v>1</v>
      </c>
      <c r="I55" s="70">
        <f t="shared" si="9"/>
        <v>1</v>
      </c>
      <c r="J55" s="70">
        <f t="shared" si="9"/>
        <v>1</v>
      </c>
      <c r="K55" s="70">
        <f t="shared" si="9"/>
        <v>1</v>
      </c>
      <c r="L55" s="70">
        <f t="shared" si="9"/>
        <v>1</v>
      </c>
      <c r="M55" s="70">
        <f t="shared" si="9"/>
        <v>0</v>
      </c>
      <c r="N55" s="58"/>
      <c r="O55" s="58"/>
      <c r="P55" s="224"/>
      <c r="Q55" s="225"/>
      <c r="R55" s="225"/>
      <c r="S55" s="225"/>
      <c r="T55" s="224"/>
      <c r="U55" s="224"/>
      <c r="V55" s="224"/>
      <c r="W55" s="224"/>
      <c r="X55" s="223"/>
      <c r="Y55" s="223"/>
      <c r="Z55" s="224"/>
    </row>
    <row r="56" spans="1:26" s="59" customFormat="1" ht="18" customHeight="1" x14ac:dyDescent="0.2">
      <c r="A56" s="61"/>
      <c r="B56" s="48" t="s">
        <v>30</v>
      </c>
      <c r="C56" s="15">
        <f>COUNTIF(C9:C52,"CA")+COUNTIF(C9:C52,"*CAN")+COUNTIF(C9:C52,"RPM")</f>
        <v>1</v>
      </c>
      <c r="D56" s="15">
        <f t="shared" ref="D56:M56" si="10">COUNTIF(D9:D52,"CA")+COUNTIF(D9:D52,"*CAN")+COUNTIF(D9:D52,"RPM")</f>
        <v>0</v>
      </c>
      <c r="E56" s="15">
        <f t="shared" si="10"/>
        <v>1</v>
      </c>
      <c r="F56" s="15">
        <f t="shared" si="10"/>
        <v>0</v>
      </c>
      <c r="G56" s="15">
        <f t="shared" si="10"/>
        <v>1</v>
      </c>
      <c r="H56" s="15">
        <f t="shared" si="10"/>
        <v>0</v>
      </c>
      <c r="I56" s="15">
        <f t="shared" si="10"/>
        <v>0</v>
      </c>
      <c r="J56" s="15">
        <f t="shared" si="10"/>
        <v>0</v>
      </c>
      <c r="K56" s="15">
        <f t="shared" si="10"/>
        <v>0</v>
      </c>
      <c r="L56" s="15">
        <f t="shared" si="10"/>
        <v>0</v>
      </c>
      <c r="M56" s="15">
        <f t="shared" si="10"/>
        <v>0</v>
      </c>
      <c r="N56" s="8"/>
      <c r="O56" s="8"/>
      <c r="P56" s="224"/>
      <c r="Q56" s="225"/>
      <c r="R56" s="225"/>
      <c r="S56" s="225"/>
      <c r="T56" s="224"/>
      <c r="U56" s="225"/>
      <c r="V56" s="225"/>
      <c r="W56" s="225"/>
      <c r="X56" s="223"/>
      <c r="Y56" s="223"/>
      <c r="Z56" s="201"/>
    </row>
    <row r="57" spans="1:26" s="59" customFormat="1" ht="17.25" customHeight="1" thickBot="1" x14ac:dyDescent="0.25">
      <c r="A57" s="61"/>
      <c r="B57" s="50" t="s">
        <v>32</v>
      </c>
      <c r="C57" s="30">
        <f>SUM(C67:C69)+C72+SUM(C89:C102)+C56</f>
        <v>2</v>
      </c>
      <c r="D57" s="30">
        <f t="shared" ref="D57:M57" si="11">SUM(D67:D69)+D72+SUM(D89:D102)+D56</f>
        <v>1</v>
      </c>
      <c r="E57" s="30">
        <f t="shared" si="11"/>
        <v>2</v>
      </c>
      <c r="F57" s="30">
        <f t="shared" si="11"/>
        <v>1</v>
      </c>
      <c r="G57" s="30">
        <f t="shared" si="11"/>
        <v>2</v>
      </c>
      <c r="H57" s="30">
        <f t="shared" si="11"/>
        <v>1</v>
      </c>
      <c r="I57" s="30">
        <f t="shared" si="11"/>
        <v>1</v>
      </c>
      <c r="J57" s="30">
        <f t="shared" si="11"/>
        <v>1</v>
      </c>
      <c r="K57" s="30">
        <f t="shared" si="11"/>
        <v>1</v>
      </c>
      <c r="L57" s="30">
        <f t="shared" si="11"/>
        <v>1</v>
      </c>
      <c r="M57" s="30">
        <f t="shared" si="11"/>
        <v>0</v>
      </c>
      <c r="P57" s="224"/>
      <c r="Q57" s="223"/>
      <c r="R57" s="223"/>
      <c r="S57" s="224"/>
      <c r="T57" s="224"/>
      <c r="U57" s="224"/>
      <c r="V57" s="224"/>
      <c r="W57" s="224"/>
      <c r="X57" s="224"/>
      <c r="Y57" s="224"/>
      <c r="Z57" s="224"/>
    </row>
    <row r="58" spans="1:26" s="59" customFormat="1" ht="17.25" customHeight="1" thickBot="1" x14ac:dyDescent="0.25">
      <c r="A58" s="61"/>
      <c r="B58" s="51"/>
      <c r="C58" s="51"/>
      <c r="D58" s="51"/>
      <c r="E58" s="51"/>
      <c r="F58" s="51"/>
      <c r="G58" s="51"/>
      <c r="H58" s="51"/>
      <c r="I58" s="51"/>
      <c r="J58" s="51"/>
      <c r="K58" s="51"/>
      <c r="L58" s="51"/>
      <c r="M58" s="51"/>
      <c r="P58" s="224"/>
      <c r="Q58" s="223"/>
      <c r="R58" s="223"/>
      <c r="S58" s="224"/>
      <c r="T58" s="224"/>
      <c r="U58" s="224"/>
      <c r="V58" s="224"/>
      <c r="W58" s="224"/>
      <c r="X58" s="224"/>
      <c r="Y58" s="224"/>
      <c r="Z58" s="224"/>
    </row>
    <row r="59" spans="1:26" s="59" customFormat="1" ht="17.25" customHeight="1" thickBot="1" x14ac:dyDescent="0.25">
      <c r="A59" s="61"/>
      <c r="B59" s="52" t="s">
        <v>91</v>
      </c>
      <c r="C59" s="32">
        <f>COUNTIF(C9:C52,"*12h")</f>
        <v>3</v>
      </c>
      <c r="D59" s="32">
        <f t="shared" ref="D59:M59" si="12">COUNTIF(D9:D52,"*12h")</f>
        <v>3</v>
      </c>
      <c r="E59" s="32">
        <f t="shared" si="12"/>
        <v>3</v>
      </c>
      <c r="F59" s="32">
        <f t="shared" si="12"/>
        <v>4</v>
      </c>
      <c r="G59" s="32">
        <f t="shared" si="12"/>
        <v>4</v>
      </c>
      <c r="H59" s="32">
        <f t="shared" si="12"/>
        <v>4</v>
      </c>
      <c r="I59" s="32">
        <f t="shared" si="12"/>
        <v>4</v>
      </c>
      <c r="J59" s="32">
        <f t="shared" si="12"/>
        <v>4</v>
      </c>
      <c r="K59" s="32">
        <f t="shared" si="12"/>
        <v>0</v>
      </c>
      <c r="L59" s="32">
        <f t="shared" si="12"/>
        <v>1</v>
      </c>
      <c r="M59" s="32">
        <f t="shared" si="12"/>
        <v>4</v>
      </c>
      <c r="P59" s="224"/>
      <c r="Q59" s="223"/>
      <c r="R59" s="223"/>
      <c r="S59" s="224"/>
      <c r="T59" s="224"/>
      <c r="U59" s="224"/>
      <c r="V59" s="224"/>
      <c r="W59" s="224"/>
      <c r="X59" s="224"/>
      <c r="Y59" s="224"/>
      <c r="Z59" s="224"/>
    </row>
    <row r="60" spans="1:26" s="59" customFormat="1" ht="17.25" customHeight="1" thickBot="1" x14ac:dyDescent="0.25">
      <c r="A60" s="61"/>
      <c r="B60" s="20"/>
      <c r="C60" s="9"/>
      <c r="D60" s="9"/>
      <c r="E60" s="9"/>
      <c r="F60" s="9"/>
      <c r="G60" s="9"/>
      <c r="H60" s="9"/>
      <c r="I60" s="9"/>
      <c r="J60" s="9"/>
      <c r="K60" s="9"/>
      <c r="L60" s="9"/>
      <c r="M60" s="9"/>
      <c r="O60" s="57"/>
      <c r="P60" s="126" t="s">
        <v>0</v>
      </c>
      <c r="Q60" s="223"/>
      <c r="R60" s="223"/>
      <c r="S60" s="224"/>
      <c r="T60" s="224"/>
      <c r="U60" s="224"/>
      <c r="V60" s="224"/>
      <c r="W60" s="224"/>
      <c r="X60" s="224"/>
      <c r="Y60" s="224"/>
      <c r="Z60" s="224"/>
    </row>
    <row r="61" spans="1:26" s="59" customFormat="1" ht="12.75" customHeight="1" x14ac:dyDescent="0.2">
      <c r="A61" s="61"/>
      <c r="B61" s="21" t="s">
        <v>18</v>
      </c>
      <c r="C61" s="11">
        <f>Congé!$E$54-C55</f>
        <v>35</v>
      </c>
      <c r="D61" s="11">
        <f>Congé!$E$54-D55</f>
        <v>36</v>
      </c>
      <c r="E61" s="11">
        <f>Congé!$E$54-E55</f>
        <v>35</v>
      </c>
      <c r="F61" s="11">
        <f>Congé!$E$54-F55</f>
        <v>36</v>
      </c>
      <c r="G61" s="11">
        <f>Congé!$E$54-G55</f>
        <v>35</v>
      </c>
      <c r="H61" s="11">
        <f>Congé!$E$54-H55</f>
        <v>36</v>
      </c>
      <c r="I61" s="11">
        <f>Congé!$E$54-I55</f>
        <v>36</v>
      </c>
      <c r="J61" s="11">
        <f>Congé!$E$54-J55</f>
        <v>36</v>
      </c>
      <c r="K61" s="11">
        <f>Congé!$E$54-K55</f>
        <v>36</v>
      </c>
      <c r="L61" s="11">
        <f>Congé!$E$54-L55</f>
        <v>36</v>
      </c>
      <c r="M61" s="11">
        <f>Congé!$E$54-M55</f>
        <v>37</v>
      </c>
      <c r="O61" s="60"/>
      <c r="P61" s="126" t="s">
        <v>2</v>
      </c>
      <c r="Q61" s="223"/>
      <c r="R61" s="223"/>
      <c r="S61" s="201"/>
      <c r="T61" s="201"/>
      <c r="U61" s="201"/>
      <c r="V61" s="201"/>
      <c r="W61" s="201"/>
      <c r="X61" s="201"/>
      <c r="Y61" s="201"/>
      <c r="Z61" s="201"/>
    </row>
    <row r="62" spans="1:26" s="59" customFormat="1" ht="12.75" customHeight="1" thickBot="1" x14ac:dyDescent="0.25">
      <c r="A62" s="61"/>
      <c r="B62" s="22" t="s">
        <v>19</v>
      </c>
      <c r="C62" s="40">
        <f>Congé!$E$54-C57-C59</f>
        <v>32</v>
      </c>
      <c r="D62" s="40">
        <f>Congé!$E$54-D57-D59</f>
        <v>33</v>
      </c>
      <c r="E62" s="40">
        <f>Congé!$E$54-E57-E59</f>
        <v>32</v>
      </c>
      <c r="F62" s="40">
        <f>Congé!$E$54-F57-F59</f>
        <v>32</v>
      </c>
      <c r="G62" s="40">
        <f>Congé!$E$54-G57-G59</f>
        <v>31</v>
      </c>
      <c r="H62" s="40">
        <f>Congé!$E$54-H57-H59</f>
        <v>32</v>
      </c>
      <c r="I62" s="40">
        <f>Congé!$E$54-I57-I59</f>
        <v>32</v>
      </c>
      <c r="J62" s="40">
        <f>Congé!$E$54-J57-J59</f>
        <v>32</v>
      </c>
      <c r="K62" s="40">
        <f>Congé!$E$54-K57-K59</f>
        <v>36</v>
      </c>
      <c r="L62" s="40">
        <f>Congé!$E$54-L57-L59</f>
        <v>35</v>
      </c>
      <c r="M62" s="40">
        <f>Congé!$E$54-M57-M59</f>
        <v>33</v>
      </c>
      <c r="O62" s="60"/>
      <c r="P62" s="197" t="s">
        <v>67</v>
      </c>
      <c r="Q62" s="223"/>
      <c r="R62" s="223"/>
      <c r="S62" s="201"/>
      <c r="T62" s="201"/>
      <c r="U62" s="201"/>
      <c r="V62" s="201"/>
      <c r="W62" s="201"/>
      <c r="X62" s="201"/>
      <c r="Y62" s="201"/>
      <c r="Z62" s="201"/>
    </row>
    <row r="63" spans="1:26" s="59" customFormat="1" ht="12.75" customHeight="1" x14ac:dyDescent="0.2">
      <c r="A63" s="56"/>
      <c r="B63" s="62"/>
      <c r="C63" s="56"/>
      <c r="D63" s="56"/>
      <c r="E63" s="56"/>
      <c r="F63" s="56"/>
      <c r="G63" s="56"/>
      <c r="H63" s="56"/>
      <c r="I63" s="56"/>
      <c r="J63" s="56"/>
      <c r="K63" s="56"/>
      <c r="L63" s="56"/>
      <c r="M63" s="56"/>
      <c r="O63" s="57"/>
      <c r="P63" s="198" t="s">
        <v>55</v>
      </c>
      <c r="Q63" s="194"/>
      <c r="R63" s="194"/>
      <c r="S63" s="203"/>
      <c r="T63" s="203"/>
      <c r="U63" s="203"/>
      <c r="V63" s="203"/>
      <c r="W63" s="203"/>
      <c r="X63" s="203"/>
      <c r="Y63" s="203"/>
      <c r="Z63" s="203"/>
    </row>
    <row r="64" spans="1:26" s="58" customFormat="1" ht="12.75" hidden="1" customHeight="1" x14ac:dyDescent="0.2">
      <c r="A64" s="56"/>
      <c r="B64" s="17" t="s">
        <v>0</v>
      </c>
      <c r="C64" s="56">
        <f>COUNTIF(C$9:C$52,$B64)</f>
        <v>1</v>
      </c>
      <c r="D64" s="56">
        <f t="shared" ref="D64:M79" si="13">COUNTIF(D$9:D$52,$B64)</f>
        <v>0</v>
      </c>
      <c r="E64" s="56">
        <f t="shared" si="13"/>
        <v>1</v>
      </c>
      <c r="F64" s="56">
        <f t="shared" si="13"/>
        <v>0</v>
      </c>
      <c r="G64" s="56">
        <f t="shared" si="13"/>
        <v>1</v>
      </c>
      <c r="H64" s="56">
        <f t="shared" si="13"/>
        <v>0</v>
      </c>
      <c r="I64" s="56">
        <f t="shared" si="13"/>
        <v>0</v>
      </c>
      <c r="J64" s="56">
        <f t="shared" si="13"/>
        <v>0</v>
      </c>
      <c r="K64" s="56">
        <f t="shared" si="13"/>
        <v>0</v>
      </c>
      <c r="L64" s="56">
        <f t="shared" si="13"/>
        <v>0</v>
      </c>
      <c r="M64" s="56">
        <f t="shared" si="13"/>
        <v>0</v>
      </c>
      <c r="N64" s="59"/>
      <c r="O64" s="57"/>
      <c r="P64" s="199" t="s">
        <v>92</v>
      </c>
      <c r="Q64" s="194"/>
      <c r="R64" s="194"/>
      <c r="S64" s="203"/>
      <c r="T64" s="203"/>
      <c r="U64" s="203"/>
      <c r="V64" s="203"/>
      <c r="W64" s="203"/>
      <c r="X64" s="203"/>
      <c r="Y64" s="203"/>
      <c r="Z64" s="203"/>
    </row>
    <row r="65" spans="1:26" s="58" customFormat="1" ht="12.75" hidden="1" customHeight="1" x14ac:dyDescent="0.2">
      <c r="A65" s="56"/>
      <c r="B65" s="67" t="s">
        <v>53</v>
      </c>
      <c r="C65" s="56">
        <f t="shared" ref="C65:M101" si="14">COUNTIF(C$9:C$52,$B65)</f>
        <v>0</v>
      </c>
      <c r="D65" s="56">
        <f t="shared" si="13"/>
        <v>0</v>
      </c>
      <c r="E65" s="56">
        <f t="shared" si="13"/>
        <v>0</v>
      </c>
      <c r="F65" s="56">
        <f t="shared" si="13"/>
        <v>0</v>
      </c>
      <c r="G65" s="56">
        <f t="shared" si="13"/>
        <v>0</v>
      </c>
      <c r="H65" s="56">
        <f t="shared" si="13"/>
        <v>0</v>
      </c>
      <c r="I65" s="56">
        <f t="shared" si="13"/>
        <v>0</v>
      </c>
      <c r="J65" s="56">
        <f t="shared" si="13"/>
        <v>0</v>
      </c>
      <c r="K65" s="56">
        <f t="shared" si="13"/>
        <v>0</v>
      </c>
      <c r="L65" s="56">
        <f t="shared" si="13"/>
        <v>0</v>
      </c>
      <c r="M65" s="56">
        <f t="shared" si="13"/>
        <v>0</v>
      </c>
      <c r="N65" s="59"/>
      <c r="O65" s="57"/>
      <c r="P65" s="202" t="s">
        <v>26</v>
      </c>
      <c r="Q65" s="194"/>
      <c r="R65" s="194"/>
      <c r="S65" s="203"/>
      <c r="T65" s="203"/>
      <c r="U65" s="203"/>
      <c r="V65" s="203"/>
      <c r="W65" s="203"/>
      <c r="X65" s="203"/>
      <c r="Y65" s="203"/>
      <c r="Z65" s="203"/>
    </row>
    <row r="66" spans="1:26" s="58" customFormat="1" ht="12.75" hidden="1" customHeight="1" x14ac:dyDescent="0.2">
      <c r="A66" s="56"/>
      <c r="B66" s="17" t="s">
        <v>1</v>
      </c>
      <c r="C66" s="56">
        <f t="shared" si="14"/>
        <v>0</v>
      </c>
      <c r="D66" s="56">
        <f t="shared" si="13"/>
        <v>0</v>
      </c>
      <c r="E66" s="56">
        <f t="shared" si="13"/>
        <v>0</v>
      </c>
      <c r="F66" s="56">
        <f t="shared" si="13"/>
        <v>0</v>
      </c>
      <c r="G66" s="56">
        <f t="shared" si="13"/>
        <v>0</v>
      </c>
      <c r="H66" s="56">
        <f t="shared" si="13"/>
        <v>0</v>
      </c>
      <c r="I66" s="56">
        <f t="shared" si="13"/>
        <v>0</v>
      </c>
      <c r="J66" s="56">
        <f t="shared" si="13"/>
        <v>0</v>
      </c>
      <c r="K66" s="56">
        <f t="shared" si="13"/>
        <v>0</v>
      </c>
      <c r="L66" s="56">
        <f t="shared" si="13"/>
        <v>0</v>
      </c>
      <c r="M66" s="56">
        <f t="shared" si="13"/>
        <v>0</v>
      </c>
      <c r="N66" s="60"/>
      <c r="O66" s="60"/>
      <c r="P66" s="202" t="s">
        <v>27</v>
      </c>
      <c r="Q66" s="194"/>
      <c r="R66" s="194"/>
      <c r="S66" s="203"/>
      <c r="T66" s="203"/>
      <c r="U66" s="203"/>
      <c r="V66" s="203"/>
      <c r="W66" s="203"/>
      <c r="X66" s="203"/>
      <c r="Y66" s="203"/>
      <c r="Z66" s="203"/>
    </row>
    <row r="67" spans="1:26" s="58" customFormat="1" ht="12.75" hidden="1" customHeight="1" x14ac:dyDescent="0.2">
      <c r="A67" s="56"/>
      <c r="B67" s="72" t="s">
        <v>35</v>
      </c>
      <c r="C67" s="56">
        <f t="shared" si="14"/>
        <v>0</v>
      </c>
      <c r="D67" s="56">
        <f t="shared" si="13"/>
        <v>0</v>
      </c>
      <c r="E67" s="56">
        <f t="shared" si="13"/>
        <v>0</v>
      </c>
      <c r="F67" s="56">
        <f t="shared" si="13"/>
        <v>0</v>
      </c>
      <c r="G67" s="56">
        <f t="shared" si="13"/>
        <v>0</v>
      </c>
      <c r="H67" s="56">
        <f t="shared" si="13"/>
        <v>0</v>
      </c>
      <c r="I67" s="56">
        <f t="shared" si="13"/>
        <v>0</v>
      </c>
      <c r="J67" s="56">
        <f t="shared" si="13"/>
        <v>0</v>
      </c>
      <c r="K67" s="56">
        <f t="shared" si="13"/>
        <v>0</v>
      </c>
      <c r="L67" s="56">
        <f t="shared" si="13"/>
        <v>0</v>
      </c>
      <c r="M67" s="56">
        <f t="shared" si="13"/>
        <v>0</v>
      </c>
      <c r="N67" s="60"/>
      <c r="O67" s="59"/>
      <c r="P67" s="202" t="s">
        <v>36</v>
      </c>
      <c r="Q67" s="194"/>
      <c r="R67" s="194"/>
      <c r="S67" s="203"/>
      <c r="T67" s="203"/>
      <c r="U67" s="203"/>
      <c r="V67" s="203"/>
      <c r="W67" s="203"/>
      <c r="X67" s="203"/>
      <c r="Y67" s="203"/>
      <c r="Z67" s="203"/>
    </row>
    <row r="68" spans="1:26" s="58" customFormat="1" ht="12.75" hidden="1" customHeight="1" x14ac:dyDescent="0.2">
      <c r="A68" s="56"/>
      <c r="B68" s="72" t="s">
        <v>23</v>
      </c>
      <c r="C68" s="56">
        <f t="shared" si="14"/>
        <v>0</v>
      </c>
      <c r="D68" s="56">
        <f t="shared" si="13"/>
        <v>0</v>
      </c>
      <c r="E68" s="56">
        <f t="shared" si="13"/>
        <v>0</v>
      </c>
      <c r="F68" s="56">
        <f t="shared" si="13"/>
        <v>0</v>
      </c>
      <c r="G68" s="56">
        <f t="shared" si="13"/>
        <v>0</v>
      </c>
      <c r="H68" s="56">
        <f t="shared" si="13"/>
        <v>0</v>
      </c>
      <c r="I68" s="56">
        <f t="shared" si="13"/>
        <v>0</v>
      </c>
      <c r="J68" s="56">
        <f t="shared" si="13"/>
        <v>0</v>
      </c>
      <c r="K68" s="56">
        <f t="shared" si="13"/>
        <v>0</v>
      </c>
      <c r="L68" s="56">
        <f t="shared" si="13"/>
        <v>0</v>
      </c>
      <c r="M68" s="56">
        <f t="shared" si="13"/>
        <v>0</v>
      </c>
      <c r="N68" s="56"/>
      <c r="O68" s="59"/>
      <c r="P68" s="204" t="s">
        <v>41</v>
      </c>
      <c r="Q68" s="226"/>
      <c r="R68" s="226"/>
      <c r="S68" s="226"/>
      <c r="T68" s="226"/>
      <c r="U68" s="226"/>
      <c r="V68" s="226"/>
      <c r="W68" s="226"/>
      <c r="X68" s="226"/>
      <c r="Y68" s="226"/>
      <c r="Z68" s="226"/>
    </row>
    <row r="69" spans="1:26" s="58" customFormat="1" ht="12.75" hidden="1" customHeight="1" x14ac:dyDescent="0.2">
      <c r="A69" s="56"/>
      <c r="B69" s="72" t="s">
        <v>40</v>
      </c>
      <c r="C69" s="56">
        <f t="shared" si="14"/>
        <v>0</v>
      </c>
      <c r="D69" s="56">
        <f t="shared" si="13"/>
        <v>0</v>
      </c>
      <c r="E69" s="56">
        <f t="shared" si="13"/>
        <v>0</v>
      </c>
      <c r="F69" s="56">
        <f t="shared" si="13"/>
        <v>0</v>
      </c>
      <c r="G69" s="56">
        <f t="shared" si="13"/>
        <v>0</v>
      </c>
      <c r="H69" s="56">
        <f t="shared" si="13"/>
        <v>0</v>
      </c>
      <c r="I69" s="56">
        <f t="shared" si="13"/>
        <v>0</v>
      </c>
      <c r="J69" s="56">
        <f t="shared" si="13"/>
        <v>0</v>
      </c>
      <c r="K69" s="56">
        <f t="shared" si="13"/>
        <v>0</v>
      </c>
      <c r="L69" s="56">
        <f t="shared" si="13"/>
        <v>0</v>
      </c>
      <c r="M69" s="56">
        <f t="shared" si="13"/>
        <v>0</v>
      </c>
      <c r="N69" s="56"/>
      <c r="P69" s="202" t="s">
        <v>22</v>
      </c>
      <c r="Q69" s="226"/>
      <c r="R69" s="226"/>
      <c r="S69" s="226"/>
      <c r="T69" s="226"/>
      <c r="U69" s="226"/>
      <c r="V69" s="226"/>
      <c r="W69" s="226"/>
      <c r="X69" s="226"/>
      <c r="Y69" s="226"/>
      <c r="Z69" s="226"/>
    </row>
    <row r="70" spans="1:26" s="58" customFormat="1" ht="12.75" hidden="1" customHeight="1" x14ac:dyDescent="0.2">
      <c r="A70" s="56"/>
      <c r="B70" s="17" t="s">
        <v>66</v>
      </c>
      <c r="C70" s="56">
        <f t="shared" si="14"/>
        <v>0</v>
      </c>
      <c r="D70" s="56">
        <f t="shared" si="13"/>
        <v>0</v>
      </c>
      <c r="E70" s="56">
        <f t="shared" si="13"/>
        <v>0</v>
      </c>
      <c r="F70" s="56">
        <f t="shared" si="13"/>
        <v>0</v>
      </c>
      <c r="G70" s="56">
        <f t="shared" si="13"/>
        <v>0</v>
      </c>
      <c r="H70" s="56">
        <f t="shared" si="13"/>
        <v>0</v>
      </c>
      <c r="I70" s="56">
        <f t="shared" si="13"/>
        <v>0</v>
      </c>
      <c r="J70" s="56">
        <f t="shared" si="13"/>
        <v>0</v>
      </c>
      <c r="K70" s="56">
        <f t="shared" si="13"/>
        <v>0</v>
      </c>
      <c r="L70" s="56">
        <f t="shared" si="13"/>
        <v>0</v>
      </c>
      <c r="M70" s="56">
        <f t="shared" si="13"/>
        <v>0</v>
      </c>
      <c r="N70" s="56"/>
      <c r="P70" s="202" t="s">
        <v>23</v>
      </c>
      <c r="Q70" s="226"/>
      <c r="R70" s="226"/>
      <c r="S70" s="226"/>
      <c r="T70" s="226"/>
      <c r="U70" s="226"/>
      <c r="V70" s="226"/>
      <c r="W70" s="226"/>
      <c r="X70" s="226"/>
      <c r="Y70" s="226"/>
      <c r="Z70" s="226"/>
    </row>
    <row r="71" spans="1:26" s="58" customFormat="1" ht="12.75" hidden="1" customHeight="1" x14ac:dyDescent="0.2">
      <c r="A71" s="56"/>
      <c r="B71" s="17" t="s">
        <v>58</v>
      </c>
      <c r="C71" s="56">
        <f t="shared" si="14"/>
        <v>0</v>
      </c>
      <c r="D71" s="56">
        <f t="shared" si="13"/>
        <v>0</v>
      </c>
      <c r="E71" s="56">
        <f t="shared" si="13"/>
        <v>0</v>
      </c>
      <c r="F71" s="56">
        <f t="shared" si="13"/>
        <v>0</v>
      </c>
      <c r="G71" s="56">
        <f t="shared" si="13"/>
        <v>0</v>
      </c>
      <c r="H71" s="56">
        <f t="shared" si="13"/>
        <v>0</v>
      </c>
      <c r="I71" s="56">
        <f t="shared" si="13"/>
        <v>0</v>
      </c>
      <c r="J71" s="56">
        <f t="shared" si="13"/>
        <v>0</v>
      </c>
      <c r="K71" s="56">
        <f t="shared" si="13"/>
        <v>0</v>
      </c>
      <c r="L71" s="56">
        <f t="shared" si="13"/>
        <v>0</v>
      </c>
      <c r="M71" s="56">
        <f t="shared" si="13"/>
        <v>0</v>
      </c>
      <c r="N71" s="56"/>
      <c r="P71" s="202" t="s">
        <v>35</v>
      </c>
      <c r="Q71" s="226"/>
      <c r="R71" s="226"/>
      <c r="S71" s="226"/>
      <c r="T71" s="226"/>
      <c r="U71" s="226"/>
      <c r="V71" s="226"/>
      <c r="W71" s="226"/>
      <c r="X71" s="226"/>
      <c r="Y71" s="226"/>
      <c r="Z71" s="226"/>
    </row>
    <row r="72" spans="1:26" s="58" customFormat="1" ht="12.75" hidden="1" customHeight="1" x14ac:dyDescent="0.2">
      <c r="A72" s="56"/>
      <c r="B72" s="72" t="s">
        <v>22</v>
      </c>
      <c r="C72" s="56">
        <f t="shared" si="14"/>
        <v>0</v>
      </c>
      <c r="D72" s="56">
        <f t="shared" si="13"/>
        <v>0</v>
      </c>
      <c r="E72" s="56">
        <f t="shared" si="13"/>
        <v>0</v>
      </c>
      <c r="F72" s="56">
        <f t="shared" si="13"/>
        <v>0</v>
      </c>
      <c r="G72" s="56">
        <f t="shared" si="13"/>
        <v>0</v>
      </c>
      <c r="H72" s="56">
        <f t="shared" si="13"/>
        <v>0</v>
      </c>
      <c r="I72" s="56">
        <f t="shared" si="13"/>
        <v>0</v>
      </c>
      <c r="J72" s="56">
        <f t="shared" si="13"/>
        <v>0</v>
      </c>
      <c r="K72" s="56">
        <f t="shared" si="13"/>
        <v>0</v>
      </c>
      <c r="L72" s="56">
        <f t="shared" si="13"/>
        <v>0</v>
      </c>
      <c r="M72" s="56">
        <f t="shared" si="13"/>
        <v>0</v>
      </c>
      <c r="N72" s="56"/>
      <c r="P72" s="202" t="s">
        <v>40</v>
      </c>
      <c r="Q72" s="226"/>
      <c r="R72" s="226"/>
      <c r="S72" s="226"/>
      <c r="T72" s="226"/>
      <c r="U72" s="226"/>
      <c r="V72" s="226"/>
      <c r="W72" s="226"/>
      <c r="X72" s="226"/>
      <c r="Y72" s="226"/>
      <c r="Z72" s="226"/>
    </row>
    <row r="73" spans="1:26" s="58" customFormat="1" ht="12.75" hidden="1" customHeight="1" x14ac:dyDescent="0.2">
      <c r="A73" s="56"/>
      <c r="B73" s="17" t="s">
        <v>54</v>
      </c>
      <c r="C73" s="56">
        <f t="shared" si="14"/>
        <v>0</v>
      </c>
      <c r="D73" s="56">
        <f t="shared" si="13"/>
        <v>0</v>
      </c>
      <c r="E73" s="56">
        <f t="shared" si="13"/>
        <v>0</v>
      </c>
      <c r="F73" s="56">
        <f t="shared" si="13"/>
        <v>0</v>
      </c>
      <c r="G73" s="56">
        <f t="shared" si="13"/>
        <v>0</v>
      </c>
      <c r="H73" s="56">
        <f t="shared" si="13"/>
        <v>0</v>
      </c>
      <c r="I73" s="56">
        <f t="shared" si="13"/>
        <v>0</v>
      </c>
      <c r="J73" s="56">
        <f t="shared" si="13"/>
        <v>0</v>
      </c>
      <c r="K73" s="56">
        <f t="shared" si="13"/>
        <v>0</v>
      </c>
      <c r="L73" s="56">
        <f t="shared" si="13"/>
        <v>0</v>
      </c>
      <c r="M73" s="56">
        <f t="shared" si="13"/>
        <v>0</v>
      </c>
      <c r="N73" s="56"/>
      <c r="P73" s="206" t="s">
        <v>53</v>
      </c>
      <c r="Q73" s="226"/>
      <c r="R73" s="226"/>
      <c r="S73" s="226"/>
      <c r="T73" s="226"/>
      <c r="U73" s="226"/>
      <c r="V73" s="226"/>
      <c r="W73" s="226"/>
      <c r="X73" s="226"/>
      <c r="Y73" s="226"/>
      <c r="Z73" s="226"/>
    </row>
    <row r="74" spans="1:26" s="58" customFormat="1" ht="12.75" hidden="1" customHeight="1" x14ac:dyDescent="0.2">
      <c r="A74" s="56"/>
      <c r="B74" s="17" t="s">
        <v>2</v>
      </c>
      <c r="C74" s="56">
        <f t="shared" si="14"/>
        <v>0</v>
      </c>
      <c r="D74" s="56">
        <f t="shared" si="13"/>
        <v>0</v>
      </c>
      <c r="E74" s="56">
        <f t="shared" si="13"/>
        <v>0</v>
      </c>
      <c r="F74" s="56">
        <f t="shared" si="13"/>
        <v>0</v>
      </c>
      <c r="G74" s="56">
        <f t="shared" si="13"/>
        <v>0</v>
      </c>
      <c r="H74" s="56">
        <f t="shared" si="13"/>
        <v>0</v>
      </c>
      <c r="I74" s="56">
        <f t="shared" si="13"/>
        <v>0</v>
      </c>
      <c r="J74" s="56">
        <f t="shared" si="13"/>
        <v>0</v>
      </c>
      <c r="K74" s="56">
        <f t="shared" si="13"/>
        <v>0</v>
      </c>
      <c r="L74" s="56">
        <f t="shared" si="13"/>
        <v>0</v>
      </c>
      <c r="M74" s="56">
        <f t="shared" si="13"/>
        <v>0</v>
      </c>
      <c r="N74" s="56"/>
      <c r="P74" s="177" t="s">
        <v>6</v>
      </c>
      <c r="Q74" s="226"/>
      <c r="R74" s="226"/>
      <c r="S74" s="226"/>
      <c r="T74" s="226"/>
      <c r="U74" s="226"/>
      <c r="V74" s="226"/>
      <c r="W74" s="226"/>
      <c r="X74" s="226"/>
      <c r="Y74" s="226"/>
      <c r="Z74" s="226"/>
    </row>
    <row r="75" spans="1:26" s="58" customFormat="1" ht="12.75" hidden="1" customHeight="1" x14ac:dyDescent="0.2">
      <c r="A75" s="56"/>
      <c r="B75" s="73" t="s">
        <v>36</v>
      </c>
      <c r="C75" s="56">
        <f t="shared" si="14"/>
        <v>0</v>
      </c>
      <c r="D75" s="56">
        <f t="shared" si="13"/>
        <v>0</v>
      </c>
      <c r="E75" s="56">
        <f t="shared" si="13"/>
        <v>0</v>
      </c>
      <c r="F75" s="56">
        <f t="shared" si="13"/>
        <v>0</v>
      </c>
      <c r="G75" s="56">
        <f t="shared" si="13"/>
        <v>0</v>
      </c>
      <c r="H75" s="56">
        <f t="shared" si="13"/>
        <v>0</v>
      </c>
      <c r="I75" s="56">
        <f t="shared" si="13"/>
        <v>0</v>
      </c>
      <c r="J75" s="56">
        <f t="shared" si="13"/>
        <v>0</v>
      </c>
      <c r="K75" s="56">
        <f t="shared" si="13"/>
        <v>0</v>
      </c>
      <c r="L75" s="56">
        <f t="shared" si="13"/>
        <v>0</v>
      </c>
      <c r="M75" s="56">
        <f t="shared" si="13"/>
        <v>0</v>
      </c>
      <c r="N75" s="56"/>
      <c r="P75" s="151" t="s">
        <v>15</v>
      </c>
      <c r="Q75" s="226"/>
      <c r="R75" s="226"/>
      <c r="S75" s="226"/>
      <c r="T75" s="226"/>
      <c r="U75" s="226"/>
      <c r="V75" s="226"/>
      <c r="W75" s="226"/>
      <c r="X75" s="226"/>
      <c r="Y75" s="226"/>
      <c r="Z75" s="226"/>
    </row>
    <row r="76" spans="1:26" s="58" customFormat="1" ht="12.75" hidden="1" customHeight="1" x14ac:dyDescent="0.2">
      <c r="A76" s="56"/>
      <c r="B76" s="74" t="s">
        <v>27</v>
      </c>
      <c r="C76" s="56">
        <f t="shared" si="14"/>
        <v>0</v>
      </c>
      <c r="D76" s="56">
        <f t="shared" si="13"/>
        <v>0</v>
      </c>
      <c r="E76" s="56">
        <f t="shared" si="13"/>
        <v>0</v>
      </c>
      <c r="F76" s="56">
        <f t="shared" si="13"/>
        <v>0</v>
      </c>
      <c r="G76" s="56">
        <f t="shared" si="13"/>
        <v>0</v>
      </c>
      <c r="H76" s="56">
        <f t="shared" si="13"/>
        <v>0</v>
      </c>
      <c r="I76" s="56">
        <f t="shared" si="13"/>
        <v>0</v>
      </c>
      <c r="J76" s="56">
        <f t="shared" si="13"/>
        <v>0</v>
      </c>
      <c r="K76" s="56">
        <f t="shared" si="13"/>
        <v>0</v>
      </c>
      <c r="L76" s="56">
        <f t="shared" si="13"/>
        <v>0</v>
      </c>
      <c r="M76" s="56">
        <f t="shared" si="13"/>
        <v>0</v>
      </c>
      <c r="N76" s="56"/>
      <c r="P76" s="150" t="s">
        <v>8</v>
      </c>
      <c r="Q76" s="226"/>
      <c r="R76" s="226"/>
      <c r="S76" s="226"/>
      <c r="T76" s="226"/>
      <c r="U76" s="226"/>
      <c r="V76" s="226"/>
      <c r="W76" s="226"/>
      <c r="X76" s="226"/>
      <c r="Y76" s="226"/>
      <c r="Z76" s="226"/>
    </row>
    <row r="77" spans="1:26" s="58" customFormat="1" ht="12.75" hidden="1" customHeight="1" x14ac:dyDescent="0.2">
      <c r="A77" s="56"/>
      <c r="B77" s="74" t="s">
        <v>41</v>
      </c>
      <c r="C77" s="56">
        <f t="shared" si="14"/>
        <v>0</v>
      </c>
      <c r="D77" s="56">
        <f t="shared" si="13"/>
        <v>0</v>
      </c>
      <c r="E77" s="56">
        <f t="shared" si="13"/>
        <v>0</v>
      </c>
      <c r="F77" s="56">
        <f t="shared" si="13"/>
        <v>0</v>
      </c>
      <c r="G77" s="56">
        <f t="shared" si="13"/>
        <v>0</v>
      </c>
      <c r="H77" s="56">
        <f t="shared" si="13"/>
        <v>0</v>
      </c>
      <c r="I77" s="56">
        <f t="shared" si="13"/>
        <v>0</v>
      </c>
      <c r="J77" s="56">
        <f t="shared" si="13"/>
        <v>0</v>
      </c>
      <c r="K77" s="56">
        <f t="shared" si="13"/>
        <v>0</v>
      </c>
      <c r="L77" s="56">
        <f t="shared" si="13"/>
        <v>0</v>
      </c>
      <c r="M77" s="56">
        <f t="shared" si="13"/>
        <v>0</v>
      </c>
      <c r="N77" s="56"/>
      <c r="P77" s="210" t="s">
        <v>17</v>
      </c>
      <c r="Q77" s="194"/>
      <c r="R77" s="194"/>
      <c r="S77" s="203"/>
      <c r="T77" s="203"/>
      <c r="U77" s="203"/>
      <c r="V77" s="203"/>
      <c r="W77" s="203"/>
      <c r="X77" s="203"/>
      <c r="Y77" s="203"/>
      <c r="Z77" s="203"/>
    </row>
    <row r="78" spans="1:26" s="58" customFormat="1" ht="12.75" hidden="1" customHeight="1" x14ac:dyDescent="0.2">
      <c r="A78" s="56"/>
      <c r="B78" s="65" t="s">
        <v>67</v>
      </c>
      <c r="C78" s="56">
        <f t="shared" si="14"/>
        <v>0</v>
      </c>
      <c r="D78" s="56">
        <f t="shared" si="13"/>
        <v>0</v>
      </c>
      <c r="E78" s="56">
        <f t="shared" si="13"/>
        <v>0</v>
      </c>
      <c r="F78" s="56">
        <f t="shared" si="13"/>
        <v>0</v>
      </c>
      <c r="G78" s="56">
        <f t="shared" si="13"/>
        <v>0</v>
      </c>
      <c r="H78" s="56">
        <f t="shared" si="13"/>
        <v>0</v>
      </c>
      <c r="I78" s="56">
        <f t="shared" si="13"/>
        <v>0</v>
      </c>
      <c r="J78" s="56">
        <f t="shared" si="13"/>
        <v>0</v>
      </c>
      <c r="K78" s="56">
        <f t="shared" si="13"/>
        <v>0</v>
      </c>
      <c r="L78" s="56">
        <f t="shared" si="13"/>
        <v>0</v>
      </c>
      <c r="M78" s="56">
        <f t="shared" si="13"/>
        <v>0</v>
      </c>
      <c r="N78" s="56"/>
      <c r="P78" s="210" t="s">
        <v>42</v>
      </c>
      <c r="Q78" s="194"/>
      <c r="R78" s="194"/>
      <c r="S78" s="203"/>
      <c r="T78" s="203"/>
      <c r="U78" s="203"/>
      <c r="V78" s="203"/>
      <c r="W78" s="203"/>
      <c r="X78" s="203"/>
      <c r="Y78" s="203"/>
      <c r="Z78" s="203"/>
    </row>
    <row r="79" spans="1:26" s="58" customFormat="1" ht="12.75" hidden="1" customHeight="1" x14ac:dyDescent="0.2">
      <c r="A79" s="56"/>
      <c r="B79" s="17" t="s">
        <v>92</v>
      </c>
      <c r="C79" s="56">
        <f t="shared" si="14"/>
        <v>0</v>
      </c>
      <c r="D79" s="56">
        <f t="shared" si="13"/>
        <v>0</v>
      </c>
      <c r="E79" s="56">
        <f t="shared" si="13"/>
        <v>0</v>
      </c>
      <c r="F79" s="56">
        <f t="shared" si="13"/>
        <v>0</v>
      </c>
      <c r="G79" s="56">
        <f t="shared" si="13"/>
        <v>0</v>
      </c>
      <c r="H79" s="56">
        <f t="shared" si="13"/>
        <v>0</v>
      </c>
      <c r="I79" s="56">
        <f t="shared" si="13"/>
        <v>0</v>
      </c>
      <c r="J79" s="56">
        <f t="shared" si="13"/>
        <v>0</v>
      </c>
      <c r="K79" s="56">
        <f t="shared" si="13"/>
        <v>0</v>
      </c>
      <c r="L79" s="56">
        <f t="shared" si="13"/>
        <v>0</v>
      </c>
      <c r="M79" s="56">
        <f t="shared" si="13"/>
        <v>0</v>
      </c>
      <c r="N79" s="56"/>
      <c r="P79" s="211" t="s">
        <v>9</v>
      </c>
      <c r="Q79" s="194"/>
      <c r="R79" s="194"/>
      <c r="S79" s="203"/>
      <c r="T79" s="203"/>
      <c r="U79" s="203"/>
      <c r="V79" s="203"/>
      <c r="W79" s="203"/>
      <c r="X79" s="203"/>
      <c r="Y79" s="203"/>
      <c r="Z79" s="203"/>
    </row>
    <row r="80" spans="1:26" s="58" customFormat="1" ht="12.75" hidden="1" customHeight="1" x14ac:dyDescent="0.2">
      <c r="A80" s="56"/>
      <c r="B80" s="75" t="s">
        <v>55</v>
      </c>
      <c r="C80" s="56">
        <f t="shared" si="14"/>
        <v>0</v>
      </c>
      <c r="D80" s="56">
        <f t="shared" si="14"/>
        <v>0</v>
      </c>
      <c r="E80" s="56">
        <f t="shared" si="14"/>
        <v>0</v>
      </c>
      <c r="F80" s="56">
        <f t="shared" si="14"/>
        <v>0</v>
      </c>
      <c r="G80" s="56">
        <f t="shared" si="14"/>
        <v>0</v>
      </c>
      <c r="H80" s="56">
        <f t="shared" si="14"/>
        <v>0</v>
      </c>
      <c r="I80" s="56">
        <f t="shared" si="14"/>
        <v>0</v>
      </c>
      <c r="J80" s="56">
        <f t="shared" si="14"/>
        <v>0</v>
      </c>
      <c r="K80" s="56">
        <f t="shared" si="14"/>
        <v>0</v>
      </c>
      <c r="L80" s="56">
        <f t="shared" si="14"/>
        <v>0</v>
      </c>
      <c r="M80" s="56">
        <f t="shared" si="14"/>
        <v>0</v>
      </c>
      <c r="N80" s="56"/>
      <c r="P80" s="211" t="s">
        <v>39</v>
      </c>
      <c r="Q80" s="194"/>
      <c r="R80" s="194"/>
      <c r="S80" s="203"/>
      <c r="T80" s="203"/>
      <c r="U80" s="203"/>
      <c r="V80" s="203"/>
      <c r="W80" s="203"/>
      <c r="X80" s="203"/>
      <c r="Y80" s="203"/>
      <c r="Z80" s="203"/>
    </row>
    <row r="81" spans="1:26" s="58" customFormat="1" ht="12.75" hidden="1" customHeight="1" x14ac:dyDescent="0.2">
      <c r="A81" s="56"/>
      <c r="B81" s="72" t="s">
        <v>26</v>
      </c>
      <c r="C81" s="56">
        <f t="shared" si="14"/>
        <v>0</v>
      </c>
      <c r="D81" s="56">
        <f t="shared" si="14"/>
        <v>0</v>
      </c>
      <c r="E81" s="56">
        <f t="shared" si="14"/>
        <v>0</v>
      </c>
      <c r="F81" s="56">
        <f t="shared" si="14"/>
        <v>0</v>
      </c>
      <c r="G81" s="56">
        <f t="shared" si="14"/>
        <v>0</v>
      </c>
      <c r="H81" s="56">
        <f t="shared" si="14"/>
        <v>0</v>
      </c>
      <c r="I81" s="56">
        <f t="shared" si="14"/>
        <v>0</v>
      </c>
      <c r="J81" s="56">
        <f t="shared" si="14"/>
        <v>0</v>
      </c>
      <c r="K81" s="56">
        <f t="shared" si="14"/>
        <v>0</v>
      </c>
      <c r="L81" s="56">
        <f t="shared" si="14"/>
        <v>0</v>
      </c>
      <c r="M81" s="56">
        <f t="shared" si="14"/>
        <v>0</v>
      </c>
      <c r="N81" s="56"/>
      <c r="P81" s="212" t="s">
        <v>10</v>
      </c>
      <c r="Q81" s="194"/>
      <c r="R81" s="194"/>
      <c r="S81" s="203"/>
      <c r="T81" s="203"/>
      <c r="U81" s="203"/>
      <c r="V81" s="203"/>
      <c r="W81" s="203"/>
      <c r="X81" s="203"/>
      <c r="Y81" s="203"/>
      <c r="Z81" s="203"/>
    </row>
    <row r="82" spans="1:26" s="58" customFormat="1" ht="12.75" hidden="1" customHeight="1" x14ac:dyDescent="0.2">
      <c r="A82" s="56"/>
      <c r="B82" s="63" t="s">
        <v>33</v>
      </c>
      <c r="C82" s="56">
        <f t="shared" si="14"/>
        <v>0</v>
      </c>
      <c r="D82" s="56">
        <f t="shared" si="14"/>
        <v>0</v>
      </c>
      <c r="E82" s="56">
        <f t="shared" si="14"/>
        <v>0</v>
      </c>
      <c r="F82" s="56">
        <f t="shared" si="14"/>
        <v>0</v>
      </c>
      <c r="G82" s="56">
        <f t="shared" si="14"/>
        <v>0</v>
      </c>
      <c r="H82" s="56">
        <f t="shared" si="14"/>
        <v>0</v>
      </c>
      <c r="I82" s="56">
        <f t="shared" si="14"/>
        <v>0</v>
      </c>
      <c r="J82" s="56">
        <f t="shared" si="14"/>
        <v>0</v>
      </c>
      <c r="K82" s="56">
        <f t="shared" si="14"/>
        <v>0</v>
      </c>
      <c r="L82" s="56">
        <f t="shared" si="14"/>
        <v>0</v>
      </c>
      <c r="M82" s="56">
        <f t="shared" si="14"/>
        <v>0</v>
      </c>
      <c r="N82" s="56"/>
      <c r="P82" s="213" t="s">
        <v>34</v>
      </c>
      <c r="Q82" s="194"/>
      <c r="R82" s="194"/>
      <c r="S82" s="203"/>
      <c r="T82" s="203"/>
      <c r="U82" s="203"/>
      <c r="V82" s="203"/>
      <c r="W82" s="203"/>
      <c r="X82" s="203"/>
      <c r="Y82" s="203"/>
      <c r="Z82" s="203"/>
    </row>
    <row r="83" spans="1:26" s="58" customFormat="1" ht="12.75" hidden="1" customHeight="1" x14ac:dyDescent="0.2">
      <c r="A83" s="56"/>
      <c r="B83" s="33" t="s">
        <v>16</v>
      </c>
      <c r="C83" s="56">
        <f t="shared" si="14"/>
        <v>0</v>
      </c>
      <c r="D83" s="56">
        <f t="shared" si="14"/>
        <v>0</v>
      </c>
      <c r="E83" s="56">
        <f t="shared" si="14"/>
        <v>0</v>
      </c>
      <c r="F83" s="56">
        <f t="shared" si="14"/>
        <v>0</v>
      </c>
      <c r="G83" s="56">
        <f t="shared" si="14"/>
        <v>0</v>
      </c>
      <c r="H83" s="56">
        <f t="shared" si="14"/>
        <v>0</v>
      </c>
      <c r="I83" s="56">
        <f t="shared" si="14"/>
        <v>0</v>
      </c>
      <c r="J83" s="56">
        <f t="shared" si="14"/>
        <v>0</v>
      </c>
      <c r="K83" s="56">
        <f t="shared" si="14"/>
        <v>0</v>
      </c>
      <c r="L83" s="56">
        <f t="shared" si="14"/>
        <v>0</v>
      </c>
      <c r="M83" s="56">
        <f t="shared" si="14"/>
        <v>0</v>
      </c>
      <c r="N83" s="56"/>
      <c r="P83" s="129" t="s">
        <v>4</v>
      </c>
      <c r="Q83" s="194"/>
      <c r="R83" s="194"/>
      <c r="S83" s="203"/>
      <c r="T83" s="203"/>
      <c r="U83" s="203"/>
      <c r="V83" s="203"/>
      <c r="W83" s="203"/>
      <c r="X83" s="203"/>
      <c r="Y83" s="203"/>
      <c r="Z83" s="203"/>
    </row>
    <row r="84" spans="1:26" s="58" customFormat="1" ht="12.75" hidden="1" customHeight="1" x14ac:dyDescent="0.2">
      <c r="A84" s="56"/>
      <c r="B84" s="64" t="s">
        <v>38</v>
      </c>
      <c r="C84" s="56">
        <f t="shared" si="14"/>
        <v>0</v>
      </c>
      <c r="D84" s="56">
        <f t="shared" si="14"/>
        <v>0</v>
      </c>
      <c r="E84" s="56">
        <f t="shared" si="14"/>
        <v>0</v>
      </c>
      <c r="F84" s="56">
        <f t="shared" si="14"/>
        <v>0</v>
      </c>
      <c r="G84" s="56">
        <f t="shared" si="14"/>
        <v>0</v>
      </c>
      <c r="H84" s="56">
        <f t="shared" si="14"/>
        <v>0</v>
      </c>
      <c r="I84" s="56">
        <f t="shared" si="14"/>
        <v>0</v>
      </c>
      <c r="J84" s="56">
        <f t="shared" si="14"/>
        <v>0</v>
      </c>
      <c r="K84" s="56">
        <f t="shared" si="14"/>
        <v>0</v>
      </c>
      <c r="L84" s="56">
        <f t="shared" si="14"/>
        <v>0</v>
      </c>
      <c r="M84" s="56">
        <f t="shared" si="14"/>
        <v>0</v>
      </c>
      <c r="N84" s="56"/>
      <c r="P84" s="214" t="s">
        <v>3</v>
      </c>
      <c r="Q84" s="194"/>
      <c r="R84" s="194"/>
      <c r="S84" s="203"/>
      <c r="T84" s="203"/>
      <c r="U84" s="203"/>
      <c r="V84" s="203"/>
      <c r="W84" s="203"/>
      <c r="X84" s="203"/>
      <c r="Y84" s="203"/>
      <c r="Z84" s="203"/>
    </row>
    <row r="85" spans="1:26" s="58" customFormat="1" ht="12.75" hidden="1" customHeight="1" x14ac:dyDescent="0.2">
      <c r="A85" s="56"/>
      <c r="B85" s="4" t="s">
        <v>14</v>
      </c>
      <c r="C85" s="56">
        <f t="shared" si="14"/>
        <v>0</v>
      </c>
      <c r="D85" s="56">
        <f t="shared" si="14"/>
        <v>0</v>
      </c>
      <c r="E85" s="56">
        <f t="shared" si="14"/>
        <v>0</v>
      </c>
      <c r="F85" s="56">
        <f t="shared" si="14"/>
        <v>0</v>
      </c>
      <c r="G85" s="56">
        <f t="shared" si="14"/>
        <v>0</v>
      </c>
      <c r="H85" s="56">
        <f t="shared" si="14"/>
        <v>0</v>
      </c>
      <c r="I85" s="56">
        <f t="shared" si="14"/>
        <v>0</v>
      </c>
      <c r="J85" s="56">
        <f t="shared" si="14"/>
        <v>0</v>
      </c>
      <c r="K85" s="56">
        <f t="shared" si="14"/>
        <v>0</v>
      </c>
      <c r="L85" s="56">
        <f t="shared" si="14"/>
        <v>0</v>
      </c>
      <c r="M85" s="56">
        <f t="shared" si="14"/>
        <v>0</v>
      </c>
      <c r="N85" s="56"/>
      <c r="P85" s="215" t="s">
        <v>28</v>
      </c>
      <c r="Q85" s="194"/>
      <c r="R85" s="194"/>
      <c r="S85" s="203"/>
      <c r="T85" s="203"/>
      <c r="U85" s="203"/>
      <c r="V85" s="203"/>
      <c r="W85" s="203"/>
      <c r="X85" s="203"/>
      <c r="Y85" s="203"/>
      <c r="Z85" s="203"/>
    </row>
    <row r="86" spans="1:26" s="58" customFormat="1" ht="12.75" hidden="1" customHeight="1" x14ac:dyDescent="0.2">
      <c r="A86" s="56"/>
      <c r="B86" s="68" t="s">
        <v>68</v>
      </c>
      <c r="C86" s="56">
        <f t="shared" si="14"/>
        <v>0</v>
      </c>
      <c r="D86" s="56">
        <f t="shared" si="14"/>
        <v>0</v>
      </c>
      <c r="E86" s="56">
        <f t="shared" si="14"/>
        <v>0</v>
      </c>
      <c r="F86" s="56">
        <f t="shared" si="14"/>
        <v>0</v>
      </c>
      <c r="G86" s="56">
        <f t="shared" si="14"/>
        <v>0</v>
      </c>
      <c r="H86" s="56">
        <f t="shared" si="14"/>
        <v>0</v>
      </c>
      <c r="I86" s="56">
        <f t="shared" si="14"/>
        <v>0</v>
      </c>
      <c r="J86" s="56">
        <f t="shared" si="14"/>
        <v>0</v>
      </c>
      <c r="K86" s="56">
        <f t="shared" si="14"/>
        <v>0</v>
      </c>
      <c r="L86" s="56">
        <f t="shared" si="14"/>
        <v>0</v>
      </c>
      <c r="M86" s="56">
        <f t="shared" si="14"/>
        <v>0</v>
      </c>
      <c r="N86" s="56"/>
      <c r="P86" s="216" t="s">
        <v>13</v>
      </c>
      <c r="Q86" s="194"/>
      <c r="R86" s="194"/>
      <c r="S86" s="203"/>
      <c r="T86" s="203"/>
      <c r="U86" s="203"/>
      <c r="V86" s="203"/>
      <c r="W86" s="203"/>
      <c r="X86" s="203"/>
      <c r="Y86" s="203"/>
      <c r="Z86" s="203"/>
    </row>
    <row r="87" spans="1:26" s="58" customFormat="1" ht="12.75" hidden="1" customHeight="1" x14ac:dyDescent="0.2">
      <c r="A87" s="56"/>
      <c r="B87" s="4" t="s">
        <v>69</v>
      </c>
      <c r="C87" s="56">
        <f t="shared" si="14"/>
        <v>0</v>
      </c>
      <c r="D87" s="56">
        <f t="shared" si="14"/>
        <v>0</v>
      </c>
      <c r="E87" s="56">
        <f t="shared" si="14"/>
        <v>0</v>
      </c>
      <c r="F87" s="56">
        <f t="shared" si="14"/>
        <v>0</v>
      </c>
      <c r="G87" s="56">
        <f t="shared" si="14"/>
        <v>0</v>
      </c>
      <c r="H87" s="56">
        <f t="shared" si="14"/>
        <v>0</v>
      </c>
      <c r="I87" s="56">
        <f t="shared" si="14"/>
        <v>0</v>
      </c>
      <c r="J87" s="56">
        <f t="shared" si="14"/>
        <v>0</v>
      </c>
      <c r="K87" s="56">
        <f t="shared" si="14"/>
        <v>0</v>
      </c>
      <c r="L87" s="56">
        <f t="shared" si="14"/>
        <v>0</v>
      </c>
      <c r="M87" s="56">
        <f t="shared" si="14"/>
        <v>0</v>
      </c>
      <c r="N87" s="56"/>
      <c r="P87" s="217" t="s">
        <v>50</v>
      </c>
      <c r="Q87" s="194"/>
      <c r="R87" s="194"/>
      <c r="S87" s="203"/>
      <c r="T87" s="203"/>
      <c r="U87" s="203"/>
      <c r="V87" s="203"/>
      <c r="W87" s="203"/>
      <c r="X87" s="203"/>
      <c r="Y87" s="203"/>
      <c r="Z87" s="203"/>
    </row>
    <row r="88" spans="1:26" s="58" customFormat="1" ht="12.75" hidden="1" customHeight="1" x14ac:dyDescent="0.2">
      <c r="A88" s="56"/>
      <c r="B88" s="68" t="s">
        <v>57</v>
      </c>
      <c r="C88" s="56">
        <f t="shared" si="14"/>
        <v>0</v>
      </c>
      <c r="D88" s="56">
        <f t="shared" si="14"/>
        <v>0</v>
      </c>
      <c r="E88" s="56">
        <f t="shared" si="14"/>
        <v>0</v>
      </c>
      <c r="F88" s="56">
        <f t="shared" si="14"/>
        <v>0</v>
      </c>
      <c r="G88" s="56">
        <f t="shared" si="14"/>
        <v>0</v>
      </c>
      <c r="H88" s="56">
        <f t="shared" si="14"/>
        <v>0</v>
      </c>
      <c r="I88" s="56">
        <f t="shared" si="14"/>
        <v>0</v>
      </c>
      <c r="J88" s="56">
        <f t="shared" si="14"/>
        <v>0</v>
      </c>
      <c r="K88" s="56">
        <f t="shared" si="14"/>
        <v>0</v>
      </c>
      <c r="L88" s="56">
        <f t="shared" si="14"/>
        <v>0</v>
      </c>
      <c r="M88" s="56">
        <f t="shared" si="14"/>
        <v>0</v>
      </c>
      <c r="N88" s="56"/>
      <c r="P88" s="128" t="s">
        <v>65</v>
      </c>
      <c r="Q88" s="194"/>
      <c r="R88" s="194"/>
      <c r="S88" s="203"/>
      <c r="T88" s="203"/>
      <c r="U88" s="203"/>
      <c r="V88" s="203"/>
      <c r="W88" s="203"/>
      <c r="X88" s="203"/>
      <c r="Y88" s="203"/>
      <c r="Z88" s="203"/>
    </row>
    <row r="89" spans="1:26" s="58" customFormat="1" ht="12.75" hidden="1" customHeight="1" x14ac:dyDescent="0.2">
      <c r="A89" s="56"/>
      <c r="B89" s="7" t="s">
        <v>34</v>
      </c>
      <c r="C89" s="56">
        <f t="shared" si="14"/>
        <v>0</v>
      </c>
      <c r="D89" s="56">
        <f t="shared" si="14"/>
        <v>0</v>
      </c>
      <c r="E89" s="56">
        <f t="shared" si="14"/>
        <v>0</v>
      </c>
      <c r="F89" s="56">
        <f t="shared" si="14"/>
        <v>0</v>
      </c>
      <c r="G89" s="56">
        <f t="shared" si="14"/>
        <v>0</v>
      </c>
      <c r="H89" s="56">
        <f t="shared" si="14"/>
        <v>0</v>
      </c>
      <c r="I89" s="56">
        <f t="shared" si="14"/>
        <v>0</v>
      </c>
      <c r="J89" s="56">
        <f t="shared" si="14"/>
        <v>0</v>
      </c>
      <c r="K89" s="56">
        <f t="shared" si="14"/>
        <v>0</v>
      </c>
      <c r="L89" s="56">
        <f t="shared" si="14"/>
        <v>0</v>
      </c>
      <c r="M89" s="56">
        <f t="shared" si="14"/>
        <v>0</v>
      </c>
      <c r="N89" s="56"/>
      <c r="P89" s="218" t="s">
        <v>200</v>
      </c>
      <c r="Q89" s="194"/>
      <c r="R89" s="194"/>
      <c r="S89" s="203"/>
      <c r="T89" s="203"/>
      <c r="U89" s="203"/>
      <c r="V89" s="203"/>
      <c r="W89" s="203"/>
      <c r="X89" s="203"/>
      <c r="Y89" s="203"/>
      <c r="Z89" s="203"/>
    </row>
    <row r="90" spans="1:26" s="58" customFormat="1" ht="12.75" hidden="1" customHeight="1" x14ac:dyDescent="0.2">
      <c r="A90" s="56"/>
      <c r="B90" s="33" t="s">
        <v>17</v>
      </c>
      <c r="C90" s="56">
        <f t="shared" si="14"/>
        <v>0</v>
      </c>
      <c r="D90" s="56">
        <f t="shared" si="14"/>
        <v>0</v>
      </c>
      <c r="E90" s="56">
        <f t="shared" si="14"/>
        <v>0</v>
      </c>
      <c r="F90" s="56">
        <f t="shared" si="14"/>
        <v>0</v>
      </c>
      <c r="G90" s="56">
        <f t="shared" si="14"/>
        <v>0</v>
      </c>
      <c r="H90" s="56">
        <f t="shared" si="14"/>
        <v>0</v>
      </c>
      <c r="I90" s="56">
        <f t="shared" si="14"/>
        <v>0</v>
      </c>
      <c r="J90" s="56">
        <f t="shared" si="14"/>
        <v>0</v>
      </c>
      <c r="K90" s="56">
        <f t="shared" si="14"/>
        <v>0</v>
      </c>
      <c r="L90" s="56">
        <f t="shared" si="14"/>
        <v>0</v>
      </c>
      <c r="M90" s="56">
        <f t="shared" si="14"/>
        <v>0</v>
      </c>
      <c r="N90" s="56"/>
      <c r="P90" s="169" t="s">
        <v>172</v>
      </c>
      <c r="Q90" s="194"/>
      <c r="R90" s="194"/>
      <c r="S90" s="203"/>
      <c r="T90" s="203"/>
      <c r="U90" s="203"/>
      <c r="V90" s="203"/>
      <c r="W90" s="203"/>
      <c r="X90" s="203"/>
      <c r="Y90" s="203"/>
      <c r="Z90" s="203"/>
    </row>
    <row r="91" spans="1:26" s="58" customFormat="1" ht="12.75" hidden="1" customHeight="1" x14ac:dyDescent="0.2">
      <c r="A91" s="56"/>
      <c r="B91" s="64" t="s">
        <v>39</v>
      </c>
      <c r="C91" s="56">
        <f t="shared" si="14"/>
        <v>0</v>
      </c>
      <c r="D91" s="56">
        <f t="shared" si="14"/>
        <v>0</v>
      </c>
      <c r="E91" s="56">
        <f t="shared" si="14"/>
        <v>0</v>
      </c>
      <c r="F91" s="56">
        <f t="shared" si="14"/>
        <v>0</v>
      </c>
      <c r="G91" s="56">
        <f t="shared" si="14"/>
        <v>0</v>
      </c>
      <c r="H91" s="56">
        <f t="shared" si="14"/>
        <v>0</v>
      </c>
      <c r="I91" s="56">
        <f t="shared" si="14"/>
        <v>0</v>
      </c>
      <c r="J91" s="56">
        <f t="shared" si="14"/>
        <v>0</v>
      </c>
      <c r="K91" s="56">
        <f t="shared" si="14"/>
        <v>0</v>
      </c>
      <c r="L91" s="56">
        <f t="shared" si="14"/>
        <v>0</v>
      </c>
      <c r="M91" s="56">
        <f t="shared" si="14"/>
        <v>0</v>
      </c>
      <c r="N91" s="56"/>
      <c r="P91" s="140" t="s">
        <v>199</v>
      </c>
      <c r="Q91" s="194"/>
      <c r="R91" s="194"/>
      <c r="S91" s="203"/>
      <c r="T91" s="203"/>
      <c r="U91" s="203"/>
      <c r="V91" s="203"/>
      <c r="W91" s="203"/>
      <c r="X91" s="203"/>
      <c r="Y91" s="203"/>
      <c r="Z91" s="203"/>
    </row>
    <row r="92" spans="1:26" s="58" customFormat="1" ht="12.75" hidden="1" customHeight="1" x14ac:dyDescent="0.2">
      <c r="A92" s="56"/>
      <c r="B92" s="4" t="s">
        <v>15</v>
      </c>
      <c r="C92" s="56">
        <f t="shared" si="14"/>
        <v>0</v>
      </c>
      <c r="D92" s="56">
        <f t="shared" si="14"/>
        <v>0</v>
      </c>
      <c r="E92" s="56">
        <f t="shared" si="14"/>
        <v>0</v>
      </c>
      <c r="F92" s="56">
        <f t="shared" si="14"/>
        <v>0</v>
      </c>
      <c r="G92" s="56">
        <f t="shared" si="14"/>
        <v>0</v>
      </c>
      <c r="H92" s="56">
        <f t="shared" si="14"/>
        <v>0</v>
      </c>
      <c r="I92" s="56">
        <f t="shared" si="14"/>
        <v>0</v>
      </c>
      <c r="J92" s="56">
        <f t="shared" si="14"/>
        <v>0</v>
      </c>
      <c r="K92" s="56">
        <f t="shared" si="14"/>
        <v>0</v>
      </c>
      <c r="L92" s="56">
        <f t="shared" si="14"/>
        <v>0</v>
      </c>
      <c r="M92" s="56">
        <f t="shared" si="14"/>
        <v>0</v>
      </c>
      <c r="N92" s="56"/>
      <c r="P92" s="139" t="s">
        <v>5</v>
      </c>
      <c r="Q92" s="194"/>
      <c r="R92" s="194"/>
      <c r="S92" s="203"/>
      <c r="T92" s="203"/>
      <c r="U92" s="203"/>
      <c r="V92" s="203"/>
      <c r="W92" s="203"/>
      <c r="X92" s="203"/>
      <c r="Y92" s="203"/>
      <c r="Z92" s="203"/>
    </row>
    <row r="93" spans="1:26" s="58" customFormat="1" ht="12.75" hidden="1" customHeight="1" x14ac:dyDescent="0.2">
      <c r="A93" s="56"/>
      <c r="B93" s="5" t="s">
        <v>8</v>
      </c>
      <c r="C93" s="56">
        <f t="shared" si="14"/>
        <v>0</v>
      </c>
      <c r="D93" s="56">
        <f t="shared" si="14"/>
        <v>0</v>
      </c>
      <c r="E93" s="56">
        <f t="shared" si="14"/>
        <v>0</v>
      </c>
      <c r="F93" s="56">
        <f t="shared" si="14"/>
        <v>0</v>
      </c>
      <c r="G93" s="56">
        <f t="shared" si="14"/>
        <v>0</v>
      </c>
      <c r="H93" s="56">
        <f t="shared" si="14"/>
        <v>0</v>
      </c>
      <c r="I93" s="56">
        <f t="shared" si="14"/>
        <v>0</v>
      </c>
      <c r="J93" s="56">
        <f t="shared" si="14"/>
        <v>0</v>
      </c>
      <c r="K93" s="56">
        <f t="shared" si="14"/>
        <v>0</v>
      </c>
      <c r="L93" s="56">
        <f t="shared" si="14"/>
        <v>0</v>
      </c>
      <c r="M93" s="56">
        <f t="shared" si="14"/>
        <v>0</v>
      </c>
      <c r="N93" s="56"/>
      <c r="P93" s="140" t="s">
        <v>78</v>
      </c>
      <c r="Q93" s="194"/>
      <c r="R93" s="194"/>
      <c r="S93" s="203"/>
      <c r="T93" s="203"/>
      <c r="U93" s="203"/>
      <c r="V93" s="203"/>
      <c r="W93" s="203"/>
      <c r="X93" s="203"/>
      <c r="Y93" s="203"/>
      <c r="Z93" s="203"/>
    </row>
    <row r="94" spans="1:26" s="58" customFormat="1" ht="12.75" hidden="1" customHeight="1" x14ac:dyDescent="0.2">
      <c r="A94" s="56"/>
      <c r="B94" s="33" t="s">
        <v>42</v>
      </c>
      <c r="C94" s="56">
        <f t="shared" si="14"/>
        <v>0</v>
      </c>
      <c r="D94" s="56">
        <f t="shared" si="14"/>
        <v>0</v>
      </c>
      <c r="E94" s="56">
        <f t="shared" si="14"/>
        <v>0</v>
      </c>
      <c r="F94" s="56">
        <f t="shared" si="14"/>
        <v>0</v>
      </c>
      <c r="G94" s="56">
        <f t="shared" si="14"/>
        <v>0</v>
      </c>
      <c r="H94" s="56">
        <f t="shared" si="14"/>
        <v>0</v>
      </c>
      <c r="I94" s="56">
        <f t="shared" si="14"/>
        <v>0</v>
      </c>
      <c r="J94" s="56">
        <f t="shared" si="14"/>
        <v>0</v>
      </c>
      <c r="K94" s="56">
        <f t="shared" si="14"/>
        <v>0</v>
      </c>
      <c r="L94" s="56">
        <f t="shared" si="14"/>
        <v>0</v>
      </c>
      <c r="M94" s="56">
        <f t="shared" si="14"/>
        <v>0</v>
      </c>
      <c r="N94" s="56"/>
      <c r="P94" s="141" t="s">
        <v>20</v>
      </c>
      <c r="Q94" s="194"/>
      <c r="R94" s="194"/>
      <c r="S94" s="203"/>
      <c r="T94" s="203"/>
      <c r="U94" s="203"/>
      <c r="V94" s="203"/>
      <c r="W94" s="203"/>
      <c r="X94" s="203"/>
      <c r="Y94" s="203"/>
      <c r="Z94" s="203"/>
    </row>
    <row r="95" spans="1:26" s="58" customFormat="1" ht="12.75" hidden="1" customHeight="1" x14ac:dyDescent="0.2">
      <c r="A95" s="56"/>
      <c r="B95" s="66" t="s">
        <v>4</v>
      </c>
      <c r="C95" s="56">
        <f t="shared" si="14"/>
        <v>0</v>
      </c>
      <c r="D95" s="56">
        <f t="shared" si="14"/>
        <v>0</v>
      </c>
      <c r="E95" s="56">
        <f t="shared" si="14"/>
        <v>0</v>
      </c>
      <c r="F95" s="56">
        <f t="shared" si="14"/>
        <v>0</v>
      </c>
      <c r="G95" s="56">
        <f t="shared" si="14"/>
        <v>0</v>
      </c>
      <c r="H95" s="56">
        <f t="shared" si="14"/>
        <v>0</v>
      </c>
      <c r="I95" s="56">
        <f t="shared" si="14"/>
        <v>0</v>
      </c>
      <c r="J95" s="56">
        <f t="shared" si="14"/>
        <v>0</v>
      </c>
      <c r="K95" s="56">
        <f t="shared" si="14"/>
        <v>0</v>
      </c>
      <c r="L95" s="56">
        <f t="shared" si="14"/>
        <v>0</v>
      </c>
      <c r="M95" s="56">
        <f t="shared" si="14"/>
        <v>0</v>
      </c>
      <c r="N95" s="56"/>
      <c r="P95" s="141" t="s">
        <v>21</v>
      </c>
      <c r="Q95" s="194"/>
      <c r="R95" s="194"/>
      <c r="S95" s="203"/>
      <c r="T95" s="203"/>
      <c r="U95" s="203"/>
      <c r="V95" s="203"/>
      <c r="W95" s="203"/>
      <c r="X95" s="203"/>
      <c r="Y95" s="203"/>
      <c r="Z95" s="203"/>
    </row>
    <row r="96" spans="1:26" s="58" customFormat="1" ht="12.75" hidden="1" customHeight="1" x14ac:dyDescent="0.2">
      <c r="A96" s="56"/>
      <c r="B96" s="64" t="s">
        <v>9</v>
      </c>
      <c r="C96" s="56">
        <f t="shared" si="14"/>
        <v>0</v>
      </c>
      <c r="D96" s="56">
        <f t="shared" si="14"/>
        <v>0</v>
      </c>
      <c r="E96" s="56">
        <f t="shared" si="14"/>
        <v>0</v>
      </c>
      <c r="F96" s="56">
        <f t="shared" si="14"/>
        <v>0</v>
      </c>
      <c r="G96" s="56">
        <f t="shared" si="14"/>
        <v>0</v>
      </c>
      <c r="H96" s="56">
        <f t="shared" si="14"/>
        <v>0</v>
      </c>
      <c r="I96" s="56">
        <f t="shared" si="14"/>
        <v>0</v>
      </c>
      <c r="J96" s="56">
        <f t="shared" si="14"/>
        <v>0</v>
      </c>
      <c r="K96" s="56">
        <f t="shared" si="14"/>
        <v>0</v>
      </c>
      <c r="L96" s="56">
        <f t="shared" si="14"/>
        <v>0</v>
      </c>
      <c r="M96" s="56">
        <f t="shared" si="14"/>
        <v>0</v>
      </c>
      <c r="N96" s="56"/>
      <c r="P96" s="140" t="s">
        <v>80</v>
      </c>
      <c r="Q96" s="194"/>
      <c r="R96" s="194"/>
      <c r="S96" s="203"/>
      <c r="T96" s="203"/>
      <c r="U96" s="203"/>
      <c r="V96" s="203"/>
      <c r="W96" s="203"/>
      <c r="X96" s="203"/>
      <c r="Y96" s="203"/>
      <c r="Z96" s="203"/>
    </row>
    <row r="97" spans="1:26" s="58" customFormat="1" ht="12.75" hidden="1" customHeight="1" x14ac:dyDescent="0.2">
      <c r="A97" s="56"/>
      <c r="B97" s="35" t="s">
        <v>28</v>
      </c>
      <c r="C97" s="56">
        <f t="shared" si="14"/>
        <v>0</v>
      </c>
      <c r="D97" s="56">
        <f t="shared" si="14"/>
        <v>0</v>
      </c>
      <c r="E97" s="56">
        <f t="shared" si="14"/>
        <v>0</v>
      </c>
      <c r="F97" s="56">
        <f t="shared" si="14"/>
        <v>0</v>
      </c>
      <c r="G97" s="56">
        <f t="shared" si="14"/>
        <v>0</v>
      </c>
      <c r="H97" s="56">
        <f t="shared" si="14"/>
        <v>0</v>
      </c>
      <c r="I97" s="56">
        <f t="shared" si="14"/>
        <v>0</v>
      </c>
      <c r="J97" s="56">
        <f t="shared" si="14"/>
        <v>0</v>
      </c>
      <c r="K97" s="56">
        <f t="shared" si="14"/>
        <v>0</v>
      </c>
      <c r="L97" s="56">
        <f t="shared" si="14"/>
        <v>0</v>
      </c>
      <c r="M97" s="56">
        <f t="shared" si="14"/>
        <v>0</v>
      </c>
      <c r="N97" s="56"/>
      <c r="P97" s="141" t="s">
        <v>24</v>
      </c>
      <c r="Q97" s="194"/>
      <c r="R97" s="194"/>
      <c r="S97" s="203"/>
      <c r="T97" s="203"/>
      <c r="U97" s="203"/>
      <c r="V97" s="203"/>
      <c r="W97" s="203"/>
      <c r="X97" s="203"/>
      <c r="Y97" s="203"/>
      <c r="Z97" s="203"/>
    </row>
    <row r="98" spans="1:26" s="58" customFormat="1" ht="12.75" hidden="1" customHeight="1" x14ac:dyDescent="0.2">
      <c r="A98" s="56"/>
      <c r="B98" s="4" t="s">
        <v>6</v>
      </c>
      <c r="C98" s="56">
        <f t="shared" si="14"/>
        <v>0</v>
      </c>
      <c r="D98" s="56">
        <f t="shared" si="14"/>
        <v>0</v>
      </c>
      <c r="E98" s="56">
        <f t="shared" si="14"/>
        <v>0</v>
      </c>
      <c r="F98" s="56">
        <f t="shared" si="14"/>
        <v>0</v>
      </c>
      <c r="G98" s="56">
        <f t="shared" si="14"/>
        <v>0</v>
      </c>
      <c r="H98" s="56">
        <f t="shared" si="14"/>
        <v>0</v>
      </c>
      <c r="I98" s="56">
        <f t="shared" si="14"/>
        <v>0</v>
      </c>
      <c r="J98" s="56">
        <f t="shared" si="14"/>
        <v>0</v>
      </c>
      <c r="K98" s="56">
        <f t="shared" si="14"/>
        <v>0</v>
      </c>
      <c r="L98" s="56">
        <f t="shared" si="14"/>
        <v>0</v>
      </c>
      <c r="M98" s="56">
        <f t="shared" si="14"/>
        <v>0</v>
      </c>
      <c r="N98" s="56"/>
      <c r="P98" s="141" t="s">
        <v>25</v>
      </c>
      <c r="Q98" s="194"/>
      <c r="R98" s="194"/>
      <c r="S98" s="203"/>
      <c r="T98" s="203"/>
      <c r="U98" s="203"/>
      <c r="V98" s="203"/>
      <c r="W98" s="203"/>
      <c r="X98" s="203"/>
      <c r="Y98" s="203"/>
      <c r="Z98" s="203"/>
    </row>
    <row r="99" spans="1:26" s="58" customFormat="1" ht="12.75" hidden="1" customHeight="1" x14ac:dyDescent="0.2">
      <c r="A99" s="56"/>
      <c r="B99" s="76" t="s">
        <v>13</v>
      </c>
      <c r="C99" s="56">
        <f t="shared" si="14"/>
        <v>0</v>
      </c>
      <c r="D99" s="56">
        <f t="shared" si="14"/>
        <v>0</v>
      </c>
      <c r="E99" s="56">
        <f t="shared" si="14"/>
        <v>0</v>
      </c>
      <c r="F99" s="56">
        <f t="shared" si="14"/>
        <v>0</v>
      </c>
      <c r="G99" s="56">
        <f t="shared" si="14"/>
        <v>0</v>
      </c>
      <c r="H99" s="56">
        <f t="shared" si="14"/>
        <v>0</v>
      </c>
      <c r="I99" s="56">
        <f t="shared" si="14"/>
        <v>0</v>
      </c>
      <c r="J99" s="56">
        <f t="shared" si="14"/>
        <v>0</v>
      </c>
      <c r="K99" s="56">
        <f t="shared" si="14"/>
        <v>0</v>
      </c>
      <c r="L99" s="56">
        <f t="shared" si="14"/>
        <v>0</v>
      </c>
      <c r="M99" s="56">
        <f t="shared" si="14"/>
        <v>0</v>
      </c>
      <c r="N99" s="56"/>
      <c r="P99" s="148" t="s">
        <v>108</v>
      </c>
      <c r="Q99" s="194"/>
      <c r="R99" s="194"/>
      <c r="S99" s="203"/>
      <c r="T99" s="203"/>
      <c r="U99" s="203"/>
      <c r="V99" s="203"/>
      <c r="W99" s="203"/>
      <c r="X99" s="203"/>
      <c r="Y99" s="203"/>
      <c r="Z99" s="203"/>
    </row>
    <row r="100" spans="1:26" s="58" customFormat="1" ht="12.75" hidden="1" customHeight="1" x14ac:dyDescent="0.2">
      <c r="A100" s="56"/>
      <c r="B100" s="69" t="s">
        <v>50</v>
      </c>
      <c r="C100" s="56">
        <f t="shared" si="14"/>
        <v>1</v>
      </c>
      <c r="D100" s="56">
        <f t="shared" si="14"/>
        <v>1</v>
      </c>
      <c r="E100" s="56">
        <f t="shared" si="14"/>
        <v>1</v>
      </c>
      <c r="F100" s="56">
        <f t="shared" si="14"/>
        <v>1</v>
      </c>
      <c r="G100" s="56">
        <f t="shared" si="14"/>
        <v>1</v>
      </c>
      <c r="H100" s="56">
        <f t="shared" si="14"/>
        <v>1</v>
      </c>
      <c r="I100" s="56">
        <f t="shared" si="14"/>
        <v>1</v>
      </c>
      <c r="J100" s="56">
        <f t="shared" si="14"/>
        <v>1</v>
      </c>
      <c r="K100" s="56">
        <f t="shared" si="14"/>
        <v>1</v>
      </c>
      <c r="L100" s="56">
        <f t="shared" si="14"/>
        <v>1</v>
      </c>
      <c r="M100" s="56">
        <f t="shared" si="14"/>
        <v>0</v>
      </c>
      <c r="N100" s="56"/>
      <c r="P100" s="169" t="s">
        <v>111</v>
      </c>
      <c r="Q100" s="194"/>
      <c r="R100" s="194"/>
      <c r="S100" s="203"/>
      <c r="T100" s="203"/>
      <c r="U100" s="203"/>
      <c r="V100" s="203"/>
      <c r="W100" s="203"/>
      <c r="X100" s="203"/>
      <c r="Y100" s="203"/>
      <c r="Z100" s="203"/>
    </row>
    <row r="101" spans="1:26" s="58" customFormat="1" ht="12.75" hidden="1" customHeight="1" x14ac:dyDescent="0.2">
      <c r="A101" s="56"/>
      <c r="B101" s="63" t="s">
        <v>10</v>
      </c>
      <c r="C101" s="56">
        <f t="shared" si="14"/>
        <v>0</v>
      </c>
      <c r="D101" s="56">
        <f t="shared" si="14"/>
        <v>0</v>
      </c>
      <c r="E101" s="56">
        <f t="shared" si="14"/>
        <v>0</v>
      </c>
      <c r="F101" s="56">
        <f t="shared" si="14"/>
        <v>0</v>
      </c>
      <c r="G101" s="56">
        <f t="shared" si="14"/>
        <v>0</v>
      </c>
      <c r="H101" s="56">
        <f t="shared" si="14"/>
        <v>0</v>
      </c>
      <c r="I101" s="56">
        <f t="shared" si="14"/>
        <v>0</v>
      </c>
      <c r="J101" s="56">
        <f t="shared" si="14"/>
        <v>0</v>
      </c>
      <c r="K101" s="56">
        <f t="shared" si="14"/>
        <v>0</v>
      </c>
      <c r="L101" s="56">
        <f>COUNTIF(L$9:L$52,$B101)</f>
        <v>0</v>
      </c>
      <c r="M101" s="56">
        <f>COUNTIF(M$9:M$52,$B101)</f>
        <v>0</v>
      </c>
      <c r="N101" s="56"/>
      <c r="P101" s="169" t="s">
        <v>109</v>
      </c>
      <c r="Q101" s="194"/>
      <c r="R101" s="194"/>
      <c r="S101" s="203"/>
      <c r="T101" s="203"/>
      <c r="U101" s="203"/>
      <c r="V101" s="203"/>
      <c r="W101" s="203"/>
      <c r="X101" s="203"/>
      <c r="Y101" s="203"/>
      <c r="Z101" s="203"/>
    </row>
    <row r="102" spans="1:26" s="58" customFormat="1" ht="12.75" hidden="1" customHeight="1" x14ac:dyDescent="0.2">
      <c r="A102" s="56"/>
      <c r="B102" s="34" t="s">
        <v>3</v>
      </c>
      <c r="C102" s="56">
        <f t="shared" ref="C102:M102" si="15">COUNTIF(C$9:C$52,$B102)</f>
        <v>0</v>
      </c>
      <c r="D102" s="56">
        <f t="shared" si="15"/>
        <v>0</v>
      </c>
      <c r="E102" s="56">
        <f t="shared" si="15"/>
        <v>0</v>
      </c>
      <c r="F102" s="56">
        <f t="shared" si="15"/>
        <v>0</v>
      </c>
      <c r="G102" s="56">
        <f t="shared" si="15"/>
        <v>0</v>
      </c>
      <c r="H102" s="56">
        <f t="shared" si="15"/>
        <v>0</v>
      </c>
      <c r="I102" s="56">
        <f t="shared" si="15"/>
        <v>0</v>
      </c>
      <c r="J102" s="56">
        <f t="shared" si="15"/>
        <v>0</v>
      </c>
      <c r="K102" s="56">
        <f t="shared" si="15"/>
        <v>0</v>
      </c>
      <c r="L102" s="56">
        <f t="shared" si="15"/>
        <v>0</v>
      </c>
      <c r="M102" s="56">
        <f t="shared" si="15"/>
        <v>0</v>
      </c>
      <c r="N102" s="56"/>
      <c r="P102" s="149" t="s">
        <v>110</v>
      </c>
      <c r="Q102" s="194"/>
      <c r="R102" s="194"/>
      <c r="S102" s="203"/>
      <c r="T102" s="203"/>
      <c r="U102" s="203"/>
      <c r="V102" s="203"/>
      <c r="W102" s="203"/>
      <c r="X102" s="203"/>
      <c r="Y102" s="203"/>
      <c r="Z102" s="203"/>
    </row>
    <row r="103" spans="1:26" s="58" customFormat="1" ht="12.75" hidden="1" customHeight="1" x14ac:dyDescent="0.2">
      <c r="A103" s="56"/>
      <c r="B103" s="62"/>
      <c r="C103" s="56"/>
      <c r="D103" s="56"/>
      <c r="E103" s="56"/>
      <c r="F103" s="56"/>
      <c r="G103" s="56"/>
      <c r="H103" s="56"/>
      <c r="I103" s="56"/>
      <c r="J103" s="56"/>
      <c r="K103" s="56"/>
      <c r="L103" s="56"/>
      <c r="M103" s="56"/>
      <c r="N103" s="56"/>
      <c r="P103" s="169" t="s">
        <v>112</v>
      </c>
      <c r="Q103" s="194"/>
      <c r="R103" s="194"/>
      <c r="S103" s="203"/>
      <c r="T103" s="203"/>
      <c r="U103" s="203"/>
      <c r="V103" s="203"/>
      <c r="W103" s="203"/>
      <c r="X103" s="203"/>
      <c r="Y103" s="203"/>
      <c r="Z103" s="203"/>
    </row>
    <row r="104" spans="1:26" s="58" customFormat="1" ht="12.75" hidden="1" customHeight="1" x14ac:dyDescent="0.2">
      <c r="A104" s="56"/>
      <c r="B104" s="62"/>
      <c r="C104" s="56"/>
      <c r="D104" s="56"/>
      <c r="E104" s="56"/>
      <c r="F104" s="56"/>
      <c r="G104" s="56"/>
      <c r="H104" s="56"/>
      <c r="I104" s="56"/>
      <c r="J104" s="56"/>
      <c r="K104" s="56"/>
      <c r="L104" s="56"/>
      <c r="M104" s="56"/>
      <c r="N104" s="56"/>
      <c r="P104" s="169" t="s">
        <v>113</v>
      </c>
      <c r="Q104" s="194"/>
      <c r="R104" s="194"/>
      <c r="S104" s="203"/>
      <c r="T104" s="203"/>
      <c r="U104" s="203"/>
      <c r="V104" s="203"/>
      <c r="W104" s="203"/>
      <c r="X104" s="203"/>
      <c r="Y104" s="203"/>
      <c r="Z104" s="203"/>
    </row>
    <row r="105" spans="1:26" s="58" customFormat="1" ht="12.75" hidden="1" customHeight="1" x14ac:dyDescent="0.2">
      <c r="A105" s="56"/>
      <c r="B105" s="62"/>
      <c r="C105" s="56"/>
      <c r="D105" s="56"/>
      <c r="E105" s="56"/>
      <c r="F105" s="56"/>
      <c r="G105" s="56"/>
      <c r="H105" s="56"/>
      <c r="I105" s="56"/>
      <c r="J105" s="56"/>
      <c r="K105" s="56"/>
      <c r="L105" s="56"/>
      <c r="M105" s="56"/>
      <c r="N105" s="56"/>
      <c r="P105" s="145" t="s">
        <v>82</v>
      </c>
      <c r="Q105" s="194"/>
      <c r="R105" s="194"/>
      <c r="S105" s="203"/>
      <c r="T105" s="203"/>
      <c r="U105" s="203"/>
      <c r="V105" s="203"/>
      <c r="W105" s="203"/>
      <c r="X105" s="203"/>
      <c r="Y105" s="203"/>
      <c r="Z105" s="203"/>
    </row>
    <row r="106" spans="1:26" s="58" customFormat="1" ht="12.75" hidden="1" customHeight="1" x14ac:dyDescent="0.2">
      <c r="A106" s="56"/>
      <c r="B106" s="62"/>
      <c r="C106" s="56"/>
      <c r="D106" s="56"/>
      <c r="E106" s="56"/>
      <c r="F106" s="56"/>
      <c r="G106" s="56"/>
      <c r="H106" s="56"/>
      <c r="I106" s="56"/>
      <c r="J106" s="56"/>
      <c r="K106" s="56"/>
      <c r="L106" s="56"/>
      <c r="M106" s="56"/>
      <c r="N106" s="56"/>
      <c r="P106" s="141" t="s">
        <v>70</v>
      </c>
      <c r="Q106" s="194"/>
      <c r="R106" s="194"/>
      <c r="S106" s="203"/>
      <c r="T106" s="203"/>
      <c r="U106" s="203"/>
      <c r="V106" s="203"/>
      <c r="W106" s="203"/>
      <c r="X106" s="203"/>
      <c r="Y106" s="203"/>
      <c r="Z106" s="203"/>
    </row>
    <row r="107" spans="1:26" s="58" customFormat="1" ht="12.75" hidden="1" customHeight="1" x14ac:dyDescent="0.2">
      <c r="A107" s="56"/>
      <c r="B107" s="62"/>
      <c r="C107" s="56"/>
      <c r="D107" s="56"/>
      <c r="E107" s="56"/>
      <c r="F107" s="56"/>
      <c r="G107" s="56"/>
      <c r="H107" s="56"/>
      <c r="I107" s="56"/>
      <c r="J107" s="56"/>
      <c r="K107" s="56"/>
      <c r="L107" s="56"/>
      <c r="M107" s="56"/>
      <c r="N107" s="56"/>
      <c r="P107" s="141" t="s">
        <v>7</v>
      </c>
      <c r="Q107" s="194"/>
      <c r="R107" s="194"/>
      <c r="S107" s="203"/>
      <c r="T107" s="203"/>
      <c r="U107" s="203"/>
      <c r="V107" s="203"/>
      <c r="W107" s="203"/>
      <c r="X107" s="203"/>
      <c r="Y107" s="203"/>
      <c r="Z107" s="203"/>
    </row>
    <row r="108" spans="1:26" s="58" customFormat="1" ht="12.75" hidden="1" customHeight="1" x14ac:dyDescent="0.2">
      <c r="A108" s="56"/>
      <c r="B108" s="62"/>
      <c r="C108" s="62"/>
      <c r="D108" s="62"/>
      <c r="E108" s="62"/>
      <c r="F108" s="62"/>
      <c r="G108" s="62"/>
      <c r="H108" s="62"/>
      <c r="I108" s="62"/>
      <c r="J108" s="62"/>
      <c r="K108" s="62"/>
      <c r="L108" s="62"/>
      <c r="M108" s="62"/>
      <c r="N108" s="56"/>
      <c r="P108" s="141" t="s">
        <v>51</v>
      </c>
      <c r="Q108" s="194"/>
      <c r="R108" s="194"/>
      <c r="S108" s="203"/>
      <c r="T108" s="203"/>
      <c r="U108" s="203"/>
      <c r="V108" s="203"/>
      <c r="W108" s="203"/>
      <c r="X108" s="203"/>
      <c r="Y108" s="203"/>
      <c r="Z108" s="203"/>
    </row>
    <row r="109" spans="1:26" s="58" customFormat="1" ht="12.75" hidden="1" customHeight="1" x14ac:dyDescent="0.2">
      <c r="A109" s="56"/>
      <c r="B109" s="62"/>
      <c r="C109" s="56"/>
      <c r="D109" s="56"/>
      <c r="E109" s="56"/>
      <c r="F109" s="56"/>
      <c r="G109" s="56"/>
      <c r="H109" s="56"/>
      <c r="I109" s="56"/>
      <c r="J109" s="56"/>
      <c r="K109" s="56"/>
      <c r="L109" s="56"/>
      <c r="M109" s="56"/>
      <c r="N109" s="56"/>
      <c r="P109" s="142" t="s">
        <v>59</v>
      </c>
      <c r="Q109" s="194"/>
      <c r="R109" s="194"/>
      <c r="S109" s="203"/>
      <c r="T109" s="203"/>
      <c r="U109" s="203"/>
      <c r="V109" s="203"/>
      <c r="W109" s="203"/>
      <c r="X109" s="203"/>
      <c r="Y109" s="203"/>
      <c r="Z109" s="203"/>
    </row>
    <row r="110" spans="1:26" s="58" customFormat="1" ht="12.75" hidden="1" customHeight="1" x14ac:dyDescent="0.2">
      <c r="A110" s="56"/>
      <c r="B110" s="62"/>
      <c r="C110" s="56"/>
      <c r="D110" s="56"/>
      <c r="E110" s="56"/>
      <c r="F110" s="56"/>
      <c r="G110" s="56"/>
      <c r="H110" s="56"/>
      <c r="I110" s="56"/>
      <c r="J110" s="56"/>
      <c r="K110" s="56"/>
      <c r="L110" s="56"/>
      <c r="M110" s="56"/>
      <c r="N110" s="56"/>
      <c r="P110" s="146" t="s">
        <v>60</v>
      </c>
      <c r="Q110" s="194"/>
      <c r="R110" s="194"/>
      <c r="S110" s="203"/>
      <c r="T110" s="203"/>
      <c r="U110" s="203"/>
      <c r="V110" s="203"/>
      <c r="W110" s="203"/>
      <c r="X110" s="203"/>
      <c r="Y110" s="203"/>
      <c r="Z110" s="203"/>
    </row>
    <row r="111" spans="1:26" s="58" customFormat="1" ht="12.75" hidden="1" customHeight="1" x14ac:dyDescent="0.2">
      <c r="A111" s="56"/>
      <c r="B111" s="62"/>
      <c r="C111" s="56"/>
      <c r="D111" s="56"/>
      <c r="E111" s="56"/>
      <c r="F111" s="56"/>
      <c r="G111" s="56"/>
      <c r="H111" s="56"/>
      <c r="I111" s="56"/>
      <c r="J111" s="56"/>
      <c r="K111" s="56"/>
      <c r="L111" s="56"/>
      <c r="M111" s="56"/>
      <c r="N111" s="56"/>
      <c r="P111" s="142" t="s">
        <v>61</v>
      </c>
      <c r="Q111" s="194"/>
      <c r="R111" s="194"/>
      <c r="S111" s="203"/>
      <c r="T111" s="203"/>
      <c r="U111" s="203"/>
      <c r="V111" s="203"/>
      <c r="W111" s="203"/>
      <c r="X111" s="203"/>
      <c r="Y111" s="203"/>
      <c r="Z111" s="203"/>
    </row>
    <row r="112" spans="1:26" s="58" customFormat="1" ht="12.75" hidden="1" customHeight="1" x14ac:dyDescent="0.2">
      <c r="A112" s="56"/>
      <c r="B112" s="62"/>
      <c r="C112" s="56"/>
      <c r="D112" s="56"/>
      <c r="E112" s="56"/>
      <c r="F112" s="56"/>
      <c r="G112" s="56"/>
      <c r="H112" s="56"/>
      <c r="I112" s="56"/>
      <c r="J112" s="56"/>
      <c r="K112" s="56"/>
      <c r="L112" s="56"/>
      <c r="M112" s="56"/>
      <c r="N112" s="56"/>
      <c r="P112" s="142" t="s">
        <v>62</v>
      </c>
      <c r="Q112" s="194"/>
      <c r="R112" s="194"/>
      <c r="S112" s="203"/>
      <c r="T112" s="203"/>
      <c r="U112" s="203"/>
      <c r="V112" s="203"/>
      <c r="W112" s="203"/>
      <c r="X112" s="203"/>
      <c r="Y112" s="203"/>
      <c r="Z112" s="203"/>
    </row>
    <row r="113" spans="1:26" s="58" customFormat="1" ht="12.75" hidden="1" customHeight="1" x14ac:dyDescent="0.2">
      <c r="A113" s="56"/>
      <c r="B113" s="62"/>
      <c r="C113" s="56"/>
      <c r="D113" s="56"/>
      <c r="E113" s="56"/>
      <c r="F113" s="56"/>
      <c r="G113" s="56"/>
      <c r="H113" s="56"/>
      <c r="I113" s="56"/>
      <c r="J113" s="56"/>
      <c r="K113" s="56"/>
      <c r="L113" s="56"/>
      <c r="M113" s="56"/>
      <c r="N113" s="56"/>
      <c r="P113" s="144" t="s">
        <v>63</v>
      </c>
      <c r="Q113" s="194"/>
      <c r="R113" s="194"/>
      <c r="S113" s="203"/>
      <c r="T113" s="203"/>
      <c r="U113" s="203"/>
      <c r="V113" s="203"/>
      <c r="W113" s="203"/>
      <c r="X113" s="203"/>
      <c r="Y113" s="203"/>
      <c r="Z113" s="203"/>
    </row>
    <row r="114" spans="1:26" s="58" customFormat="1" ht="12.75" hidden="1" customHeight="1" x14ac:dyDescent="0.2">
      <c r="A114" s="56"/>
      <c r="B114" s="62"/>
      <c r="C114" s="56"/>
      <c r="D114" s="56"/>
      <c r="E114" s="56"/>
      <c r="F114" s="56"/>
      <c r="G114" s="56"/>
      <c r="H114" s="56"/>
      <c r="I114" s="56"/>
      <c r="J114" s="56"/>
      <c r="K114" s="56"/>
      <c r="L114" s="56"/>
      <c r="M114" s="56"/>
      <c r="N114" s="56"/>
      <c r="P114" s="147" t="s">
        <v>64</v>
      </c>
      <c r="Q114" s="194"/>
      <c r="R114" s="194"/>
      <c r="S114" s="203"/>
      <c r="T114" s="203"/>
      <c r="U114" s="203"/>
      <c r="V114" s="203"/>
      <c r="W114" s="203"/>
      <c r="X114" s="203"/>
      <c r="Y114" s="203"/>
      <c r="Z114" s="203"/>
    </row>
    <row r="115" spans="1:26" s="58" customFormat="1" ht="12.75" hidden="1" customHeight="1" x14ac:dyDescent="0.2">
      <c r="A115" s="56"/>
      <c r="B115" s="62"/>
      <c r="C115" s="56"/>
      <c r="D115" s="56"/>
      <c r="E115" s="56"/>
      <c r="F115" s="56"/>
      <c r="G115" s="56"/>
      <c r="H115" s="56"/>
      <c r="I115" s="56"/>
      <c r="J115" s="56"/>
      <c r="K115" s="56"/>
      <c r="L115" s="56"/>
      <c r="M115" s="56"/>
      <c r="N115" s="56"/>
      <c r="P115" s="143" t="s">
        <v>11</v>
      </c>
      <c r="Q115" s="194"/>
      <c r="R115" s="194"/>
      <c r="S115" s="203"/>
      <c r="T115" s="203"/>
      <c r="U115" s="203"/>
      <c r="V115" s="203"/>
      <c r="W115" s="203"/>
      <c r="X115" s="203"/>
      <c r="Y115" s="203"/>
      <c r="Z115" s="203"/>
    </row>
    <row r="116" spans="1:26" s="58" customFormat="1" ht="12.75" hidden="1" customHeight="1" x14ac:dyDescent="0.2">
      <c r="A116" s="56"/>
      <c r="B116" s="62"/>
      <c r="C116" s="56"/>
      <c r="D116" s="56"/>
      <c r="E116" s="56"/>
      <c r="F116" s="56"/>
      <c r="G116" s="56"/>
      <c r="H116" s="56"/>
      <c r="I116" s="56"/>
      <c r="J116" s="56"/>
      <c r="K116" s="56"/>
      <c r="L116" s="56"/>
      <c r="M116" s="56"/>
      <c r="N116" s="56"/>
      <c r="P116" s="143" t="s">
        <v>12</v>
      </c>
      <c r="Q116" s="194"/>
      <c r="R116" s="194"/>
      <c r="S116" s="203"/>
      <c r="T116" s="203"/>
      <c r="U116" s="203"/>
      <c r="V116" s="203"/>
      <c r="W116" s="203"/>
      <c r="X116" s="203"/>
      <c r="Y116" s="203"/>
      <c r="Z116" s="203"/>
    </row>
    <row r="117" spans="1:26" s="58" customFormat="1" ht="12.75" hidden="1" customHeight="1" x14ac:dyDescent="0.2">
      <c r="A117" s="56"/>
      <c r="B117" s="62"/>
      <c r="C117" s="56"/>
      <c r="D117" s="56"/>
      <c r="E117" s="56"/>
      <c r="F117" s="56"/>
      <c r="G117" s="56"/>
      <c r="H117" s="56"/>
      <c r="I117" s="56"/>
      <c r="J117" s="56"/>
      <c r="K117" s="56"/>
      <c r="L117" s="56"/>
      <c r="M117" s="56"/>
      <c r="N117" s="56"/>
      <c r="P117" s="143" t="s">
        <v>52</v>
      </c>
      <c r="Q117" s="194"/>
      <c r="R117" s="194"/>
      <c r="S117" s="203"/>
      <c r="T117" s="203"/>
      <c r="U117" s="203"/>
      <c r="V117" s="203"/>
      <c r="W117" s="203"/>
      <c r="X117" s="203"/>
      <c r="Y117" s="203"/>
      <c r="Z117" s="203"/>
    </row>
    <row r="118" spans="1:26" s="58" customFormat="1" ht="12.75" hidden="1" customHeight="1" x14ac:dyDescent="0.2">
      <c r="A118" s="56"/>
      <c r="B118" s="62"/>
      <c r="C118" s="56"/>
      <c r="D118" s="56"/>
      <c r="E118" s="56"/>
      <c r="F118" s="56"/>
      <c r="G118" s="56"/>
      <c r="H118" s="56"/>
      <c r="I118" s="56"/>
      <c r="J118" s="56"/>
      <c r="K118" s="56"/>
      <c r="L118" s="56"/>
      <c r="M118" s="56"/>
      <c r="N118" s="56"/>
      <c r="P118" s="140" t="s">
        <v>71</v>
      </c>
      <c r="Q118" s="194"/>
      <c r="R118" s="194"/>
      <c r="S118" s="203"/>
      <c r="T118" s="203"/>
      <c r="U118" s="203"/>
      <c r="V118" s="203"/>
      <c r="W118" s="203"/>
      <c r="X118" s="203"/>
      <c r="Y118" s="203"/>
      <c r="Z118" s="203"/>
    </row>
    <row r="119" spans="1:26" s="58" customFormat="1" ht="12.75" hidden="1" customHeight="1" x14ac:dyDescent="0.2">
      <c r="A119" s="56"/>
      <c r="B119" s="62"/>
      <c r="C119" s="56"/>
      <c r="D119" s="56"/>
      <c r="E119" s="56"/>
      <c r="F119" s="56"/>
      <c r="G119" s="56"/>
      <c r="H119" s="56"/>
      <c r="I119" s="56"/>
      <c r="J119" s="56"/>
      <c r="K119" s="56"/>
      <c r="L119" s="56"/>
      <c r="M119" s="56"/>
      <c r="N119" s="56"/>
      <c r="P119" s="139" t="s">
        <v>72</v>
      </c>
      <c r="Q119" s="194"/>
      <c r="R119" s="194"/>
      <c r="S119" s="203"/>
      <c r="T119" s="203"/>
      <c r="U119" s="203"/>
      <c r="V119" s="203"/>
      <c r="W119" s="203"/>
      <c r="X119" s="203"/>
      <c r="Y119" s="203"/>
      <c r="Z119" s="203"/>
    </row>
    <row r="120" spans="1:26" s="58" customFormat="1" ht="12.75" hidden="1" customHeight="1" x14ac:dyDescent="0.2">
      <c r="A120" s="56"/>
      <c r="B120" s="62"/>
      <c r="C120" s="56"/>
      <c r="D120" s="56"/>
      <c r="E120" s="56"/>
      <c r="F120" s="56"/>
      <c r="G120" s="56"/>
      <c r="H120" s="56"/>
      <c r="I120" s="56"/>
      <c r="J120" s="56"/>
      <c r="K120" s="56"/>
      <c r="L120" s="56"/>
      <c r="M120" s="56"/>
      <c r="N120" s="56"/>
      <c r="P120" s="140" t="s">
        <v>79</v>
      </c>
      <c r="Q120" s="194"/>
      <c r="R120" s="194"/>
      <c r="S120" s="203"/>
      <c r="T120" s="203"/>
      <c r="U120" s="203"/>
      <c r="V120" s="203"/>
      <c r="W120" s="203"/>
      <c r="X120" s="203"/>
      <c r="Y120" s="203"/>
      <c r="Z120" s="203"/>
    </row>
    <row r="121" spans="1:26" s="58" customFormat="1" ht="12.75" hidden="1" customHeight="1" x14ac:dyDescent="0.2">
      <c r="A121" s="56"/>
      <c r="B121" s="62"/>
      <c r="C121" s="56"/>
      <c r="D121" s="56"/>
      <c r="E121" s="56"/>
      <c r="F121" s="56"/>
      <c r="G121" s="56"/>
      <c r="H121" s="56"/>
      <c r="I121" s="56"/>
      <c r="J121" s="56"/>
      <c r="K121" s="56"/>
      <c r="L121" s="56"/>
      <c r="M121" s="56"/>
      <c r="N121" s="56"/>
      <c r="P121" s="141" t="s">
        <v>73</v>
      </c>
      <c r="Q121" s="194"/>
      <c r="R121" s="194"/>
      <c r="S121" s="203"/>
      <c r="T121" s="203"/>
      <c r="U121" s="203"/>
      <c r="V121" s="203"/>
      <c r="W121" s="203"/>
      <c r="X121" s="203"/>
      <c r="Y121" s="203"/>
      <c r="Z121" s="203"/>
    </row>
    <row r="122" spans="1:26" s="58" customFormat="1" ht="12.75" hidden="1" customHeight="1" x14ac:dyDescent="0.2">
      <c r="A122" s="56"/>
      <c r="B122" s="62"/>
      <c r="C122" s="56"/>
      <c r="D122" s="56"/>
      <c r="E122" s="56"/>
      <c r="F122" s="56"/>
      <c r="G122" s="56"/>
      <c r="H122" s="56"/>
      <c r="I122" s="56"/>
      <c r="J122" s="56"/>
      <c r="K122" s="56"/>
      <c r="L122" s="56"/>
      <c r="M122" s="56"/>
      <c r="N122" s="56"/>
      <c r="P122" s="141" t="s">
        <v>74</v>
      </c>
      <c r="Q122" s="194"/>
      <c r="R122" s="194"/>
      <c r="S122" s="203"/>
      <c r="T122" s="203"/>
      <c r="U122" s="203"/>
      <c r="V122" s="203"/>
      <c r="W122" s="203"/>
      <c r="X122" s="203"/>
      <c r="Y122" s="203"/>
      <c r="Z122" s="203"/>
    </row>
    <row r="123" spans="1:26" s="58" customFormat="1" ht="12.75" hidden="1" customHeight="1" x14ac:dyDescent="0.2">
      <c r="A123" s="56"/>
      <c r="B123" s="62"/>
      <c r="C123" s="56"/>
      <c r="D123" s="56"/>
      <c r="E123" s="56"/>
      <c r="F123" s="56"/>
      <c r="G123" s="56"/>
      <c r="H123" s="56"/>
      <c r="I123" s="56"/>
      <c r="J123" s="56"/>
      <c r="K123" s="56"/>
      <c r="L123" s="56"/>
      <c r="M123" s="56"/>
      <c r="N123" s="56"/>
      <c r="P123" s="140" t="s">
        <v>81</v>
      </c>
      <c r="Q123" s="194"/>
      <c r="R123" s="194"/>
      <c r="S123" s="203"/>
      <c r="T123" s="203"/>
      <c r="U123" s="203"/>
      <c r="V123" s="203"/>
      <c r="W123" s="203"/>
      <c r="X123" s="203"/>
      <c r="Y123" s="203"/>
      <c r="Z123" s="203"/>
    </row>
    <row r="124" spans="1:26" s="58" customFormat="1" ht="12.75" hidden="1" customHeight="1" x14ac:dyDescent="0.2">
      <c r="A124" s="56"/>
      <c r="B124" s="62"/>
      <c r="C124" s="56"/>
      <c r="D124" s="56"/>
      <c r="E124" s="56"/>
      <c r="F124" s="56"/>
      <c r="G124" s="56"/>
      <c r="H124" s="56"/>
      <c r="I124" s="56"/>
      <c r="J124" s="56"/>
      <c r="K124" s="56"/>
      <c r="L124" s="56"/>
      <c r="M124" s="56"/>
      <c r="N124" s="56"/>
      <c r="P124" s="141" t="s">
        <v>75</v>
      </c>
      <c r="Q124" s="194"/>
      <c r="R124" s="194"/>
      <c r="S124" s="203"/>
      <c r="T124" s="203"/>
      <c r="U124" s="203"/>
      <c r="V124" s="203"/>
      <c r="W124" s="203"/>
      <c r="X124" s="203"/>
      <c r="Y124" s="203"/>
      <c r="Z124" s="203"/>
    </row>
    <row r="125" spans="1:26" s="58" customFormat="1" ht="12.75" hidden="1" customHeight="1" x14ac:dyDescent="0.2">
      <c r="A125" s="56"/>
      <c r="B125" s="62"/>
      <c r="C125" s="56"/>
      <c r="D125" s="56"/>
      <c r="E125" s="56"/>
      <c r="F125" s="56"/>
      <c r="G125" s="56"/>
      <c r="H125" s="56"/>
      <c r="I125" s="56"/>
      <c r="J125" s="56"/>
      <c r="K125" s="56"/>
      <c r="L125" s="56"/>
      <c r="M125" s="56"/>
      <c r="N125" s="56"/>
      <c r="P125" s="141" t="s">
        <v>76</v>
      </c>
      <c r="Q125" s="194"/>
      <c r="R125" s="194"/>
      <c r="S125" s="203"/>
      <c r="T125" s="203"/>
      <c r="U125" s="203"/>
      <c r="V125" s="203"/>
      <c r="W125" s="203"/>
      <c r="X125" s="203"/>
      <c r="Y125" s="203"/>
      <c r="Z125" s="203"/>
    </row>
    <row r="126" spans="1:26" s="58" customFormat="1" ht="12.75" hidden="1" customHeight="1" x14ac:dyDescent="0.2">
      <c r="A126" s="56"/>
      <c r="B126" s="62"/>
      <c r="C126" s="56"/>
      <c r="D126" s="56"/>
      <c r="E126" s="56"/>
      <c r="F126" s="56"/>
      <c r="G126" s="56"/>
      <c r="H126" s="56"/>
      <c r="I126" s="56"/>
      <c r="J126" s="56"/>
      <c r="K126" s="56"/>
      <c r="L126" s="56"/>
      <c r="M126" s="56"/>
      <c r="N126" s="56"/>
      <c r="P126" s="148" t="s">
        <v>114</v>
      </c>
      <c r="Q126" s="194"/>
      <c r="R126" s="194"/>
      <c r="S126" s="203"/>
      <c r="T126" s="203"/>
      <c r="U126" s="203"/>
      <c r="V126" s="203"/>
      <c r="W126" s="203"/>
      <c r="X126" s="203"/>
      <c r="Y126" s="203"/>
      <c r="Z126" s="203"/>
    </row>
    <row r="127" spans="1:26" s="58" customFormat="1" ht="12.75" hidden="1" customHeight="1" x14ac:dyDescent="0.2">
      <c r="A127" s="56"/>
      <c r="B127" s="62"/>
      <c r="C127" s="56"/>
      <c r="D127" s="56"/>
      <c r="E127" s="56"/>
      <c r="F127" s="56"/>
      <c r="G127" s="56"/>
      <c r="H127" s="56"/>
      <c r="I127" s="56"/>
      <c r="J127" s="56"/>
      <c r="K127" s="56"/>
      <c r="L127" s="56"/>
      <c r="M127" s="56"/>
      <c r="N127" s="56"/>
      <c r="P127" s="169" t="s">
        <v>115</v>
      </c>
      <c r="Q127" s="194"/>
      <c r="R127" s="194"/>
      <c r="S127" s="203"/>
      <c r="T127" s="203"/>
      <c r="U127" s="203"/>
      <c r="V127" s="203"/>
      <c r="W127" s="203"/>
      <c r="X127" s="203"/>
      <c r="Y127" s="203"/>
      <c r="Z127" s="203"/>
    </row>
    <row r="128" spans="1:26" s="58" customFormat="1" ht="12.75" hidden="1" customHeight="1" x14ac:dyDescent="0.2">
      <c r="A128" s="56"/>
      <c r="B128" s="62"/>
      <c r="C128" s="56"/>
      <c r="D128" s="56"/>
      <c r="E128" s="56"/>
      <c r="F128" s="56"/>
      <c r="G128" s="56"/>
      <c r="H128" s="56"/>
      <c r="I128" s="56"/>
      <c r="J128" s="56"/>
      <c r="K128" s="56"/>
      <c r="L128" s="56"/>
      <c r="M128" s="56"/>
      <c r="N128" s="56"/>
      <c r="P128" s="169" t="s">
        <v>116</v>
      </c>
      <c r="Q128" s="194"/>
      <c r="R128" s="194"/>
      <c r="S128" s="203"/>
      <c r="T128" s="203"/>
      <c r="U128" s="203"/>
      <c r="V128" s="203"/>
      <c r="W128" s="203"/>
      <c r="X128" s="203"/>
      <c r="Y128" s="203"/>
      <c r="Z128" s="203"/>
    </row>
    <row r="129" spans="1:26" s="58" customFormat="1" ht="12.75" hidden="1" customHeight="1" x14ac:dyDescent="0.2">
      <c r="A129" s="56"/>
      <c r="B129" s="62"/>
      <c r="C129" s="56"/>
      <c r="D129" s="56"/>
      <c r="E129" s="56"/>
      <c r="F129" s="56"/>
      <c r="G129" s="56"/>
      <c r="H129" s="56"/>
      <c r="I129" s="56"/>
      <c r="J129" s="56"/>
      <c r="K129" s="56"/>
      <c r="L129" s="56"/>
      <c r="M129" s="56"/>
      <c r="N129" s="56"/>
      <c r="P129" s="149" t="s">
        <v>117</v>
      </c>
      <c r="Q129" s="194"/>
      <c r="R129" s="194"/>
      <c r="S129" s="203"/>
      <c r="T129" s="203"/>
      <c r="U129" s="203"/>
      <c r="V129" s="203"/>
      <c r="W129" s="203"/>
      <c r="X129" s="203"/>
      <c r="Y129" s="203"/>
      <c r="Z129" s="203"/>
    </row>
    <row r="130" spans="1:26" s="58" customFormat="1" ht="12.75" hidden="1" customHeight="1" x14ac:dyDescent="0.2">
      <c r="A130" s="56"/>
      <c r="B130" s="62"/>
      <c r="C130" s="56"/>
      <c r="D130" s="56"/>
      <c r="E130" s="56"/>
      <c r="F130" s="56"/>
      <c r="G130" s="56"/>
      <c r="H130" s="56"/>
      <c r="I130" s="56"/>
      <c r="J130" s="56"/>
      <c r="K130" s="56"/>
      <c r="L130" s="56"/>
      <c r="M130" s="56"/>
      <c r="N130" s="56"/>
      <c r="P130" s="169" t="s">
        <v>118</v>
      </c>
      <c r="Q130" s="194"/>
      <c r="R130" s="194"/>
      <c r="S130" s="203"/>
      <c r="T130" s="203"/>
      <c r="U130" s="203"/>
      <c r="V130" s="203"/>
      <c r="W130" s="203"/>
      <c r="X130" s="203"/>
      <c r="Y130" s="203"/>
      <c r="Z130" s="203"/>
    </row>
    <row r="131" spans="1:26" s="58" customFormat="1" x14ac:dyDescent="0.2">
      <c r="A131" s="56"/>
      <c r="B131" s="62"/>
      <c r="C131" s="56"/>
      <c r="D131" s="56"/>
      <c r="E131" s="56"/>
      <c r="F131" s="56"/>
      <c r="G131" s="56"/>
      <c r="H131" s="56"/>
      <c r="I131" s="56"/>
      <c r="J131" s="56"/>
      <c r="K131" s="56"/>
      <c r="L131" s="56"/>
      <c r="M131" s="56"/>
      <c r="N131" s="56"/>
      <c r="P131" s="169" t="s">
        <v>119</v>
      </c>
      <c r="Q131" s="194"/>
      <c r="R131" s="194"/>
      <c r="S131" s="203"/>
      <c r="T131" s="203"/>
      <c r="U131" s="203"/>
      <c r="V131" s="203"/>
      <c r="W131" s="203"/>
      <c r="X131" s="203"/>
      <c r="Y131" s="203"/>
      <c r="Z131" s="203"/>
    </row>
    <row r="132" spans="1:26" s="58" customFormat="1" x14ac:dyDescent="0.2">
      <c r="A132" s="56"/>
      <c r="B132" s="62"/>
      <c r="C132" s="56"/>
      <c r="D132" s="56"/>
      <c r="E132" s="56"/>
      <c r="F132" s="56"/>
      <c r="G132" s="56"/>
      <c r="H132" s="56"/>
      <c r="I132" s="56"/>
      <c r="J132" s="56"/>
      <c r="K132" s="56"/>
      <c r="L132" s="56"/>
      <c r="M132" s="56"/>
      <c r="N132" s="56"/>
      <c r="P132" s="145" t="s">
        <v>83</v>
      </c>
      <c r="Q132" s="194"/>
      <c r="R132" s="194"/>
      <c r="S132" s="203"/>
      <c r="T132" s="203"/>
      <c r="U132" s="203"/>
      <c r="V132" s="203"/>
      <c r="W132" s="203"/>
      <c r="X132" s="203"/>
      <c r="Y132" s="203"/>
      <c r="Z132" s="203"/>
    </row>
    <row r="133" spans="1:26" s="58" customFormat="1" x14ac:dyDescent="0.2">
      <c r="A133" s="56"/>
      <c r="B133" s="62"/>
      <c r="C133" s="56"/>
      <c r="D133" s="56"/>
      <c r="E133" s="56"/>
      <c r="F133" s="56"/>
      <c r="G133" s="56"/>
      <c r="H133" s="56"/>
      <c r="I133" s="56"/>
      <c r="J133" s="56"/>
      <c r="K133" s="56"/>
      <c r="L133" s="56"/>
      <c r="M133" s="56"/>
      <c r="N133" s="56"/>
      <c r="P133" s="141" t="s">
        <v>77</v>
      </c>
      <c r="Q133" s="194"/>
      <c r="R133" s="194"/>
      <c r="S133" s="203"/>
      <c r="T133" s="203"/>
      <c r="U133" s="203"/>
      <c r="V133" s="203"/>
      <c r="W133" s="203"/>
      <c r="X133" s="203"/>
      <c r="Y133" s="203"/>
      <c r="Z133" s="203"/>
    </row>
    <row r="134" spans="1:26" s="58" customFormat="1" x14ac:dyDescent="0.2">
      <c r="A134" s="56"/>
      <c r="B134" s="62"/>
      <c r="C134" s="56"/>
      <c r="D134" s="56"/>
      <c r="E134" s="56"/>
      <c r="F134" s="56"/>
      <c r="G134" s="56"/>
      <c r="H134" s="56"/>
      <c r="I134" s="56"/>
      <c r="J134" s="56"/>
      <c r="K134" s="56"/>
      <c r="L134" s="56"/>
      <c r="M134" s="56"/>
      <c r="N134" s="56"/>
      <c r="P134" s="141" t="s">
        <v>84</v>
      </c>
      <c r="Q134" s="194"/>
      <c r="R134" s="194"/>
      <c r="S134" s="203"/>
      <c r="T134" s="203"/>
      <c r="U134" s="203"/>
      <c r="V134" s="203"/>
      <c r="W134" s="203"/>
      <c r="X134" s="203"/>
      <c r="Y134" s="203"/>
      <c r="Z134" s="203"/>
    </row>
    <row r="135" spans="1:26" s="58" customFormat="1" x14ac:dyDescent="0.2">
      <c r="A135" s="56"/>
      <c r="B135" s="62"/>
      <c r="C135" s="56"/>
      <c r="D135" s="56"/>
      <c r="E135" s="56"/>
      <c r="F135" s="56"/>
      <c r="G135" s="56"/>
      <c r="H135" s="56"/>
      <c r="I135" s="56"/>
      <c r="J135" s="56"/>
      <c r="K135" s="56"/>
      <c r="L135" s="56"/>
      <c r="M135" s="56"/>
      <c r="N135" s="56"/>
      <c r="P135" s="141" t="s">
        <v>85</v>
      </c>
      <c r="Q135" s="194"/>
      <c r="R135" s="194"/>
      <c r="S135" s="203"/>
      <c r="T135" s="203"/>
      <c r="U135" s="203"/>
      <c r="V135" s="203"/>
      <c r="W135" s="203"/>
      <c r="X135" s="203"/>
      <c r="Y135" s="203"/>
      <c r="Z135" s="203"/>
    </row>
    <row r="136" spans="1:26" s="58" customFormat="1" x14ac:dyDescent="0.2">
      <c r="A136" s="56"/>
      <c r="B136" s="62"/>
      <c r="C136" s="56"/>
      <c r="D136" s="56"/>
      <c r="E136" s="56"/>
      <c r="F136" s="56"/>
      <c r="G136" s="56"/>
      <c r="H136" s="56"/>
      <c r="I136" s="56"/>
      <c r="J136" s="56"/>
      <c r="K136" s="56"/>
      <c r="L136" s="56"/>
      <c r="M136" s="56"/>
      <c r="N136" s="56"/>
      <c r="P136" s="146" t="s">
        <v>86</v>
      </c>
      <c r="Q136" s="194"/>
      <c r="R136" s="194"/>
      <c r="S136" s="203"/>
      <c r="T136" s="203"/>
      <c r="U136" s="203"/>
      <c r="V136" s="203"/>
      <c r="W136" s="203"/>
      <c r="X136" s="203"/>
      <c r="Y136" s="203"/>
      <c r="Z136" s="203"/>
    </row>
    <row r="137" spans="1:26" s="58" customFormat="1" x14ac:dyDescent="0.2">
      <c r="A137" s="56"/>
      <c r="B137" s="62"/>
      <c r="C137" s="56"/>
      <c r="D137" s="56"/>
      <c r="E137" s="56"/>
      <c r="F137" s="56"/>
      <c r="G137" s="56"/>
      <c r="H137" s="56"/>
      <c r="I137" s="56"/>
      <c r="J137" s="56"/>
      <c r="K137" s="56"/>
      <c r="L137" s="56"/>
      <c r="M137" s="56"/>
      <c r="N137" s="56"/>
      <c r="P137" s="146" t="s">
        <v>87</v>
      </c>
      <c r="Q137" s="194"/>
      <c r="R137" s="194"/>
      <c r="S137" s="203"/>
      <c r="T137" s="203"/>
      <c r="U137" s="203"/>
      <c r="V137" s="203"/>
      <c r="W137" s="203"/>
      <c r="X137" s="203"/>
      <c r="Y137" s="203"/>
      <c r="Z137" s="203"/>
    </row>
    <row r="138" spans="1:26" s="58" customFormat="1" x14ac:dyDescent="0.2">
      <c r="A138" s="56"/>
      <c r="B138" s="62"/>
      <c r="C138" s="56"/>
      <c r="D138" s="56"/>
      <c r="E138" s="56"/>
      <c r="F138" s="56"/>
      <c r="G138" s="56"/>
      <c r="H138" s="56"/>
      <c r="I138" s="56"/>
      <c r="J138" s="56"/>
      <c r="K138" s="56"/>
      <c r="L138" s="56"/>
      <c r="M138" s="56"/>
      <c r="N138" s="56"/>
      <c r="P138" s="174" t="s">
        <v>88</v>
      </c>
      <c r="Q138" s="194"/>
      <c r="R138" s="194"/>
      <c r="S138" s="203"/>
      <c r="T138" s="203"/>
      <c r="U138" s="203"/>
      <c r="V138" s="203"/>
      <c r="W138" s="203"/>
      <c r="X138" s="203"/>
      <c r="Y138" s="203"/>
      <c r="Z138" s="203"/>
    </row>
    <row r="139" spans="1:26" s="58" customFormat="1" x14ac:dyDescent="0.2">
      <c r="A139" s="56"/>
      <c r="B139" s="62"/>
      <c r="C139" s="56"/>
      <c r="D139" s="56"/>
      <c r="E139" s="56"/>
      <c r="F139" s="56"/>
      <c r="G139" s="56"/>
      <c r="H139" s="56"/>
      <c r="I139" s="56"/>
      <c r="J139" s="56"/>
      <c r="K139" s="56"/>
      <c r="L139" s="56"/>
      <c r="M139" s="56"/>
      <c r="N139" s="56"/>
      <c r="P139" s="223"/>
      <c r="Q139" s="194"/>
      <c r="R139" s="194"/>
      <c r="S139" s="203"/>
      <c r="T139" s="203"/>
      <c r="U139" s="203"/>
      <c r="V139" s="203"/>
      <c r="W139" s="203"/>
      <c r="X139" s="203"/>
      <c r="Y139" s="203"/>
      <c r="Z139" s="203"/>
    </row>
    <row r="140" spans="1:26" s="58" customFormat="1" x14ac:dyDescent="0.2">
      <c r="A140" s="56"/>
      <c r="B140" s="62"/>
      <c r="C140" s="56"/>
      <c r="D140" s="56"/>
      <c r="E140" s="56"/>
      <c r="F140" s="56"/>
      <c r="G140" s="56"/>
      <c r="H140" s="56"/>
      <c r="I140" s="56"/>
      <c r="J140" s="56"/>
      <c r="K140" s="56"/>
      <c r="L140" s="56"/>
      <c r="M140" s="56"/>
      <c r="N140" s="56"/>
      <c r="P140" s="223"/>
      <c r="Q140" s="194"/>
      <c r="R140" s="194"/>
      <c r="S140" s="203"/>
      <c r="T140" s="203"/>
      <c r="U140" s="203"/>
      <c r="V140" s="203"/>
      <c r="W140" s="203"/>
      <c r="X140" s="203"/>
      <c r="Y140" s="203"/>
      <c r="Z140" s="203"/>
    </row>
    <row r="141" spans="1:26" s="58" customFormat="1" x14ac:dyDescent="0.2">
      <c r="A141" s="56"/>
      <c r="B141" s="62"/>
      <c r="C141" s="56"/>
      <c r="D141" s="56"/>
      <c r="E141" s="56"/>
      <c r="F141" s="56"/>
      <c r="G141" s="56"/>
      <c r="H141" s="56"/>
      <c r="I141" s="56"/>
      <c r="J141" s="56"/>
      <c r="K141" s="56"/>
      <c r="L141" s="56"/>
      <c r="M141" s="56"/>
      <c r="N141" s="56"/>
      <c r="P141" s="223"/>
      <c r="Q141" s="194"/>
      <c r="R141" s="194"/>
      <c r="S141" s="203"/>
      <c r="T141" s="203"/>
      <c r="U141" s="203"/>
      <c r="V141" s="203"/>
      <c r="W141" s="203"/>
      <c r="X141" s="203"/>
      <c r="Y141" s="203"/>
      <c r="Z141" s="203"/>
    </row>
    <row r="142" spans="1:26" s="58" customFormat="1" x14ac:dyDescent="0.2">
      <c r="A142" s="56"/>
      <c r="B142" s="62"/>
      <c r="C142" s="56"/>
      <c r="D142" s="56"/>
      <c r="E142" s="56"/>
      <c r="F142" s="56"/>
      <c r="G142" s="56"/>
      <c r="H142" s="56"/>
      <c r="I142" s="56"/>
      <c r="J142" s="56"/>
      <c r="K142" s="56"/>
      <c r="L142" s="56"/>
      <c r="M142" s="56"/>
      <c r="N142" s="56"/>
      <c r="P142" s="223"/>
      <c r="Q142" s="194"/>
      <c r="R142" s="194"/>
      <c r="S142" s="203"/>
      <c r="T142" s="203"/>
      <c r="U142" s="203"/>
      <c r="V142" s="203"/>
      <c r="W142" s="203"/>
      <c r="X142" s="203"/>
      <c r="Y142" s="203"/>
      <c r="Z142" s="203"/>
    </row>
    <row r="143" spans="1:26" s="58" customFormat="1" x14ac:dyDescent="0.2">
      <c r="A143" s="56"/>
      <c r="B143" s="23"/>
      <c r="C143" s="56"/>
      <c r="D143" s="56"/>
      <c r="E143" s="56"/>
      <c r="F143" s="56"/>
      <c r="G143" s="56"/>
      <c r="H143" s="56"/>
      <c r="I143" s="56"/>
      <c r="J143" s="56"/>
      <c r="K143" s="56"/>
      <c r="L143" s="56"/>
      <c r="M143" s="56"/>
      <c r="N143" s="56"/>
      <c r="P143" s="223"/>
      <c r="Q143" s="194"/>
      <c r="R143" s="194"/>
      <c r="S143" s="203"/>
      <c r="T143" s="203"/>
      <c r="U143" s="203"/>
      <c r="V143" s="203"/>
      <c r="W143" s="203"/>
      <c r="X143" s="203"/>
      <c r="Y143" s="203"/>
      <c r="Z143" s="203"/>
    </row>
    <row r="144" spans="1:26" s="58" customFormat="1" x14ac:dyDescent="0.2">
      <c r="A144" s="56"/>
      <c r="B144" s="23"/>
      <c r="C144" s="56"/>
      <c r="D144" s="56"/>
      <c r="E144" s="56"/>
      <c r="F144" s="56"/>
      <c r="G144" s="56"/>
      <c r="H144" s="56"/>
      <c r="I144" s="56"/>
      <c r="J144" s="56"/>
      <c r="K144" s="56"/>
      <c r="L144" s="56"/>
      <c r="M144" s="56"/>
      <c r="N144" s="56"/>
      <c r="P144" s="223"/>
      <c r="Q144" s="194"/>
      <c r="R144" s="194"/>
      <c r="S144" s="203"/>
      <c r="T144" s="203"/>
      <c r="U144" s="203"/>
      <c r="V144" s="203"/>
      <c r="W144" s="203"/>
      <c r="X144" s="203"/>
      <c r="Y144" s="203"/>
      <c r="Z144" s="203"/>
    </row>
    <row r="145" spans="1:26" s="58" customFormat="1" x14ac:dyDescent="0.2">
      <c r="A145" s="56"/>
      <c r="B145" s="23"/>
      <c r="C145" s="56"/>
      <c r="D145" s="56"/>
      <c r="E145" s="56"/>
      <c r="F145" s="56"/>
      <c r="G145" s="56"/>
      <c r="H145" s="56"/>
      <c r="I145" s="56"/>
      <c r="J145" s="56"/>
      <c r="K145" s="56"/>
      <c r="L145" s="56"/>
      <c r="M145" s="56"/>
      <c r="N145" s="56"/>
      <c r="P145" s="223"/>
      <c r="Q145" s="194"/>
      <c r="R145" s="194"/>
      <c r="S145" s="203"/>
      <c r="T145" s="203"/>
      <c r="U145" s="203"/>
      <c r="V145" s="203"/>
      <c r="W145" s="203"/>
      <c r="X145" s="203"/>
      <c r="Y145" s="203"/>
      <c r="Z145" s="203"/>
    </row>
    <row r="146" spans="1:26" s="58" customFormat="1" x14ac:dyDescent="0.2">
      <c r="A146" s="56"/>
      <c r="B146" s="23"/>
      <c r="C146" s="56"/>
      <c r="D146" s="56"/>
      <c r="E146" s="56"/>
      <c r="F146" s="56"/>
      <c r="G146" s="56"/>
      <c r="H146" s="56"/>
      <c r="I146" s="56"/>
      <c r="J146" s="56"/>
      <c r="K146" s="56"/>
      <c r="L146" s="56"/>
      <c r="M146" s="56"/>
      <c r="N146" s="56"/>
      <c r="P146" s="223"/>
      <c r="Q146" s="194"/>
      <c r="R146" s="194"/>
      <c r="S146" s="203"/>
      <c r="T146" s="203"/>
      <c r="U146" s="203"/>
      <c r="V146" s="203"/>
      <c r="W146" s="203"/>
      <c r="X146" s="203"/>
      <c r="Y146" s="203"/>
      <c r="Z146" s="203"/>
    </row>
    <row r="147" spans="1:26" s="58" customFormat="1" x14ac:dyDescent="0.2">
      <c r="A147" s="56"/>
      <c r="B147" s="23"/>
      <c r="C147" s="56"/>
      <c r="D147" s="56"/>
      <c r="E147" s="56"/>
      <c r="F147" s="56"/>
      <c r="G147" s="56"/>
      <c r="H147" s="56"/>
      <c r="I147" s="56"/>
      <c r="J147" s="56"/>
      <c r="K147" s="56"/>
      <c r="L147" s="56"/>
      <c r="M147" s="56"/>
      <c r="N147" s="56"/>
      <c r="P147" s="223"/>
      <c r="Q147" s="194"/>
      <c r="R147" s="194"/>
      <c r="S147" s="203"/>
      <c r="T147" s="203"/>
      <c r="U147" s="203"/>
      <c r="V147" s="203"/>
      <c r="W147" s="203"/>
      <c r="X147" s="203"/>
      <c r="Y147" s="203"/>
      <c r="Z147" s="203"/>
    </row>
    <row r="148" spans="1:26" s="58" customFormat="1" x14ac:dyDescent="0.2">
      <c r="A148" s="56"/>
      <c r="B148" s="23"/>
      <c r="C148" s="56"/>
      <c r="D148" s="56"/>
      <c r="E148" s="56"/>
      <c r="F148" s="56"/>
      <c r="G148" s="56"/>
      <c r="H148" s="56"/>
      <c r="I148" s="56"/>
      <c r="J148" s="56"/>
      <c r="K148" s="56"/>
      <c r="L148" s="56"/>
      <c r="M148" s="56"/>
      <c r="N148" s="56"/>
      <c r="P148" s="223"/>
      <c r="Q148" s="194"/>
      <c r="R148" s="194"/>
      <c r="S148" s="203"/>
      <c r="T148" s="203"/>
      <c r="U148" s="203"/>
      <c r="V148" s="203"/>
      <c r="W148" s="203"/>
      <c r="X148" s="203"/>
      <c r="Y148" s="203"/>
      <c r="Z148" s="203"/>
    </row>
    <row r="149" spans="1:26" s="58" customFormat="1" x14ac:dyDescent="0.2">
      <c r="A149" s="56"/>
      <c r="B149" s="23"/>
      <c r="C149" s="56"/>
      <c r="D149" s="56"/>
      <c r="E149" s="56"/>
      <c r="F149" s="56"/>
      <c r="G149" s="56"/>
      <c r="H149" s="56"/>
      <c r="I149" s="56"/>
      <c r="J149" s="56"/>
      <c r="K149" s="56"/>
      <c r="L149" s="56"/>
      <c r="M149" s="56"/>
      <c r="N149" s="56"/>
      <c r="P149" s="223"/>
      <c r="Q149" s="194"/>
      <c r="R149" s="194"/>
      <c r="S149" s="203"/>
      <c r="T149" s="203"/>
      <c r="U149" s="203"/>
      <c r="V149" s="203"/>
      <c r="W149" s="203"/>
      <c r="X149" s="203"/>
      <c r="Y149" s="203"/>
      <c r="Z149" s="203"/>
    </row>
    <row r="150" spans="1:26" s="58" customFormat="1" x14ac:dyDescent="0.2">
      <c r="A150" s="56"/>
      <c r="B150" s="23"/>
      <c r="C150" s="56"/>
      <c r="D150" s="56"/>
      <c r="E150" s="56"/>
      <c r="F150" s="56"/>
      <c r="G150" s="56"/>
      <c r="H150" s="56"/>
      <c r="I150" s="56"/>
      <c r="J150" s="56"/>
      <c r="K150" s="56"/>
      <c r="L150" s="56"/>
      <c r="M150" s="56"/>
      <c r="N150" s="56"/>
      <c r="P150" s="223"/>
      <c r="Q150" s="194"/>
      <c r="R150" s="194"/>
      <c r="S150" s="203"/>
      <c r="T150" s="203"/>
      <c r="U150" s="203"/>
      <c r="V150" s="203"/>
      <c r="W150" s="203"/>
      <c r="X150" s="203"/>
      <c r="Y150" s="203"/>
      <c r="Z150" s="203"/>
    </row>
    <row r="151" spans="1:26" s="58" customFormat="1" x14ac:dyDescent="0.2">
      <c r="A151" s="56"/>
      <c r="B151" s="23"/>
      <c r="C151" s="56"/>
      <c r="D151" s="56"/>
      <c r="E151" s="56"/>
      <c r="F151" s="56"/>
      <c r="G151" s="56"/>
      <c r="H151" s="56"/>
      <c r="I151" s="56"/>
      <c r="J151" s="56"/>
      <c r="K151" s="56"/>
      <c r="L151" s="56"/>
      <c r="M151" s="56"/>
      <c r="N151" s="56"/>
      <c r="P151" s="223"/>
      <c r="Q151" s="194"/>
      <c r="R151" s="194"/>
      <c r="S151" s="203"/>
      <c r="T151" s="203"/>
      <c r="U151" s="203"/>
      <c r="V151" s="203"/>
      <c r="W151" s="203"/>
      <c r="X151" s="203"/>
      <c r="Y151" s="203"/>
      <c r="Z151" s="203"/>
    </row>
    <row r="152" spans="1:26" s="58" customFormat="1" x14ac:dyDescent="0.2">
      <c r="A152" s="56"/>
      <c r="B152" s="23"/>
      <c r="C152" s="56"/>
      <c r="D152" s="56"/>
      <c r="E152" s="56"/>
      <c r="F152" s="56"/>
      <c r="G152" s="56"/>
      <c r="H152" s="56"/>
      <c r="I152" s="56"/>
      <c r="J152" s="56"/>
      <c r="K152" s="56"/>
      <c r="L152" s="56"/>
      <c r="M152" s="56"/>
      <c r="N152" s="56"/>
      <c r="P152" s="223"/>
      <c r="Q152" s="194"/>
      <c r="R152" s="194"/>
      <c r="S152" s="203"/>
      <c r="T152" s="203"/>
      <c r="U152" s="203"/>
      <c r="V152" s="203"/>
      <c r="W152" s="203"/>
      <c r="X152" s="203"/>
      <c r="Y152" s="203"/>
      <c r="Z152" s="203"/>
    </row>
    <row r="153" spans="1:26" s="58" customFormat="1" x14ac:dyDescent="0.2">
      <c r="A153" s="56"/>
      <c r="B153" s="23"/>
      <c r="C153" s="56"/>
      <c r="D153" s="56"/>
      <c r="E153" s="56"/>
      <c r="F153" s="56"/>
      <c r="G153" s="56"/>
      <c r="H153" s="56"/>
      <c r="I153" s="56"/>
      <c r="J153" s="56"/>
      <c r="K153" s="56"/>
      <c r="L153" s="56"/>
      <c r="M153" s="56"/>
      <c r="N153" s="56"/>
      <c r="P153" s="223"/>
      <c r="Q153" s="194"/>
      <c r="R153" s="194"/>
      <c r="S153" s="203"/>
      <c r="T153" s="203"/>
      <c r="U153" s="203"/>
      <c r="V153" s="203"/>
      <c r="W153" s="203"/>
      <c r="X153" s="203"/>
      <c r="Y153" s="203"/>
      <c r="Z153" s="203"/>
    </row>
    <row r="154" spans="1:26" s="58" customFormat="1" x14ac:dyDescent="0.2">
      <c r="A154" s="56"/>
      <c r="B154" s="23"/>
      <c r="C154" s="56"/>
      <c r="D154" s="56"/>
      <c r="E154" s="56"/>
      <c r="F154" s="56"/>
      <c r="G154" s="56"/>
      <c r="H154" s="56"/>
      <c r="I154" s="56"/>
      <c r="J154" s="56"/>
      <c r="K154" s="56"/>
      <c r="L154" s="56"/>
      <c r="M154" s="56"/>
      <c r="N154" s="56"/>
      <c r="P154" s="223"/>
      <c r="Q154" s="194"/>
      <c r="R154" s="194"/>
      <c r="S154" s="203"/>
      <c r="T154" s="203"/>
      <c r="U154" s="203"/>
      <c r="V154" s="203"/>
      <c r="W154" s="203"/>
      <c r="X154" s="203"/>
      <c r="Y154" s="203"/>
      <c r="Z154" s="203"/>
    </row>
    <row r="155" spans="1:26" s="58" customFormat="1" x14ac:dyDescent="0.2">
      <c r="A155" s="56"/>
      <c r="B155" s="23"/>
      <c r="C155" s="56"/>
      <c r="D155" s="56"/>
      <c r="E155" s="56"/>
      <c r="F155" s="56"/>
      <c r="G155" s="56"/>
      <c r="H155" s="56"/>
      <c r="I155" s="56"/>
      <c r="J155" s="56"/>
      <c r="K155" s="56"/>
      <c r="L155" s="56"/>
      <c r="M155" s="56"/>
      <c r="N155" s="56"/>
      <c r="P155" s="223"/>
      <c r="Q155" s="194"/>
      <c r="R155" s="194"/>
      <c r="S155" s="203"/>
      <c r="T155" s="203"/>
      <c r="U155" s="203"/>
      <c r="V155" s="203"/>
      <c r="W155" s="203"/>
      <c r="X155" s="203"/>
      <c r="Y155" s="203"/>
      <c r="Z155" s="203"/>
    </row>
    <row r="156" spans="1:26" s="58" customFormat="1" x14ac:dyDescent="0.2">
      <c r="A156" s="56"/>
      <c r="B156" s="23"/>
      <c r="C156" s="56"/>
      <c r="D156" s="56"/>
      <c r="E156" s="56"/>
      <c r="F156" s="56"/>
      <c r="G156" s="56"/>
      <c r="H156" s="56"/>
      <c r="I156" s="56"/>
      <c r="J156" s="56"/>
      <c r="K156" s="56"/>
      <c r="L156" s="56"/>
      <c r="M156" s="56"/>
      <c r="N156" s="56"/>
      <c r="P156" s="223"/>
      <c r="Q156" s="194"/>
      <c r="R156" s="194"/>
      <c r="S156" s="203"/>
      <c r="T156" s="203"/>
      <c r="U156" s="203"/>
      <c r="V156" s="203"/>
      <c r="W156" s="203"/>
      <c r="X156" s="203"/>
      <c r="Y156" s="203"/>
      <c r="Z156" s="203"/>
    </row>
    <row r="157" spans="1:26" s="58" customFormat="1" x14ac:dyDescent="0.2">
      <c r="A157" s="56"/>
      <c r="B157" s="23"/>
      <c r="C157" s="56"/>
      <c r="D157" s="56"/>
      <c r="E157" s="56"/>
      <c r="F157" s="56"/>
      <c r="G157" s="56"/>
      <c r="H157" s="56"/>
      <c r="I157" s="56"/>
      <c r="J157" s="56"/>
      <c r="K157" s="56"/>
      <c r="L157" s="56"/>
      <c r="M157" s="56"/>
      <c r="N157" s="56"/>
      <c r="P157" s="223"/>
      <c r="Q157" s="194"/>
      <c r="R157" s="194"/>
      <c r="S157" s="203"/>
      <c r="T157" s="203"/>
      <c r="U157" s="203"/>
      <c r="V157" s="203"/>
      <c r="W157" s="203"/>
      <c r="X157" s="203"/>
      <c r="Y157" s="203"/>
      <c r="Z157" s="203"/>
    </row>
    <row r="158" spans="1:26" s="58" customFormat="1" x14ac:dyDescent="0.2">
      <c r="A158" s="56"/>
      <c r="B158" s="23"/>
      <c r="C158" s="56"/>
      <c r="D158" s="56"/>
      <c r="E158" s="56"/>
      <c r="F158" s="56"/>
      <c r="G158" s="56"/>
      <c r="H158" s="56"/>
      <c r="I158" s="56"/>
      <c r="J158" s="56"/>
      <c r="K158" s="56"/>
      <c r="L158" s="56"/>
      <c r="M158" s="56"/>
      <c r="N158" s="56"/>
      <c r="P158" s="223"/>
      <c r="Q158" s="194"/>
      <c r="R158" s="194"/>
      <c r="S158" s="203"/>
      <c r="T158" s="203"/>
      <c r="U158" s="203"/>
      <c r="V158" s="203"/>
      <c r="W158" s="203"/>
      <c r="X158" s="203"/>
      <c r="Y158" s="203"/>
      <c r="Z158" s="203"/>
    </row>
    <row r="159" spans="1:26" s="58" customFormat="1" x14ac:dyDescent="0.2">
      <c r="A159" s="56"/>
      <c r="B159" s="23"/>
      <c r="C159" s="56"/>
      <c r="D159" s="56"/>
      <c r="E159" s="56"/>
      <c r="F159" s="56"/>
      <c r="G159" s="56"/>
      <c r="H159" s="56"/>
      <c r="I159" s="56"/>
      <c r="J159" s="56"/>
      <c r="K159" s="56"/>
      <c r="L159" s="56"/>
      <c r="M159" s="56"/>
      <c r="N159" s="56"/>
      <c r="P159" s="223"/>
      <c r="Q159" s="194"/>
      <c r="R159" s="194"/>
      <c r="S159" s="203"/>
      <c r="T159" s="203"/>
      <c r="U159" s="203"/>
      <c r="V159" s="203"/>
      <c r="W159" s="203"/>
      <c r="X159" s="203"/>
      <c r="Y159" s="203"/>
      <c r="Z159" s="203"/>
    </row>
    <row r="160" spans="1:26" s="58" customFormat="1" x14ac:dyDescent="0.2">
      <c r="A160" s="56"/>
      <c r="B160" s="23"/>
      <c r="C160" s="56"/>
      <c r="D160" s="56"/>
      <c r="E160" s="56"/>
      <c r="F160" s="56"/>
      <c r="G160" s="56"/>
      <c r="H160" s="56"/>
      <c r="I160" s="56"/>
      <c r="J160" s="56"/>
      <c r="K160" s="56"/>
      <c r="L160" s="56"/>
      <c r="M160" s="56"/>
      <c r="N160" s="56"/>
      <c r="P160" s="223"/>
      <c r="Q160" s="194"/>
      <c r="R160" s="194"/>
      <c r="S160" s="203"/>
      <c r="T160" s="203"/>
      <c r="U160" s="203"/>
      <c r="V160" s="203"/>
      <c r="W160" s="203"/>
      <c r="X160" s="203"/>
      <c r="Y160" s="203"/>
      <c r="Z160" s="203"/>
    </row>
    <row r="161" spans="1:26" s="58" customFormat="1" x14ac:dyDescent="0.2">
      <c r="A161" s="86"/>
      <c r="B161" s="23"/>
      <c r="C161" s="2"/>
      <c r="D161" s="2"/>
      <c r="E161" s="2"/>
      <c r="F161" s="2"/>
      <c r="G161" s="2"/>
      <c r="H161" s="2"/>
      <c r="I161" s="2"/>
      <c r="J161" s="2"/>
      <c r="K161" s="2"/>
      <c r="L161" s="2"/>
      <c r="M161" s="2"/>
      <c r="N161" s="56"/>
      <c r="P161" s="223"/>
      <c r="Q161" s="194"/>
      <c r="R161" s="194"/>
      <c r="S161" s="203"/>
      <c r="T161" s="203"/>
      <c r="U161" s="203"/>
      <c r="V161" s="203"/>
      <c r="W161" s="203"/>
      <c r="X161" s="203"/>
      <c r="Y161" s="203"/>
      <c r="Z161" s="203"/>
    </row>
    <row r="162" spans="1:26" x14ac:dyDescent="0.2">
      <c r="B162" s="23"/>
      <c r="N162" s="56"/>
      <c r="O162" s="58"/>
      <c r="P162" s="223"/>
    </row>
    <row r="163" spans="1:26" x14ac:dyDescent="0.2">
      <c r="B163" s="23"/>
      <c r="N163" s="56"/>
      <c r="O163" s="58"/>
      <c r="P163" s="223"/>
    </row>
    <row r="164" spans="1:26" x14ac:dyDescent="0.2">
      <c r="B164" s="23"/>
      <c r="N164" s="56"/>
      <c r="O164" s="58"/>
      <c r="P164" s="223"/>
    </row>
    <row r="165" spans="1:26" x14ac:dyDescent="0.2">
      <c r="B165" s="23"/>
      <c r="N165" s="56"/>
      <c r="O165" s="58"/>
      <c r="P165" s="223"/>
    </row>
    <row r="166" spans="1:26" x14ac:dyDescent="0.2">
      <c r="B166" s="23"/>
      <c r="O166" s="58"/>
      <c r="P166" s="223"/>
    </row>
    <row r="167" spans="1:26" x14ac:dyDescent="0.2">
      <c r="B167" s="23"/>
      <c r="P167" s="223"/>
    </row>
    <row r="168" spans="1:26" x14ac:dyDescent="0.2">
      <c r="B168" s="23"/>
      <c r="P168" s="223"/>
    </row>
    <row r="169" spans="1:26" x14ac:dyDescent="0.2">
      <c r="B169" s="23"/>
      <c r="P169" s="223"/>
    </row>
    <row r="170" spans="1:26" x14ac:dyDescent="0.2">
      <c r="B170" s="23"/>
      <c r="P170" s="223"/>
    </row>
    <row r="171" spans="1:26" x14ac:dyDescent="0.2">
      <c r="B171" s="23"/>
      <c r="P171" s="223"/>
    </row>
    <row r="172" spans="1:26" x14ac:dyDescent="0.2">
      <c r="B172" s="23"/>
      <c r="P172" s="223"/>
    </row>
    <row r="173" spans="1:26" x14ac:dyDescent="0.2">
      <c r="B173" s="23"/>
      <c r="P173" s="223"/>
    </row>
    <row r="174" spans="1:26" x14ac:dyDescent="0.2">
      <c r="B174" s="23"/>
    </row>
    <row r="175" spans="1:26" x14ac:dyDescent="0.2">
      <c r="B175" s="23"/>
    </row>
    <row r="176" spans="1:26" x14ac:dyDescent="0.2">
      <c r="B176" s="23"/>
    </row>
    <row r="177" spans="2:2" x14ac:dyDescent="0.2">
      <c r="B177" s="23"/>
    </row>
    <row r="178" spans="2:2" x14ac:dyDescent="0.2">
      <c r="B178" s="23"/>
    </row>
    <row r="179" spans="2:2" x14ac:dyDescent="0.2">
      <c r="B179" s="23"/>
    </row>
    <row r="180" spans="2:2" x14ac:dyDescent="0.2">
      <c r="B180" s="23"/>
    </row>
    <row r="181" spans="2:2" x14ac:dyDescent="0.2">
      <c r="B181" s="23"/>
    </row>
    <row r="182" spans="2:2" x14ac:dyDescent="0.2">
      <c r="B182" s="23"/>
    </row>
    <row r="183" spans="2:2" x14ac:dyDescent="0.2">
      <c r="B183" s="23"/>
    </row>
    <row r="184" spans="2:2" x14ac:dyDescent="0.2">
      <c r="B184" s="23"/>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row r="194" spans="2:2" x14ac:dyDescent="0.2">
      <c r="B194" s="23"/>
    </row>
    <row r="195" spans="2:2" x14ac:dyDescent="0.2">
      <c r="B195" s="23"/>
    </row>
    <row r="196" spans="2:2" x14ac:dyDescent="0.2">
      <c r="B196" s="23"/>
    </row>
    <row r="197" spans="2:2" x14ac:dyDescent="0.2">
      <c r="B197" s="23"/>
    </row>
    <row r="198" spans="2:2" x14ac:dyDescent="0.2">
      <c r="B198" s="23"/>
    </row>
    <row r="199" spans="2:2" x14ac:dyDescent="0.2">
      <c r="B199" s="23"/>
    </row>
    <row r="200" spans="2:2" x14ac:dyDescent="0.2">
      <c r="B200" s="23"/>
    </row>
    <row r="201" spans="2:2" x14ac:dyDescent="0.2">
      <c r="B201" s="23"/>
    </row>
    <row r="202" spans="2:2" x14ac:dyDescent="0.2">
      <c r="B202" s="23"/>
    </row>
    <row r="203" spans="2:2" x14ac:dyDescent="0.2">
      <c r="B203" s="23"/>
    </row>
    <row r="204" spans="2:2" x14ac:dyDescent="0.2">
      <c r="B204" s="23"/>
    </row>
    <row r="205" spans="2:2" x14ac:dyDescent="0.2">
      <c r="B205" s="23"/>
    </row>
    <row r="206" spans="2:2" x14ac:dyDescent="0.2">
      <c r="B206" s="23"/>
    </row>
    <row r="207" spans="2:2" x14ac:dyDescent="0.2">
      <c r="B207" s="23"/>
    </row>
    <row r="208" spans="2:2" x14ac:dyDescent="0.2">
      <c r="B208" s="23"/>
    </row>
    <row r="209" spans="2:2" x14ac:dyDescent="0.2">
      <c r="B209" s="23"/>
    </row>
    <row r="210" spans="2:2" x14ac:dyDescent="0.2">
      <c r="B210" s="23"/>
    </row>
    <row r="211" spans="2:2" x14ac:dyDescent="0.2">
      <c r="B211" s="23"/>
    </row>
    <row r="212" spans="2:2" x14ac:dyDescent="0.2">
      <c r="B212" s="23"/>
    </row>
    <row r="213" spans="2:2" x14ac:dyDescent="0.2">
      <c r="B213" s="23"/>
    </row>
    <row r="214" spans="2:2" x14ac:dyDescent="0.2">
      <c r="B214" s="23"/>
    </row>
    <row r="215" spans="2:2" x14ac:dyDescent="0.2">
      <c r="B215" s="23"/>
    </row>
    <row r="216" spans="2:2" x14ac:dyDescent="0.2">
      <c r="B216" s="23"/>
    </row>
    <row r="217" spans="2:2" x14ac:dyDescent="0.2">
      <c r="B217" s="23"/>
    </row>
    <row r="218" spans="2:2" x14ac:dyDescent="0.2">
      <c r="B218" s="23"/>
    </row>
    <row r="219" spans="2:2" x14ac:dyDescent="0.2">
      <c r="B219" s="23"/>
    </row>
    <row r="220" spans="2:2" x14ac:dyDescent="0.2">
      <c r="B220" s="23"/>
    </row>
    <row r="221" spans="2:2" x14ac:dyDescent="0.2">
      <c r="B221" s="23"/>
    </row>
    <row r="222" spans="2:2" x14ac:dyDescent="0.2">
      <c r="B222" s="23"/>
    </row>
    <row r="223" spans="2:2" x14ac:dyDescent="0.2">
      <c r="B223" s="23"/>
    </row>
    <row r="224" spans="2:2" x14ac:dyDescent="0.2">
      <c r="B224" s="23"/>
    </row>
    <row r="225" spans="2:2" x14ac:dyDescent="0.2">
      <c r="B225" s="23"/>
    </row>
    <row r="226" spans="2:2" x14ac:dyDescent="0.2">
      <c r="B226" s="23"/>
    </row>
    <row r="227" spans="2:2" x14ac:dyDescent="0.2">
      <c r="B227" s="23"/>
    </row>
    <row r="228" spans="2:2" x14ac:dyDescent="0.2">
      <c r="B228" s="23"/>
    </row>
    <row r="229" spans="2:2" x14ac:dyDescent="0.2">
      <c r="B229" s="23"/>
    </row>
    <row r="230" spans="2:2" x14ac:dyDescent="0.2">
      <c r="B230" s="23"/>
    </row>
    <row r="231" spans="2:2" x14ac:dyDescent="0.2">
      <c r="B231" s="23"/>
    </row>
    <row r="232" spans="2:2" x14ac:dyDescent="0.2">
      <c r="B232" s="23"/>
    </row>
    <row r="233" spans="2:2" x14ac:dyDescent="0.2">
      <c r="B233" s="23"/>
    </row>
    <row r="234" spans="2:2" x14ac:dyDescent="0.2">
      <c r="B234" s="23"/>
    </row>
    <row r="235" spans="2:2" x14ac:dyDescent="0.2">
      <c r="B235" s="23"/>
    </row>
    <row r="236" spans="2:2" x14ac:dyDescent="0.2">
      <c r="B236" s="23"/>
    </row>
    <row r="237" spans="2:2" x14ac:dyDescent="0.2">
      <c r="B237" s="23"/>
    </row>
    <row r="238" spans="2:2" x14ac:dyDescent="0.2">
      <c r="B238" s="23"/>
    </row>
    <row r="239" spans="2:2" x14ac:dyDescent="0.2">
      <c r="B239" s="23"/>
    </row>
    <row r="240" spans="2:2" x14ac:dyDescent="0.2">
      <c r="B240" s="23"/>
    </row>
    <row r="241" spans="2:2" x14ac:dyDescent="0.2">
      <c r="B241" s="23"/>
    </row>
    <row r="242" spans="2:2" x14ac:dyDescent="0.2">
      <c r="B242" s="23"/>
    </row>
    <row r="243" spans="2:2" x14ac:dyDescent="0.2">
      <c r="B243" s="23"/>
    </row>
    <row r="244" spans="2:2" x14ac:dyDescent="0.2">
      <c r="B244" s="23"/>
    </row>
    <row r="245" spans="2:2" x14ac:dyDescent="0.2">
      <c r="B245" s="23"/>
    </row>
    <row r="246" spans="2:2" x14ac:dyDescent="0.2">
      <c r="B246" s="23"/>
    </row>
    <row r="247" spans="2:2" x14ac:dyDescent="0.2">
      <c r="B247" s="23"/>
    </row>
    <row r="248" spans="2:2" x14ac:dyDescent="0.2">
      <c r="B248" s="23"/>
    </row>
    <row r="249" spans="2:2" x14ac:dyDescent="0.2">
      <c r="B249" s="23"/>
    </row>
    <row r="250" spans="2:2" x14ac:dyDescent="0.2">
      <c r="B250" s="23"/>
    </row>
    <row r="251" spans="2:2" x14ac:dyDescent="0.2">
      <c r="B251" s="23"/>
    </row>
    <row r="252" spans="2:2" x14ac:dyDescent="0.2">
      <c r="B252" s="23"/>
    </row>
    <row r="253" spans="2:2" x14ac:dyDescent="0.2">
      <c r="B253" s="23"/>
    </row>
    <row r="254" spans="2:2" x14ac:dyDescent="0.2">
      <c r="B254" s="23"/>
    </row>
    <row r="255" spans="2:2" x14ac:dyDescent="0.2">
      <c r="B255" s="23"/>
    </row>
    <row r="256" spans="2:2" x14ac:dyDescent="0.2">
      <c r="B256" s="23"/>
    </row>
    <row r="257" spans="2:2" x14ac:dyDescent="0.2">
      <c r="B257" s="23"/>
    </row>
    <row r="258" spans="2:2" x14ac:dyDescent="0.2">
      <c r="B258" s="23"/>
    </row>
    <row r="259" spans="2:2" x14ac:dyDescent="0.2">
      <c r="B259" s="23"/>
    </row>
    <row r="260" spans="2:2" x14ac:dyDescent="0.2">
      <c r="B260" s="23"/>
    </row>
    <row r="261" spans="2:2" x14ac:dyDescent="0.2">
      <c r="B261" s="23"/>
    </row>
    <row r="262" spans="2:2" x14ac:dyDescent="0.2">
      <c r="B262" s="23"/>
    </row>
    <row r="263" spans="2:2" x14ac:dyDescent="0.2">
      <c r="B263" s="23"/>
    </row>
    <row r="264" spans="2:2" x14ac:dyDescent="0.2">
      <c r="B264" s="23"/>
    </row>
    <row r="265" spans="2:2" x14ac:dyDescent="0.2">
      <c r="B265" s="23"/>
    </row>
    <row r="266" spans="2:2" x14ac:dyDescent="0.2">
      <c r="B266" s="23"/>
    </row>
    <row r="267" spans="2:2" x14ac:dyDescent="0.2">
      <c r="B267" s="23"/>
    </row>
    <row r="268" spans="2:2" x14ac:dyDescent="0.2">
      <c r="B268" s="23"/>
    </row>
    <row r="269" spans="2:2" x14ac:dyDescent="0.2">
      <c r="B269" s="23"/>
    </row>
    <row r="270" spans="2:2" x14ac:dyDescent="0.2">
      <c r="B270" s="23"/>
    </row>
    <row r="271" spans="2:2" x14ac:dyDescent="0.2">
      <c r="B271" s="23"/>
    </row>
    <row r="272" spans="2:2" x14ac:dyDescent="0.2">
      <c r="B272" s="23"/>
    </row>
    <row r="273" spans="2:2" x14ac:dyDescent="0.2">
      <c r="B273" s="23"/>
    </row>
    <row r="274" spans="2:2" x14ac:dyDescent="0.2">
      <c r="B274" s="23"/>
    </row>
    <row r="275" spans="2:2" x14ac:dyDescent="0.2">
      <c r="B275" s="23"/>
    </row>
    <row r="276" spans="2:2" x14ac:dyDescent="0.2">
      <c r="B276" s="23"/>
    </row>
    <row r="277" spans="2:2" x14ac:dyDescent="0.2">
      <c r="B277" s="23"/>
    </row>
    <row r="278" spans="2:2" x14ac:dyDescent="0.2">
      <c r="B278" s="23"/>
    </row>
    <row r="279" spans="2:2" x14ac:dyDescent="0.2">
      <c r="B279" s="23"/>
    </row>
    <row r="280" spans="2:2" x14ac:dyDescent="0.2">
      <c r="B280" s="23"/>
    </row>
    <row r="281" spans="2:2" x14ac:dyDescent="0.2">
      <c r="B281" s="23"/>
    </row>
    <row r="282" spans="2:2" x14ac:dyDescent="0.2">
      <c r="B282" s="23"/>
    </row>
    <row r="283" spans="2:2" x14ac:dyDescent="0.2">
      <c r="B283" s="23"/>
    </row>
    <row r="284" spans="2:2" x14ac:dyDescent="0.2">
      <c r="B284" s="23"/>
    </row>
    <row r="285" spans="2:2" x14ac:dyDescent="0.2">
      <c r="B285" s="23"/>
    </row>
    <row r="286" spans="2:2" x14ac:dyDescent="0.2">
      <c r="B286" s="23"/>
    </row>
    <row r="287" spans="2:2" x14ac:dyDescent="0.2">
      <c r="B287" s="23"/>
    </row>
    <row r="288" spans="2:2" x14ac:dyDescent="0.2">
      <c r="B288" s="23"/>
    </row>
    <row r="289" spans="2:2" x14ac:dyDescent="0.2">
      <c r="B289" s="23"/>
    </row>
    <row r="290" spans="2:2" x14ac:dyDescent="0.2">
      <c r="B290" s="23"/>
    </row>
    <row r="291" spans="2:2" x14ac:dyDescent="0.2">
      <c r="B291" s="23"/>
    </row>
    <row r="292" spans="2:2" x14ac:dyDescent="0.2">
      <c r="B292" s="23"/>
    </row>
    <row r="293" spans="2:2" x14ac:dyDescent="0.2">
      <c r="B293" s="23"/>
    </row>
    <row r="294" spans="2:2" x14ac:dyDescent="0.2">
      <c r="B294" s="23"/>
    </row>
    <row r="295" spans="2:2" x14ac:dyDescent="0.2">
      <c r="B295" s="23"/>
    </row>
    <row r="296" spans="2:2" x14ac:dyDescent="0.2">
      <c r="B296" s="23"/>
    </row>
    <row r="297" spans="2:2" x14ac:dyDescent="0.2">
      <c r="B297" s="23"/>
    </row>
    <row r="298" spans="2:2" x14ac:dyDescent="0.2">
      <c r="B298" s="23"/>
    </row>
    <row r="299" spans="2:2" x14ac:dyDescent="0.2">
      <c r="B299" s="23"/>
    </row>
    <row r="300" spans="2:2" x14ac:dyDescent="0.2">
      <c r="B300" s="23"/>
    </row>
    <row r="301" spans="2:2" x14ac:dyDescent="0.2">
      <c r="B301" s="23"/>
    </row>
    <row r="302" spans="2:2" x14ac:dyDescent="0.2">
      <c r="B302" s="23"/>
    </row>
    <row r="303" spans="2:2" x14ac:dyDescent="0.2">
      <c r="B303" s="23"/>
    </row>
    <row r="304" spans="2:2" x14ac:dyDescent="0.2">
      <c r="B304" s="23"/>
    </row>
    <row r="305" spans="2:2" x14ac:dyDescent="0.2">
      <c r="B305" s="23"/>
    </row>
    <row r="306" spans="2:2" x14ac:dyDescent="0.2">
      <c r="B306" s="23"/>
    </row>
    <row r="307" spans="2:2" x14ac:dyDescent="0.2">
      <c r="B307" s="23"/>
    </row>
    <row r="308" spans="2:2" x14ac:dyDescent="0.2">
      <c r="B308" s="23"/>
    </row>
    <row r="309" spans="2:2" x14ac:dyDescent="0.2">
      <c r="B309" s="23"/>
    </row>
    <row r="310" spans="2:2" x14ac:dyDescent="0.2">
      <c r="B310" s="23"/>
    </row>
    <row r="311" spans="2:2" x14ac:dyDescent="0.2">
      <c r="B311" s="23"/>
    </row>
    <row r="312" spans="2:2" x14ac:dyDescent="0.2">
      <c r="B312" s="23"/>
    </row>
    <row r="313" spans="2:2" x14ac:dyDescent="0.2">
      <c r="B313" s="23"/>
    </row>
    <row r="314" spans="2:2" x14ac:dyDescent="0.2">
      <c r="B314" s="23"/>
    </row>
    <row r="315" spans="2:2" x14ac:dyDescent="0.2">
      <c r="B315" s="23"/>
    </row>
    <row r="316" spans="2:2" x14ac:dyDescent="0.2">
      <c r="B316" s="23"/>
    </row>
    <row r="317" spans="2:2" x14ac:dyDescent="0.2">
      <c r="B317" s="23"/>
    </row>
    <row r="318" spans="2:2" x14ac:dyDescent="0.2">
      <c r="B318" s="23"/>
    </row>
    <row r="319" spans="2:2" x14ac:dyDescent="0.2">
      <c r="B319" s="23"/>
    </row>
    <row r="320" spans="2:2" x14ac:dyDescent="0.2">
      <c r="B320" s="23"/>
    </row>
    <row r="321" spans="2:2" x14ac:dyDescent="0.2">
      <c r="B321" s="23"/>
    </row>
    <row r="322" spans="2:2" x14ac:dyDescent="0.2">
      <c r="B322" s="23"/>
    </row>
    <row r="323" spans="2:2" x14ac:dyDescent="0.2">
      <c r="B323" s="23"/>
    </row>
    <row r="324" spans="2:2" x14ac:dyDescent="0.2">
      <c r="B324" s="23"/>
    </row>
    <row r="325" spans="2:2" x14ac:dyDescent="0.2">
      <c r="B325" s="23"/>
    </row>
    <row r="326" spans="2:2" x14ac:dyDescent="0.2">
      <c r="B326" s="23"/>
    </row>
    <row r="327" spans="2:2" x14ac:dyDescent="0.2">
      <c r="B327" s="23"/>
    </row>
    <row r="328" spans="2:2" x14ac:dyDescent="0.2">
      <c r="B328" s="23"/>
    </row>
    <row r="329" spans="2:2" x14ac:dyDescent="0.2">
      <c r="B329" s="23"/>
    </row>
    <row r="330" spans="2:2" x14ac:dyDescent="0.2">
      <c r="B330" s="23"/>
    </row>
    <row r="331" spans="2:2" x14ac:dyDescent="0.2">
      <c r="B331" s="23"/>
    </row>
    <row r="332" spans="2:2" x14ac:dyDescent="0.2">
      <c r="B332" s="23"/>
    </row>
    <row r="333" spans="2:2" x14ac:dyDescent="0.2">
      <c r="B333" s="23"/>
    </row>
    <row r="334" spans="2:2" x14ac:dyDescent="0.2">
      <c r="B334" s="23"/>
    </row>
    <row r="335" spans="2:2" x14ac:dyDescent="0.2">
      <c r="B335" s="23"/>
    </row>
    <row r="336" spans="2:2" x14ac:dyDescent="0.2">
      <c r="B336" s="23"/>
    </row>
    <row r="337" spans="2:2" x14ac:dyDescent="0.2">
      <c r="B337" s="23"/>
    </row>
    <row r="338" spans="2:2" x14ac:dyDescent="0.2">
      <c r="B338" s="23"/>
    </row>
    <row r="339" spans="2:2" x14ac:dyDescent="0.2">
      <c r="B339" s="23"/>
    </row>
    <row r="340" spans="2:2" x14ac:dyDescent="0.2">
      <c r="B340" s="23"/>
    </row>
    <row r="341" spans="2:2" x14ac:dyDescent="0.2">
      <c r="B341" s="23"/>
    </row>
    <row r="342" spans="2:2" x14ac:dyDescent="0.2">
      <c r="B342" s="23"/>
    </row>
    <row r="343" spans="2:2" x14ac:dyDescent="0.2">
      <c r="B343" s="23"/>
    </row>
    <row r="344" spans="2:2" x14ac:dyDescent="0.2">
      <c r="B344" s="23"/>
    </row>
    <row r="345" spans="2:2" x14ac:dyDescent="0.2">
      <c r="B345" s="23"/>
    </row>
    <row r="346" spans="2:2" x14ac:dyDescent="0.2">
      <c r="B346" s="23"/>
    </row>
    <row r="347" spans="2:2" x14ac:dyDescent="0.2">
      <c r="B347" s="23"/>
    </row>
    <row r="348" spans="2:2" x14ac:dyDescent="0.2">
      <c r="B348" s="23"/>
    </row>
    <row r="349" spans="2:2" x14ac:dyDescent="0.2">
      <c r="B349" s="23"/>
    </row>
    <row r="350" spans="2:2" x14ac:dyDescent="0.2">
      <c r="B350" s="23"/>
    </row>
    <row r="351" spans="2:2" x14ac:dyDescent="0.2">
      <c r="B351" s="23"/>
    </row>
    <row r="352" spans="2:2" x14ac:dyDescent="0.2">
      <c r="B352" s="23"/>
    </row>
    <row r="353" spans="2:2" x14ac:dyDescent="0.2">
      <c r="B353" s="23"/>
    </row>
    <row r="354" spans="2:2" x14ac:dyDescent="0.2">
      <c r="B354" s="23"/>
    </row>
    <row r="355" spans="2:2" x14ac:dyDescent="0.2">
      <c r="B355" s="23"/>
    </row>
    <row r="356" spans="2:2" x14ac:dyDescent="0.2">
      <c r="B356" s="23"/>
    </row>
    <row r="357" spans="2:2" x14ac:dyDescent="0.2">
      <c r="B357" s="23"/>
    </row>
    <row r="358" spans="2:2" x14ac:dyDescent="0.2">
      <c r="B358" s="23"/>
    </row>
    <row r="359" spans="2:2" x14ac:dyDescent="0.2">
      <c r="B359" s="23"/>
    </row>
    <row r="360" spans="2:2" x14ac:dyDescent="0.2">
      <c r="B360" s="23"/>
    </row>
    <row r="361" spans="2:2" x14ac:dyDescent="0.2">
      <c r="B361" s="23"/>
    </row>
    <row r="362" spans="2:2" x14ac:dyDescent="0.2">
      <c r="B362" s="23"/>
    </row>
    <row r="363" spans="2:2" x14ac:dyDescent="0.2">
      <c r="B363" s="23"/>
    </row>
    <row r="364" spans="2:2" x14ac:dyDescent="0.2">
      <c r="B364" s="23"/>
    </row>
    <row r="365" spans="2:2" x14ac:dyDescent="0.2">
      <c r="B365" s="23"/>
    </row>
    <row r="366" spans="2:2" x14ac:dyDescent="0.2">
      <c r="B366" s="23"/>
    </row>
    <row r="367" spans="2:2" x14ac:dyDescent="0.2">
      <c r="B367" s="23"/>
    </row>
    <row r="368" spans="2:2" x14ac:dyDescent="0.2">
      <c r="B368" s="23"/>
    </row>
    <row r="369" spans="2:2" x14ac:dyDescent="0.2">
      <c r="B369" s="23"/>
    </row>
    <row r="370" spans="2:2" x14ac:dyDescent="0.2">
      <c r="B370" s="23"/>
    </row>
    <row r="371" spans="2:2" x14ac:dyDescent="0.2">
      <c r="B371" s="23"/>
    </row>
    <row r="372" spans="2:2" x14ac:dyDescent="0.2">
      <c r="B372" s="23"/>
    </row>
    <row r="373" spans="2:2" x14ac:dyDescent="0.2">
      <c r="B373" s="23"/>
    </row>
    <row r="374" spans="2:2" x14ac:dyDescent="0.2">
      <c r="B374" s="23"/>
    </row>
    <row r="375" spans="2:2" x14ac:dyDescent="0.2">
      <c r="B375" s="23"/>
    </row>
    <row r="376" spans="2:2" x14ac:dyDescent="0.2">
      <c r="B376" s="23"/>
    </row>
    <row r="377" spans="2:2" x14ac:dyDescent="0.2">
      <c r="B377" s="23"/>
    </row>
    <row r="378" spans="2:2" x14ac:dyDescent="0.2">
      <c r="B378" s="23"/>
    </row>
    <row r="379" spans="2:2" x14ac:dyDescent="0.2">
      <c r="B379" s="23"/>
    </row>
    <row r="380" spans="2:2" x14ac:dyDescent="0.2">
      <c r="B380" s="23"/>
    </row>
    <row r="381" spans="2:2" x14ac:dyDescent="0.2">
      <c r="B381" s="23"/>
    </row>
    <row r="382" spans="2:2" x14ac:dyDescent="0.2">
      <c r="B382" s="23"/>
    </row>
    <row r="383" spans="2:2" x14ac:dyDescent="0.2">
      <c r="B383" s="23"/>
    </row>
    <row r="384" spans="2:2" x14ac:dyDescent="0.2">
      <c r="B384" s="23"/>
    </row>
    <row r="385" spans="2:2" x14ac:dyDescent="0.2">
      <c r="B385" s="23"/>
    </row>
    <row r="386" spans="2:2" x14ac:dyDescent="0.2">
      <c r="B386" s="23"/>
    </row>
    <row r="387" spans="2:2" x14ac:dyDescent="0.2">
      <c r="B387" s="23"/>
    </row>
    <row r="388" spans="2:2" x14ac:dyDescent="0.2">
      <c r="B388" s="23"/>
    </row>
    <row r="389" spans="2:2" x14ac:dyDescent="0.2">
      <c r="B389" s="23"/>
    </row>
    <row r="390" spans="2:2" x14ac:dyDescent="0.2">
      <c r="B390" s="23"/>
    </row>
    <row r="391" spans="2:2" x14ac:dyDescent="0.2">
      <c r="B391" s="23"/>
    </row>
    <row r="392" spans="2:2" x14ac:dyDescent="0.2">
      <c r="B392" s="23"/>
    </row>
    <row r="393" spans="2:2" x14ac:dyDescent="0.2">
      <c r="B393" s="23"/>
    </row>
    <row r="394" spans="2:2" x14ac:dyDescent="0.2">
      <c r="B394" s="23"/>
    </row>
    <row r="395" spans="2:2" x14ac:dyDescent="0.2">
      <c r="B395" s="23"/>
    </row>
    <row r="396" spans="2:2" x14ac:dyDescent="0.2">
      <c r="B396" s="23"/>
    </row>
    <row r="397" spans="2:2" x14ac:dyDescent="0.2">
      <c r="B397" s="23"/>
    </row>
    <row r="398" spans="2:2" x14ac:dyDescent="0.2">
      <c r="B398" s="23"/>
    </row>
    <row r="399" spans="2:2" x14ac:dyDescent="0.2">
      <c r="B399" s="23"/>
    </row>
    <row r="400" spans="2:2" x14ac:dyDescent="0.2">
      <c r="B400" s="23"/>
    </row>
    <row r="401" spans="2:2" x14ac:dyDescent="0.2">
      <c r="B401" s="23"/>
    </row>
    <row r="402" spans="2:2" x14ac:dyDescent="0.2">
      <c r="B402" s="23"/>
    </row>
    <row r="403" spans="2:2" x14ac:dyDescent="0.2">
      <c r="B403" s="23"/>
    </row>
    <row r="404" spans="2:2" x14ac:dyDescent="0.2">
      <c r="B404" s="23"/>
    </row>
    <row r="405" spans="2:2" x14ac:dyDescent="0.2">
      <c r="B405" s="23"/>
    </row>
    <row r="406" spans="2:2" x14ac:dyDescent="0.2">
      <c r="B406" s="23"/>
    </row>
    <row r="407" spans="2:2" x14ac:dyDescent="0.2">
      <c r="B407" s="23"/>
    </row>
    <row r="408" spans="2:2" x14ac:dyDescent="0.2">
      <c r="B408" s="23"/>
    </row>
    <row r="409" spans="2:2" x14ac:dyDescent="0.2">
      <c r="B409" s="23"/>
    </row>
    <row r="410" spans="2:2" x14ac:dyDescent="0.2">
      <c r="B410" s="23"/>
    </row>
    <row r="411" spans="2:2" x14ac:dyDescent="0.2">
      <c r="B411" s="23"/>
    </row>
    <row r="412" spans="2:2" x14ac:dyDescent="0.2">
      <c r="B412" s="23"/>
    </row>
    <row r="413" spans="2:2" x14ac:dyDescent="0.2">
      <c r="B413" s="23"/>
    </row>
    <row r="414" spans="2:2" x14ac:dyDescent="0.2">
      <c r="B414" s="23"/>
    </row>
    <row r="415" spans="2:2" x14ac:dyDescent="0.2">
      <c r="B415" s="23"/>
    </row>
    <row r="416" spans="2:2" x14ac:dyDescent="0.2">
      <c r="B416" s="23"/>
    </row>
    <row r="417" spans="2:2" x14ac:dyDescent="0.2">
      <c r="B417" s="23"/>
    </row>
    <row r="418" spans="2:2" x14ac:dyDescent="0.2">
      <c r="B418" s="23"/>
    </row>
    <row r="419" spans="2:2" x14ac:dyDescent="0.2">
      <c r="B419" s="23"/>
    </row>
    <row r="420" spans="2:2" x14ac:dyDescent="0.2">
      <c r="B420" s="23"/>
    </row>
    <row r="421" spans="2:2" x14ac:dyDescent="0.2">
      <c r="B421" s="23"/>
    </row>
    <row r="422" spans="2:2" x14ac:dyDescent="0.2">
      <c r="B422" s="23"/>
    </row>
    <row r="423" spans="2:2" x14ac:dyDescent="0.2">
      <c r="B423" s="23"/>
    </row>
    <row r="424" spans="2:2" x14ac:dyDescent="0.2">
      <c r="B424" s="23"/>
    </row>
    <row r="425" spans="2:2" x14ac:dyDescent="0.2">
      <c r="B425" s="23"/>
    </row>
    <row r="426" spans="2:2" x14ac:dyDescent="0.2">
      <c r="B426" s="23"/>
    </row>
    <row r="427" spans="2:2" x14ac:dyDescent="0.2">
      <c r="B427" s="23"/>
    </row>
    <row r="428" spans="2:2" x14ac:dyDescent="0.2">
      <c r="B428" s="23"/>
    </row>
    <row r="429" spans="2:2" x14ac:dyDescent="0.2">
      <c r="B429" s="23"/>
    </row>
    <row r="430" spans="2:2" x14ac:dyDescent="0.2">
      <c r="B430" s="23"/>
    </row>
    <row r="431" spans="2:2" x14ac:dyDescent="0.2">
      <c r="B431" s="23"/>
    </row>
    <row r="432" spans="2:2" x14ac:dyDescent="0.2">
      <c r="B432" s="23"/>
    </row>
    <row r="433" spans="2:2" x14ac:dyDescent="0.2">
      <c r="B433" s="23"/>
    </row>
    <row r="434" spans="2:2" x14ac:dyDescent="0.2">
      <c r="B434" s="23"/>
    </row>
    <row r="435" spans="2:2" x14ac:dyDescent="0.2">
      <c r="B435" s="23"/>
    </row>
    <row r="436" spans="2:2" x14ac:dyDescent="0.2">
      <c r="B436" s="23"/>
    </row>
    <row r="437" spans="2:2" x14ac:dyDescent="0.2">
      <c r="B437" s="23"/>
    </row>
    <row r="438" spans="2:2" x14ac:dyDescent="0.2">
      <c r="B438" s="23"/>
    </row>
    <row r="439" spans="2:2" x14ac:dyDescent="0.2">
      <c r="B439" s="23"/>
    </row>
    <row r="440" spans="2:2" x14ac:dyDescent="0.2">
      <c r="B440" s="23"/>
    </row>
    <row r="441" spans="2:2" x14ac:dyDescent="0.2">
      <c r="B441" s="23"/>
    </row>
    <row r="442" spans="2:2" x14ac:dyDescent="0.2">
      <c r="B442" s="23"/>
    </row>
    <row r="443" spans="2:2" x14ac:dyDescent="0.2">
      <c r="B443" s="23"/>
    </row>
    <row r="444" spans="2:2" x14ac:dyDescent="0.2">
      <c r="B444" s="23"/>
    </row>
    <row r="445" spans="2:2" x14ac:dyDescent="0.2">
      <c r="B445" s="23"/>
    </row>
    <row r="446" spans="2:2" x14ac:dyDescent="0.2">
      <c r="B446" s="23"/>
    </row>
    <row r="447" spans="2:2" x14ac:dyDescent="0.2">
      <c r="B447" s="23"/>
    </row>
    <row r="448" spans="2:2" x14ac:dyDescent="0.2">
      <c r="B448" s="23"/>
    </row>
    <row r="449" spans="2:2" x14ac:dyDescent="0.2">
      <c r="B449" s="23"/>
    </row>
    <row r="450" spans="2:2" x14ac:dyDescent="0.2">
      <c r="B450" s="23"/>
    </row>
    <row r="451" spans="2:2" x14ac:dyDescent="0.2">
      <c r="B451" s="23"/>
    </row>
    <row r="452" spans="2:2" x14ac:dyDescent="0.2">
      <c r="B452" s="23"/>
    </row>
    <row r="453" spans="2:2" x14ac:dyDescent="0.2">
      <c r="B453" s="23"/>
    </row>
    <row r="454" spans="2:2" x14ac:dyDescent="0.2">
      <c r="B454" s="23"/>
    </row>
    <row r="455" spans="2:2" x14ac:dyDescent="0.2">
      <c r="B455" s="23"/>
    </row>
    <row r="456" spans="2:2" x14ac:dyDescent="0.2">
      <c r="B456" s="23"/>
    </row>
    <row r="457" spans="2:2" x14ac:dyDescent="0.2">
      <c r="B457" s="23"/>
    </row>
    <row r="458" spans="2:2" x14ac:dyDescent="0.2">
      <c r="B458" s="23"/>
    </row>
    <row r="459" spans="2:2" x14ac:dyDescent="0.2">
      <c r="B459" s="23"/>
    </row>
    <row r="460" spans="2:2" x14ac:dyDescent="0.2">
      <c r="B460" s="23"/>
    </row>
    <row r="461" spans="2:2" x14ac:dyDescent="0.2">
      <c r="B461" s="23"/>
    </row>
    <row r="462" spans="2:2" x14ac:dyDescent="0.2">
      <c r="B462" s="23"/>
    </row>
    <row r="463" spans="2:2" x14ac:dyDescent="0.2">
      <c r="B463" s="23"/>
    </row>
    <row r="464" spans="2:2" x14ac:dyDescent="0.2">
      <c r="B464" s="23"/>
    </row>
    <row r="465" spans="2:2" x14ac:dyDescent="0.2">
      <c r="B465" s="23"/>
    </row>
    <row r="466" spans="2:2" x14ac:dyDescent="0.2">
      <c r="B466" s="23"/>
    </row>
    <row r="467" spans="2:2" x14ac:dyDescent="0.2">
      <c r="B467" s="23"/>
    </row>
    <row r="468" spans="2:2" x14ac:dyDescent="0.2">
      <c r="B468" s="23"/>
    </row>
    <row r="469" spans="2:2" x14ac:dyDescent="0.2">
      <c r="B469" s="23"/>
    </row>
  </sheetData>
  <sheetProtection password="CF0D" sheet="1" scenarios="1"/>
  <dataConsolidate/>
  <mergeCells count="5">
    <mergeCell ref="A5:B5"/>
    <mergeCell ref="X1:X3"/>
    <mergeCell ref="Y1:Y3"/>
    <mergeCell ref="AA1:AB1"/>
    <mergeCell ref="AA2:AB2"/>
  </mergeCells>
  <conditionalFormatting sqref="A6:B53">
    <cfRule type="cellIs" dxfId="14" priority="84" stopIfTrue="1" operator="equal">
      <formula>"C"</formula>
    </cfRule>
    <cfRule type="cellIs" dxfId="13" priority="85" stopIfTrue="1" operator="equal">
      <formula>"B"</formula>
    </cfRule>
    <cfRule type="cellIs" dxfId="12" priority="86" stopIfTrue="1" operator="equal">
      <formula>"A"</formula>
    </cfRule>
  </conditionalFormatting>
  <conditionalFormatting sqref="M5">
    <cfRule type="cellIs" dxfId="11" priority="81" stopIfTrue="1" operator="equal">
      <formula>"C"</formula>
    </cfRule>
    <cfRule type="cellIs" dxfId="10" priority="82" stopIfTrue="1" operator="equal">
      <formula>"B"</formula>
    </cfRule>
    <cfRule type="cellIs" dxfId="9" priority="83" stopIfTrue="1" operator="equal">
      <formula>"A"</formula>
    </cfRule>
  </conditionalFormatting>
  <conditionalFormatting sqref="C31:K31 M31 C6:M8 C32:M33 C35:M53 M34 C26:M30 C25:D25 F25 H25:M25 C10:M11 D9:M9 C13:M24 D12:M12">
    <cfRule type="cellIs" dxfId="8" priority="26" stopIfTrue="1" operator="equal">
      <formula>"12h"</formula>
    </cfRule>
  </conditionalFormatting>
  <conditionalFormatting sqref="C59:M59">
    <cfRule type="cellIs" dxfId="7" priority="5" stopIfTrue="1" operator="greaterThan">
      <formula>4</formula>
    </cfRule>
    <cfRule type="cellIs" dxfId="6" priority="6" stopIfTrue="1" operator="equal">
      <formula>4</formula>
    </cfRule>
    <cfRule type="cellIs" dxfId="5" priority="7" stopIfTrue="1" operator="lessThan">
      <formula>4</formula>
    </cfRule>
  </conditionalFormatting>
  <conditionalFormatting sqref="C54:M54 C56:M56">
    <cfRule type="cellIs" dxfId="4" priority="2" stopIfTrue="1" operator="lessThan">
      <formula>12</formula>
    </cfRule>
    <cfRule type="cellIs" dxfId="3" priority="3" stopIfTrue="1" operator="equal">
      <formula>12</formula>
    </cfRule>
    <cfRule type="cellIs" dxfId="2" priority="4" stopIfTrue="1" operator="greaterThan">
      <formula>12</formula>
    </cfRule>
  </conditionalFormatting>
  <conditionalFormatting sqref="C12">
    <cfRule type="cellIs" dxfId="1" priority="1" stopIfTrue="1" operator="equal">
      <formula>"12h"</formula>
    </cfRule>
  </conditionalFormatting>
  <dataValidations count="1">
    <dataValidation type="list" allowBlank="1" showDropDown="1" showInputMessage="1" showErrorMessage="1" errorTitle="Attention" error="Faire uniquement un copier/coller avec la liste de gauche." sqref="P90 T41 P40 P52:P53 C35:L53 C6:L33 M6:M53">
      <formula1>$P:$P</formula1>
    </dataValidation>
  </dataValidations>
  <pageMargins left="0" right="0" top="0" bottom="0" header="0" footer="0"/>
  <pageSetup paperSize="9" scale="21" orientation="portrait" r:id="rId1"/>
  <headerFooter alignWithMargins="0">
    <oddFooter>&amp;RImprimé le &amp;D à &amp;T</oddFooter>
  </headerFooter>
  <colBreaks count="1" manualBreakCount="1">
    <brk id="13" min="1" max="182"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C2"/>
  <sheetViews>
    <sheetView workbookViewId="0">
      <selection activeCell="A2" sqref="A2"/>
    </sheetView>
  </sheetViews>
  <sheetFormatPr baseColWidth="10" defaultColWidth="11.42578125" defaultRowHeight="12.75" x14ac:dyDescent="0.2"/>
  <cols>
    <col min="1" max="16384" width="11.42578125" style="162"/>
  </cols>
  <sheetData>
    <row r="1" spans="1:3" x14ac:dyDescent="0.2">
      <c r="A1" s="162" t="s">
        <v>174</v>
      </c>
    </row>
    <row r="2" spans="1:3" x14ac:dyDescent="0.2">
      <c r="A2" s="162" t="s">
        <v>185</v>
      </c>
      <c r="C2" s="162" t="s">
        <v>175</v>
      </c>
    </row>
  </sheetData>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B241"/>
  <sheetViews>
    <sheetView workbookViewId="0">
      <selection activeCell="B4" sqref="B4"/>
    </sheetView>
  </sheetViews>
  <sheetFormatPr baseColWidth="10" defaultRowHeight="12.75" x14ac:dyDescent="0.2"/>
  <cols>
    <col min="1" max="1" width="16.5703125" customWidth="1"/>
    <col min="2" max="2" width="73.7109375" customWidth="1"/>
  </cols>
  <sheetData>
    <row r="1" spans="1:2" x14ac:dyDescent="0.2">
      <c r="A1" s="158" t="s">
        <v>176</v>
      </c>
      <c r="B1" s="158"/>
    </row>
    <row r="2" spans="1:2" ht="51" x14ac:dyDescent="0.2">
      <c r="A2" s="159">
        <v>1</v>
      </c>
      <c r="B2" s="160" t="s">
        <v>177</v>
      </c>
    </row>
    <row r="3" spans="1:2" ht="114.75" x14ac:dyDescent="0.2">
      <c r="A3" s="159">
        <v>2</v>
      </c>
      <c r="B3" s="160" t="s">
        <v>178</v>
      </c>
    </row>
    <row r="4" spans="1:2" ht="89.25" x14ac:dyDescent="0.2">
      <c r="A4" s="159">
        <v>3</v>
      </c>
      <c r="B4" s="160" t="s">
        <v>179</v>
      </c>
    </row>
    <row r="5" spans="1:2" ht="25.5" x14ac:dyDescent="0.2">
      <c r="A5" s="159">
        <v>4</v>
      </c>
      <c r="B5" s="160" t="s">
        <v>180</v>
      </c>
    </row>
    <row r="6" spans="1:2" x14ac:dyDescent="0.2">
      <c r="A6" s="159">
        <v>5</v>
      </c>
      <c r="B6" s="160" t="s">
        <v>181</v>
      </c>
    </row>
    <row r="7" spans="1:2" ht="255" x14ac:dyDescent="0.2">
      <c r="A7" s="159">
        <v>6</v>
      </c>
      <c r="B7" s="160" t="s">
        <v>182</v>
      </c>
    </row>
    <row r="8" spans="1:2" ht="89.25" x14ac:dyDescent="0.2">
      <c r="A8" s="159">
        <v>7</v>
      </c>
      <c r="B8" s="158" t="s">
        <v>183</v>
      </c>
    </row>
    <row r="9" spans="1:2" x14ac:dyDescent="0.2">
      <c r="A9" s="159">
        <v>8</v>
      </c>
      <c r="B9" s="160" t="s">
        <v>184</v>
      </c>
    </row>
    <row r="10" spans="1:2" x14ac:dyDescent="0.2">
      <c r="A10" s="159"/>
      <c r="B10" s="159"/>
    </row>
    <row r="11" spans="1:2" x14ac:dyDescent="0.2">
      <c r="A11" s="159"/>
      <c r="B11" s="159"/>
    </row>
    <row r="12" spans="1:2" x14ac:dyDescent="0.2">
      <c r="A12" s="159"/>
      <c r="B12" s="159"/>
    </row>
    <row r="13" spans="1:2" x14ac:dyDescent="0.2">
      <c r="A13" s="159"/>
      <c r="B13" s="159"/>
    </row>
    <row r="14" spans="1:2" x14ac:dyDescent="0.2">
      <c r="A14" s="159"/>
      <c r="B14" s="159"/>
    </row>
    <row r="15" spans="1:2" x14ac:dyDescent="0.2">
      <c r="A15" s="159"/>
      <c r="B15" s="159"/>
    </row>
    <row r="16" spans="1:2" x14ac:dyDescent="0.2">
      <c r="A16" s="159"/>
      <c r="B16" s="159"/>
    </row>
    <row r="17" spans="1:2" x14ac:dyDescent="0.2">
      <c r="A17" s="159"/>
      <c r="B17" s="159"/>
    </row>
    <row r="18" spans="1:2" x14ac:dyDescent="0.2">
      <c r="A18" s="159"/>
      <c r="B18" s="159"/>
    </row>
    <row r="19" spans="1:2" x14ac:dyDescent="0.2">
      <c r="A19" s="159"/>
      <c r="B19" s="159"/>
    </row>
    <row r="20" spans="1:2" x14ac:dyDescent="0.2">
      <c r="A20" s="159"/>
      <c r="B20" s="159"/>
    </row>
    <row r="21" spans="1:2" x14ac:dyDescent="0.2">
      <c r="A21" s="159"/>
      <c r="B21" s="159"/>
    </row>
    <row r="22" spans="1:2" x14ac:dyDescent="0.2">
      <c r="A22" s="159"/>
      <c r="B22" s="159"/>
    </row>
    <row r="23" spans="1:2" x14ac:dyDescent="0.2">
      <c r="A23" s="159"/>
      <c r="B23" s="159"/>
    </row>
    <row r="24" spans="1:2" x14ac:dyDescent="0.2">
      <c r="A24" s="159"/>
      <c r="B24" s="159"/>
    </row>
    <row r="25" spans="1:2" x14ac:dyDescent="0.2">
      <c r="A25" s="159"/>
      <c r="B25" s="159"/>
    </row>
    <row r="26" spans="1:2" x14ac:dyDescent="0.2">
      <c r="A26" s="159"/>
      <c r="B26" s="159"/>
    </row>
    <row r="27" spans="1:2" x14ac:dyDescent="0.2">
      <c r="A27" s="159"/>
      <c r="B27" s="159"/>
    </row>
    <row r="28" spans="1:2" x14ac:dyDescent="0.2">
      <c r="A28" s="159"/>
      <c r="B28" s="159"/>
    </row>
    <row r="29" spans="1:2" x14ac:dyDescent="0.2">
      <c r="A29" s="159"/>
      <c r="B29" s="159"/>
    </row>
    <row r="30" spans="1:2" x14ac:dyDescent="0.2">
      <c r="A30" s="159"/>
      <c r="B30" s="159"/>
    </row>
    <row r="31" spans="1:2" x14ac:dyDescent="0.2">
      <c r="A31" s="159"/>
      <c r="B31" s="159"/>
    </row>
    <row r="32" spans="1:2" x14ac:dyDescent="0.2">
      <c r="A32" s="159"/>
      <c r="B32" s="159"/>
    </row>
    <row r="33" spans="1:2" x14ac:dyDescent="0.2">
      <c r="A33" s="159"/>
      <c r="B33" s="159"/>
    </row>
    <row r="34" spans="1:2" x14ac:dyDescent="0.2">
      <c r="A34" s="159"/>
      <c r="B34" s="159"/>
    </row>
    <row r="35" spans="1:2" x14ac:dyDescent="0.2">
      <c r="A35" s="159"/>
      <c r="B35" s="159"/>
    </row>
    <row r="36" spans="1:2" x14ac:dyDescent="0.2">
      <c r="A36" s="159"/>
      <c r="B36" s="159"/>
    </row>
    <row r="37" spans="1:2" x14ac:dyDescent="0.2">
      <c r="A37" s="159"/>
      <c r="B37" s="159"/>
    </row>
    <row r="38" spans="1:2" x14ac:dyDescent="0.2">
      <c r="A38" s="159"/>
      <c r="B38" s="159"/>
    </row>
    <row r="39" spans="1:2" x14ac:dyDescent="0.2">
      <c r="A39" s="159"/>
      <c r="B39" s="159"/>
    </row>
    <row r="40" spans="1:2" x14ac:dyDescent="0.2">
      <c r="A40" s="159"/>
      <c r="B40" s="159"/>
    </row>
    <row r="41" spans="1:2" x14ac:dyDescent="0.2">
      <c r="A41" s="159"/>
      <c r="B41" s="159"/>
    </row>
    <row r="42" spans="1:2" x14ac:dyDescent="0.2">
      <c r="A42" s="159"/>
      <c r="B42" s="159"/>
    </row>
    <row r="43" spans="1:2" x14ac:dyDescent="0.2">
      <c r="A43" s="159"/>
      <c r="B43" s="159"/>
    </row>
    <row r="44" spans="1:2" x14ac:dyDescent="0.2">
      <c r="A44" s="159"/>
      <c r="B44" s="159"/>
    </row>
    <row r="45" spans="1:2" x14ac:dyDescent="0.2">
      <c r="A45" s="159"/>
      <c r="B45" s="159"/>
    </row>
    <row r="46" spans="1:2" x14ac:dyDescent="0.2">
      <c r="A46" s="159"/>
      <c r="B46" s="159"/>
    </row>
    <row r="47" spans="1:2" x14ac:dyDescent="0.2">
      <c r="A47" s="159"/>
      <c r="B47" s="159"/>
    </row>
    <row r="48" spans="1:2" x14ac:dyDescent="0.2">
      <c r="A48" s="159"/>
      <c r="B48" s="159"/>
    </row>
    <row r="49" spans="1:2" x14ac:dyDescent="0.2">
      <c r="A49" s="159"/>
      <c r="B49" s="159"/>
    </row>
    <row r="50" spans="1:2" x14ac:dyDescent="0.2">
      <c r="A50" s="159"/>
      <c r="B50" s="159"/>
    </row>
    <row r="51" spans="1:2" x14ac:dyDescent="0.2">
      <c r="A51" s="159"/>
      <c r="B51" s="159"/>
    </row>
    <row r="52" spans="1:2" x14ac:dyDescent="0.2">
      <c r="A52" s="159"/>
      <c r="B52" s="159"/>
    </row>
    <row r="53" spans="1:2" x14ac:dyDescent="0.2">
      <c r="A53" s="159"/>
      <c r="B53" s="159"/>
    </row>
    <row r="54" spans="1:2" x14ac:dyDescent="0.2">
      <c r="A54" s="159"/>
      <c r="B54" s="159"/>
    </row>
    <row r="55" spans="1:2" x14ac:dyDescent="0.2">
      <c r="A55" s="159"/>
      <c r="B55" s="159"/>
    </row>
    <row r="56" spans="1:2" x14ac:dyDescent="0.2">
      <c r="A56" s="159"/>
      <c r="B56" s="159"/>
    </row>
    <row r="57" spans="1:2" x14ac:dyDescent="0.2">
      <c r="A57" s="159"/>
      <c r="B57" s="159"/>
    </row>
    <row r="58" spans="1:2" x14ac:dyDescent="0.2">
      <c r="A58" s="159"/>
      <c r="B58" s="159"/>
    </row>
    <row r="59" spans="1:2" x14ac:dyDescent="0.2">
      <c r="A59" s="159"/>
      <c r="B59" s="159"/>
    </row>
    <row r="60" spans="1:2" x14ac:dyDescent="0.2">
      <c r="A60" s="159"/>
      <c r="B60" s="159"/>
    </row>
    <row r="61" spans="1:2" x14ac:dyDescent="0.2">
      <c r="A61" s="159"/>
      <c r="B61" s="159"/>
    </row>
    <row r="62" spans="1:2" x14ac:dyDescent="0.2">
      <c r="A62" s="159"/>
      <c r="B62" s="159"/>
    </row>
    <row r="63" spans="1:2" x14ac:dyDescent="0.2">
      <c r="A63" s="159"/>
      <c r="B63" s="159"/>
    </row>
    <row r="64" spans="1:2" x14ac:dyDescent="0.2">
      <c r="A64" s="159"/>
      <c r="B64" s="159"/>
    </row>
    <row r="65" spans="1:2" x14ac:dyDescent="0.2">
      <c r="A65" s="159"/>
      <c r="B65" s="159"/>
    </row>
    <row r="66" spans="1:2" x14ac:dyDescent="0.2">
      <c r="A66" s="159"/>
      <c r="B66" s="159"/>
    </row>
    <row r="67" spans="1:2" x14ac:dyDescent="0.2">
      <c r="A67" s="159"/>
      <c r="B67" s="159"/>
    </row>
    <row r="68" spans="1:2" x14ac:dyDescent="0.2">
      <c r="A68" s="159"/>
      <c r="B68" s="159"/>
    </row>
    <row r="69" spans="1:2" x14ac:dyDescent="0.2">
      <c r="A69" s="159"/>
      <c r="B69" s="159"/>
    </row>
    <row r="70" spans="1:2" x14ac:dyDescent="0.2">
      <c r="A70" s="159"/>
      <c r="B70" s="159"/>
    </row>
    <row r="71" spans="1:2" x14ac:dyDescent="0.2">
      <c r="A71" s="159"/>
      <c r="B71" s="159"/>
    </row>
    <row r="72" spans="1:2" x14ac:dyDescent="0.2">
      <c r="A72" s="159"/>
      <c r="B72" s="159"/>
    </row>
    <row r="73" spans="1:2" x14ac:dyDescent="0.2">
      <c r="A73" s="159"/>
      <c r="B73" s="159"/>
    </row>
    <row r="74" spans="1:2" x14ac:dyDescent="0.2">
      <c r="A74" s="159"/>
      <c r="B74" s="159"/>
    </row>
    <row r="75" spans="1:2" x14ac:dyDescent="0.2">
      <c r="A75" s="159"/>
      <c r="B75" s="159"/>
    </row>
    <row r="76" spans="1:2" x14ac:dyDescent="0.2">
      <c r="A76" s="159"/>
      <c r="B76" s="159"/>
    </row>
    <row r="77" spans="1:2" x14ac:dyDescent="0.2">
      <c r="A77" s="159"/>
      <c r="B77" s="159"/>
    </row>
    <row r="78" spans="1:2" x14ac:dyDescent="0.2">
      <c r="A78" s="159"/>
      <c r="B78" s="159"/>
    </row>
    <row r="79" spans="1:2" x14ac:dyDescent="0.2">
      <c r="A79" s="159"/>
      <c r="B79" s="159"/>
    </row>
    <row r="80" spans="1:2" x14ac:dyDescent="0.2">
      <c r="A80" s="159"/>
      <c r="B80" s="159"/>
    </row>
    <row r="81" spans="1:2" x14ac:dyDescent="0.2">
      <c r="A81" s="159"/>
      <c r="B81" s="159"/>
    </row>
    <row r="82" spans="1:2" x14ac:dyDescent="0.2">
      <c r="A82" s="159"/>
      <c r="B82" s="159"/>
    </row>
    <row r="83" spans="1:2" x14ac:dyDescent="0.2">
      <c r="A83" s="159"/>
      <c r="B83" s="159"/>
    </row>
    <row r="84" spans="1:2" x14ac:dyDescent="0.2">
      <c r="A84" s="159"/>
      <c r="B84" s="159"/>
    </row>
    <row r="85" spans="1:2" x14ac:dyDescent="0.2">
      <c r="A85" s="159"/>
      <c r="B85" s="159"/>
    </row>
    <row r="86" spans="1:2" x14ac:dyDescent="0.2">
      <c r="A86" s="159"/>
      <c r="B86" s="159"/>
    </row>
    <row r="87" spans="1:2" x14ac:dyDescent="0.2">
      <c r="A87" s="159"/>
      <c r="B87" s="159"/>
    </row>
    <row r="88" spans="1:2" x14ac:dyDescent="0.2">
      <c r="A88" s="159"/>
      <c r="B88" s="159"/>
    </row>
    <row r="89" spans="1:2" x14ac:dyDescent="0.2">
      <c r="A89" s="159"/>
      <c r="B89" s="159"/>
    </row>
    <row r="90" spans="1:2" x14ac:dyDescent="0.2">
      <c r="A90" s="159"/>
      <c r="B90" s="159"/>
    </row>
    <row r="91" spans="1:2" x14ac:dyDescent="0.2">
      <c r="A91" s="159"/>
      <c r="B91" s="159"/>
    </row>
    <row r="92" spans="1:2" x14ac:dyDescent="0.2">
      <c r="A92" s="159"/>
      <c r="B92" s="159"/>
    </row>
    <row r="93" spans="1:2" x14ac:dyDescent="0.2">
      <c r="A93" s="159"/>
      <c r="B93" s="159"/>
    </row>
    <row r="94" spans="1:2" x14ac:dyDescent="0.2">
      <c r="A94" s="159"/>
      <c r="B94" s="159"/>
    </row>
    <row r="95" spans="1:2" x14ac:dyDescent="0.2">
      <c r="A95" s="159"/>
      <c r="B95" s="159"/>
    </row>
    <row r="96" spans="1:2" x14ac:dyDescent="0.2">
      <c r="A96" s="159"/>
      <c r="B96" s="159"/>
    </row>
    <row r="97" spans="1:2" x14ac:dyDescent="0.2">
      <c r="A97" s="159"/>
      <c r="B97" s="159"/>
    </row>
    <row r="98" spans="1:2" x14ac:dyDescent="0.2">
      <c r="A98" s="159"/>
      <c r="B98" s="159"/>
    </row>
    <row r="99" spans="1:2" x14ac:dyDescent="0.2">
      <c r="A99" s="159"/>
      <c r="B99" s="159"/>
    </row>
    <row r="100" spans="1:2" x14ac:dyDescent="0.2">
      <c r="A100" s="159"/>
      <c r="B100" s="159"/>
    </row>
    <row r="101" spans="1:2" x14ac:dyDescent="0.2">
      <c r="A101" s="159"/>
      <c r="B101" s="159"/>
    </row>
    <row r="102" spans="1:2" x14ac:dyDescent="0.2">
      <c r="A102" s="159"/>
      <c r="B102" s="159"/>
    </row>
    <row r="103" spans="1:2" x14ac:dyDescent="0.2">
      <c r="A103" s="159"/>
      <c r="B103" s="159"/>
    </row>
    <row r="104" spans="1:2" x14ac:dyDescent="0.2">
      <c r="A104" s="159"/>
      <c r="B104" s="159"/>
    </row>
    <row r="105" spans="1:2" x14ac:dyDescent="0.2">
      <c r="A105" s="159"/>
      <c r="B105" s="159"/>
    </row>
    <row r="106" spans="1:2" x14ac:dyDescent="0.2">
      <c r="A106" s="159"/>
      <c r="B106" s="159"/>
    </row>
    <row r="107" spans="1:2" x14ac:dyDescent="0.2">
      <c r="A107" s="159"/>
      <c r="B107" s="159"/>
    </row>
    <row r="108" spans="1:2" x14ac:dyDescent="0.2">
      <c r="A108" s="159"/>
      <c r="B108" s="159"/>
    </row>
    <row r="109" spans="1:2" x14ac:dyDescent="0.2">
      <c r="A109" s="159"/>
      <c r="B109" s="159"/>
    </row>
    <row r="110" spans="1:2" x14ac:dyDescent="0.2">
      <c r="A110" s="159"/>
      <c r="B110" s="159"/>
    </row>
    <row r="111" spans="1:2" x14ac:dyDescent="0.2">
      <c r="A111" s="159"/>
      <c r="B111" s="159"/>
    </row>
    <row r="112" spans="1:2" x14ac:dyDescent="0.2">
      <c r="A112" s="159"/>
      <c r="B112" s="159"/>
    </row>
    <row r="113" spans="1:2" x14ac:dyDescent="0.2">
      <c r="A113" s="159"/>
      <c r="B113" s="159"/>
    </row>
    <row r="114" spans="1:2" x14ac:dyDescent="0.2">
      <c r="A114" s="159"/>
      <c r="B114" s="159"/>
    </row>
    <row r="115" spans="1:2" x14ac:dyDescent="0.2">
      <c r="A115" s="159"/>
      <c r="B115" s="159"/>
    </row>
    <row r="116" spans="1:2" x14ac:dyDescent="0.2">
      <c r="A116" s="159"/>
      <c r="B116" s="159"/>
    </row>
    <row r="117" spans="1:2" x14ac:dyDescent="0.2">
      <c r="A117" s="159"/>
      <c r="B117" s="159"/>
    </row>
    <row r="118" spans="1:2" x14ac:dyDescent="0.2">
      <c r="A118" s="159"/>
      <c r="B118" s="159"/>
    </row>
    <row r="119" spans="1:2" x14ac:dyDescent="0.2">
      <c r="A119" s="159"/>
      <c r="B119" s="159"/>
    </row>
    <row r="120" spans="1:2" x14ac:dyDescent="0.2">
      <c r="A120" s="159"/>
      <c r="B120" s="159"/>
    </row>
    <row r="121" spans="1:2" x14ac:dyDescent="0.2">
      <c r="A121" s="159"/>
      <c r="B121" s="159"/>
    </row>
    <row r="122" spans="1:2" x14ac:dyDescent="0.2">
      <c r="A122" s="159"/>
      <c r="B122" s="159"/>
    </row>
    <row r="123" spans="1:2" x14ac:dyDescent="0.2">
      <c r="A123" s="159"/>
      <c r="B123" s="159"/>
    </row>
    <row r="124" spans="1:2" x14ac:dyDescent="0.2">
      <c r="A124" s="159"/>
      <c r="B124" s="159"/>
    </row>
    <row r="125" spans="1:2" x14ac:dyDescent="0.2">
      <c r="A125" s="159"/>
      <c r="B125" s="159"/>
    </row>
    <row r="126" spans="1:2" x14ac:dyDescent="0.2">
      <c r="A126" s="159"/>
      <c r="B126" s="159"/>
    </row>
    <row r="127" spans="1:2" x14ac:dyDescent="0.2">
      <c r="A127" s="159"/>
      <c r="B127" s="159"/>
    </row>
    <row r="128" spans="1:2" x14ac:dyDescent="0.2">
      <c r="A128" s="159"/>
      <c r="B128" s="159"/>
    </row>
    <row r="129" spans="1:2" x14ac:dyDescent="0.2">
      <c r="A129" s="159"/>
      <c r="B129" s="159"/>
    </row>
    <row r="130" spans="1:2" x14ac:dyDescent="0.2">
      <c r="A130" s="159"/>
      <c r="B130" s="159"/>
    </row>
    <row r="131" spans="1:2" x14ac:dyDescent="0.2">
      <c r="A131" s="159"/>
      <c r="B131" s="159"/>
    </row>
    <row r="132" spans="1:2" x14ac:dyDescent="0.2">
      <c r="A132" s="159"/>
      <c r="B132" s="159"/>
    </row>
    <row r="133" spans="1:2" x14ac:dyDescent="0.2">
      <c r="A133" s="159"/>
      <c r="B133" s="159"/>
    </row>
    <row r="134" spans="1:2" x14ac:dyDescent="0.2">
      <c r="A134" s="159"/>
      <c r="B134" s="159"/>
    </row>
    <row r="135" spans="1:2" x14ac:dyDescent="0.2">
      <c r="A135" s="159"/>
      <c r="B135" s="159"/>
    </row>
    <row r="136" spans="1:2" x14ac:dyDescent="0.2">
      <c r="A136" s="159"/>
      <c r="B136" s="159"/>
    </row>
    <row r="137" spans="1:2" x14ac:dyDescent="0.2">
      <c r="A137" s="159"/>
      <c r="B137" s="159"/>
    </row>
    <row r="138" spans="1:2" x14ac:dyDescent="0.2">
      <c r="A138" s="159"/>
      <c r="B138" s="159"/>
    </row>
    <row r="139" spans="1:2" x14ac:dyDescent="0.2">
      <c r="A139" s="159"/>
      <c r="B139" s="159"/>
    </row>
    <row r="140" spans="1:2" x14ac:dyDescent="0.2">
      <c r="A140" s="159"/>
      <c r="B140" s="159"/>
    </row>
    <row r="141" spans="1:2" x14ac:dyDescent="0.2">
      <c r="A141" s="159"/>
      <c r="B141" s="159"/>
    </row>
    <row r="142" spans="1:2" x14ac:dyDescent="0.2">
      <c r="A142" s="159"/>
      <c r="B142" s="159"/>
    </row>
    <row r="143" spans="1:2" x14ac:dyDescent="0.2">
      <c r="A143" s="159"/>
      <c r="B143" s="159"/>
    </row>
    <row r="144" spans="1:2" x14ac:dyDescent="0.2">
      <c r="A144" s="159"/>
      <c r="B144" s="159"/>
    </row>
    <row r="145" spans="1:2" x14ac:dyDescent="0.2">
      <c r="A145" s="159"/>
      <c r="B145" s="159"/>
    </row>
    <row r="146" spans="1:2" x14ac:dyDescent="0.2">
      <c r="A146" s="159"/>
      <c r="B146" s="159"/>
    </row>
    <row r="147" spans="1:2" x14ac:dyDescent="0.2">
      <c r="A147" s="159"/>
      <c r="B147" s="159"/>
    </row>
    <row r="148" spans="1:2" x14ac:dyDescent="0.2">
      <c r="A148" s="159"/>
      <c r="B148" s="159"/>
    </row>
    <row r="149" spans="1:2" x14ac:dyDescent="0.2">
      <c r="A149" s="159"/>
      <c r="B149" s="159"/>
    </row>
    <row r="150" spans="1:2" x14ac:dyDescent="0.2">
      <c r="A150" s="159"/>
      <c r="B150" s="159"/>
    </row>
    <row r="151" spans="1:2" x14ac:dyDescent="0.2">
      <c r="A151" s="159"/>
      <c r="B151" s="159"/>
    </row>
    <row r="152" spans="1:2" x14ac:dyDescent="0.2">
      <c r="A152" s="159"/>
      <c r="B152" s="159"/>
    </row>
    <row r="153" spans="1:2" x14ac:dyDescent="0.2">
      <c r="A153" s="159"/>
      <c r="B153" s="159"/>
    </row>
    <row r="154" spans="1:2" x14ac:dyDescent="0.2">
      <c r="A154" s="159"/>
      <c r="B154" s="159"/>
    </row>
    <row r="155" spans="1:2" x14ac:dyDescent="0.2">
      <c r="A155" s="159"/>
      <c r="B155" s="159"/>
    </row>
    <row r="156" spans="1:2" x14ac:dyDescent="0.2">
      <c r="A156" s="159"/>
      <c r="B156" s="159"/>
    </row>
    <row r="157" spans="1:2" x14ac:dyDescent="0.2">
      <c r="A157" s="159"/>
      <c r="B157" s="159"/>
    </row>
    <row r="158" spans="1:2" x14ac:dyDescent="0.2">
      <c r="A158" s="159"/>
      <c r="B158" s="159"/>
    </row>
    <row r="159" spans="1:2" x14ac:dyDescent="0.2">
      <c r="A159" s="159"/>
      <c r="B159" s="159"/>
    </row>
    <row r="160" spans="1:2" x14ac:dyDescent="0.2">
      <c r="A160" s="159"/>
      <c r="B160" s="159"/>
    </row>
    <row r="161" spans="1:2" x14ac:dyDescent="0.2">
      <c r="A161" s="159"/>
      <c r="B161" s="159"/>
    </row>
    <row r="162" spans="1:2" x14ac:dyDescent="0.2">
      <c r="A162" s="159"/>
      <c r="B162" s="159"/>
    </row>
    <row r="163" spans="1:2" x14ac:dyDescent="0.2">
      <c r="A163" s="159"/>
      <c r="B163" s="159"/>
    </row>
    <row r="164" spans="1:2" x14ac:dyDescent="0.2">
      <c r="A164" s="159"/>
      <c r="B164" s="159"/>
    </row>
    <row r="165" spans="1:2" x14ac:dyDescent="0.2">
      <c r="A165" s="159"/>
      <c r="B165" s="159"/>
    </row>
    <row r="166" spans="1:2" x14ac:dyDescent="0.2">
      <c r="A166" s="159"/>
      <c r="B166" s="159"/>
    </row>
    <row r="167" spans="1:2" x14ac:dyDescent="0.2">
      <c r="A167" s="159"/>
      <c r="B167" s="159"/>
    </row>
    <row r="168" spans="1:2" x14ac:dyDescent="0.2">
      <c r="A168" s="159"/>
      <c r="B168" s="159"/>
    </row>
    <row r="169" spans="1:2" x14ac:dyDescent="0.2">
      <c r="A169" s="159"/>
      <c r="B169" s="159"/>
    </row>
    <row r="170" spans="1:2" x14ac:dyDescent="0.2">
      <c r="A170" s="159"/>
      <c r="B170" s="159"/>
    </row>
    <row r="171" spans="1:2" x14ac:dyDescent="0.2">
      <c r="A171" s="159"/>
      <c r="B171" s="159"/>
    </row>
    <row r="172" spans="1:2" x14ac:dyDescent="0.2">
      <c r="A172" s="159"/>
      <c r="B172" s="159"/>
    </row>
    <row r="173" spans="1:2" x14ac:dyDescent="0.2">
      <c r="A173" s="159"/>
      <c r="B173" s="159"/>
    </row>
    <row r="174" spans="1:2" x14ac:dyDescent="0.2">
      <c r="A174" s="159"/>
      <c r="B174" s="159"/>
    </row>
    <row r="175" spans="1:2" x14ac:dyDescent="0.2">
      <c r="A175" s="159"/>
      <c r="B175" s="159"/>
    </row>
    <row r="176" spans="1:2" x14ac:dyDescent="0.2">
      <c r="A176" s="159"/>
      <c r="B176" s="159"/>
    </row>
    <row r="177" spans="1:2" x14ac:dyDescent="0.2">
      <c r="A177" s="159"/>
      <c r="B177" s="159"/>
    </row>
    <row r="178" spans="1:2" x14ac:dyDescent="0.2">
      <c r="A178" s="159"/>
      <c r="B178" s="159"/>
    </row>
    <row r="179" spans="1:2" x14ac:dyDescent="0.2">
      <c r="A179" s="159"/>
      <c r="B179" s="159"/>
    </row>
    <row r="180" spans="1:2" x14ac:dyDescent="0.2">
      <c r="A180" s="159"/>
      <c r="B180" s="159"/>
    </row>
    <row r="181" spans="1:2" x14ac:dyDescent="0.2">
      <c r="A181" s="159"/>
      <c r="B181" s="159"/>
    </row>
    <row r="182" spans="1:2" x14ac:dyDescent="0.2">
      <c r="A182" s="159"/>
      <c r="B182" s="159"/>
    </row>
    <row r="183" spans="1:2" x14ac:dyDescent="0.2">
      <c r="A183" s="159"/>
      <c r="B183" s="159"/>
    </row>
    <row r="184" spans="1:2" x14ac:dyDescent="0.2">
      <c r="A184" s="159"/>
      <c r="B184" s="159"/>
    </row>
    <row r="185" spans="1:2" x14ac:dyDescent="0.2">
      <c r="A185" s="159"/>
      <c r="B185" s="159"/>
    </row>
    <row r="186" spans="1:2" x14ac:dyDescent="0.2">
      <c r="A186" s="159"/>
      <c r="B186" s="159"/>
    </row>
    <row r="187" spans="1:2" x14ac:dyDescent="0.2">
      <c r="A187" s="159"/>
      <c r="B187" s="159"/>
    </row>
    <row r="188" spans="1:2" x14ac:dyDescent="0.2">
      <c r="A188" s="159"/>
      <c r="B188" s="159"/>
    </row>
    <row r="189" spans="1:2" x14ac:dyDescent="0.2">
      <c r="A189" s="159"/>
      <c r="B189" s="159"/>
    </row>
    <row r="190" spans="1:2" x14ac:dyDescent="0.2">
      <c r="A190" s="159"/>
      <c r="B190" s="159"/>
    </row>
    <row r="191" spans="1:2" x14ac:dyDescent="0.2">
      <c r="A191" s="159"/>
      <c r="B191" s="159"/>
    </row>
    <row r="192" spans="1:2" x14ac:dyDescent="0.2">
      <c r="A192" s="159"/>
      <c r="B192" s="159"/>
    </row>
    <row r="193" spans="1:2" x14ac:dyDescent="0.2">
      <c r="A193" s="159"/>
      <c r="B193" s="159"/>
    </row>
    <row r="194" spans="1:2" x14ac:dyDescent="0.2">
      <c r="A194" s="159"/>
      <c r="B194" s="159"/>
    </row>
    <row r="195" spans="1:2" x14ac:dyDescent="0.2">
      <c r="A195" s="159"/>
      <c r="B195" s="159"/>
    </row>
    <row r="196" spans="1:2" x14ac:dyDescent="0.2">
      <c r="A196" s="159"/>
      <c r="B196" s="159"/>
    </row>
    <row r="197" spans="1:2" x14ac:dyDescent="0.2">
      <c r="A197" s="159"/>
      <c r="B197" s="159"/>
    </row>
    <row r="198" spans="1:2" x14ac:dyDescent="0.2">
      <c r="A198" s="159"/>
      <c r="B198" s="159"/>
    </row>
    <row r="199" spans="1:2" x14ac:dyDescent="0.2">
      <c r="A199" s="159"/>
      <c r="B199" s="159"/>
    </row>
    <row r="200" spans="1:2" x14ac:dyDescent="0.2">
      <c r="A200" s="159"/>
      <c r="B200" s="159"/>
    </row>
    <row r="201" spans="1:2" x14ac:dyDescent="0.2">
      <c r="A201" s="159"/>
      <c r="B201" s="159"/>
    </row>
    <row r="202" spans="1:2" x14ac:dyDescent="0.2">
      <c r="A202" s="159"/>
      <c r="B202" s="159"/>
    </row>
    <row r="203" spans="1:2" x14ac:dyDescent="0.2">
      <c r="A203" s="159"/>
      <c r="B203" s="159"/>
    </row>
    <row r="204" spans="1:2" x14ac:dyDescent="0.2">
      <c r="A204" s="159"/>
      <c r="B204" s="159"/>
    </row>
    <row r="205" spans="1:2" x14ac:dyDescent="0.2">
      <c r="A205" s="159"/>
      <c r="B205" s="159"/>
    </row>
    <row r="206" spans="1:2" x14ac:dyDescent="0.2">
      <c r="A206" s="159"/>
      <c r="B206" s="159"/>
    </row>
    <row r="207" spans="1:2" x14ac:dyDescent="0.2">
      <c r="A207" s="159"/>
      <c r="B207" s="159"/>
    </row>
    <row r="208" spans="1:2" x14ac:dyDescent="0.2">
      <c r="A208" s="159"/>
      <c r="B208" s="159"/>
    </row>
    <row r="209" spans="1:2" x14ac:dyDescent="0.2">
      <c r="A209" s="159"/>
      <c r="B209" s="159"/>
    </row>
    <row r="210" spans="1:2" x14ac:dyDescent="0.2">
      <c r="A210" s="159"/>
      <c r="B210" s="159"/>
    </row>
    <row r="211" spans="1:2" x14ac:dyDescent="0.2">
      <c r="A211" s="159"/>
      <c r="B211" s="159"/>
    </row>
    <row r="212" spans="1:2" x14ac:dyDescent="0.2">
      <c r="A212" s="159"/>
      <c r="B212" s="159"/>
    </row>
    <row r="213" spans="1:2" x14ac:dyDescent="0.2">
      <c r="A213" s="159"/>
      <c r="B213" s="159"/>
    </row>
    <row r="214" spans="1:2" x14ac:dyDescent="0.2">
      <c r="A214" s="159"/>
      <c r="B214" s="159"/>
    </row>
    <row r="215" spans="1:2" x14ac:dyDescent="0.2">
      <c r="A215" s="159"/>
      <c r="B215" s="159"/>
    </row>
    <row r="216" spans="1:2" x14ac:dyDescent="0.2">
      <c r="A216" s="159"/>
      <c r="B216" s="159"/>
    </row>
    <row r="217" spans="1:2" x14ac:dyDescent="0.2">
      <c r="A217" s="159"/>
      <c r="B217" s="159"/>
    </row>
    <row r="218" spans="1:2" x14ac:dyDescent="0.2">
      <c r="A218" s="159"/>
      <c r="B218" s="159"/>
    </row>
    <row r="219" spans="1:2" x14ac:dyDescent="0.2">
      <c r="A219" s="159"/>
      <c r="B219" s="159"/>
    </row>
    <row r="220" spans="1:2" x14ac:dyDescent="0.2">
      <c r="A220" s="159"/>
      <c r="B220" s="159"/>
    </row>
    <row r="221" spans="1:2" x14ac:dyDescent="0.2">
      <c r="A221" s="159"/>
      <c r="B221" s="159"/>
    </row>
    <row r="222" spans="1:2" x14ac:dyDescent="0.2">
      <c r="A222" s="159"/>
      <c r="B222" s="159"/>
    </row>
    <row r="223" spans="1:2" x14ac:dyDescent="0.2">
      <c r="A223" s="159"/>
      <c r="B223" s="159"/>
    </row>
    <row r="224" spans="1:2" x14ac:dyDescent="0.2">
      <c r="A224" s="159"/>
      <c r="B224" s="159"/>
    </row>
    <row r="225" spans="1:2" x14ac:dyDescent="0.2">
      <c r="A225" s="159"/>
      <c r="B225" s="159"/>
    </row>
    <row r="226" spans="1:2" x14ac:dyDescent="0.2">
      <c r="A226" s="159"/>
      <c r="B226" s="159"/>
    </row>
    <row r="227" spans="1:2" x14ac:dyDescent="0.2">
      <c r="A227" s="159"/>
      <c r="B227" s="159"/>
    </row>
    <row r="228" spans="1:2" x14ac:dyDescent="0.2">
      <c r="A228" s="159"/>
      <c r="B228" s="159"/>
    </row>
    <row r="229" spans="1:2" x14ac:dyDescent="0.2">
      <c r="A229" s="159"/>
      <c r="B229" s="159"/>
    </row>
    <row r="230" spans="1:2" x14ac:dyDescent="0.2">
      <c r="A230" s="159"/>
      <c r="B230" s="159"/>
    </row>
    <row r="231" spans="1:2" x14ac:dyDescent="0.2">
      <c r="A231" s="159"/>
      <c r="B231" s="159"/>
    </row>
    <row r="232" spans="1:2" x14ac:dyDescent="0.2">
      <c r="A232" s="159"/>
      <c r="B232" s="159"/>
    </row>
    <row r="233" spans="1:2" x14ac:dyDescent="0.2">
      <c r="A233" s="159"/>
      <c r="B233" s="159"/>
    </row>
    <row r="234" spans="1:2" x14ac:dyDescent="0.2">
      <c r="A234" s="159"/>
      <c r="B234" s="159"/>
    </row>
    <row r="235" spans="1:2" x14ac:dyDescent="0.2">
      <c r="A235" s="159"/>
      <c r="B235" s="159"/>
    </row>
    <row r="236" spans="1:2" x14ac:dyDescent="0.2">
      <c r="A236" s="159"/>
      <c r="B236" s="159"/>
    </row>
    <row r="237" spans="1:2" x14ac:dyDescent="0.2">
      <c r="A237" s="159"/>
      <c r="B237" s="159"/>
    </row>
    <row r="238" spans="1:2" x14ac:dyDescent="0.2">
      <c r="A238" s="159"/>
      <c r="B238" s="159"/>
    </row>
    <row r="239" spans="1:2" x14ac:dyDescent="0.2">
      <c r="A239" s="159"/>
      <c r="B239" s="159"/>
    </row>
    <row r="240" spans="1:2" x14ac:dyDescent="0.2">
      <c r="A240" s="159"/>
      <c r="B240" s="159"/>
    </row>
    <row r="241" spans="1:2" x14ac:dyDescent="0.2">
      <c r="A241" s="159"/>
      <c r="B241" s="15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48</vt:i4>
      </vt:variant>
    </vt:vector>
  </HeadingPairs>
  <TitlesOfParts>
    <vt:vector size="63" baseType="lpstr">
      <vt:lpstr>Congé</vt:lpstr>
      <vt:lpstr>Janvier</vt:lpstr>
      <vt:lpstr>Février</vt:lpstr>
      <vt:lpstr>Mars</vt:lpstr>
      <vt:lpstr>Avril</vt:lpstr>
      <vt:lpstr>Mai</vt:lpstr>
      <vt:lpstr>Juin</vt:lpstr>
      <vt:lpstr>Juillet</vt:lpstr>
      <vt:lpstr>Août</vt:lpstr>
      <vt:lpstr>Septembre</vt:lpstr>
      <vt:lpstr>Octobre</vt:lpstr>
      <vt:lpstr>Novembre</vt:lpstr>
      <vt:lpstr>Décembre</vt:lpstr>
      <vt:lpstr>Technique</vt:lpstr>
      <vt:lpstr>Mode d'emploi</vt:lpstr>
      <vt:lpstr>Août!Plage</vt:lpstr>
      <vt:lpstr>Avril!Plage</vt:lpstr>
      <vt:lpstr>Décembre!Plage</vt:lpstr>
      <vt:lpstr>Février!Plage</vt:lpstr>
      <vt:lpstr>Janvier!Plage</vt:lpstr>
      <vt:lpstr>Juillet!Plage</vt:lpstr>
      <vt:lpstr>Juin!Plage</vt:lpstr>
      <vt:lpstr>Mai!Plage</vt:lpstr>
      <vt:lpstr>Mars!Plage</vt:lpstr>
      <vt:lpstr>Novembre!Plage</vt:lpstr>
      <vt:lpstr>Octobre!Plage</vt:lpstr>
      <vt:lpstr>Septembre!Plage</vt:lpstr>
      <vt:lpstr>Août!PlageINC1</vt:lpstr>
      <vt:lpstr>Avril!PlageINC1</vt:lpstr>
      <vt:lpstr>Décembre!PlageINC1</vt:lpstr>
      <vt:lpstr>Février!PlageINC1</vt:lpstr>
      <vt:lpstr>Janvier!PlageINC1</vt:lpstr>
      <vt:lpstr>Juillet!PlageINC1</vt:lpstr>
      <vt:lpstr>Juin!PlageINC1</vt:lpstr>
      <vt:lpstr>Mai!PlageINC1</vt:lpstr>
      <vt:lpstr>Mars!PlageINC1</vt:lpstr>
      <vt:lpstr>Novembre!PlageINC1</vt:lpstr>
      <vt:lpstr>Octobre!PlageINC1</vt:lpstr>
      <vt:lpstr>Septembre!PlageINC1</vt:lpstr>
      <vt:lpstr>Août!PlageINC2</vt:lpstr>
      <vt:lpstr>Avril!PlageINC2</vt:lpstr>
      <vt:lpstr>Décembre!PlageINC2</vt:lpstr>
      <vt:lpstr>Février!PlageINC2</vt:lpstr>
      <vt:lpstr>Janvier!PlageINC2</vt:lpstr>
      <vt:lpstr>Juillet!PlageINC2</vt:lpstr>
      <vt:lpstr>Juin!PlageINC2</vt:lpstr>
      <vt:lpstr>Mai!PlageINC2</vt:lpstr>
      <vt:lpstr>Mars!PlageINC2</vt:lpstr>
      <vt:lpstr>Novembre!PlageINC2</vt:lpstr>
      <vt:lpstr>Octobre!PlageINC2</vt:lpstr>
      <vt:lpstr>Août!PlageSOG</vt:lpstr>
      <vt:lpstr>Avril!PlageSOG</vt:lpstr>
      <vt:lpstr>Décembre!PlageSOG</vt:lpstr>
      <vt:lpstr>Février!PlageSOG</vt:lpstr>
      <vt:lpstr>Janvier!PlageSOG</vt:lpstr>
      <vt:lpstr>Juillet!PlageSOG</vt:lpstr>
      <vt:lpstr>Juin!PlageSOG</vt:lpstr>
      <vt:lpstr>Mai!PlageSOG</vt:lpstr>
      <vt:lpstr>Mars!PlageSOG</vt:lpstr>
      <vt:lpstr>Novembre!PlageSOG</vt:lpstr>
      <vt:lpstr>Octobre!PlageSOG</vt:lpstr>
      <vt:lpstr>Septembre!PlageSOG</vt:lpstr>
      <vt:lpstr>Congé!Zone_d_impression</vt:lpstr>
    </vt:vector>
  </TitlesOfParts>
  <Company>aa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 name placeholder</dc:creator>
  <cp:lastModifiedBy>Manu</cp:lastModifiedBy>
  <cp:lastPrinted>2020-03-02T09:54:50Z</cp:lastPrinted>
  <dcterms:created xsi:type="dcterms:W3CDTF">2006-03-16T12:20:01Z</dcterms:created>
  <dcterms:modified xsi:type="dcterms:W3CDTF">2020-04-25T10:52:55Z</dcterms:modified>
</cp:coreProperties>
</file>