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hilde\Desktop\"/>
    </mc:Choice>
  </mc:AlternateContent>
  <bookViews>
    <workbookView xWindow="0" yWindow="0" windowWidth="2304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9" i="1" l="1"/>
  <c r="E3" i="1" s="1"/>
  <c r="F3" i="1" l="1"/>
  <c r="E2" i="1"/>
  <c r="E1" i="1"/>
  <c r="F1" i="1" l="1"/>
  <c r="G3" i="1"/>
  <c r="F2" i="1"/>
  <c r="G1" i="1" l="1"/>
  <c r="H3" i="1"/>
  <c r="G2" i="1"/>
  <c r="H1" i="1" l="1"/>
  <c r="I3" i="1"/>
  <c r="H2" i="1"/>
  <c r="J3" i="1" l="1"/>
  <c r="I2" i="1"/>
  <c r="I1" i="1"/>
  <c r="J1" i="1" l="1"/>
  <c r="J2" i="1"/>
  <c r="K3" i="1"/>
  <c r="K2" i="1" l="1"/>
  <c r="K1" i="1"/>
  <c r="L3" i="1"/>
  <c r="L1" i="1" l="1"/>
  <c r="M3" i="1"/>
  <c r="L2" i="1"/>
  <c r="N3" i="1" l="1"/>
  <c r="M2" i="1"/>
  <c r="M1" i="1"/>
  <c r="O3" i="1" l="1"/>
  <c r="N1" i="1"/>
  <c r="N2" i="1"/>
  <c r="O1" i="1" l="1"/>
  <c r="P3" i="1"/>
  <c r="O2" i="1"/>
  <c r="P1" i="1" l="1"/>
  <c r="Q3" i="1"/>
  <c r="P2" i="1"/>
  <c r="R3" i="1" l="1"/>
  <c r="Q2" i="1"/>
  <c r="Q1" i="1"/>
  <c r="R1" i="1" l="1"/>
  <c r="R2" i="1"/>
  <c r="S3" i="1"/>
  <c r="S1" i="1" l="1"/>
  <c r="T3" i="1"/>
  <c r="S2" i="1"/>
  <c r="T1" i="1" l="1"/>
  <c r="U3" i="1"/>
  <c r="T2" i="1"/>
  <c r="V3" i="1" l="1"/>
  <c r="U2" i="1"/>
  <c r="U1" i="1"/>
  <c r="V1" i="1" l="1"/>
  <c r="W3" i="1"/>
  <c r="V2" i="1"/>
  <c r="W1" i="1" l="1"/>
  <c r="X3" i="1"/>
  <c r="W2" i="1"/>
  <c r="X1" i="1" l="1"/>
  <c r="Y3" i="1"/>
  <c r="X2" i="1"/>
  <c r="Z3" i="1" l="1"/>
  <c r="Y2" i="1"/>
  <c r="Y1" i="1"/>
  <c r="Z1" i="1" l="1"/>
  <c r="AA3" i="1"/>
  <c r="Z2" i="1"/>
  <c r="AA1" i="1" l="1"/>
  <c r="AA2" i="1"/>
</calcChain>
</file>

<file path=xl/sharedStrings.xml><?xml version="1.0" encoding="utf-8"?>
<sst xmlns="http://schemas.openxmlformats.org/spreadsheetml/2006/main" count="45" uniqueCount="28">
  <si>
    <t>Type produit</t>
  </si>
  <si>
    <t>Segment</t>
  </si>
  <si>
    <t>Ressources</t>
  </si>
  <si>
    <t>Temps de prod</t>
  </si>
  <si>
    <t>Equitation</t>
  </si>
  <si>
    <t xml:space="preserve">SAC </t>
  </si>
  <si>
    <t>A produire total</t>
  </si>
  <si>
    <t>Réel</t>
  </si>
  <si>
    <t>Av/R</t>
  </si>
  <si>
    <t>Av/R cumulés</t>
  </si>
  <si>
    <t>Effectif necessaire</t>
  </si>
  <si>
    <t>Effectif attribué</t>
  </si>
  <si>
    <t xml:space="preserve">Difference </t>
  </si>
  <si>
    <t>(nb de prod/nb d'h)</t>
  </si>
  <si>
    <t>Sac</t>
  </si>
  <si>
    <t>Sac Aline Equitation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</si>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</sst>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mmmm\-yy;@"/>
    <numFmt numFmtId="165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2"/>
      <color theme="0"/>
      <name val="Calibri Light"/>
      <family val="2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8"/>
      <name val="Calibri Light"/>
      <family val="2"/>
    </font>
    <font>
      <sz val="10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C00000"/>
      </left>
      <right/>
      <top/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/>
      <right style="medium">
        <color rgb="FFC00000"/>
      </right>
      <top/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</borders>
  <cellStyleXfs count="1">
    <xf numFmtId="0" fontId="0" fillId="0" borderId="0"/>
  </cellStyleXfs>
  <cellXfs count="37">
    <xf numFmtId="0" fontId="0" fillId="0" borderId="0" xfId="0"/>
    <xf numFmtId="164" fontId="2" fillId="2" borderId="0" xfId="0" applyNumberFormat="1" applyFont="1" applyFill="1" applyAlignment="1"/>
    <xf numFmtId="0" fontId="3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/>
    <xf numFmtId="0" fontId="3" fillId="3" borderId="1" xfId="0" applyFont="1" applyFill="1" applyBorder="1" applyAlignment="1">
      <alignment horizontal="center" vertical="center"/>
    </xf>
    <xf numFmtId="165" fontId="4" fillId="5" borderId="2" xfId="0" applyNumberFormat="1" applyFont="1" applyFill="1" applyBorder="1"/>
    <xf numFmtId="165" fontId="4" fillId="5" borderId="3" xfId="0" applyNumberFormat="1" applyFont="1" applyFill="1" applyBorder="1"/>
    <xf numFmtId="165" fontId="4" fillId="5" borderId="4" xfId="0" applyNumberFormat="1" applyFont="1" applyFill="1" applyBorder="1"/>
    <xf numFmtId="165" fontId="4" fillId="5" borderId="5" xfId="0" applyNumberFormat="1" applyFont="1" applyFill="1" applyBorder="1"/>
    <xf numFmtId="165" fontId="4" fillId="5" borderId="6" xfId="0" applyNumberFormat="1" applyFont="1" applyFill="1" applyBorder="1"/>
    <xf numFmtId="165" fontId="4" fillId="5" borderId="7" xfId="0" applyNumberFormat="1" applyFont="1" applyFill="1" applyBorder="1"/>
    <xf numFmtId="0" fontId="5" fillId="3" borderId="5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right" vertical="center" wrapText="1"/>
    </xf>
    <xf numFmtId="0" fontId="7" fillId="6" borderId="10" xfId="0" applyFont="1" applyFill="1" applyBorder="1" applyAlignment="1">
      <alignment horizontal="right" vertical="center" wrapText="1"/>
    </xf>
    <xf numFmtId="0" fontId="8" fillId="0" borderId="7" xfId="0" applyFont="1" applyBorder="1"/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/>
    </xf>
    <xf numFmtId="0" fontId="0" fillId="0" borderId="0" xfId="0" applyBorder="1"/>
    <xf numFmtId="0" fontId="9" fillId="0" borderId="0" xfId="0" applyFont="1" applyBorder="1"/>
    <xf numFmtId="0" fontId="4" fillId="0" borderId="0" xfId="0" applyFont="1"/>
    <xf numFmtId="0" fontId="9" fillId="0" borderId="1" xfId="0" applyFont="1" applyBorder="1"/>
    <xf numFmtId="0" fontId="4" fillId="0" borderId="11" xfId="0" applyFont="1" applyBorder="1"/>
    <xf numFmtId="165" fontId="4" fillId="0" borderId="12" xfId="0" applyNumberFormat="1" applyFont="1" applyBorder="1"/>
    <xf numFmtId="0" fontId="4" fillId="0" borderId="13" xfId="0" applyFont="1" applyBorder="1"/>
    <xf numFmtId="0" fontId="4" fillId="0" borderId="0" xfId="0" applyFont="1" applyBorder="1"/>
    <xf numFmtId="0" fontId="4" fillId="0" borderId="14" xfId="0" applyFont="1" applyBorder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6" fmlaLink="$A$89" fmlaRange="$A$93:$A$104" noThreeD="1" sel="2" val="0"/>
</file>

<file path=xl/ctrlProps/ctrlProp2.xml><?xml version="1.0" encoding="utf-8"?>
<formControlPr xmlns="http://schemas.microsoft.com/office/spreadsheetml/2009/9/main" objectType="Drop" dropStyle="combo" dx="26" fmlaLink="$A$90" fmlaRange="$B$93:$B$104" noThreeD="1" sel="2" val="0"/>
</file>

<file path=xl/ctrlProps/ctrlProp3.xml><?xml version="1.0" encoding="utf-8"?>
<formControlPr xmlns="http://schemas.microsoft.com/office/spreadsheetml/2009/9/main" objectType="Drop" dropStyle="combo" dx="26" fmlaLink="$A$91" fmlaRange="$C$93:$C$12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83820</xdr:colOff>
          <xdr:row>0</xdr:row>
          <xdr:rowOff>53340</xdr:rowOff>
        </xdr:from>
        <xdr:to>
          <xdr:col>2</xdr:col>
          <xdr:colOff>944880</xdr:colOff>
          <xdr:row>0</xdr:row>
          <xdr:rowOff>243840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B141A0A-9F28-4A81-A1E4-3031AE25EAB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0</xdr:row>
          <xdr:rowOff>45720</xdr:rowOff>
        </xdr:from>
        <xdr:to>
          <xdr:col>3</xdr:col>
          <xdr:colOff>914400</xdr:colOff>
          <xdr:row>0</xdr:row>
          <xdr:rowOff>243840</xdr:rowOff>
        </xdr:to>
        <xdr:sp macro="" textlink="">
          <xdr:nvSpPr>
            <xdr:cNvPr id="1026" name="Drop Down 5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6DE4F927-0C93-449B-9A16-8DB1DBFF0CC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563880</xdr:colOff>
          <xdr:row>0</xdr:row>
          <xdr:rowOff>60960</xdr:rowOff>
        </xdr:from>
        <xdr:to>
          <xdr:col>1</xdr:col>
          <xdr:colOff>1478280</xdr:colOff>
          <xdr:row>0</xdr:row>
          <xdr:rowOff>236220</xdr:rowOff>
        </xdr:to>
        <xdr:sp macro="" textlink="">
          <xdr:nvSpPr>
            <xdr:cNvPr id="1027" name="Drop Down 6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CC4F27F2-3096-4A86-B80D-7F844BAAED0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A123"/>
  <sheetViews>
    <sheetView tabSelected="1" workbookViewId="0"/>
  </sheetViews>
  <sheetFormatPr baseColWidth="10" defaultRowHeight="14.4" x14ac:dyDescent="0.3"/>
  <cols>
    <col min="1" max="27" width="25.77734375" customWidth="1"/>
  </cols>
  <sheetData>
    <row r="1" spans="1:27" ht="30" customHeight="1" x14ac:dyDescent="0.3">
      <c r="E1" s="1">
        <f>E3</f>
        <v>43132</v>
      </c>
      <c r="F1" s="1">
        <f t="shared" ref="F1:L1" si="0">F3</f>
        <v>43133</v>
      </c>
      <c r="G1" s="1">
        <f t="shared" si="0"/>
        <v>43136</v>
      </c>
      <c r="H1" s="1">
        <f t="shared" si="0"/>
        <v>43137</v>
      </c>
      <c r="I1" s="1">
        <f t="shared" si="0"/>
        <v>43138</v>
      </c>
      <c r="J1" s="1">
        <f t="shared" si="0"/>
        <v>43139</v>
      </c>
      <c r="K1" s="1">
        <f t="shared" si="0"/>
        <v>43140</v>
      </c>
      <c r="L1" s="1">
        <f t="shared" si="0"/>
        <v>43143</v>
      </c>
      <c r="M1" s="1">
        <f>M3</f>
        <v>43144</v>
      </c>
      <c r="N1" s="1">
        <f>N3</f>
        <v>43145</v>
      </c>
      <c r="O1" s="1">
        <f>O3</f>
        <v>43146</v>
      </c>
      <c r="P1" s="1">
        <f>P3</f>
        <v>43147</v>
      </c>
      <c r="Q1" s="1">
        <f t="shared" ref="Q1:X1" si="1">Q3</f>
        <v>43150</v>
      </c>
      <c r="R1" s="1">
        <f t="shared" si="1"/>
        <v>43151</v>
      </c>
      <c r="S1" s="1">
        <f t="shared" si="1"/>
        <v>43152</v>
      </c>
      <c r="T1" s="1">
        <f t="shared" si="1"/>
        <v>43153</v>
      </c>
      <c r="U1" s="1">
        <f t="shared" si="1"/>
        <v>43154</v>
      </c>
      <c r="V1" s="1">
        <f t="shared" si="1"/>
        <v>43157</v>
      </c>
      <c r="W1" s="1">
        <f t="shared" si="1"/>
        <v>43158</v>
      </c>
      <c r="X1" s="1">
        <f t="shared" si="1"/>
        <v>43159</v>
      </c>
      <c r="Y1" s="1" t="str">
        <f>IF(MONTH(Y3)=A89,Y3," ")</f>
        <v xml:space="preserve"> </v>
      </c>
      <c r="Z1" s="1" t="str">
        <f>IF((Z3)=" "," ",Z3)</f>
        <v xml:space="preserve"> </v>
      </c>
      <c r="AA1" s="1" t="e">
        <f>IF((AA3)=" "," ",AA3)</f>
        <v>#VALUE!</v>
      </c>
    </row>
    <row r="2" spans="1:27" x14ac:dyDescent="0.3">
      <c r="A2" s="2" t="s">
        <v>0</v>
      </c>
      <c r="B2" s="2" t="s">
        <v>1</v>
      </c>
      <c r="C2" s="2" t="s">
        <v>2</v>
      </c>
      <c r="D2" s="2" t="s">
        <v>3</v>
      </c>
      <c r="E2" s="3">
        <f>WEEKNUM(E3,2)</f>
        <v>5</v>
      </c>
      <c r="F2" s="3">
        <f t="shared" ref="F2:X2" si="2">WEEKNUM(F3,2)</f>
        <v>5</v>
      </c>
      <c r="G2" s="3">
        <f t="shared" si="2"/>
        <v>6</v>
      </c>
      <c r="H2" s="3">
        <f t="shared" si="2"/>
        <v>6</v>
      </c>
      <c r="I2" s="3">
        <f t="shared" si="2"/>
        <v>6</v>
      </c>
      <c r="J2" s="3">
        <f t="shared" si="2"/>
        <v>6</v>
      </c>
      <c r="K2" s="3">
        <f t="shared" si="2"/>
        <v>6</v>
      </c>
      <c r="L2" s="3">
        <f t="shared" si="2"/>
        <v>7</v>
      </c>
      <c r="M2" s="3">
        <f t="shared" si="2"/>
        <v>7</v>
      </c>
      <c r="N2" s="3">
        <f t="shared" si="2"/>
        <v>7</v>
      </c>
      <c r="O2" s="3">
        <f t="shared" si="2"/>
        <v>7</v>
      </c>
      <c r="P2" s="3">
        <f t="shared" si="2"/>
        <v>7</v>
      </c>
      <c r="Q2" s="3">
        <f t="shared" si="2"/>
        <v>8</v>
      </c>
      <c r="R2" s="3">
        <f t="shared" si="2"/>
        <v>8</v>
      </c>
      <c r="S2" s="3">
        <f t="shared" si="2"/>
        <v>8</v>
      </c>
      <c r="T2" s="3">
        <f t="shared" si="2"/>
        <v>8</v>
      </c>
      <c r="U2" s="3">
        <f t="shared" si="2"/>
        <v>8</v>
      </c>
      <c r="V2" s="3">
        <f t="shared" si="2"/>
        <v>9</v>
      </c>
      <c r="W2" s="3">
        <f t="shared" si="2"/>
        <v>9</v>
      </c>
      <c r="X2" s="3">
        <f t="shared" si="2"/>
        <v>9</v>
      </c>
      <c r="Y2" s="3" t="str">
        <f>IF(MONTH(Y3)=A89,WEEKNUM(Y3,2)," ")</f>
        <v xml:space="preserve"> </v>
      </c>
      <c r="Z2" s="3" t="str">
        <f>IF((Z3)=" "," ",WEEKNUM(Z3,2))</f>
        <v xml:space="preserve"> </v>
      </c>
      <c r="AA2" s="3" t="e">
        <f>IF((AA3)=" "," ",WEEKNUM(AA3,2))</f>
        <v>#VALUE!</v>
      </c>
    </row>
    <row r="3" spans="1:27" x14ac:dyDescent="0.3">
      <c r="A3" s="4"/>
      <c r="B3" s="4"/>
      <c r="C3" s="4"/>
      <c r="D3" s="4"/>
      <c r="E3" s="5">
        <f>IF(WEEKDAY(B89)=7,B89+2,IF(WEEKDAY(B89)=1,B89+1,B89))</f>
        <v>43132</v>
      </c>
      <c r="F3" s="5">
        <f>IF(WEEKDAY(E3)=6,E3+3,E3+1)</f>
        <v>43133</v>
      </c>
      <c r="G3" s="6">
        <f t="shared" ref="G3:X3" si="3">IF(WEEKDAY(F3)=6,F3+3,F3+1)</f>
        <v>43136</v>
      </c>
      <c r="H3" s="6">
        <f t="shared" si="3"/>
        <v>43137</v>
      </c>
      <c r="I3" s="6">
        <f t="shared" si="3"/>
        <v>43138</v>
      </c>
      <c r="J3" s="7">
        <f t="shared" si="3"/>
        <v>43139</v>
      </c>
      <c r="K3" s="7">
        <f t="shared" si="3"/>
        <v>43140</v>
      </c>
      <c r="L3" s="6">
        <f t="shared" si="3"/>
        <v>43143</v>
      </c>
      <c r="M3" s="8">
        <f>IF(WEEKDAY(L3)=6,L3+3,L3+1)</f>
        <v>43144</v>
      </c>
      <c r="N3" s="9">
        <f>IF(WEEKDAY(M3)=6,M3+3,M3+1)</f>
        <v>43145</v>
      </c>
      <c r="O3" s="9">
        <f>IF(WEEKDAY(N3)=6,N3+3,N3+1)</f>
        <v>43146</v>
      </c>
      <c r="P3" s="9">
        <f>IF(WEEKDAY(O3)=6,O3+3,O3+1)</f>
        <v>43147</v>
      </c>
      <c r="Q3" s="6">
        <f t="shared" si="3"/>
        <v>43150</v>
      </c>
      <c r="R3" s="6">
        <f t="shared" si="3"/>
        <v>43151</v>
      </c>
      <c r="S3" s="6">
        <f t="shared" si="3"/>
        <v>43152</v>
      </c>
      <c r="T3" s="6">
        <f t="shared" si="3"/>
        <v>43153</v>
      </c>
      <c r="U3" s="6">
        <f t="shared" si="3"/>
        <v>43154</v>
      </c>
      <c r="V3" s="6">
        <f t="shared" si="3"/>
        <v>43157</v>
      </c>
      <c r="W3" s="10">
        <f t="shared" si="3"/>
        <v>43158</v>
      </c>
      <c r="X3" s="10">
        <f t="shared" si="3"/>
        <v>43159</v>
      </c>
      <c r="Y3" s="10">
        <f>IF(WEEKDAY(X3)=6,X3+3,X3+1)</f>
        <v>43160</v>
      </c>
      <c r="Z3" s="10" t="str">
        <f>IF(WEEKDAY(Y3)=6,IF(MONTH(Y3+3)=A89,Y3+3," "),IF(MONTH(Y3+1)=A89,Y3+1," "))</f>
        <v xml:space="preserve"> </v>
      </c>
      <c r="AA3" s="10" t="e">
        <f>IF(WEEKDAY(Z3)=6,IF(MONTH(Z3+3)=A89,Z3+3," "),IF(MONTH(Z3+1)=A89,Z3+1," "))</f>
        <v>#VALUE!</v>
      </c>
    </row>
    <row r="4" spans="1:27" x14ac:dyDescent="0.3">
      <c r="A4" s="11" t="s">
        <v>4</v>
      </c>
      <c r="B4" s="12" t="s">
        <v>5</v>
      </c>
      <c r="C4" s="13"/>
      <c r="D4" s="14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</row>
    <row r="5" spans="1:27" x14ac:dyDescent="0.3">
      <c r="A5" s="16"/>
      <c r="B5" s="17" t="s">
        <v>6</v>
      </c>
      <c r="C5" s="18"/>
      <c r="D5" s="18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</row>
    <row r="6" spans="1:27" x14ac:dyDescent="0.3">
      <c r="A6" s="16"/>
      <c r="B6" s="17" t="s">
        <v>7</v>
      </c>
      <c r="C6" s="18"/>
      <c r="D6" s="18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</row>
    <row r="7" spans="1:27" x14ac:dyDescent="0.3">
      <c r="A7" s="16"/>
      <c r="B7" s="17" t="s">
        <v>8</v>
      </c>
      <c r="C7" s="18"/>
      <c r="D7" s="18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</row>
    <row r="8" spans="1:27" x14ac:dyDescent="0.3">
      <c r="A8" s="16"/>
      <c r="B8" s="17" t="s">
        <v>9</v>
      </c>
      <c r="C8" s="18"/>
      <c r="D8" s="18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</row>
    <row r="9" spans="1:27" x14ac:dyDescent="0.3">
      <c r="A9" s="16"/>
      <c r="B9" s="17" t="s">
        <v>10</v>
      </c>
      <c r="C9" s="18"/>
      <c r="D9" s="18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</row>
    <row r="10" spans="1:27" x14ac:dyDescent="0.3">
      <c r="A10" s="16"/>
      <c r="B10" s="17" t="s">
        <v>11</v>
      </c>
      <c r="C10" s="18"/>
      <c r="D10" s="18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</row>
    <row r="11" spans="1:27" x14ac:dyDescent="0.3">
      <c r="A11" s="16"/>
      <c r="B11" s="17" t="s">
        <v>12</v>
      </c>
      <c r="C11" s="18"/>
      <c r="D11" s="18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</row>
    <row r="12" spans="1:27" x14ac:dyDescent="0.3">
      <c r="A12" s="16"/>
      <c r="B12" s="17" t="s">
        <v>13</v>
      </c>
      <c r="C12" s="18"/>
      <c r="D12" s="18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</row>
    <row r="13" spans="1:27" x14ac:dyDescent="0.3">
      <c r="A13" s="16"/>
      <c r="B13" s="20" t="s">
        <v>5</v>
      </c>
      <c r="C13" s="21"/>
      <c r="D13" s="22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</row>
    <row r="14" spans="1:27" x14ac:dyDescent="0.3">
      <c r="A14" s="16"/>
      <c r="B14" s="17" t="s">
        <v>6</v>
      </c>
      <c r="C14" s="18"/>
      <c r="D14" s="18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</row>
    <row r="15" spans="1:27" x14ac:dyDescent="0.3">
      <c r="A15" s="16"/>
      <c r="B15" s="17" t="s">
        <v>7</v>
      </c>
      <c r="C15" s="18"/>
      <c r="D15" s="18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</row>
    <row r="16" spans="1:27" x14ac:dyDescent="0.3">
      <c r="A16" s="16"/>
      <c r="B16" s="17" t="s">
        <v>8</v>
      </c>
      <c r="C16" s="18"/>
      <c r="D16" s="18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</row>
    <row r="17" spans="1:27" x14ac:dyDescent="0.3">
      <c r="A17" s="16"/>
      <c r="B17" s="17" t="s">
        <v>9</v>
      </c>
      <c r="C17" s="18"/>
      <c r="D17" s="18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</row>
    <row r="18" spans="1:27" x14ac:dyDescent="0.3">
      <c r="A18" s="16"/>
      <c r="B18" s="17" t="s">
        <v>10</v>
      </c>
      <c r="C18" s="18"/>
      <c r="D18" s="18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</row>
    <row r="19" spans="1:27" x14ac:dyDescent="0.3">
      <c r="A19" s="16"/>
      <c r="B19" s="17" t="s">
        <v>11</v>
      </c>
      <c r="C19" s="18"/>
      <c r="D19" s="18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</row>
    <row r="20" spans="1:27" x14ac:dyDescent="0.3">
      <c r="A20" s="16"/>
      <c r="B20" s="17" t="s">
        <v>12</v>
      </c>
      <c r="C20" s="18"/>
      <c r="D20" s="18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</row>
    <row r="21" spans="1:27" x14ac:dyDescent="0.3">
      <c r="A21" s="16"/>
      <c r="B21" s="17" t="s">
        <v>13</v>
      </c>
      <c r="C21" s="18"/>
      <c r="D21" s="18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</row>
    <row r="22" spans="1:27" x14ac:dyDescent="0.3">
      <c r="A22" s="16"/>
      <c r="B22" s="20" t="s">
        <v>14</v>
      </c>
      <c r="C22" s="24"/>
      <c r="D22" s="22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 t="s">
        <v>15</v>
      </c>
      <c r="X22" s="15"/>
      <c r="Y22" s="15"/>
      <c r="Z22" s="15"/>
      <c r="AA22" s="15"/>
    </row>
    <row r="23" spans="1:27" x14ac:dyDescent="0.3">
      <c r="A23" s="16"/>
      <c r="B23" s="17" t="s">
        <v>6</v>
      </c>
      <c r="C23" s="18"/>
      <c r="D23" s="18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</row>
    <row r="24" spans="1:27" x14ac:dyDescent="0.3">
      <c r="A24" s="16"/>
      <c r="B24" s="17" t="s">
        <v>7</v>
      </c>
      <c r="C24" s="18"/>
      <c r="D24" s="18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</row>
    <row r="25" spans="1:27" x14ac:dyDescent="0.3">
      <c r="A25" s="16"/>
      <c r="B25" s="17" t="s">
        <v>8</v>
      </c>
      <c r="C25" s="18"/>
      <c r="D25" s="18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</row>
    <row r="26" spans="1:27" x14ac:dyDescent="0.3">
      <c r="A26" s="16"/>
      <c r="B26" s="17" t="s">
        <v>9</v>
      </c>
      <c r="C26" s="18"/>
      <c r="D26" s="18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</row>
    <row r="27" spans="1:27" x14ac:dyDescent="0.3">
      <c r="A27" s="16"/>
      <c r="B27" s="17" t="s">
        <v>10</v>
      </c>
      <c r="C27" s="18"/>
      <c r="D27" s="18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</row>
    <row r="28" spans="1:27" x14ac:dyDescent="0.3">
      <c r="A28" s="16"/>
      <c r="B28" s="17" t="s">
        <v>11</v>
      </c>
      <c r="C28" s="18"/>
      <c r="D28" s="18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</row>
    <row r="29" spans="1:27" x14ac:dyDescent="0.3">
      <c r="A29" s="16"/>
      <c r="B29" s="17" t="s">
        <v>12</v>
      </c>
      <c r="C29" s="18"/>
      <c r="D29" s="18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</row>
    <row r="30" spans="1:27" x14ac:dyDescent="0.3">
      <c r="A30" s="16"/>
      <c r="B30" s="17" t="s">
        <v>13</v>
      </c>
      <c r="C30" s="18"/>
      <c r="D30" s="18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</row>
    <row r="86" spans="1:3" x14ac:dyDescent="0.3">
      <c r="A86" s="25"/>
    </row>
    <row r="87" spans="1:3" x14ac:dyDescent="0.3">
      <c r="A87" s="26"/>
      <c r="B87" s="27"/>
      <c r="C87" s="27"/>
    </row>
    <row r="88" spans="1:3" ht="15" thickBot="1" x14ac:dyDescent="0.35">
      <c r="A88" s="28"/>
      <c r="B88" s="27"/>
      <c r="C88" s="27"/>
    </row>
    <row r="89" spans="1:3" x14ac:dyDescent="0.3">
      <c r="A89" s="29">
        <v>2</v>
      </c>
      <c r="B89" s="30">
        <f>DATE(A90+2016,A89,A91)</f>
        <v>43132</v>
      </c>
      <c r="C89" s="31"/>
    </row>
    <row r="90" spans="1:3" x14ac:dyDescent="0.3">
      <c r="A90" s="29">
        <v>2</v>
      </c>
      <c r="B90" s="32"/>
      <c r="C90" s="33"/>
    </row>
    <row r="91" spans="1:3" x14ac:dyDescent="0.3">
      <c r="A91" s="29">
        <v>1</v>
      </c>
      <c r="B91" s="32"/>
      <c r="C91" s="33"/>
    </row>
    <row r="92" spans="1:3" x14ac:dyDescent="0.3">
      <c r="A92" s="29"/>
      <c r="B92" s="32"/>
      <c r="C92" s="33"/>
    </row>
    <row r="93" spans="1:3" x14ac:dyDescent="0.3">
      <c r="A93" s="29" t="s">
        <v>16</v>
      </c>
      <c r="B93" s="32">
        <v>2017</v>
      </c>
      <c r="C93" s="33">
        <v>1</v>
      </c>
    </row>
    <row r="94" spans="1:3" x14ac:dyDescent="0.3">
      <c r="A94" s="29" t="s">
        <v>17</v>
      </c>
      <c r="B94" s="32">
        <v>2018</v>
      </c>
      <c r="C94" s="33">
        <v>2</v>
      </c>
    </row>
    <row r="95" spans="1:3" x14ac:dyDescent="0.3">
      <c r="A95" s="29" t="s">
        <v>18</v>
      </c>
      <c r="B95" s="32">
        <v>2019</v>
      </c>
      <c r="C95" s="33">
        <v>3</v>
      </c>
    </row>
    <row r="96" spans="1:3" x14ac:dyDescent="0.3">
      <c r="A96" s="29" t="s">
        <v>19</v>
      </c>
      <c r="B96" s="32">
        <v>2020</v>
      </c>
      <c r="C96" s="33">
        <v>4</v>
      </c>
    </row>
    <row r="97" spans="1:4" x14ac:dyDescent="0.3">
      <c r="A97" s="29" t="s">
        <v>20</v>
      </c>
      <c r="B97" s="32">
        <v>2021</v>
      </c>
      <c r="C97" s="33">
        <v>5</v>
      </c>
    </row>
    <row r="98" spans="1:4" x14ac:dyDescent="0.3">
      <c r="A98" s="29" t="s">
        <v>21</v>
      </c>
      <c r="B98" s="32">
        <v>2022</v>
      </c>
      <c r="C98" s="33">
        <v>6</v>
      </c>
    </row>
    <row r="99" spans="1:4" x14ac:dyDescent="0.3">
      <c r="A99" s="29" t="s">
        <v>22</v>
      </c>
      <c r="B99" s="32">
        <v>2023</v>
      </c>
      <c r="C99" s="33">
        <v>7</v>
      </c>
    </row>
    <row r="100" spans="1:4" x14ac:dyDescent="0.3">
      <c r="A100" s="29" t="s">
        <v>23</v>
      </c>
      <c r="B100" s="32">
        <v>2024</v>
      </c>
      <c r="C100" s="33">
        <v>8</v>
      </c>
    </row>
    <row r="101" spans="1:4" x14ac:dyDescent="0.3">
      <c r="A101" s="29" t="s">
        <v>24</v>
      </c>
      <c r="B101" s="32">
        <v>2025</v>
      </c>
      <c r="C101" s="33">
        <v>9</v>
      </c>
    </row>
    <row r="102" spans="1:4" x14ac:dyDescent="0.3">
      <c r="A102" s="29" t="s">
        <v>25</v>
      </c>
      <c r="B102" s="32">
        <v>2026</v>
      </c>
      <c r="C102" s="33">
        <v>10</v>
      </c>
    </row>
    <row r="103" spans="1:4" x14ac:dyDescent="0.3">
      <c r="A103" s="29" t="s">
        <v>26</v>
      </c>
      <c r="B103" s="32">
        <v>2027</v>
      </c>
      <c r="C103" s="33">
        <v>11</v>
      </c>
    </row>
    <row r="104" spans="1:4" x14ac:dyDescent="0.3">
      <c r="A104" s="29" t="s">
        <v>27</v>
      </c>
      <c r="B104" s="32">
        <v>2028</v>
      </c>
      <c r="C104" s="33">
        <v>12</v>
      </c>
    </row>
    <row r="105" spans="1:4" x14ac:dyDescent="0.3">
      <c r="A105" s="29"/>
      <c r="B105" s="32"/>
      <c r="C105" s="33">
        <v>13</v>
      </c>
    </row>
    <row r="106" spans="1:4" x14ac:dyDescent="0.3">
      <c r="A106" s="29"/>
      <c r="B106" s="32"/>
      <c r="C106" s="33">
        <v>14</v>
      </c>
    </row>
    <row r="107" spans="1:4" x14ac:dyDescent="0.3">
      <c r="A107" s="29"/>
      <c r="B107" s="32"/>
      <c r="C107" s="33">
        <v>15</v>
      </c>
    </row>
    <row r="108" spans="1:4" x14ac:dyDescent="0.3">
      <c r="A108" s="29"/>
      <c r="B108" s="32"/>
      <c r="C108" s="33">
        <v>16</v>
      </c>
    </row>
    <row r="109" spans="1:4" x14ac:dyDescent="0.3">
      <c r="A109" s="29"/>
      <c r="B109" s="29"/>
      <c r="C109" s="33">
        <v>17</v>
      </c>
    </row>
    <row r="110" spans="1:4" x14ac:dyDescent="0.3">
      <c r="A110" s="29"/>
      <c r="B110" s="29"/>
      <c r="C110" s="33">
        <v>18</v>
      </c>
    </row>
    <row r="111" spans="1:4" x14ac:dyDescent="0.3">
      <c r="A111" s="29"/>
      <c r="B111" s="32"/>
      <c r="C111" s="33">
        <v>19</v>
      </c>
      <c r="D111" s="27"/>
    </row>
    <row r="112" spans="1:4" x14ac:dyDescent="0.3">
      <c r="A112" s="29"/>
      <c r="B112" s="32"/>
      <c r="C112" s="33">
        <v>20</v>
      </c>
      <c r="D112" s="27"/>
    </row>
    <row r="113" spans="1:4" x14ac:dyDescent="0.3">
      <c r="A113" s="29"/>
      <c r="B113" s="32"/>
      <c r="C113" s="33">
        <v>21</v>
      </c>
      <c r="D113" s="27"/>
    </row>
    <row r="114" spans="1:4" x14ac:dyDescent="0.3">
      <c r="A114" s="27"/>
      <c r="B114" s="32"/>
      <c r="C114" s="33">
        <v>22</v>
      </c>
      <c r="D114" s="27"/>
    </row>
    <row r="115" spans="1:4" x14ac:dyDescent="0.3">
      <c r="A115" s="27"/>
      <c r="B115" s="32"/>
      <c r="C115" s="33">
        <v>23</v>
      </c>
      <c r="D115" s="27"/>
    </row>
    <row r="116" spans="1:4" x14ac:dyDescent="0.3">
      <c r="A116" s="29"/>
      <c r="B116" s="32"/>
      <c r="C116" s="33">
        <v>24</v>
      </c>
      <c r="D116" s="27"/>
    </row>
    <row r="117" spans="1:4" x14ac:dyDescent="0.3">
      <c r="A117" s="29"/>
      <c r="B117" s="32"/>
      <c r="C117" s="33">
        <v>25</v>
      </c>
      <c r="D117" s="27"/>
    </row>
    <row r="118" spans="1:4" x14ac:dyDescent="0.3">
      <c r="A118" s="29"/>
      <c r="B118" s="32"/>
      <c r="C118" s="33">
        <v>26</v>
      </c>
      <c r="D118" s="27"/>
    </row>
    <row r="119" spans="1:4" x14ac:dyDescent="0.3">
      <c r="A119" s="29"/>
      <c r="B119" s="32"/>
      <c r="C119" s="33">
        <v>27</v>
      </c>
      <c r="D119" s="27"/>
    </row>
    <row r="120" spans="1:4" x14ac:dyDescent="0.3">
      <c r="A120" s="29"/>
      <c r="B120" s="32"/>
      <c r="C120" s="33">
        <v>28</v>
      </c>
      <c r="D120" s="27"/>
    </row>
    <row r="121" spans="1:4" x14ac:dyDescent="0.3">
      <c r="A121" s="29"/>
      <c r="B121" s="32"/>
      <c r="C121" s="33">
        <v>29</v>
      </c>
      <c r="D121" s="27"/>
    </row>
    <row r="122" spans="1:4" x14ac:dyDescent="0.3">
      <c r="A122" s="29"/>
      <c r="B122" s="32"/>
      <c r="C122" s="33">
        <v>30</v>
      </c>
      <c r="D122" s="27"/>
    </row>
    <row r="123" spans="1:4" ht="15" thickBot="1" x14ac:dyDescent="0.35">
      <c r="A123" s="34"/>
      <c r="B123" s="35"/>
      <c r="C123" s="36">
        <v>31</v>
      </c>
      <c r="D123" s="27"/>
    </row>
  </sheetData>
  <mergeCells count="41">
    <mergeCell ref="B30:D30"/>
    <mergeCell ref="B24:D24"/>
    <mergeCell ref="B25:D25"/>
    <mergeCell ref="B26:D26"/>
    <mergeCell ref="B27:D27"/>
    <mergeCell ref="B28:D28"/>
    <mergeCell ref="B29:D29"/>
    <mergeCell ref="B21:D21"/>
    <mergeCell ref="E22:J22"/>
    <mergeCell ref="K22:P22"/>
    <mergeCell ref="Q22:V22"/>
    <mergeCell ref="W22:AA22"/>
    <mergeCell ref="B23:D23"/>
    <mergeCell ref="B15:D15"/>
    <mergeCell ref="B16:D16"/>
    <mergeCell ref="B17:D17"/>
    <mergeCell ref="B18:D18"/>
    <mergeCell ref="B19:D19"/>
    <mergeCell ref="B20:D20"/>
    <mergeCell ref="B12:D12"/>
    <mergeCell ref="E13:J13"/>
    <mergeCell ref="K13:P13"/>
    <mergeCell ref="Q13:V13"/>
    <mergeCell ref="W13:AA13"/>
    <mergeCell ref="B14:D14"/>
    <mergeCell ref="K4:P4"/>
    <mergeCell ref="Q4:V4"/>
    <mergeCell ref="W4:AA4"/>
    <mergeCell ref="B5:D5"/>
    <mergeCell ref="B6:D6"/>
    <mergeCell ref="B7:D7"/>
    <mergeCell ref="A2:A3"/>
    <mergeCell ref="B2:B3"/>
    <mergeCell ref="C2:C3"/>
    <mergeCell ref="D2:D3"/>
    <mergeCell ref="A4:A30"/>
    <mergeCell ref="E4:J4"/>
    <mergeCell ref="B8:D8"/>
    <mergeCell ref="B9:D9"/>
    <mergeCell ref="B10:D10"/>
    <mergeCell ref="B11:D1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2</xdr:col>
                    <xdr:colOff>83820</xdr:colOff>
                    <xdr:row>0</xdr:row>
                    <xdr:rowOff>53340</xdr:rowOff>
                  </from>
                  <to>
                    <xdr:col>2</xdr:col>
                    <xdr:colOff>944880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Drop Down 5">
              <controlPr defaultSize="0" autoLine="0" autoPict="0">
                <anchor moveWithCells="1">
                  <from>
                    <xdr:col>3</xdr:col>
                    <xdr:colOff>38100</xdr:colOff>
                    <xdr:row>0</xdr:row>
                    <xdr:rowOff>45720</xdr:rowOff>
                  </from>
                  <to>
                    <xdr:col>3</xdr:col>
                    <xdr:colOff>914400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6">
              <controlPr defaultSize="0" autoLine="0" autoPict="0">
                <anchor moveWithCells="1">
                  <from>
                    <xdr:col>1</xdr:col>
                    <xdr:colOff>563880</xdr:colOff>
                    <xdr:row>0</xdr:row>
                    <xdr:rowOff>60960</xdr:rowOff>
                  </from>
                  <to>
                    <xdr:col>1</xdr:col>
                    <xdr:colOff>1478280</xdr:colOff>
                    <xdr:row>0</xdr:row>
                    <xdr:rowOff>220980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</dc:creator>
  <cp:lastModifiedBy>mathilde</cp:lastModifiedBy>
  <dcterms:created xsi:type="dcterms:W3CDTF">2017-12-15T08:47:14Z</dcterms:created>
  <dcterms:modified xsi:type="dcterms:W3CDTF">2017-12-15T08:52:30Z</dcterms:modified>
</cp:coreProperties>
</file>