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filterPrivacy="1" updateLinks="always" codeName="ThisWorkbook" defaultThemeVersion="124226"/>
  <bookViews>
    <workbookView xWindow="240" yWindow="285" windowWidth="13560" windowHeight="7095" activeTab="2"/>
  </bookViews>
  <sheets>
    <sheet name="Log" sheetId="7" r:id="rId1"/>
    <sheet name="Decision algorithm" sheetId="11" r:id="rId2"/>
    <sheet name="Init" sheetId="1" r:id="rId3"/>
    <sheet name="Control variables" sheetId="3" r:id="rId4"/>
    <sheet name="notes" sheetId="9" r:id="rId5"/>
    <sheet name="Input validation" sheetId="10" r:id="rId6"/>
  </sheets>
  <functionGroups builtInGroupCount="18"/>
  <externalReferences>
    <externalReference r:id="rId7"/>
  </externalReferences>
  <definedNames>
    <definedName name="acreage">Init!$B$47</definedName>
    <definedName name="AWx">Init!$B$43</definedName>
    <definedName name="bele_technic">Init!$B$46</definedName>
    <definedName name="catchmentExtension">Init!$B$9</definedName>
    <definedName name="CN">Init!$B$8</definedName>
    <definedName name="coord">Init!$B$4</definedName>
    <definedName name="crop">Init!$A$59</definedName>
    <definedName name="crops_liste">OFFSET(Init!$B$59,0,0,1,MATCH("zzzz",Init!$B1:$Z1))</definedName>
    <definedName name="electricity">Init!$B$5</definedName>
    <definedName name="evaporationReductionFactor">Init!$B$23</definedName>
    <definedName name="flowRate">Init!#REF!</definedName>
    <definedName name="initAW">Init!$B$44</definedName>
    <definedName name="Irrigation_technic">OFFSET(Init!$B$57,0,0,1,MATCH("zzzz",Init!$B$57:$Z$57))</definedName>
    <definedName name="kc_baresoil">Init!$B$45</definedName>
    <definedName name="minRefill">Init!$B$34</definedName>
    <definedName name="minUsePumpRefill">Init!$B$21</definedName>
    <definedName name="nbBele">Init!$B$6</definedName>
    <definedName name="optimize">Init!$B$35</definedName>
    <definedName name="pBele">Init!$B$42</definedName>
    <definedName name="percolationCoefficient">Init!$B$22</definedName>
    <definedName name="pond">Init!$A$13</definedName>
    <definedName name="priorities">Init!$B$36</definedName>
    <definedName name="priorization">Init!#REF!</definedName>
    <definedName name="pump">Init!$A$10</definedName>
    <definedName name="refill">Init!$B$33</definedName>
    <definedName name="removePond">Init!$B$24</definedName>
    <definedName name="sharing">Init!$B$32</definedName>
    <definedName name="size">Init!$B$3</definedName>
    <definedName name="soilType">Init!$B$7</definedName>
    <definedName name="technic">Init!$B$46</definedName>
    <definedName name="watertable">Init!$A$25</definedName>
  </definedNames>
  <calcPr calcId="162913"/>
</workbook>
</file>

<file path=xl/calcChain.xml><?xml version="1.0" encoding="utf-8"?>
<calcChain xmlns="http://schemas.openxmlformats.org/spreadsheetml/2006/main">
  <c r="B3" i="1" l="1"/>
  <c r="B4" i="1"/>
  <c r="B5" i="1"/>
  <c r="B6" i="1"/>
  <c r="B7" i="1"/>
  <c r="B8" i="1"/>
  <c r="B9" i="1"/>
  <c r="L18" i="9" l="1"/>
  <c r="L15" i="9"/>
  <c r="L4" i="9"/>
  <c r="L8" i="9" s="1"/>
  <c r="L11" i="9" s="1"/>
  <c r="L20" i="9" s="1"/>
  <c r="L21" i="9" s="1"/>
  <c r="B1" i="1"/>
  <c r="I17" i="9" l="1"/>
  <c r="I16" i="9"/>
  <c r="I15" i="9"/>
</calcChain>
</file>

<file path=xl/sharedStrings.xml><?xml version="1.0" encoding="utf-8"?>
<sst xmlns="http://schemas.openxmlformats.org/spreadsheetml/2006/main" count="531" uniqueCount="351">
  <si>
    <t>ok</t>
  </si>
  <si>
    <t>Jeminu</t>
  </si>
  <si>
    <t>size</t>
  </si>
  <si>
    <t>coordonates</t>
  </si>
  <si>
    <t>electricity</t>
  </si>
  <si>
    <t>(ha)</t>
  </si>
  <si>
    <t>(x,y)</t>
  </si>
  <si>
    <t>(hours)</t>
  </si>
  <si>
    <t>Plot1</t>
  </si>
  <si>
    <t>Plot2</t>
  </si>
  <si>
    <t>Plot3</t>
  </si>
  <si>
    <t>Plot4</t>
  </si>
  <si>
    <t>Crop</t>
  </si>
  <si>
    <t>Turmeric</t>
  </si>
  <si>
    <t>Tomato</t>
  </si>
  <si>
    <t>Onion</t>
  </si>
  <si>
    <t>Beetroot</t>
  </si>
  <si>
    <t>1.0</t>
  </si>
  <si>
    <t>Start the implementation of the model</t>
  </si>
  <si>
    <t>priority</t>
  </si>
  <si>
    <t>initial AWC (%)</t>
  </si>
  <si>
    <t>AWmax (mm)</t>
  </si>
  <si>
    <t>Assolement</t>
  </si>
  <si>
    <t>Début</t>
  </si>
  <si>
    <t>Fin</t>
  </si>
  <si>
    <t>Plot 1</t>
  </si>
  <si>
    <t>Plot 2</t>
  </si>
  <si>
    <t>Plot 3</t>
  </si>
  <si>
    <t>Plot 4</t>
  </si>
  <si>
    <t>Kc ini</t>
  </si>
  <si>
    <t>Kc mid</t>
  </si>
  <si>
    <t>Kc end</t>
  </si>
  <si>
    <t>Durée Mid</t>
  </si>
  <si>
    <t>Durée Late</t>
  </si>
  <si>
    <t>Total durée</t>
  </si>
  <si>
    <t>0.3</t>
  </si>
  <si>
    <t>0.9</t>
  </si>
  <si>
    <t>0.15</t>
  </si>
  <si>
    <t>1.15</t>
  </si>
  <si>
    <t>0.7</t>
  </si>
  <si>
    <t>0.16</t>
  </si>
  <si>
    <t>0.95</t>
  </si>
  <si>
    <t>0.85</t>
  </si>
  <si>
    <t>0.65</t>
  </si>
  <si>
    <t>Rain</t>
  </si>
  <si>
    <t>Date</t>
  </si>
  <si>
    <t>nbBele</t>
  </si>
  <si>
    <t>Pond</t>
  </si>
  <si>
    <t>Pump</t>
  </si>
  <si>
    <t>x-value</t>
  </si>
  <si>
    <t>(m)</t>
  </si>
  <si>
    <t>y-value</t>
  </si>
  <si>
    <t>z-value</t>
  </si>
  <si>
    <t>(m/m)</t>
  </si>
  <si>
    <t>initial filling</t>
  </si>
  <si>
    <t>Other</t>
  </si>
  <si>
    <t>Bele</t>
  </si>
  <si>
    <t xml:space="preserve">number of days without rainfall from starting date </t>
  </si>
  <si>
    <t>PET</t>
  </si>
  <si>
    <t>Durée Ini</t>
  </si>
  <si>
    <t>Durée dev</t>
  </si>
  <si>
    <t>Acreage</t>
  </si>
  <si>
    <t>Leave empty</t>
  </si>
  <si>
    <t>Rainfall threshold (mm)</t>
  </si>
  <si>
    <t>Irrigation starting date (jday)</t>
  </si>
  <si>
    <t>https://www.engineeringtoolbox.com/pumps-power-d_505.html</t>
  </si>
  <si>
    <r>
      <t>P</t>
    </r>
    <r>
      <rPr>
        <i/>
        <vertAlign val="subscript"/>
        <sz val="11"/>
        <color theme="1"/>
        <rFont val="Calibri"/>
        <family val="2"/>
        <scheme val="minor"/>
      </rPr>
      <t>h(kW)</t>
    </r>
    <r>
      <rPr>
        <i/>
        <sz val="11"/>
        <color theme="1"/>
        <rFont val="Calibri"/>
        <family val="2"/>
        <scheme val="minor"/>
      </rPr>
      <t xml:space="preserve"> = q ρ g h / (3.6 10</t>
    </r>
    <r>
      <rPr>
        <i/>
        <vertAlign val="superscript"/>
        <sz val="11"/>
        <color theme="1"/>
        <rFont val="Calibri"/>
        <family val="2"/>
        <scheme val="minor"/>
      </rPr>
      <t>6</t>
    </r>
    <r>
      <rPr>
        <i/>
        <sz val="11"/>
        <color theme="1"/>
        <rFont val="Calibri"/>
        <family val="2"/>
        <scheme val="minor"/>
      </rPr>
      <t>)</t>
    </r>
  </si>
  <si>
    <t>PH</t>
  </si>
  <si>
    <t>P</t>
  </si>
  <si>
    <t>kW</t>
  </si>
  <si>
    <t>rho</t>
  </si>
  <si>
    <t>kg/m3</t>
  </si>
  <si>
    <t>g</t>
  </si>
  <si>
    <t>m/s2</t>
  </si>
  <si>
    <t>h</t>
  </si>
  <si>
    <t>m</t>
  </si>
  <si>
    <t>q</t>
  </si>
  <si>
    <t>m3/h</t>
  </si>
  <si>
    <t>hours</t>
  </si>
  <si>
    <t>Aw</t>
  </si>
  <si>
    <t>m3/j</t>
  </si>
  <si>
    <t>tomato</t>
  </si>
  <si>
    <t>duration</t>
  </si>
  <si>
    <t>d</t>
  </si>
  <si>
    <t>amount</t>
  </si>
  <si>
    <t>mm</t>
  </si>
  <si>
    <t>Dp</t>
  </si>
  <si>
    <t>m3/m2/d</t>
  </si>
  <si>
    <t>mean jemini</t>
  </si>
  <si>
    <t>acre</t>
  </si>
  <si>
    <t>plot area</t>
  </si>
  <si>
    <t>m2</t>
  </si>
  <si>
    <t>surface one day</t>
  </si>
  <si>
    <t>nombre sub plot</t>
  </si>
  <si>
    <t>refill</t>
  </si>
  <si>
    <t>[0-1]</t>
  </si>
  <si>
    <t>Irrigation technic</t>
  </si>
  <si>
    <t>Furrow</t>
  </si>
  <si>
    <t>Sprinkler</t>
  </si>
  <si>
    <t>Drip</t>
  </si>
  <si>
    <t>1.03</t>
  </si>
  <si>
    <t>Nappe</t>
  </si>
  <si>
    <t>Modèle nappe :</t>
  </si>
  <si>
    <r>
      <t>1)</t>
    </r>
    <r>
      <rPr>
        <sz val="7"/>
        <color theme="1"/>
        <rFont val="Times New Roman"/>
        <family val="1"/>
      </rPr>
      <t xml:space="preserve">      </t>
    </r>
    <r>
      <rPr>
        <sz val="11"/>
        <color theme="1"/>
        <rFont val="Calibri"/>
        <family val="2"/>
        <scheme val="minor"/>
      </rPr>
      <t>Paramètres :</t>
    </r>
  </si>
  <si>
    <t>Hmin (m)=0</t>
  </si>
  <si>
    <t>Hmax (m)=100</t>
  </si>
  <si>
    <t>Sy (sans dimension)=0,01</t>
  </si>
  <si>
    <t>Alpha (sans dimension)= 0,002</t>
  </si>
  <si>
    <t>A= 14.124</t>
  </si>
  <si>
    <t>B= -0.783</t>
  </si>
  <si>
    <r>
      <t>2)</t>
    </r>
    <r>
      <rPr>
        <sz val="7"/>
        <color theme="1"/>
        <rFont val="Times New Roman"/>
        <family val="1"/>
      </rPr>
      <t xml:space="preserve">      </t>
    </r>
    <r>
      <rPr>
        <sz val="11"/>
        <color theme="1"/>
        <rFont val="Calibri"/>
        <family val="2"/>
        <scheme val="minor"/>
      </rPr>
      <t>Variables :</t>
    </r>
  </si>
  <si>
    <t>pixelSize = jeminuSize (m²)</t>
  </si>
  <si>
    <t>H (m)</t>
  </si>
  <si>
    <t>Htemp (m)</t>
  </si>
  <si>
    <t>Q (m3/j)</t>
  </si>
  <si>
    <t>Pump volume (L/s) (attention ! variable ASCROM)</t>
  </si>
  <si>
    <t>Net recharge (M)</t>
  </si>
  <si>
    <r>
      <t>3)</t>
    </r>
    <r>
      <rPr>
        <sz val="7"/>
        <color theme="1"/>
        <rFont val="Times New Roman"/>
        <family val="1"/>
      </rPr>
      <t xml:space="preserve">      </t>
    </r>
    <r>
      <rPr>
        <sz val="11"/>
        <color theme="1"/>
        <rFont val="Calibri"/>
        <family val="2"/>
        <scheme val="minor"/>
      </rPr>
      <t>Séquence de calcul :</t>
    </r>
  </si>
  <si>
    <t>Mini-ASCROM</t>
  </si>
  <si>
    <r>
      <t>-</t>
    </r>
    <r>
      <rPr>
        <sz val="7"/>
        <color theme="1"/>
        <rFont val="Times New Roman"/>
        <family val="1"/>
      </rPr>
      <t xml:space="preserve">          </t>
    </r>
    <r>
      <rPr>
        <sz val="11"/>
        <color theme="1"/>
        <rFont val="Calibri"/>
        <family val="2"/>
        <scheme val="minor"/>
      </rPr>
      <t>Pump volume(t)= A</t>
    </r>
    <r>
      <rPr>
        <sz val="11"/>
        <color theme="1"/>
        <rFont val="Cambria Math"/>
        <family val="1"/>
      </rPr>
      <t>∗ H(t-1)^B </t>
    </r>
  </si>
  <si>
    <r>
      <t>-</t>
    </r>
    <r>
      <rPr>
        <sz val="7"/>
        <color theme="1"/>
        <rFont val="Times New Roman"/>
        <family val="1"/>
      </rPr>
      <t xml:space="preserve">          </t>
    </r>
    <r>
      <rPr>
        <sz val="11"/>
        <color theme="1"/>
        <rFont val="Cambria Math"/>
        <family val="1"/>
      </rPr>
      <t>Net recharge(t)= (∑(bele) drain (t) - ∑(bele) givl(t)) /pixel size</t>
    </r>
  </si>
  <si>
    <r>
      <t>-</t>
    </r>
    <r>
      <rPr>
        <sz val="7"/>
        <color theme="1"/>
        <rFont val="Times New Roman"/>
        <family val="1"/>
      </rPr>
      <t xml:space="preserve">          </t>
    </r>
    <r>
      <rPr>
        <sz val="11"/>
        <color theme="1"/>
        <rFont val="Calibri"/>
        <family val="2"/>
        <scheme val="minor"/>
      </rPr>
      <t>Htemp(t)= H (t-1)-net recharge(t)/Sy</t>
    </r>
  </si>
  <si>
    <r>
      <t>-</t>
    </r>
    <r>
      <rPr>
        <sz val="7"/>
        <color theme="1"/>
        <rFont val="Times New Roman"/>
        <family val="1"/>
      </rPr>
      <t xml:space="preserve">          </t>
    </r>
    <r>
      <rPr>
        <sz val="11"/>
        <color theme="1"/>
        <rFont val="Calibri"/>
        <family val="2"/>
        <scheme val="minor"/>
      </rPr>
      <t>Si Htemp&gt; Hmax -&gt; Htemp=Hmax</t>
    </r>
  </si>
  <si>
    <r>
      <t>-</t>
    </r>
    <r>
      <rPr>
        <sz val="7"/>
        <color theme="1"/>
        <rFont val="Times New Roman"/>
        <family val="1"/>
      </rPr>
      <t xml:space="preserve">          </t>
    </r>
    <r>
      <rPr>
        <sz val="11"/>
        <color theme="1"/>
        <rFont val="Calibri"/>
        <family val="2"/>
        <scheme val="minor"/>
      </rPr>
      <t>Q(t)= (Htemp(t)-Hmin)*Sy*alpha</t>
    </r>
  </si>
  <si>
    <r>
      <t>-</t>
    </r>
    <r>
      <rPr>
        <sz val="7"/>
        <color theme="1"/>
        <rFont val="Times New Roman"/>
        <family val="1"/>
      </rPr>
      <t xml:space="preserve">          </t>
    </r>
    <r>
      <rPr>
        <sz val="11"/>
        <color theme="1"/>
        <rFont val="Calibri"/>
        <family val="2"/>
        <scheme val="minor"/>
      </rPr>
      <t>H(t)= Htemp(t)-Q(t)/Sy</t>
    </r>
  </si>
  <si>
    <t>Water table</t>
  </si>
  <si>
    <t>SI</t>
  </si>
  <si>
    <t>Hmin</t>
  </si>
  <si>
    <t>Hmax</t>
  </si>
  <si>
    <t>Sy</t>
  </si>
  <si>
    <t>Alpha</t>
  </si>
  <si>
    <t>A</t>
  </si>
  <si>
    <t>B</t>
  </si>
  <si>
    <t>H0</t>
  </si>
  <si>
    <t>Add irrigation technic and Watertable</t>
  </si>
  <si>
    <t>Irrigation  ending date (jday)</t>
  </si>
  <si>
    <t>Amount (mm)</t>
  </si>
  <si>
    <t>la nappe est toute en bas</t>
  </si>
  <si>
    <t>on transforme Q en flowrate</t>
  </si>
  <si>
    <t>flux perdu</t>
  </si>
  <si>
    <r>
      <t>( attention ! dans ascrom, AW = min (Pump volume(t)/1000</t>
    </r>
    <r>
      <rPr>
        <sz val="11"/>
        <color theme="1"/>
        <rFont val="Cambria Math"/>
        <family val="1"/>
      </rPr>
      <t>∗</t>
    </r>
    <r>
      <rPr>
        <sz val="11"/>
        <color theme="1"/>
        <rFont val="Calibri"/>
        <family val="2"/>
        <scheme val="minor"/>
      </rPr>
      <t xml:space="preserve">PumpingDuration(t) ; </t>
    </r>
    <r>
      <rPr>
        <sz val="11"/>
        <color theme="1"/>
        <rFont val="Cambria Math"/>
        <family val="1"/>
      </rPr>
      <t>) ;attention ! pump duration c’eat en seconde)</t>
    </r>
  </si>
  <si>
    <t>1.04</t>
  </si>
  <si>
    <t>Start creating graphs</t>
  </si>
  <si>
    <t>1.06</t>
  </si>
  <si>
    <t>reprise suite à discussion</t>
  </si>
  <si>
    <t>1.08</t>
  </si>
  <si>
    <t>le flag sharing: utilisation du pond ou non
Même quand le pond est vide, il y a de l'etp et de l'infiltration
Faire un graphe bilan d'eau pour chacun des bele</t>
  </si>
  <si>
    <t>Do we use the pond to irrigage (yes:1, no:0)</t>
  </si>
  <si>
    <t>Use pond</t>
  </si>
  <si>
    <t>ok
ok
ok</t>
  </si>
  <si>
    <t>1.09</t>
  </si>
  <si>
    <t>aire du trapèze  * y</t>
  </si>
  <si>
    <t>1)implémentation du coefficient de forme du réservoir: prisme droit
2) La AWC ne change pas dans la simu, quand on change les paramètres d'intialisation
3) la nappe se recharge à chaque fois qu'il y a de l'irrigation c'est bizare en fait la reqI est tjrs égale à 1m3 et donc le drain est surestimé
4) mettre un équation de runoff sur pluie efficace (ex 20 mm)
5) refill only if a given amount (m3) is needed</t>
  </si>
  <si>
    <t>Do we use the pump to refill the pond (yes:1, no:0)</t>
  </si>
  <si>
    <t>minimum amount to refill</t>
  </si>
  <si>
    <t>m3</t>
  </si>
  <si>
    <t>1. ok pour  volume et surface
2. je ne vois pas le problème. Quand  j'initie avec 100 mm ou quand  j'initie avec une réserve 0.2 cela fonctionne
3. erreur de compréhension... reqI ne correspond pas à la demande en m3, mais y a t il une demande (1: oui, 0: non)
4. ok
5. ok</t>
  </si>
  <si>
    <t>1.10</t>
  </si>
  <si>
    <r>
      <t>1)</t>
    </r>
    <r>
      <rPr>
        <sz val="7"/>
        <color theme="1"/>
        <rFont val="Times New Roman"/>
        <family val="1"/>
      </rPr>
      <t xml:space="preserve"> </t>
    </r>
    <r>
      <rPr>
        <sz val="11"/>
        <color theme="1"/>
        <rFont val="Calibri"/>
        <family val="2"/>
        <scheme val="minor"/>
      </rPr>
      <t>Le pump volume augmente à chaque fois qu’il y a une irrigation (1 er jour) et sans qu’il y ait d’apport d’eau (rain, ou drainage). On a regardé l’équation (pumpVolume = electricity * pump.clcPumpVolume(waterTable.h, waterTable.Hmax) * 3600 / 1000 et on ne trouve pas la source du pb 
2) Quand on met le runoff coefficient du remplissage du pond à 0, il persiste quelques événements de remplissage. On ne comprend pas pourquoi.
3) Je te propose de changer l’appelation de waterAvailable_nbbele, par soil water content_nbbele, car on a déjà une AW et ça peut préter à confusion.
4) mettre le nouvel algo
5) rajouter le numéro de version dans le fichier de sortie
6) il y a un pb ds l'équation de hauteur de nappe.</t>
    </r>
  </si>
  <si>
    <t>1. ok ...  Ce processus est normal. Quand  on irrigue avec le pond, on crée un fort drainage. Ce qui augmente la hauteur de nappe. Ce qui augmente le débit de la pompe
2. je n'ai pas ce phénomène
3. Ok, fait
4. fait
5. fait
6. fait</t>
  </si>
  <si>
    <t>1.11</t>
  </si>
  <si>
    <t xml:space="preserve">1. changer les unités de reqI: 0 n
2. donner la possibilité d'une technique d'irrigation par bele
3. il semblerait que l'irrigation apportée n'entre pas dans le calcul des apports d'eau pour la règle de déclenchement d'une nouvelle irrigation
4. modifier l'équation ETR pour sol nu. Faire dépendre d'un kcsolnu ... à étudier : Si Kc=0 alors ETM=kcsolnu * (W/Wx) * ETP, et on calibrera le kcsolnu par rapport aux mesures de Dipti.  ... mais dans un second temps
5. rajouter une condition de règle d'irrigation basée sur l'eau dans le sol: If W (Water available)&lt; REW (réserve facilement utilisable) then I (irrigation) = true. </t>
  </si>
  <si>
    <t>AWC threshold to irrigate: if less then irrigate (%)</t>
  </si>
  <si>
    <t>1. ok
2. ok
3. ben si a priori, il y a bien une fonction crop.addI(irrigation)
4. on attend pour voir
5. on va prendre une valeur de Ruf paramétrable en fait par bele
du coup la règle s'écrit si(somme pluie et AW/Awx&lt;seuil) alors reqI=1</t>
  </si>
  <si>
    <t>1.12</t>
  </si>
  <si>
    <t>1. paramétrer l'infiltration
2. mettre un OU plutot qu'un ET dans la règle de décision d'irrigation</t>
  </si>
  <si>
    <t>1. on met pour l'instant un simple facteur dans init
2. ok, modifié</t>
  </si>
  <si>
    <t>1.13</t>
  </si>
  <si>
    <t>a. gestion des erreurs : nbPlots 
b. gestion liste des cultures
c. gestion liste des techniques d'irrigation</t>
  </si>
  <si>
    <t>a. ok. Si le plot n'est pas renseigné, ie, AWX="", alors on sort du programme
b. ok. Création d'une liste dynamique
c. ok. Création d'une liste dynamique</t>
  </si>
  <si>
    <t>2.0</t>
  </si>
  <si>
    <t>Un certain nombre de modifs/vérif d'importance suite à réunion
1. le flowrate pris en compte est il bien celui du jour d'irrigation
2. permettre un OU exclusif sur les règles de décision d'irrigation
3. créer un indicateurs "nombre jours non irrigué alors que besoin d'irrigation" ainsi que la règle qui permet de le gérer
4. permettre la destruction des cultures qd l'indicateur précédent atteint un ctn seuil
5. sur série climatique longue, gérer les sdcs sans année</t>
  </si>
  <si>
    <t>number days of stress for crop failure</t>
  </si>
  <si>
    <t>minimum volume for irrigation</t>
  </si>
  <si>
    <t>(m3) if the water in the pond is less than this value, no use for irrigation</t>
  </si>
  <si>
    <t>rainfall threshold to zeroed stress level (mm)</t>
  </si>
  <si>
    <t>2.1</t>
  </si>
  <si>
    <t>1. Modifié. Le requirement est pris au jour le jour et à chaque nouveau tour d'eau on calcul la pompe
2. pour 2.1
3. ok c'est fait. Création et remise à zéro. Faut il entrer cet indicateur dans la priorisation des cultures ?
4. ok c'est fait. hasCrop devient FALSE
5. pour 2.1</t>
  </si>
  <si>
    <r>
      <rPr>
        <b/>
        <sz val="11"/>
        <color theme="1"/>
        <rFont val="Calibri"/>
        <family val="2"/>
        <scheme val="minor"/>
      </rPr>
      <t xml:space="preserve">Pour </t>
    </r>
    <r>
      <rPr>
        <sz val="11"/>
        <color theme="1"/>
        <rFont val="Calibri"/>
        <family val="2"/>
        <scheme val="minor"/>
      </rPr>
      <t>t=1 to nbJoursSimulation</t>
    </r>
  </si>
  <si>
    <t>Pour chacun des jours de la simulation</t>
  </si>
  <si>
    <t>nbBlockedDays(t)=nbBlockedDays(t-1)-1</t>
  </si>
  <si>
    <r>
      <t>Pour</t>
    </r>
    <r>
      <rPr>
        <sz val="11"/>
        <color theme="1"/>
        <rFont val="Calibri"/>
        <family val="2"/>
        <scheme val="minor"/>
      </rPr>
      <t xml:space="preserve"> i=1 to nbBele</t>
    </r>
  </si>
  <si>
    <t>pour chacun des bele</t>
  </si>
  <si>
    <t>on regarde si on avait besoin d'irrigation</t>
  </si>
  <si>
    <t>Fin Si</t>
  </si>
  <si>
    <t>la culture sera détruite si nécessaire lors de la procédure de croissance de la plante</t>
  </si>
  <si>
    <t xml:space="preserve">Fin Pour </t>
  </si>
  <si>
    <t>Sinon</t>
  </si>
  <si>
    <t>Fin TantQue</t>
  </si>
  <si>
    <t>si on utilise la pompe pour remplir le pond</t>
  </si>
  <si>
    <r>
      <t>Call</t>
    </r>
    <r>
      <rPr>
        <sz val="11"/>
        <color theme="1"/>
        <rFont val="Calibri"/>
        <family val="2"/>
        <scheme val="minor"/>
      </rPr>
      <t xml:space="preserve"> pondWaterBudget</t>
    </r>
  </si>
  <si>
    <t>on fait le bilan d'eau du pond</t>
  </si>
  <si>
    <r>
      <t>Call</t>
    </r>
    <r>
      <rPr>
        <sz val="11"/>
        <color theme="1"/>
        <rFont val="Calibri"/>
        <family val="2"/>
        <scheme val="minor"/>
      </rPr>
      <t xml:space="preserve"> beleWaterBudget</t>
    </r>
  </si>
  <si>
    <t>on fait le bilan d'eau des bele</t>
  </si>
  <si>
    <r>
      <t>Call</t>
    </r>
    <r>
      <rPr>
        <sz val="11"/>
        <color theme="1"/>
        <rFont val="Calibri"/>
        <family val="2"/>
        <scheme val="minor"/>
      </rPr>
      <t xml:space="preserve"> waterTableWaterBudget</t>
    </r>
  </si>
  <si>
    <t>1. sur série climatique longue, gérer les sdcs sans année
2. permettre un OU exclusif sur les règles de décision d'irrigation</t>
  </si>
  <si>
    <t>minimum use pump to refill</t>
  </si>
  <si>
    <t>1. ok, répétition du système de culture sur l'année. Pas de vérification de la cohérence du système de culture. C'est à dire si on dépasse l'année, que se passe t il vraiment ?
2. Un OU exclusif correspond à un ET avec une condition toujours vraie. Pas besoin de changer. Mais un OU inclusif nécessite de changer le code</t>
  </si>
  <si>
    <t>2.2</t>
  </si>
  <si>
    <t>None</t>
  </si>
  <si>
    <t>1. intéger un tag FAILED pour connaitre les cultures en échec
2. règle de décision irrigation commencement à changer
3. vérifier homogénéité unité ETM/ETR et pourquoi ETR toujours = ETM ?
4. Gérer le jeminu comme un impluvium, avec une possibilité d'extension de surface
5. Retirer les années dans les dates sdcs (simple formatage)
6. Proposer une autre règle de priorité des cultures
7. Ajouter la technique d'irrigation: None
8. Revoir la règle de jour de stress en comparatif de la règle d'irrigation
9. Déveloper une fonction de percolation
10. Déveloper la fonction de ruisselement
11. Développer la fonction d'ETP pour le pond
12. Différencier paramétrage et instanciation
13. Eviter la sous utilisation de la pompe en permettant l'irrigation d'un second bele
14. Pouvoir réemplir le pond le même jour qu'on l'a vidé en irrigant
15. Avant d'irriguer ac le pond, vérifier que le LTE calculé à partir de (Besoin-pond)&lt;léthal
16. Vérifier le changement d'unité dans vecteur des pluies pour crop qd ajout irrigation</t>
  </si>
  <si>
    <t>percolation coefficient</t>
  </si>
  <si>
    <t>[mm/m]</t>
  </si>
  <si>
    <t>Evaporation reduction factor</t>
  </si>
  <si>
    <t>1. ok. Un flag (hasFailed) est rajouté sur la variable de sortie "hasCrop"
2. On retire pour le début d'irrigation la seconde condition (sur somme de pluie). Elle est de toute manière gérée juste ensuite. On ne garde donc que la règle liée à l'age de la culture.
3. bon je ne vois pas. l'ETR est calculée en comparatif ETM,Eau dispo... et on a toujours suffisament d'eau !
4. cf implementation pond
5. ok
6.
7. ok
8.
9.10.11. cf implementation pond
12.
13.
14.
15. C'est la raison pour laquelle on voit apparaître l'utilisation du pond sans utilisation de la pompe et in fine la mort de la plante.
16. c'est ok. L'irrigation est bien retransformée en mm (unité du vecteur des pluies)</t>
  </si>
  <si>
    <t>2.04</t>
  </si>
  <si>
    <t>5.6.7.  reprise de la règle d'irrigation</t>
  </si>
  <si>
    <t>1. Possibilité d'extension de surface de l'impluvium
2. Proposer une autre règle de priorité des cultures
3. Revoir la règle de jour de stress en comparatif de la règle d'irrigation
4. Différencier paramétrage et instanciation
5. Eviter la sous utilisation de la pompe en permettant l'irrigation d'un second bele
6. Pouvoir réemplir le pond le même jour qu'on l'a vidé en irrigant
7. Avant d'irriguer ac le pond, vérifier que le LTE calculé à partir de (Besoin-pond)&lt;léthal</t>
  </si>
  <si>
    <t>2.05</t>
  </si>
  <si>
    <t>1. Possibilité d'extension de surface de l'impluvium
2. Proposer une autre règle de priorité des cultures
3. Revoir la règle de jour de stress en comparatif de la règle d'irrigation
4. Différencier paramétrage et instanciation
5. Eviter la sous utilisation de la pompe en permettant l'irrigation d'un second bele
6. Pouvoir réemplir le pond le même jour qu'on l'a vidé en irrigant
7. Avant d'irriguer ac le pond, vérifier que le LTE calculé à partir de (Besoin-pond)&lt;léthal
8. Introduire une diminution de l'ETR/ETM à partir de RFU</t>
  </si>
  <si>
    <t>1.00</t>
  </si>
  <si>
    <t>0. Changement de nom -- Niravari
1. Possibilité d'extension de surface de l'impluvium
2. Proposer une autre règle de priorité des cultures
3. Revoir la règle de jour de stress en comparatif de la règle d'irrigation
4. Différencier paramétrage et instanciation
5. Eviter la sous utilisation de la pompe en permettant l'irrigation d'un second bele
6. Pouvoir réemplir le pond le même jour qu'on l'a vidé en irrigant
7. Avant d'irriguer ac le pond, vérifier que le LTE calculé à partir de (Besoin-pond)&lt;léthal
8. Introduire une diminution de l'ETR/ETM à partir de RFU
9. Reprendre la fonction de ruisselement</t>
  </si>
  <si>
    <t>AET reduction coefficient</t>
  </si>
  <si>
    <t>kc bare soil</t>
  </si>
  <si>
    <t xml:space="preserve">
8. modification kc sol nu (paramétrable); réduction etr à partir rfu (paramétrable)
0. ok</t>
  </si>
  <si>
    <t>1.01</t>
  </si>
  <si>
    <t>1. Possibilité d'extension de surface de l'impluvium
2. Proposer une autre règle de priorité des cultures
3. Revoir la règle de jour de stress en comparatif de la règle d'irrigation
4. Différencier paramétrage et instanciation
5. Eviter la sous utilisation de la pompe en permettant l'irrigation d'un second bele
6. Pouvoir réemplir le pond le même jour qu'on l'a vidé en irrigant
7. Avant d'irriguer ac le pond, vérifier que le LTE calculé à partir de (Besoin-pond)&lt;léthal
8. Reprendre la fonction de ruisselement</t>
  </si>
  <si>
    <t>8. reprise sous la forme des courbes numbers</t>
  </si>
  <si>
    <t>1.02</t>
  </si>
  <si>
    <t>0. reprendre les fonctions géométriques du pond
1. Possibilité d'extension de surface de l'impluvium
2. Proposer une autre règle de priorité des cultures
3. Revoir la règle de jour de stress en comparatif de la règle d'irrigation
4. Différencier paramétrage et instanciation
5. Eviter la sous utilisation de la pompe en permettant l'irrigation d'un second bele
6. Pouvoir réemplir le pond le même jour qu'on l'a vidé en irrigant
7. Avant d'irriguer ac le pond, vérifier que le LTE calculé à partir de (Besoin-pond)&lt;léthal
8. Reprendre la fonction de ruisselement</t>
  </si>
  <si>
    <t>0. ok. Le pond est maintenant une pyramide inversée avec 2 coeff de forme. Le lien entre Volume et hauteur est estimé par une fonction polynomiale d'ordre 2 instanciée à la création du pond.</t>
  </si>
  <si>
    <t>shape X</t>
  </si>
  <si>
    <t>shape Y</t>
  </si>
  <si>
    <t>CN</t>
  </si>
  <si>
    <t>Soil Type (1. black soil; 2. red soil)</t>
  </si>
  <si>
    <t>catchement extension factor</t>
  </si>
  <si>
    <t>[1...]</t>
  </si>
  <si>
    <t>0&lt;x&lt;24</t>
  </si>
  <si>
    <t>1&lt;x&lt;25</t>
  </si>
  <si>
    <t>1,2</t>
  </si>
  <si>
    <t>1 &amp; 8. Implémentation des CN. La pluie sur le jeminu, est réduite du runoff puis répartie sur les bele. Le runoff va dans le pond. Pour l'extension de l'impluvium, il n'agit que sur la partie "runoff" et non sur la partie de la pluie qui tombe et percole dans les bele
9. Validation des données d'entrée
10. Gros nettoyage du code</t>
  </si>
  <si>
    <t>Principes</t>
  </si>
  <si>
    <t>On utilise d'abord l'eau du pond avant d'utiliser l'eau de la pompe</t>
  </si>
  <si>
    <t xml:space="preserve">Si la pompe est bloquée, on n'irrigue pas à partir du pond (le pond est censé être vidé avant le blocage de la pompe.) </t>
  </si>
  <si>
    <r>
      <t>decl</t>
    </r>
    <r>
      <rPr>
        <sz val="11"/>
        <color theme="1"/>
        <rFont val="Calibri"/>
        <family val="2"/>
        <scheme val="minor"/>
      </rPr>
      <t xml:space="preserve"> nbBlockedDays()</t>
    </r>
  </si>
  <si>
    <t>Nombre de jours de blocage de la pompe</t>
  </si>
  <si>
    <r>
      <t>decl</t>
    </r>
    <r>
      <rPr>
        <sz val="11"/>
        <color theme="1"/>
        <rFont val="Calibri"/>
        <family val="2"/>
        <scheme val="minor"/>
      </rPr>
      <t xml:space="preserve"> isPondForIrrigation</t>
    </r>
  </si>
  <si>
    <t>Boolean True si on utilise le pond pour irriguer, False sinon</t>
  </si>
  <si>
    <t>matI(,)=0</t>
  </si>
  <si>
    <t>Remise à jour à zéro de la matrice</t>
  </si>
  <si>
    <t>Pour chacun des bele</t>
  </si>
  <si>
    <t>matI(1,i)=clcReq(t,i)</t>
  </si>
  <si>
    <t>clcRqe(t,i) renvoie (1) si besoin d'irrigation, (0) sinon.</t>
  </si>
  <si>
    <r>
      <t>Si</t>
    </r>
    <r>
      <rPr>
        <sz val="11"/>
        <color theme="1"/>
        <rFont val="Calibri"/>
        <family val="2"/>
        <scheme val="minor"/>
      </rPr>
      <t xml:space="preserve"> nbBlockedDays(t-1)&gt;0</t>
    </r>
  </si>
  <si>
    <t>On décrémente d'un jour le nombre de jours de blocage de la pompe</t>
  </si>
  <si>
    <r>
      <t>Si</t>
    </r>
    <r>
      <rPr>
        <sz val="11"/>
        <color theme="1"/>
        <rFont val="Calibri"/>
        <family val="2"/>
        <scheme val="minor"/>
      </rPr>
      <t xml:space="preserve"> matI(1,i)</t>
    </r>
  </si>
  <si>
    <t>si c'est le cas, on incrémente le nombre de jours de stress de la culture. La remise à zéro en cas de pluie ne se fait pas ici (ce n'est pas dans la stratégie d'irrigation)</t>
  </si>
  <si>
    <t>le volume dispo à la pompe</t>
  </si>
  <si>
    <t>le volume dispo au pond</t>
  </si>
  <si>
    <r>
      <rPr>
        <b/>
        <sz val="11"/>
        <rFont val="Calibri"/>
        <family val="2"/>
        <scheme val="minor"/>
      </rPr>
      <t>Call</t>
    </r>
    <r>
      <rPr>
        <sz val="11"/>
        <rFont val="Calibri"/>
        <family val="2"/>
        <scheme val="minor"/>
      </rPr>
      <t xml:space="preserve"> clcPriority</t>
    </r>
  </si>
  <si>
    <t>si l'ensemble de la ressource suffit à tout irriguer</t>
  </si>
  <si>
    <t>nbStressedDays(b,t)=nbStressedDays(b,t-1)+1</t>
  </si>
  <si>
    <r>
      <t>Si</t>
    </r>
    <r>
      <rPr>
        <sz val="11"/>
        <color theme="1"/>
        <rFont val="Calibri"/>
        <family val="2"/>
        <scheme val="minor"/>
      </rPr>
      <t xml:space="preserve"> isRefill</t>
    </r>
  </si>
  <si>
    <t>2. Proposer une autre règle de priorité des cultures
3. Revoir la règle de jour de stress en comparatif de la règle d'irrigation
4. Différencier paramétrage et instanciation
5. Eviter la sous utilisation de la pompe en permettant l'irrigation d'un second bele
6. Pouvoir réemplir le pond le même jour qu'on l'a vidé en irrigant
7. Avant d'irriguer ac le pond, vérifier que le LTE calculé à partir de (Besoin-pond)&lt;léthal</t>
  </si>
  <si>
    <t>Tur2</t>
  </si>
  <si>
    <t>Tur3</t>
  </si>
  <si>
    <t>Tur4</t>
  </si>
  <si>
    <t>Tur1</t>
  </si>
  <si>
    <r>
      <t>Si</t>
    </r>
    <r>
      <rPr>
        <sz val="11"/>
        <color theme="1"/>
        <rFont val="Calibri"/>
        <family val="2"/>
        <scheme val="minor"/>
      </rPr>
      <t xml:space="preserve">  mat(1,i)=1</t>
    </r>
  </si>
  <si>
    <t>mat(2,i)=getReqIrr(i)</t>
  </si>
  <si>
    <t>5,6,7: Reprise de la stratégie d'irrigation
Ajout d'une macro qui modifie dans la feuille init le nombre de bele. Reste de recopier la validation des données</t>
  </si>
  <si>
    <t>Do we use the pond to irrigate (yes:1, no:0)</t>
  </si>
  <si>
    <r>
      <t>SinonSi</t>
    </r>
    <r>
      <rPr>
        <sz val="11"/>
        <color theme="1"/>
        <rFont val="Calibri"/>
        <family val="2"/>
        <scheme val="minor"/>
      </rPr>
      <t xml:space="preserve">  somme(matI(1,i))&gt;0</t>
    </r>
  </si>
  <si>
    <t>Optimize ressource</t>
  </si>
  <si>
    <t>{0,1}</t>
  </si>
  <si>
    <r>
      <t>decl</t>
    </r>
    <r>
      <rPr>
        <sz val="11"/>
        <rFont val="Calibri"/>
        <family val="2"/>
        <scheme val="minor"/>
      </rPr>
      <t xml:space="preserve"> matI(3,nbBele)</t>
    </r>
  </si>
  <si>
    <t xml:space="preserve">matrice 3 lignes (1: require irrigation, 2: amount required, 3: priority) et nbBele colonnes. </t>
  </si>
  <si>
    <r>
      <t>decl</t>
    </r>
    <r>
      <rPr>
        <sz val="11"/>
        <color theme="1"/>
        <rFont val="Calibri"/>
        <family val="2"/>
        <scheme val="minor"/>
      </rPr>
      <t xml:space="preserve"> isOptimize</t>
    </r>
  </si>
  <si>
    <t>Boolean True si on optimise l'utilisation de l'eau</t>
  </si>
  <si>
    <r>
      <t>decl</t>
    </r>
    <r>
      <rPr>
        <sz val="11"/>
        <color theme="1"/>
        <rFont val="Calibri"/>
        <family val="2"/>
        <scheme val="minor"/>
      </rPr>
      <t xml:space="preserve"> LTEtotal=0</t>
    </r>
  </si>
  <si>
    <t>La longueur du tour d'eau (en nombre de jours entiers)</t>
  </si>
  <si>
    <r>
      <t>decl</t>
    </r>
    <r>
      <rPr>
        <sz val="11"/>
        <color theme="1"/>
        <rFont val="Calibri"/>
        <family val="2"/>
        <scheme val="minor"/>
      </rPr>
      <t xml:space="preserve"> volRestant=0</t>
    </r>
  </si>
  <si>
    <t>le volume d'eau disponible restant pour l'irrigation</t>
  </si>
  <si>
    <t>Si le bele a besoin d'irrigation</t>
  </si>
  <si>
    <t>Renseigne ce qui doit être apporté (dépend de la technique d'irrigation)</t>
  </si>
  <si>
    <t>Si la pompe est déjà réservée, c'est à dire que nous sommes dans un tour d'eau</t>
  </si>
  <si>
    <t>nbStressedDays(t,i)=nbStressedDays(t-1,i)+1</t>
  </si>
  <si>
    <t>matI(1,i)=0</t>
  </si>
  <si>
    <t>on remet à zéro les valeurs de la matrice</t>
  </si>
  <si>
    <t>mat(2,i)=0</t>
  </si>
  <si>
    <t xml:space="preserve">Si la pompe est disponible et qu'au moins un des bele a besoin d'irrigation. Ce ne peut être celui en cours d'irrigation car normalement la règle de décision clcReq a renvoyé </t>
  </si>
  <si>
    <t>LTEtotal=0</t>
  </si>
  <si>
    <t>On initialise le LTE total</t>
  </si>
  <si>
    <t>On intialise le volume restant comme la somme des deux ressources</t>
  </si>
  <si>
    <t>On priorise les bele (matI(3,t)). Cette fonction n'est pas explicitée ici</t>
  </si>
  <si>
    <r>
      <t>TantQue (</t>
    </r>
    <r>
      <rPr>
        <sz val="11"/>
        <rFont val="Calibri"/>
        <family val="2"/>
        <scheme val="minor"/>
      </rPr>
      <t>volRestant&gt;0 OR LTEtotal=0) ET (somme(matI(1,0)&gt;=1)</t>
    </r>
  </si>
  <si>
    <t>Tant qu'on a de l'eau disponible ou que le tour d'eau ne dépasse pas 1 jour et qu'il reste des bele à irriguer, on reste dans la boucle</t>
  </si>
  <si>
    <r>
      <rPr>
        <b/>
        <sz val="11"/>
        <color theme="1"/>
        <rFont val="Calibri"/>
        <family val="2"/>
        <scheme val="minor"/>
      </rPr>
      <t xml:space="preserve">Si </t>
    </r>
    <r>
      <rPr>
        <sz val="11"/>
        <color theme="1"/>
        <rFont val="Calibri"/>
        <family val="2"/>
        <scheme val="minor"/>
      </rPr>
      <t>b&gt;1</t>
    </r>
  </si>
  <si>
    <t>incrémente le bele à irriguer</t>
  </si>
  <si>
    <t>b=b+1</t>
  </si>
  <si>
    <r>
      <t>Si</t>
    </r>
    <r>
      <rPr>
        <sz val="11"/>
        <rFont val="Calibri"/>
        <family val="2"/>
        <scheme val="minor"/>
      </rPr>
      <t xml:space="preserve"> matI(2,b)&lt;volRestant</t>
    </r>
  </si>
  <si>
    <t>givI(b)=matI(2,b)</t>
  </si>
  <si>
    <t>On apporte l'eau au bele</t>
  </si>
  <si>
    <r>
      <t>Si</t>
    </r>
    <r>
      <rPr>
        <sz val="11"/>
        <color theme="1"/>
        <rFont val="Calibri"/>
        <family val="2"/>
        <scheme val="minor"/>
      </rPr>
      <t xml:space="preserve"> LTEtotal=0</t>
    </r>
  </si>
  <si>
    <t>Si on n'a pas encore calculé de LTE, c'est à dire qu'on passe pour la première fois par cette boucle</t>
  </si>
  <si>
    <r>
      <t>decl</t>
    </r>
    <r>
      <rPr>
        <sz val="11"/>
        <color theme="1"/>
        <rFont val="Calibri"/>
        <family val="2"/>
        <scheme val="minor"/>
      </rPr>
      <t xml:space="preserve"> Irestant</t>
    </r>
  </si>
  <si>
    <t>On prélève tout d'abord dans le pond puis par la pompe</t>
  </si>
  <si>
    <t>volRestant=volRestant-matI(2,b)</t>
  </si>
  <si>
    <t>on met à jour le volume restant</t>
  </si>
  <si>
    <t>matI(1,b)=0</t>
  </si>
  <si>
    <t>on met à zéro la demande</t>
  </si>
  <si>
    <t>matI(2,b)=0</t>
  </si>
  <si>
    <t>on met à zéra la quantité à apporter</t>
  </si>
  <si>
    <t>matI(3,b)=-1</t>
  </si>
  <si>
    <t>on met à -1 la priorité</t>
  </si>
  <si>
    <t>nbStressedDays(b)=0</t>
  </si>
  <si>
    <t>on remet à 0 le nombre de jours de stress pour la culture</t>
  </si>
  <si>
    <t>Si l'eau du pond et l'eau de la pompe du jour ne sont pas suffisantes et qu'on n'est pas encore passé par la boucle</t>
  </si>
  <si>
    <t>decl Irestant</t>
  </si>
  <si>
    <r>
      <t>Si</t>
    </r>
    <r>
      <rPr>
        <sz val="11"/>
        <color theme="1"/>
        <rFont val="Calibri"/>
        <family val="2"/>
        <scheme val="minor"/>
      </rPr>
      <t xml:space="preserve"> LTEtotal&lt;nbDaysLetal(b) </t>
    </r>
  </si>
  <si>
    <t>Si LTE&lt;nombre de jours létaux</t>
  </si>
  <si>
    <t>On irrigue par le pond et la pompe</t>
  </si>
  <si>
    <t>VolRestant=isOptimise*(VolPump*LTEtotal-matI(2,b))</t>
  </si>
  <si>
    <t>On calcule le volume restant de la pompe</t>
  </si>
  <si>
    <t>volPond=0</t>
  </si>
  <si>
    <t>on actualise le volume du pond</t>
  </si>
  <si>
    <t>nbBlockedDays=LTEtotal</t>
  </si>
  <si>
    <t>On calcule le nombre de blocked days dès que le LTE est effectif</t>
  </si>
  <si>
    <t>Sinon on n'irrigue pas</t>
  </si>
  <si>
    <t>on incrémente le jour de stress du bele</t>
  </si>
  <si>
    <t>SinonSi LTEtotal&lt;&gt;0 et volRestant&lt;matI(2,b)</t>
  </si>
  <si>
    <t>si la pompe est débloquée et qu'on n'a aucune demande. Je ne sais pas si c'est le bon niveau de condition</t>
  </si>
  <si>
    <t>clcpondVolume(volRestant)</t>
  </si>
  <si>
    <t>on fait le bilan d'eau de la nappe</t>
  </si>
  <si>
    <t>Si on calcule un tour d'eau, on prend la valeur arrondie supérieure et on calcule le surplus d'eau par rapport à la demande. Ce surplus peut être optimisé en irrigant d'autres beles ou en remplissant le pond (pour ne pas sous-utiliser la pompe), ou non (dans ce cas il reste dans la nappe)</t>
  </si>
  <si>
    <t>volPumpRestant=clcVolPump(t)</t>
  </si>
  <si>
    <t>volPondRestant=clcVolPond(t)</t>
  </si>
  <si>
    <t>VolRestant=volPumpRestant+isPondForIrrigation*volPondRestant</t>
  </si>
  <si>
    <t>Irestant=max(0,matI(2,b)-isPondForIrrigation*volPondRestant)</t>
  </si>
  <si>
    <t>volPondRestant=max(0,volPondRestant-isPondForIrrigation*matI(2,b))</t>
  </si>
  <si>
    <t>volPumpRestant=max(0,volPumpRestant-Irestant)</t>
  </si>
  <si>
    <r>
      <t xml:space="preserve">SinonSi </t>
    </r>
    <r>
      <rPr>
        <sz val="11"/>
        <color theme="1"/>
        <rFont val="Calibri"/>
        <family val="2"/>
        <scheme val="minor"/>
      </rPr>
      <t>matI(2,b)&gt;volRestant et LTEtotal=0</t>
    </r>
  </si>
  <si>
    <t>Irestant=matI(2,b)-(isPondForIrrigation*volPondRestant+volPumpRestant)</t>
  </si>
  <si>
    <t>LTEtotal=arrondi sup (Irestant/clcvolPump(t))+1</t>
  </si>
  <si>
    <t>VolRestant=isOptimise*(VolPump*LTEtotal-matI(2,b)))</t>
  </si>
  <si>
    <t>On remet à 0 e LTE</t>
  </si>
  <si>
    <r>
      <t>decl</t>
    </r>
    <r>
      <rPr>
        <sz val="11"/>
        <color theme="1"/>
        <rFont val="Calibri"/>
        <family val="2"/>
        <scheme val="minor"/>
      </rPr>
      <t xml:space="preserve"> volPondRestant=0</t>
    </r>
  </si>
  <si>
    <r>
      <t>decl</t>
    </r>
    <r>
      <rPr>
        <sz val="11"/>
        <color theme="1"/>
        <rFont val="Calibri"/>
        <family val="2"/>
        <scheme val="minor"/>
      </rPr>
      <t xml:space="preserve"> volPumpRestant=0</t>
    </r>
  </si>
  <si>
    <t>1.05</t>
  </si>
  <si>
    <t>1. Reprendre la description géométrique du pond
2. Proposer une autre règle de priorité des cultures
3. Revoir la règle de jour de stress en comparatif de la règle d'irrigation
4. Différencier paramétrage et instanciation
5. Rajouter la possibilité de réduire la surface du Jeminu à cause de l'emprise du pond</t>
  </si>
  <si>
    <t>Remove pond surface from jeminu surface</t>
  </si>
  <si>
    <t>Y</t>
  </si>
  <si>
    <t>Priorities</t>
  </si>
  <si>
    <t>Crop priority</t>
  </si>
  <si>
    <t>Stress priority</t>
  </si>
  <si>
    <t>Crop cycle priority</t>
  </si>
  <si>
    <t>Irrigation technic priority</t>
  </si>
  <si>
    <t>Bele priority</t>
  </si>
  <si>
    <t>5. ok
2. ok</t>
  </si>
  <si>
    <t>1. problème de transformation ETM
2. Ajout d'une fonction log
3. Ajout d'une flash window
4. Reprendre la description géo du pond
5. Différencier paramétrage et instanciation</t>
  </si>
  <si>
    <t>1. ok
2. 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</si>
</sst>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
  </numFmts>
  <fonts count="16" x14ac:knownFonts="1">
    <font>
      <sz val="11"/>
      <color theme="1"/>
      <name val="Calibri"/>
      <family val="2"/>
      <scheme val="minor"/>
    </font>
    <font>
      <sz val="11"/>
      <color rgb="FF000000"/>
      <name val="Calibri"/>
      <family val="2"/>
    </font>
    <font>
      <b/>
      <sz val="11"/>
      <color theme="1"/>
      <name val="Calibri"/>
      <family val="2"/>
      <scheme val="minor"/>
    </font>
    <font>
      <sz val="10"/>
      <color rgb="FF000000"/>
      <name val="Calibri"/>
      <family val="2"/>
      <scheme val="minor"/>
    </font>
    <font>
      <sz val="11"/>
      <color rgb="FF000000"/>
      <name val="Calibri"/>
      <family val="2"/>
      <scheme val="minor"/>
    </font>
    <font>
      <i/>
      <sz val="11"/>
      <color theme="1"/>
      <name val="Calibri"/>
      <family val="2"/>
      <scheme val="minor"/>
    </font>
    <font>
      <i/>
      <vertAlign val="subscript"/>
      <sz val="11"/>
      <color theme="1"/>
      <name val="Calibri"/>
      <family val="2"/>
      <scheme val="minor"/>
    </font>
    <font>
      <i/>
      <vertAlign val="superscript"/>
      <sz val="11"/>
      <color theme="1"/>
      <name val="Calibri"/>
      <family val="2"/>
      <scheme val="minor"/>
    </font>
    <font>
      <b/>
      <sz val="11"/>
      <color rgb="FF000000"/>
      <name val="Calibri"/>
      <family val="2"/>
    </font>
    <font>
      <sz val="7"/>
      <color theme="1"/>
      <name val="Times New Roman"/>
      <family val="1"/>
    </font>
    <font>
      <sz val="11"/>
      <color theme="1"/>
      <name val="Cambria Math"/>
      <family val="1"/>
    </font>
    <font>
      <sz val="11"/>
      <color theme="1"/>
      <name val="Symbol"/>
      <family val="1"/>
      <charset val="2"/>
    </font>
    <font>
      <sz val="11"/>
      <color rgb="FFFF0000"/>
      <name val="Calibri"/>
      <family val="2"/>
      <scheme val="minor"/>
    </font>
    <font>
      <b/>
      <sz val="11"/>
      <name val="Calibri"/>
      <family val="2"/>
      <scheme val="minor"/>
    </font>
    <font>
      <sz val="11"/>
      <name val="Calibri"/>
      <family val="2"/>
      <scheme val="minor"/>
    </font>
    <font>
      <i/>
      <sz val="11"/>
      <name val="Calibri"/>
      <family val="2"/>
      <scheme val="minor"/>
    </font>
  </fonts>
  <fills count="6">
    <fill>
      <patternFill patternType="none"/>
    </fill>
    <fill>
      <patternFill patternType="gray125"/>
    </fill>
    <fill>
      <patternFill patternType="solid">
        <fgColor rgb="FF00FFFF"/>
        <bgColor indexed="64"/>
      </patternFill>
    </fill>
    <fill>
      <patternFill patternType="solid">
        <fgColor rgb="FFFF0000"/>
        <bgColor indexed="64"/>
      </patternFill>
    </fill>
    <fill>
      <patternFill patternType="solid">
        <fgColor rgb="FFFFFF00"/>
        <bgColor indexed="64"/>
      </patternFill>
    </fill>
    <fill>
      <patternFill patternType="solid">
        <fgColor rgb="FFFFC000"/>
        <bgColor indexed="64"/>
      </patternFill>
    </fill>
  </fills>
  <borders count="12">
    <border>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ck">
        <color indexed="64"/>
      </left>
      <right/>
      <top/>
      <bottom/>
      <diagonal/>
    </border>
    <border>
      <left style="thick">
        <color indexed="64"/>
      </left>
      <right style="thick">
        <color indexed="64"/>
      </right>
      <top/>
      <bottom/>
      <diagonal/>
    </border>
    <border>
      <left/>
      <right style="thick">
        <color indexed="64"/>
      </right>
      <top/>
      <bottom/>
      <diagonal/>
    </border>
  </borders>
  <cellStyleXfs count="1">
    <xf numFmtId="0" fontId="0" fillId="0" borderId="0"/>
  </cellStyleXfs>
  <cellXfs count="72">
    <xf numFmtId="0" fontId="0" fillId="0" borderId="0" xfId="0"/>
    <xf numFmtId="16" fontId="0" fillId="0" borderId="0" xfId="0" applyNumberFormat="1"/>
    <xf numFmtId="49" fontId="0" fillId="0" borderId="0" xfId="0" applyNumberFormat="1"/>
    <xf numFmtId="0" fontId="3" fillId="0" borderId="5" xfId="0" applyFont="1" applyBorder="1" applyAlignment="1">
      <alignment horizontal="center" vertical="center"/>
    </xf>
    <xf numFmtId="14" fontId="3" fillId="0" borderId="5" xfId="0" applyNumberFormat="1" applyFont="1" applyBorder="1" applyAlignment="1">
      <alignment horizontal="center" vertical="center"/>
    </xf>
    <xf numFmtId="14" fontId="0" fillId="0" borderId="0" xfId="0" applyNumberFormat="1"/>
    <xf numFmtId="0" fontId="2" fillId="2" borderId="0" xfId="0" applyFont="1" applyFill="1"/>
    <xf numFmtId="0" fontId="0" fillId="2" borderId="0" xfId="0" applyFill="1"/>
    <xf numFmtId="0" fontId="0" fillId="0" borderId="0" xfId="0" applyBorder="1"/>
    <xf numFmtId="0" fontId="0" fillId="0" borderId="0" xfId="0" applyFont="1"/>
    <xf numFmtId="0" fontId="0" fillId="0" borderId="0" xfId="0" applyFont="1" applyBorder="1"/>
    <xf numFmtId="0" fontId="4" fillId="0" borderId="0" xfId="0" applyFont="1" applyBorder="1" applyAlignment="1">
      <alignment horizontal="center" vertical="center"/>
    </xf>
    <xf numFmtId="0" fontId="0" fillId="3" borderId="0" xfId="0" applyFill="1" applyBorder="1"/>
    <xf numFmtId="0" fontId="0" fillId="3" borderId="0" xfId="0" applyFont="1" applyFill="1" applyBorder="1"/>
    <xf numFmtId="14" fontId="4" fillId="3" borderId="0" xfId="0" applyNumberFormat="1" applyFont="1" applyFill="1" applyBorder="1" applyAlignment="1">
      <alignment horizontal="center" vertical="center"/>
    </xf>
    <xf numFmtId="0" fontId="0" fillId="3" borderId="0" xfId="0" applyFill="1"/>
    <xf numFmtId="0" fontId="0" fillId="0" borderId="0" xfId="0" applyFill="1" applyBorder="1"/>
    <xf numFmtId="0" fontId="5" fillId="0" borderId="0" xfId="0" applyFont="1"/>
    <xf numFmtId="0" fontId="0" fillId="4" borderId="0" xfId="0" applyFill="1"/>
    <xf numFmtId="1" fontId="0" fillId="4" borderId="0" xfId="0" applyNumberFormat="1" applyFill="1"/>
    <xf numFmtId="3" fontId="0" fillId="0" borderId="0" xfId="0" applyNumberFormat="1"/>
    <xf numFmtId="0" fontId="0" fillId="0" borderId="0" xfId="0" applyFont="1" applyFill="1" applyBorder="1"/>
    <xf numFmtId="0" fontId="0" fillId="0" borderId="0" xfId="0" applyFill="1"/>
    <xf numFmtId="0" fontId="0" fillId="2" borderId="0" xfId="0" applyFill="1" applyBorder="1"/>
    <xf numFmtId="0" fontId="0" fillId="2" borderId="0" xfId="0" applyFont="1" applyFill="1" applyBorder="1"/>
    <xf numFmtId="14" fontId="4" fillId="2" borderId="0" xfId="0" applyNumberFormat="1" applyFont="1" applyFill="1" applyBorder="1" applyAlignment="1">
      <alignment horizontal="center" vertical="center"/>
    </xf>
    <xf numFmtId="1" fontId="4" fillId="0" borderId="0" xfId="0" applyNumberFormat="1" applyFont="1" applyFill="1" applyBorder="1" applyAlignment="1">
      <alignment horizontal="center" vertical="center"/>
    </xf>
    <xf numFmtId="0" fontId="0" fillId="0" borderId="0" xfId="0" applyAlignment="1">
      <alignment vertical="center"/>
    </xf>
    <xf numFmtId="0" fontId="0" fillId="0" borderId="0" xfId="0" applyAlignment="1">
      <alignment horizontal="left" vertical="center" indent="5"/>
    </xf>
    <xf numFmtId="0" fontId="3" fillId="5" borderId="0" xfId="0" applyFont="1" applyFill="1" applyBorder="1" applyAlignment="1">
      <alignment horizontal="center" vertical="center"/>
    </xf>
    <xf numFmtId="0" fontId="0" fillId="4" borderId="0" xfId="0" applyFill="1" applyAlignment="1">
      <alignment vertical="center"/>
    </xf>
    <xf numFmtId="0" fontId="0" fillId="0" borderId="0" xfId="0" applyAlignment="1">
      <alignment wrapText="1"/>
    </xf>
    <xf numFmtId="0" fontId="11" fillId="0" borderId="0" xfId="0" applyFont="1" applyAlignment="1">
      <alignment horizontal="left" vertical="center" wrapText="1"/>
    </xf>
    <xf numFmtId="0" fontId="0" fillId="0" borderId="0" xfId="0" applyAlignment="1">
      <alignment vertical="top" wrapText="1"/>
    </xf>
    <xf numFmtId="0" fontId="0" fillId="0" borderId="0" xfId="0" applyAlignment="1">
      <alignment horizontal="left" vertical="center" wrapText="1" indent="5"/>
    </xf>
    <xf numFmtId="0" fontId="0" fillId="0" borderId="0" xfId="0" applyFont="1" applyAlignment="1">
      <alignment horizontal="left" vertical="center" wrapText="1" indent="5"/>
    </xf>
    <xf numFmtId="0" fontId="0" fillId="0" borderId="0" xfId="0" applyAlignment="1">
      <alignment vertical="center" wrapText="1"/>
    </xf>
    <xf numFmtId="0" fontId="2" fillId="0" borderId="9" xfId="0" applyFont="1" applyBorder="1"/>
    <xf numFmtId="0" fontId="2" fillId="0" borderId="0" xfId="0" applyFont="1"/>
    <xf numFmtId="0" fontId="0" fillId="0" borderId="9" xfId="0" applyBorder="1"/>
    <xf numFmtId="0" fontId="2" fillId="0" borderId="0" xfId="0" applyFont="1" applyBorder="1"/>
    <xf numFmtId="164" fontId="4" fillId="0" borderId="0" xfId="0" applyNumberFormat="1" applyFont="1" applyBorder="1" applyAlignment="1">
      <alignment horizontal="center" vertical="center"/>
    </xf>
    <xf numFmtId="164" fontId="0" fillId="0" borderId="0" xfId="0" applyNumberFormat="1" applyFont="1" applyBorder="1"/>
    <xf numFmtId="0" fontId="13" fillId="0" borderId="0" xfId="0" applyFont="1"/>
    <xf numFmtId="0" fontId="12" fillId="0" borderId="0" xfId="0" applyFont="1"/>
    <xf numFmtId="0" fontId="14" fillId="0" borderId="0" xfId="0" applyFont="1" applyFill="1"/>
    <xf numFmtId="0" fontId="13" fillId="0" borderId="0" xfId="0" applyFont="1" applyFill="1"/>
    <xf numFmtId="0" fontId="2" fillId="0" borderId="10" xfId="0" applyFont="1" applyBorder="1"/>
    <xf numFmtId="0" fontId="2" fillId="0" borderId="0" xfId="0" applyFont="1" applyFill="1"/>
    <xf numFmtId="0" fontId="13" fillId="0" borderId="9" xfId="0" applyFont="1" applyBorder="1"/>
    <xf numFmtId="0" fontId="14" fillId="0" borderId="0" xfId="0" applyFont="1"/>
    <xf numFmtId="0" fontId="0" fillId="0" borderId="10" xfId="0" applyBorder="1"/>
    <xf numFmtId="0" fontId="2" fillId="0" borderId="9" xfId="0" applyFont="1" applyFill="1" applyBorder="1"/>
    <xf numFmtId="0" fontId="0" fillId="0" borderId="9" xfId="0" applyFill="1" applyBorder="1"/>
    <xf numFmtId="0" fontId="13" fillId="0" borderId="9" xfId="0" applyFont="1" applyFill="1" applyBorder="1"/>
    <xf numFmtId="0" fontId="15" fillId="0" borderId="0" xfId="0" applyFont="1"/>
    <xf numFmtId="0" fontId="5" fillId="0" borderId="0" xfId="0" applyFont="1" applyFill="1"/>
    <xf numFmtId="0" fontId="12" fillId="0" borderId="0" xfId="0" applyFont="1" applyFill="1"/>
    <xf numFmtId="0" fontId="0" fillId="0" borderId="0" xfId="0" applyFont="1" applyFill="1"/>
    <xf numFmtId="0" fontId="2" fillId="0" borderId="11" xfId="0" applyFont="1" applyBorder="1"/>
    <xf numFmtId="0" fontId="2" fillId="0" borderId="0" xfId="0" applyFont="1" applyFill="1" applyBorder="1"/>
    <xf numFmtId="0" fontId="4" fillId="0" borderId="5" xfId="0" applyFont="1" applyBorder="1" applyAlignment="1">
      <alignment horizontal="right" vertical="center" wrapText="1"/>
    </xf>
    <xf numFmtId="0" fontId="4" fillId="0" borderId="8" xfId="0" applyFont="1" applyBorder="1" applyAlignment="1">
      <alignment horizontal="right" vertical="center" wrapText="1"/>
    </xf>
    <xf numFmtId="0" fontId="4" fillId="0" borderId="0" xfId="0" applyFont="1" applyFill="1" applyBorder="1" applyAlignment="1">
      <alignment horizontal="right" vertical="center" wrapText="1"/>
    </xf>
    <xf numFmtId="0" fontId="0" fillId="0" borderId="0" xfId="0" applyAlignment="1">
      <alignment horizontal="left"/>
    </xf>
    <xf numFmtId="0" fontId="0" fillId="0" borderId="1" xfId="0" applyBorder="1" applyAlignment="1">
      <alignment horizontal="center"/>
    </xf>
    <xf numFmtId="0" fontId="0" fillId="0" borderId="4" xfId="0" applyBorder="1" applyAlignment="1">
      <alignment horizont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cellXfs>
  <cellStyles count="1">
    <cellStyle name="Normal" xfId="0" builtinId="0"/>
  </cellStyles>
  <dxfs count="0"/>
  <tableStyles count="0" defaultTableStyle="TableStyleMedium2" defaultPivotStyle="PivotStyleMedium9"/>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9525</xdr:colOff>
          <xdr:row>0</xdr:row>
          <xdr:rowOff>9525</xdr:rowOff>
        </xdr:from>
        <xdr:to>
          <xdr:col>0</xdr:col>
          <xdr:colOff>561975</xdr:colOff>
          <xdr:row>1</xdr:row>
          <xdr:rowOff>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Run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647700</xdr:colOff>
          <xdr:row>0</xdr:row>
          <xdr:rowOff>9525</xdr:rowOff>
        </xdr:from>
        <xdr:to>
          <xdr:col>0</xdr:col>
          <xdr:colOff>1333500</xdr:colOff>
          <xdr:row>1</xdr:row>
          <xdr:rowOff>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Clear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1419225</xdr:colOff>
          <xdr:row>0</xdr:row>
          <xdr:rowOff>9525</xdr:rowOff>
        </xdr:from>
        <xdr:to>
          <xdr:col>0</xdr:col>
          <xdr:colOff>2019300</xdr:colOff>
          <xdr:row>1</xdr:row>
          <xdr:rowOff>19050</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Load</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6</xdr:col>
      <xdr:colOff>203638</xdr:colOff>
      <xdr:row>2</xdr:row>
      <xdr:rowOff>124809</xdr:rowOff>
    </xdr:from>
    <xdr:to>
      <xdr:col>9</xdr:col>
      <xdr:colOff>354724</xdr:colOff>
      <xdr:row>12</xdr:row>
      <xdr:rowOff>78828</xdr:rowOff>
    </xdr:to>
    <xdr:pic>
      <xdr:nvPicPr>
        <xdr:cNvPr id="4" name="Image 3"/>
        <xdr:cNvPicPr>
          <a:picLocks noChangeAspect="1"/>
        </xdr:cNvPicPr>
      </xdr:nvPicPr>
      <xdr:blipFill rotWithShape="1">
        <a:blip xmlns:r="http://schemas.openxmlformats.org/officeDocument/2006/relationships" r:embed="rId1"/>
        <a:srcRect l="25126" t="7348" r="24210"/>
        <a:stretch/>
      </xdr:blipFill>
      <xdr:spPr>
        <a:xfrm>
          <a:off x="4775638" y="518947"/>
          <a:ext cx="2437086" cy="1905001"/>
        </a:xfrm>
        <a:prstGeom prst="rect">
          <a:avLst/>
        </a:prstGeom>
      </xdr:spPr>
    </xdr:pic>
    <xdr:clientData/>
  </xdr:twoCellAnchor>
  <xdr:twoCellAnchor editAs="oneCell">
    <xdr:from>
      <xdr:col>0</xdr:col>
      <xdr:colOff>0</xdr:colOff>
      <xdr:row>49</xdr:row>
      <xdr:rowOff>0</xdr:rowOff>
    </xdr:from>
    <xdr:to>
      <xdr:col>0</xdr:col>
      <xdr:colOff>304800</xdr:colOff>
      <xdr:row>50</xdr:row>
      <xdr:rowOff>114300</xdr:rowOff>
    </xdr:to>
    <xdr:sp macro="" textlink="">
      <xdr:nvSpPr>
        <xdr:cNvPr id="4097" name="uhsCMfyC3wSarM:" descr="Résultat de recherche d'images pour &quot;volume prisme droit&quot;"/>
        <xdr:cNvSpPr>
          <a:spLocks noChangeAspect="1" noChangeArrowheads="1"/>
        </xdr:cNvSpPr>
      </xdr:nvSpPr>
      <xdr:spPr bwMode="auto">
        <a:xfrm>
          <a:off x="0" y="12296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48</xdr:row>
      <xdr:rowOff>137948</xdr:rowOff>
    </xdr:from>
    <xdr:to>
      <xdr:col>2</xdr:col>
      <xdr:colOff>630621</xdr:colOff>
      <xdr:row>56</xdr:row>
      <xdr:rowOff>144553</xdr:rowOff>
    </xdr:to>
    <xdr:pic>
      <xdr:nvPicPr>
        <xdr:cNvPr id="2" name="Image 1"/>
        <xdr:cNvPicPr>
          <a:picLocks noChangeAspect="1"/>
        </xdr:cNvPicPr>
      </xdr:nvPicPr>
      <xdr:blipFill>
        <a:blip xmlns:r="http://schemas.openxmlformats.org/officeDocument/2006/relationships" r:embed="rId2"/>
        <a:stretch>
          <a:fillRect/>
        </a:stretch>
      </xdr:blipFill>
      <xdr:spPr>
        <a:xfrm rot="10800000">
          <a:off x="0" y="12211707"/>
          <a:ext cx="2154621" cy="153060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estLoad.xlsx%5btestLoad.xlsx%5dParameter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ers]Parameters"/>
      <sheetName val="Parameters]Data"/>
      <sheetName val="Parameters]Some graphs"/>
      <sheetName val="Parameters]Bele1"/>
      <sheetName val="Parameters]Bele2"/>
      <sheetName val="Parameters]Bele3"/>
      <sheetName val="Parameters]Pond water budget"/>
      <sheetName val="Parameters]Feuil1"/>
      <sheetName val="Parameters]testLoad.xlsx[testLoad.xlsx]Par"/>
      <sheetName val="Parameters]testLoad.xlsx[testLoad.xlsx]Par"/>
      <sheetName val="Parameters]testLoad.xlsx[testLoad.xlsx]Par"/>
      <sheetName val="Parameters]testLoad.xlsx[testLoad.xlsx]Par"/>
      <sheetName val="Parameters]testLoad.xlsx[testLoad.xlsx]Par"/>
      <sheetName val="Parameters]testLoad.xlsx[testLoad.xlsx]Par"/>
      <sheetName val="Parameters]testLoad.xlsx[testLoad.xlsx]Par"/>
      <sheetName val="Parameters]testLoad.xlsx[testLoad.xlsx]Par"/>
      <sheetName val="Parameters]testLoad.xlsx[testLoad.xlsx]Par"/>
      <sheetName val="Parameters]testLoad.xlsx[testLoad.xlsx]Par"/>
      <sheetName val="Parameters]testLoad.xlsx[testLoad.xlsx]Par"/>
      <sheetName val="Parameters]testLoad.xlsx[testLoad.xlsx]Par"/>
      <sheetName val="Parameters]testLoad.xlsx[testLoad.xlsx]Pa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Log"/>
  <dimension ref="A1:D26"/>
  <sheetViews>
    <sheetView topLeftCell="C20" workbookViewId="0">
      <selection activeCell="D23" sqref="D23"/>
    </sheetView>
  </sheetViews>
  <sheetFormatPr baseColWidth="10" defaultRowHeight="15" x14ac:dyDescent="0.25"/>
  <cols>
    <col min="3" max="3" width="82.28515625" customWidth="1"/>
    <col min="4" max="4" width="83.5703125" customWidth="1"/>
  </cols>
  <sheetData>
    <row r="1" spans="1:4" x14ac:dyDescent="0.25">
      <c r="A1" s="1">
        <v>43736</v>
      </c>
      <c r="B1" s="2" t="s">
        <v>17</v>
      </c>
      <c r="C1" t="s">
        <v>18</v>
      </c>
      <c r="D1" t="s">
        <v>0</v>
      </c>
    </row>
    <row r="2" spans="1:4" x14ac:dyDescent="0.25">
      <c r="A2" s="1">
        <v>43749</v>
      </c>
      <c r="B2" s="2" t="s">
        <v>100</v>
      </c>
      <c r="C2" t="s">
        <v>134</v>
      </c>
      <c r="D2" t="s">
        <v>0</v>
      </c>
    </row>
    <row r="3" spans="1:4" x14ac:dyDescent="0.25">
      <c r="A3" s="1">
        <v>43753</v>
      </c>
      <c r="B3" s="2" t="s">
        <v>141</v>
      </c>
      <c r="C3" t="s">
        <v>142</v>
      </c>
      <c r="D3" t="s">
        <v>0</v>
      </c>
    </row>
    <row r="4" spans="1:4" x14ac:dyDescent="0.25">
      <c r="A4" s="1">
        <v>43754</v>
      </c>
      <c r="B4" s="2" t="s">
        <v>143</v>
      </c>
      <c r="C4" t="s">
        <v>144</v>
      </c>
      <c r="D4" t="s">
        <v>0</v>
      </c>
    </row>
    <row r="5" spans="1:4" ht="45" x14ac:dyDescent="0.25">
      <c r="A5" s="1">
        <v>43760</v>
      </c>
      <c r="B5" s="2" t="s">
        <v>145</v>
      </c>
      <c r="C5" s="31" t="s">
        <v>146</v>
      </c>
      <c r="D5" s="31" t="s">
        <v>149</v>
      </c>
    </row>
    <row r="6" spans="1:4" ht="81" customHeight="1" x14ac:dyDescent="0.25">
      <c r="A6" s="1">
        <v>43762</v>
      </c>
      <c r="B6" s="2" t="s">
        <v>150</v>
      </c>
      <c r="C6" s="31" t="s">
        <v>152</v>
      </c>
      <c r="D6" s="31" t="s">
        <v>156</v>
      </c>
    </row>
    <row r="7" spans="1:4" ht="165" x14ac:dyDescent="0.25">
      <c r="A7" s="1">
        <v>43789</v>
      </c>
      <c r="B7" s="2" t="s">
        <v>157</v>
      </c>
      <c r="C7" s="32" t="s">
        <v>158</v>
      </c>
      <c r="D7" s="33" t="s">
        <v>159</v>
      </c>
    </row>
    <row r="8" spans="1:4" ht="135" x14ac:dyDescent="0.25">
      <c r="A8" s="1">
        <v>43791</v>
      </c>
      <c r="B8" s="2" t="s">
        <v>160</v>
      </c>
      <c r="C8" s="34" t="s">
        <v>161</v>
      </c>
      <c r="D8" s="31" t="s">
        <v>163</v>
      </c>
    </row>
    <row r="9" spans="1:4" ht="30" x14ac:dyDescent="0.25">
      <c r="A9" s="1">
        <v>43796</v>
      </c>
      <c r="B9" s="2" t="s">
        <v>164</v>
      </c>
      <c r="C9" s="35" t="s">
        <v>165</v>
      </c>
      <c r="D9" s="31" t="s">
        <v>166</v>
      </c>
    </row>
    <row r="10" spans="1:4" ht="45" x14ac:dyDescent="0.25">
      <c r="A10" s="1">
        <v>43796</v>
      </c>
      <c r="B10" s="2" t="s">
        <v>167</v>
      </c>
      <c r="C10" s="36" t="s">
        <v>168</v>
      </c>
      <c r="D10" s="31" t="s">
        <v>169</v>
      </c>
    </row>
    <row r="11" spans="1:4" ht="105" x14ac:dyDescent="0.25">
      <c r="A11" s="1">
        <v>43803</v>
      </c>
      <c r="B11" s="2" t="s">
        <v>170</v>
      </c>
      <c r="C11" s="31" t="s">
        <v>171</v>
      </c>
      <c r="D11" s="31" t="s">
        <v>177</v>
      </c>
    </row>
    <row r="12" spans="1:4" ht="60" x14ac:dyDescent="0.25">
      <c r="A12" s="1">
        <v>43819</v>
      </c>
      <c r="B12" s="2" t="s">
        <v>176</v>
      </c>
      <c r="C12" s="31" t="s">
        <v>195</v>
      </c>
      <c r="D12" s="31" t="s">
        <v>197</v>
      </c>
    </row>
    <row r="13" spans="1:4" ht="270" x14ac:dyDescent="0.25">
      <c r="A13" s="1">
        <v>43838</v>
      </c>
      <c r="B13" s="2" t="s">
        <v>198</v>
      </c>
      <c r="C13" s="31" t="s">
        <v>200</v>
      </c>
      <c r="D13" s="31" t="s">
        <v>204</v>
      </c>
    </row>
    <row r="14" spans="1:4" ht="105" x14ac:dyDescent="0.25">
      <c r="A14" s="1">
        <v>43873</v>
      </c>
      <c r="B14" s="2" t="s">
        <v>205</v>
      </c>
      <c r="C14" s="31" t="s">
        <v>207</v>
      </c>
      <c r="D14" s="31" t="s">
        <v>206</v>
      </c>
    </row>
    <row r="15" spans="1:4" ht="120" x14ac:dyDescent="0.25">
      <c r="A15" s="1">
        <v>43873</v>
      </c>
      <c r="B15" s="2" t="s">
        <v>208</v>
      </c>
      <c r="C15" s="31" t="s">
        <v>209</v>
      </c>
    </row>
    <row r="16" spans="1:4" ht="150" x14ac:dyDescent="0.25">
      <c r="A16" s="1">
        <v>43882</v>
      </c>
      <c r="B16" s="2" t="s">
        <v>210</v>
      </c>
      <c r="C16" s="31" t="s">
        <v>211</v>
      </c>
      <c r="D16" s="31" t="s">
        <v>214</v>
      </c>
    </row>
    <row r="17" spans="1:4" ht="120" x14ac:dyDescent="0.25">
      <c r="A17" s="1">
        <v>43882</v>
      </c>
      <c r="B17" s="2" t="s">
        <v>215</v>
      </c>
      <c r="C17" s="31" t="s">
        <v>216</v>
      </c>
      <c r="D17" s="31" t="s">
        <v>217</v>
      </c>
    </row>
    <row r="18" spans="1:4" ht="135" x14ac:dyDescent="0.25">
      <c r="A18" s="1">
        <v>43896</v>
      </c>
      <c r="B18" s="2" t="s">
        <v>218</v>
      </c>
      <c r="C18" s="31" t="s">
        <v>219</v>
      </c>
      <c r="D18" s="31" t="s">
        <v>220</v>
      </c>
    </row>
    <row r="19" spans="1:4" ht="120" x14ac:dyDescent="0.25">
      <c r="A19" s="1">
        <v>43896</v>
      </c>
      <c r="B19" s="2" t="s">
        <v>100</v>
      </c>
      <c r="C19" s="31" t="s">
        <v>216</v>
      </c>
      <c r="D19" s="31" t="s">
        <v>230</v>
      </c>
    </row>
    <row r="20" spans="1:4" ht="90" x14ac:dyDescent="0.25">
      <c r="A20" s="1">
        <v>43922</v>
      </c>
      <c r="B20" s="2" t="s">
        <v>141</v>
      </c>
      <c r="C20" s="31" t="s">
        <v>253</v>
      </c>
      <c r="D20" s="31" t="s">
        <v>260</v>
      </c>
    </row>
    <row r="21" spans="1:4" ht="75" x14ac:dyDescent="0.25">
      <c r="A21" s="1">
        <v>43964</v>
      </c>
      <c r="B21" s="2" t="s">
        <v>338</v>
      </c>
      <c r="C21" s="31" t="s">
        <v>339</v>
      </c>
      <c r="D21" s="31" t="s">
        <v>348</v>
      </c>
    </row>
    <row r="22" spans="1:4" ht="75" x14ac:dyDescent="0.25">
      <c r="B22" s="2" t="s">
        <v>143</v>
      </c>
      <c r="C22" s="31" t="s">
        <v>349</v>
      </c>
      <c r="D22" s="31" t="s">
        <v>350</v>
      </c>
    </row>
    <row r="23" spans="1:4" x14ac:dyDescent="0.25">
      <c r="B23" s="2"/>
    </row>
    <row r="24" spans="1:4" x14ac:dyDescent="0.25">
      <c r="B24" s="2"/>
    </row>
    <row r="25" spans="1:4" x14ac:dyDescent="0.25">
      <c r="B25" s="2"/>
    </row>
    <row r="26" spans="1:4" x14ac:dyDescent="0.25">
      <c r="B26" s="2"/>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P91"/>
  <sheetViews>
    <sheetView topLeftCell="A71" workbookViewId="0">
      <selection activeCell="H89" sqref="H89"/>
    </sheetView>
  </sheetViews>
  <sheetFormatPr baseColWidth="10" defaultColWidth="3.7109375" defaultRowHeight="15" x14ac:dyDescent="0.25"/>
  <cols>
    <col min="13" max="13" width="46.7109375" customWidth="1"/>
    <col min="14" max="14" width="32.42578125" customWidth="1"/>
  </cols>
  <sheetData>
    <row r="1" spans="1:15" x14ac:dyDescent="0.25">
      <c r="A1" t="s">
        <v>231</v>
      </c>
    </row>
    <row r="2" spans="1:15" x14ac:dyDescent="0.25">
      <c r="A2" s="38" t="s">
        <v>232</v>
      </c>
    </row>
    <row r="3" spans="1:15" x14ac:dyDescent="0.25">
      <c r="A3" s="43" t="s">
        <v>233</v>
      </c>
    </row>
    <row r="4" spans="1:15" x14ac:dyDescent="0.25">
      <c r="A4" s="38" t="s">
        <v>324</v>
      </c>
    </row>
    <row r="5" spans="1:15" x14ac:dyDescent="0.25">
      <c r="A5" s="38"/>
    </row>
    <row r="7" spans="1:15" x14ac:dyDescent="0.25">
      <c r="A7" s="55" t="s">
        <v>265</v>
      </c>
      <c r="N7" s="44"/>
      <c r="O7" t="s">
        <v>266</v>
      </c>
    </row>
    <row r="8" spans="1:15" x14ac:dyDescent="0.25">
      <c r="A8" s="17" t="s">
        <v>234</v>
      </c>
      <c r="O8" t="s">
        <v>235</v>
      </c>
    </row>
    <row r="9" spans="1:15" x14ac:dyDescent="0.25">
      <c r="A9" s="17" t="s">
        <v>236</v>
      </c>
      <c r="O9" t="s">
        <v>237</v>
      </c>
    </row>
    <row r="10" spans="1:15" x14ac:dyDescent="0.25">
      <c r="A10" s="56" t="s">
        <v>267</v>
      </c>
      <c r="O10" t="s">
        <v>268</v>
      </c>
    </row>
    <row r="11" spans="1:15" x14ac:dyDescent="0.25">
      <c r="A11" s="56" t="s">
        <v>269</v>
      </c>
      <c r="O11" t="s">
        <v>270</v>
      </c>
    </row>
    <row r="12" spans="1:15" x14ac:dyDescent="0.25">
      <c r="A12" s="56" t="s">
        <v>271</v>
      </c>
      <c r="O12" t="s">
        <v>272</v>
      </c>
    </row>
    <row r="13" spans="1:15" x14ac:dyDescent="0.25">
      <c r="A13" s="56" t="s">
        <v>336</v>
      </c>
    </row>
    <row r="14" spans="1:15" x14ac:dyDescent="0.25">
      <c r="A14" s="56" t="s">
        <v>337</v>
      </c>
    </row>
    <row r="15" spans="1:15" x14ac:dyDescent="0.25">
      <c r="A15" s="17"/>
    </row>
    <row r="16" spans="1:15" x14ac:dyDescent="0.25">
      <c r="A16" t="s">
        <v>178</v>
      </c>
      <c r="O16" t="s">
        <v>179</v>
      </c>
    </row>
    <row r="17" spans="1:15" x14ac:dyDescent="0.25">
      <c r="B17" t="s">
        <v>238</v>
      </c>
      <c r="O17" t="s">
        <v>239</v>
      </c>
    </row>
    <row r="18" spans="1:15" x14ac:dyDescent="0.25">
      <c r="B18" s="38" t="s">
        <v>181</v>
      </c>
      <c r="O18" t="s">
        <v>240</v>
      </c>
    </row>
    <row r="19" spans="1:15" x14ac:dyDescent="0.25">
      <c r="B19" s="39"/>
      <c r="C19" t="s">
        <v>241</v>
      </c>
      <c r="O19" t="s">
        <v>242</v>
      </c>
    </row>
    <row r="20" spans="1:15" x14ac:dyDescent="0.25">
      <c r="B20" s="39"/>
      <c r="C20" s="38" t="s">
        <v>258</v>
      </c>
    </row>
    <row r="21" spans="1:15" x14ac:dyDescent="0.25">
      <c r="B21" s="39"/>
      <c r="C21" s="39"/>
      <c r="D21" t="s">
        <v>259</v>
      </c>
      <c r="O21" t="s">
        <v>273</v>
      </c>
    </row>
    <row r="22" spans="1:15" x14ac:dyDescent="0.25">
      <c r="B22" s="39"/>
      <c r="C22" s="38" t="s">
        <v>184</v>
      </c>
      <c r="O22" t="s">
        <v>274</v>
      </c>
    </row>
    <row r="23" spans="1:15" x14ac:dyDescent="0.25">
      <c r="B23" s="38" t="s">
        <v>186</v>
      </c>
    </row>
    <row r="24" spans="1:15" x14ac:dyDescent="0.25">
      <c r="A24" s="39"/>
      <c r="B24" s="38" t="s">
        <v>243</v>
      </c>
      <c r="N24" s="44"/>
      <c r="O24" t="s">
        <v>275</v>
      </c>
    </row>
    <row r="25" spans="1:15" x14ac:dyDescent="0.25">
      <c r="A25" s="39"/>
      <c r="B25" s="37"/>
      <c r="C25" t="s">
        <v>180</v>
      </c>
      <c r="O25" t="s">
        <v>244</v>
      </c>
    </row>
    <row r="26" spans="1:15" x14ac:dyDescent="0.25">
      <c r="A26" s="51"/>
      <c r="B26" s="37"/>
      <c r="C26" s="38" t="s">
        <v>181</v>
      </c>
      <c r="O26" t="s">
        <v>182</v>
      </c>
    </row>
    <row r="27" spans="1:15" x14ac:dyDescent="0.25">
      <c r="A27" s="51"/>
      <c r="B27" s="37"/>
      <c r="C27" s="37"/>
      <c r="D27" s="38" t="s">
        <v>245</v>
      </c>
      <c r="O27" t="s">
        <v>183</v>
      </c>
    </row>
    <row r="28" spans="1:15" x14ac:dyDescent="0.25">
      <c r="A28" s="51"/>
      <c r="B28" s="37"/>
      <c r="C28" s="37"/>
      <c r="D28" s="39"/>
      <c r="E28" t="s">
        <v>276</v>
      </c>
      <c r="M28" s="44"/>
      <c r="N28" s="44"/>
      <c r="O28" t="s">
        <v>246</v>
      </c>
    </row>
    <row r="29" spans="1:15" x14ac:dyDescent="0.25">
      <c r="A29" s="51"/>
      <c r="B29" s="37"/>
      <c r="C29" s="37"/>
      <c r="D29" s="39"/>
      <c r="E29" t="s">
        <v>277</v>
      </c>
      <c r="M29" s="44"/>
      <c r="N29" s="44"/>
      <c r="O29" t="s">
        <v>278</v>
      </c>
    </row>
    <row r="30" spans="1:15" x14ac:dyDescent="0.25">
      <c r="A30" s="51"/>
      <c r="B30" s="37"/>
      <c r="C30" s="37"/>
      <c r="D30" s="39"/>
      <c r="E30" t="s">
        <v>279</v>
      </c>
      <c r="M30" s="44"/>
      <c r="N30" s="44"/>
    </row>
    <row r="31" spans="1:15" x14ac:dyDescent="0.25">
      <c r="A31" s="51"/>
      <c r="B31" s="37"/>
      <c r="C31" s="37"/>
      <c r="D31" s="38" t="s">
        <v>184</v>
      </c>
      <c r="O31" t="s">
        <v>185</v>
      </c>
    </row>
    <row r="32" spans="1:15" x14ac:dyDescent="0.25">
      <c r="A32" s="51"/>
      <c r="B32" s="39"/>
      <c r="C32" s="38" t="s">
        <v>186</v>
      </c>
    </row>
    <row r="33" spans="1:15" x14ac:dyDescent="0.25">
      <c r="B33" s="38" t="s">
        <v>262</v>
      </c>
      <c r="N33" s="44"/>
      <c r="O33" t="s">
        <v>280</v>
      </c>
    </row>
    <row r="34" spans="1:15" x14ac:dyDescent="0.25">
      <c r="A34" s="37"/>
      <c r="B34" s="39"/>
      <c r="C34" s="45" t="s">
        <v>325</v>
      </c>
      <c r="D34" s="22"/>
      <c r="E34" s="22"/>
      <c r="F34" s="22"/>
      <c r="G34" s="22"/>
      <c r="H34" s="22"/>
      <c r="I34" s="22"/>
      <c r="J34" s="22"/>
      <c r="K34" s="22"/>
      <c r="L34" s="22"/>
      <c r="M34" s="44"/>
      <c r="N34" s="57"/>
      <c r="O34" t="s">
        <v>247</v>
      </c>
    </row>
    <row r="35" spans="1:15" x14ac:dyDescent="0.25">
      <c r="A35" s="37"/>
      <c r="B35" s="39"/>
      <c r="C35" s="45" t="s">
        <v>326</v>
      </c>
      <c r="D35" s="22"/>
      <c r="E35" s="22"/>
      <c r="F35" s="22"/>
      <c r="G35" s="22"/>
      <c r="H35" s="22"/>
      <c r="I35" s="22"/>
      <c r="J35" s="22"/>
      <c r="K35" s="22"/>
      <c r="L35" s="22"/>
      <c r="M35" s="44"/>
      <c r="N35" s="44"/>
      <c r="O35" t="s">
        <v>248</v>
      </c>
    </row>
    <row r="36" spans="1:15" x14ac:dyDescent="0.25">
      <c r="A36" s="37"/>
      <c r="B36" s="39"/>
      <c r="C36" s="45" t="s">
        <v>281</v>
      </c>
      <c r="D36" s="22"/>
      <c r="E36" s="22"/>
      <c r="F36" s="22"/>
      <c r="G36" s="22"/>
      <c r="H36" s="22"/>
      <c r="I36" s="22"/>
      <c r="J36" s="22"/>
      <c r="K36" s="22"/>
      <c r="L36" s="22"/>
      <c r="M36" s="22"/>
      <c r="N36" s="44"/>
      <c r="O36" t="s">
        <v>282</v>
      </c>
    </row>
    <row r="37" spans="1:15" x14ac:dyDescent="0.25">
      <c r="A37" s="37"/>
      <c r="B37" s="39"/>
      <c r="C37" s="45" t="s">
        <v>327</v>
      </c>
      <c r="D37" s="22"/>
      <c r="E37" s="22"/>
      <c r="F37" s="22"/>
      <c r="G37" s="22"/>
      <c r="H37" s="22"/>
      <c r="I37" s="22"/>
      <c r="J37" s="22"/>
      <c r="K37" s="22"/>
      <c r="L37" s="22"/>
      <c r="M37" s="22"/>
      <c r="N37" s="57"/>
      <c r="O37" t="s">
        <v>283</v>
      </c>
    </row>
    <row r="38" spans="1:15" x14ac:dyDescent="0.25">
      <c r="A38" s="37"/>
      <c r="B38" s="39"/>
      <c r="C38" s="45" t="s">
        <v>249</v>
      </c>
      <c r="D38" s="22"/>
      <c r="E38" s="22"/>
      <c r="F38" s="22"/>
      <c r="G38" s="22"/>
      <c r="H38" s="22"/>
      <c r="I38" s="22"/>
      <c r="J38" s="22"/>
      <c r="K38" s="22"/>
      <c r="L38" s="22"/>
      <c r="M38" s="22"/>
      <c r="N38" s="44"/>
      <c r="O38" t="s">
        <v>284</v>
      </c>
    </row>
    <row r="39" spans="1:15" x14ac:dyDescent="0.25">
      <c r="A39" s="37"/>
      <c r="B39" s="39"/>
      <c r="C39" s="46" t="s">
        <v>285</v>
      </c>
      <c r="D39" s="22"/>
      <c r="E39" s="22"/>
      <c r="F39" s="22"/>
      <c r="G39" s="22"/>
      <c r="H39" s="22"/>
      <c r="I39" s="22"/>
      <c r="J39" s="22"/>
      <c r="K39" s="22"/>
      <c r="L39" s="22"/>
      <c r="M39" s="22"/>
      <c r="N39" s="44"/>
      <c r="O39" t="s">
        <v>286</v>
      </c>
    </row>
    <row r="40" spans="1:15" x14ac:dyDescent="0.25">
      <c r="A40" s="37"/>
      <c r="B40" s="39"/>
      <c r="C40" s="54"/>
      <c r="D40" s="22" t="s">
        <v>287</v>
      </c>
      <c r="E40" s="22"/>
      <c r="F40" s="22"/>
      <c r="G40" s="22"/>
      <c r="H40" s="22"/>
      <c r="I40" s="22"/>
      <c r="J40" s="22"/>
      <c r="K40" s="22"/>
      <c r="L40" s="22"/>
      <c r="M40" s="22"/>
      <c r="N40" s="44"/>
      <c r="O40" t="s">
        <v>288</v>
      </c>
    </row>
    <row r="41" spans="1:15" x14ac:dyDescent="0.25">
      <c r="A41" s="37"/>
      <c r="B41" s="39"/>
      <c r="C41" s="54"/>
      <c r="D41" s="54"/>
      <c r="E41" s="22" t="s">
        <v>289</v>
      </c>
      <c r="F41" s="22"/>
      <c r="G41" s="22"/>
      <c r="H41" s="22"/>
      <c r="I41" s="22"/>
      <c r="J41" s="22"/>
      <c r="K41" s="22"/>
      <c r="L41" s="22"/>
      <c r="M41" s="22"/>
      <c r="N41" s="44"/>
    </row>
    <row r="42" spans="1:15" x14ac:dyDescent="0.25">
      <c r="A42" s="37"/>
      <c r="B42" s="39"/>
      <c r="C42" s="54"/>
      <c r="D42" s="48" t="s">
        <v>184</v>
      </c>
      <c r="E42" s="22"/>
      <c r="F42" s="22"/>
      <c r="G42" s="22"/>
      <c r="H42" s="22"/>
      <c r="I42" s="22"/>
      <c r="J42" s="22"/>
      <c r="K42" s="22"/>
      <c r="L42" s="22"/>
      <c r="M42" s="22"/>
      <c r="N42" s="44"/>
    </row>
    <row r="43" spans="1:15" x14ac:dyDescent="0.25">
      <c r="A43" s="37"/>
      <c r="B43" s="37"/>
      <c r="C43" s="37"/>
      <c r="D43" s="46" t="s">
        <v>290</v>
      </c>
      <c r="E43" s="43"/>
      <c r="M43" s="44"/>
      <c r="N43" s="57"/>
      <c r="O43" t="s">
        <v>250</v>
      </c>
    </row>
    <row r="44" spans="1:15" x14ac:dyDescent="0.25">
      <c r="A44" s="37"/>
      <c r="B44" s="37"/>
      <c r="C44" s="37"/>
      <c r="D44" s="49"/>
      <c r="E44" s="22" t="s">
        <v>291</v>
      </c>
      <c r="L44" s="44"/>
      <c r="M44" s="44"/>
      <c r="O44" t="s">
        <v>292</v>
      </c>
    </row>
    <row r="45" spans="1:15" x14ac:dyDescent="0.25">
      <c r="A45" s="37"/>
      <c r="B45" s="37"/>
      <c r="C45" s="37"/>
      <c r="D45" s="49"/>
      <c r="E45" s="48" t="s">
        <v>293</v>
      </c>
      <c r="L45" s="44"/>
      <c r="M45" s="44"/>
      <c r="O45" t="s">
        <v>294</v>
      </c>
    </row>
    <row r="46" spans="1:15" x14ac:dyDescent="0.25">
      <c r="A46" s="37"/>
      <c r="B46" s="37"/>
      <c r="C46" s="37"/>
      <c r="D46" s="49"/>
      <c r="E46" s="54"/>
      <c r="F46" s="17" t="s">
        <v>295</v>
      </c>
      <c r="L46" s="44"/>
      <c r="M46" s="44"/>
      <c r="O46" t="s">
        <v>296</v>
      </c>
    </row>
    <row r="47" spans="1:15" x14ac:dyDescent="0.25">
      <c r="A47" s="37"/>
      <c r="B47" s="37"/>
      <c r="C47" s="37"/>
      <c r="D47" s="49"/>
      <c r="E47" s="54"/>
      <c r="F47" s="22" t="s">
        <v>328</v>
      </c>
      <c r="L47" s="44"/>
      <c r="M47" s="44"/>
    </row>
    <row r="48" spans="1:15" x14ac:dyDescent="0.25">
      <c r="A48" s="37"/>
      <c r="B48" s="37"/>
      <c r="C48" s="37"/>
      <c r="D48" s="49"/>
      <c r="E48" s="54"/>
      <c r="F48" s="22" t="s">
        <v>329</v>
      </c>
      <c r="L48" s="44"/>
      <c r="M48" s="44"/>
    </row>
    <row r="49" spans="1:15" x14ac:dyDescent="0.25">
      <c r="A49" s="37"/>
      <c r="B49" s="37"/>
      <c r="C49" s="37"/>
      <c r="D49" s="49"/>
      <c r="E49" s="54"/>
      <c r="F49" s="22" t="s">
        <v>330</v>
      </c>
      <c r="L49" s="44"/>
      <c r="M49" s="44"/>
    </row>
    <row r="50" spans="1:15" x14ac:dyDescent="0.25">
      <c r="A50" s="37"/>
      <c r="B50" s="37"/>
      <c r="C50" s="37"/>
      <c r="D50" s="49"/>
      <c r="E50" s="48" t="s">
        <v>184</v>
      </c>
      <c r="L50" s="44"/>
      <c r="M50" s="44"/>
    </row>
    <row r="51" spans="1:15" x14ac:dyDescent="0.25">
      <c r="A51" s="37"/>
      <c r="B51" s="37"/>
      <c r="C51" s="37"/>
      <c r="D51" s="49"/>
      <c r="E51" s="22" t="s">
        <v>297</v>
      </c>
      <c r="L51" s="44"/>
      <c r="M51" s="44"/>
      <c r="O51" t="s">
        <v>298</v>
      </c>
    </row>
    <row r="52" spans="1:15" x14ac:dyDescent="0.25">
      <c r="A52" s="37"/>
      <c r="B52" s="37"/>
      <c r="C52" s="37"/>
      <c r="D52" s="49"/>
      <c r="E52" s="22" t="s">
        <v>299</v>
      </c>
      <c r="L52" s="44"/>
      <c r="M52" s="44"/>
      <c r="O52" t="s">
        <v>300</v>
      </c>
    </row>
    <row r="53" spans="1:15" x14ac:dyDescent="0.25">
      <c r="A53" s="37"/>
      <c r="B53" s="37"/>
      <c r="C53" s="37"/>
      <c r="D53" s="49"/>
      <c r="E53" s="22" t="s">
        <v>301</v>
      </c>
      <c r="L53" s="44"/>
      <c r="M53" s="44"/>
      <c r="O53" t="s">
        <v>302</v>
      </c>
    </row>
    <row r="54" spans="1:15" x14ac:dyDescent="0.25">
      <c r="A54" s="37"/>
      <c r="B54" s="37"/>
      <c r="C54" s="37"/>
      <c r="D54" s="49"/>
      <c r="E54" s="22" t="s">
        <v>303</v>
      </c>
      <c r="L54" s="44"/>
      <c r="M54" s="44"/>
      <c r="O54" t="s">
        <v>304</v>
      </c>
    </row>
    <row r="55" spans="1:15" x14ac:dyDescent="0.25">
      <c r="A55" s="37"/>
      <c r="B55" s="37"/>
      <c r="C55" s="37"/>
      <c r="D55" s="49"/>
      <c r="E55" s="45" t="s">
        <v>305</v>
      </c>
      <c r="L55" s="44"/>
      <c r="M55" s="44"/>
      <c r="O55" t="s">
        <v>306</v>
      </c>
    </row>
    <row r="56" spans="1:15" x14ac:dyDescent="0.25">
      <c r="A56" s="37"/>
      <c r="B56" s="37"/>
      <c r="C56" s="37"/>
      <c r="D56" s="38" t="s">
        <v>331</v>
      </c>
      <c r="L56" s="44"/>
      <c r="M56" s="44"/>
      <c r="O56" s="50" t="s">
        <v>307</v>
      </c>
    </row>
    <row r="57" spans="1:15" x14ac:dyDescent="0.25">
      <c r="A57" s="37"/>
      <c r="B57" s="37"/>
      <c r="C57" s="37"/>
      <c r="D57" s="37"/>
      <c r="E57" s="56" t="s">
        <v>308</v>
      </c>
      <c r="L57" s="44"/>
      <c r="M57" s="44"/>
      <c r="O57" s="50"/>
    </row>
    <row r="58" spans="1:15" x14ac:dyDescent="0.25">
      <c r="A58" s="37"/>
      <c r="B58" s="37"/>
      <c r="C58" s="37"/>
      <c r="D58" s="37"/>
      <c r="E58" s="22" t="s">
        <v>332</v>
      </c>
      <c r="L58" s="44"/>
      <c r="M58" s="44"/>
      <c r="O58" s="50"/>
    </row>
    <row r="59" spans="1:15" x14ac:dyDescent="0.25">
      <c r="A59" s="37"/>
      <c r="B59" s="37"/>
      <c r="C59" s="37"/>
      <c r="D59" s="37"/>
      <c r="E59" s="45" t="s">
        <v>333</v>
      </c>
      <c r="L59" s="44"/>
      <c r="M59" s="44"/>
      <c r="O59" s="50"/>
    </row>
    <row r="60" spans="1:15" x14ac:dyDescent="0.25">
      <c r="A60" s="37"/>
      <c r="B60" s="37"/>
      <c r="C60" s="37"/>
      <c r="D60" s="37"/>
      <c r="E60" s="48" t="s">
        <v>309</v>
      </c>
      <c r="F60" s="22"/>
      <c r="G60" s="22"/>
      <c r="H60" s="22"/>
      <c r="I60" s="22"/>
      <c r="O60" s="50" t="s">
        <v>310</v>
      </c>
    </row>
    <row r="61" spans="1:15" x14ac:dyDescent="0.25">
      <c r="A61" s="37"/>
      <c r="B61" s="37"/>
      <c r="C61" s="37"/>
      <c r="D61" s="37"/>
      <c r="E61" s="52"/>
      <c r="F61" s="22" t="s">
        <v>291</v>
      </c>
      <c r="G61" s="22"/>
      <c r="H61" s="22"/>
      <c r="I61" s="22"/>
      <c r="O61" s="50" t="s">
        <v>311</v>
      </c>
    </row>
    <row r="62" spans="1:15" x14ac:dyDescent="0.25">
      <c r="A62" s="37"/>
      <c r="B62" s="37"/>
      <c r="C62" s="37"/>
      <c r="D62" s="37"/>
      <c r="E62" s="52"/>
      <c r="F62" s="22" t="s">
        <v>312</v>
      </c>
      <c r="G62" s="22"/>
      <c r="H62" s="22"/>
      <c r="I62" s="22"/>
      <c r="J62" s="22"/>
      <c r="O62" s="50" t="s">
        <v>313</v>
      </c>
    </row>
    <row r="63" spans="1:15" x14ac:dyDescent="0.25">
      <c r="A63" s="37"/>
      <c r="B63" s="37"/>
      <c r="C63" s="37"/>
      <c r="D63" s="37"/>
      <c r="E63" s="52"/>
      <c r="F63" s="22" t="s">
        <v>299</v>
      </c>
      <c r="G63" s="22"/>
      <c r="H63" s="22"/>
      <c r="I63" s="22"/>
      <c r="O63" t="s">
        <v>300</v>
      </c>
    </row>
    <row r="64" spans="1:15" x14ac:dyDescent="0.25">
      <c r="A64" s="37"/>
      <c r="B64" s="37"/>
      <c r="C64" s="37"/>
      <c r="D64" s="37"/>
      <c r="E64" s="52"/>
      <c r="F64" s="22" t="s">
        <v>301</v>
      </c>
      <c r="G64" s="22"/>
      <c r="H64" s="22"/>
      <c r="I64" s="22"/>
    </row>
    <row r="65" spans="1:15" x14ac:dyDescent="0.25">
      <c r="A65" s="37"/>
      <c r="B65" s="37"/>
      <c r="C65" s="37"/>
      <c r="D65" s="37"/>
      <c r="E65" s="52"/>
      <c r="F65" s="22" t="s">
        <v>303</v>
      </c>
      <c r="G65" s="22"/>
      <c r="H65" s="22"/>
      <c r="I65" s="22"/>
      <c r="O65" t="s">
        <v>304</v>
      </c>
    </row>
    <row r="66" spans="1:15" x14ac:dyDescent="0.25">
      <c r="A66" s="37"/>
      <c r="B66" s="37"/>
      <c r="C66" s="37"/>
      <c r="D66" s="37"/>
      <c r="E66" s="53"/>
      <c r="F66" s="45" t="s">
        <v>305</v>
      </c>
      <c r="G66" s="22"/>
      <c r="H66" s="22"/>
      <c r="I66" s="22"/>
      <c r="O66" t="s">
        <v>306</v>
      </c>
    </row>
    <row r="67" spans="1:15" x14ac:dyDescent="0.25">
      <c r="A67" s="37"/>
      <c r="B67" s="37"/>
      <c r="C67" s="37"/>
      <c r="D67" s="37"/>
      <c r="E67" s="53"/>
      <c r="F67" s="45" t="s">
        <v>334</v>
      </c>
      <c r="G67" s="22"/>
      <c r="H67" s="22"/>
      <c r="I67" s="22"/>
    </row>
    <row r="68" spans="1:15" x14ac:dyDescent="0.25">
      <c r="A68" s="37"/>
      <c r="B68" s="37"/>
      <c r="C68" s="37"/>
      <c r="D68" s="37"/>
      <c r="E68" s="52"/>
      <c r="F68" s="22" t="s">
        <v>314</v>
      </c>
      <c r="G68" s="22"/>
      <c r="H68" s="22"/>
      <c r="I68" s="22"/>
      <c r="J68" s="22"/>
      <c r="O68" s="50" t="s">
        <v>315</v>
      </c>
    </row>
    <row r="69" spans="1:15" x14ac:dyDescent="0.25">
      <c r="A69" s="37"/>
      <c r="B69" s="37"/>
      <c r="C69" s="37"/>
      <c r="D69" s="37"/>
      <c r="E69" s="53"/>
      <c r="F69" s="58" t="s">
        <v>316</v>
      </c>
      <c r="G69" s="22"/>
      <c r="H69" s="22"/>
      <c r="I69" s="22"/>
      <c r="J69" s="22"/>
      <c r="K69" s="22"/>
      <c r="O69" s="50" t="s">
        <v>317</v>
      </c>
    </row>
    <row r="70" spans="1:15" x14ac:dyDescent="0.25">
      <c r="A70" s="37"/>
      <c r="B70" s="37"/>
      <c r="C70" s="37"/>
      <c r="D70" s="37"/>
      <c r="E70" s="48" t="s">
        <v>187</v>
      </c>
      <c r="F70" s="22"/>
      <c r="G70" s="22"/>
      <c r="H70" s="22"/>
      <c r="I70" s="22"/>
      <c r="J70" s="44"/>
      <c r="K70" s="44"/>
      <c r="L70" s="44"/>
      <c r="M70" s="44"/>
      <c r="O70" s="50" t="s">
        <v>318</v>
      </c>
    </row>
    <row r="71" spans="1:15" x14ac:dyDescent="0.25">
      <c r="A71" s="37"/>
      <c r="B71" s="37"/>
      <c r="C71" s="37"/>
      <c r="D71" s="37"/>
      <c r="E71" s="52"/>
      <c r="F71" s="22" t="s">
        <v>281</v>
      </c>
      <c r="G71" s="22"/>
      <c r="H71" s="22"/>
      <c r="I71" s="22"/>
      <c r="J71" s="44"/>
      <c r="K71" s="44"/>
      <c r="L71" s="44"/>
      <c r="M71" s="44"/>
      <c r="O71" s="50" t="s">
        <v>335</v>
      </c>
    </row>
    <row r="72" spans="1:15" x14ac:dyDescent="0.25">
      <c r="A72" s="37"/>
      <c r="B72" s="37"/>
      <c r="C72" s="37"/>
      <c r="D72" s="37"/>
      <c r="E72" s="52"/>
      <c r="F72" s="45" t="s">
        <v>251</v>
      </c>
      <c r="G72" s="22"/>
      <c r="H72" s="22"/>
      <c r="I72" s="22"/>
      <c r="J72" s="44"/>
      <c r="K72" s="44"/>
      <c r="L72" s="44"/>
      <c r="M72" s="44"/>
      <c r="O72" s="50" t="s">
        <v>319</v>
      </c>
    </row>
    <row r="73" spans="1:15" x14ac:dyDescent="0.25">
      <c r="A73" s="37"/>
      <c r="B73" s="37"/>
      <c r="C73" s="37"/>
      <c r="D73" s="37"/>
      <c r="E73" s="52"/>
      <c r="F73" s="22" t="s">
        <v>299</v>
      </c>
      <c r="G73" s="22"/>
      <c r="H73" s="22"/>
      <c r="I73" s="22"/>
      <c r="J73" s="44"/>
      <c r="K73" s="44"/>
      <c r="L73" s="44"/>
      <c r="M73" s="44"/>
      <c r="O73" t="s">
        <v>300</v>
      </c>
    </row>
    <row r="74" spans="1:15" x14ac:dyDescent="0.25">
      <c r="A74" s="37"/>
      <c r="B74" s="37"/>
      <c r="C74" s="37"/>
      <c r="D74" s="37"/>
      <c r="E74" s="52"/>
      <c r="F74" s="22" t="s">
        <v>301</v>
      </c>
      <c r="G74" s="22"/>
      <c r="H74" s="22"/>
      <c r="I74" s="22"/>
      <c r="J74" s="44"/>
      <c r="K74" s="44"/>
      <c r="L74" s="44"/>
      <c r="M74" s="44"/>
    </row>
    <row r="75" spans="1:15" x14ac:dyDescent="0.25">
      <c r="A75" s="37"/>
      <c r="B75" s="37"/>
      <c r="C75" s="37"/>
      <c r="D75" s="37"/>
      <c r="E75" s="52"/>
      <c r="F75" s="22" t="s">
        <v>303</v>
      </c>
      <c r="G75" s="22"/>
      <c r="H75" s="22"/>
      <c r="I75" s="22"/>
      <c r="J75" s="44"/>
      <c r="K75" s="44"/>
      <c r="L75" s="44"/>
      <c r="M75" s="44"/>
      <c r="O75" t="s">
        <v>304</v>
      </c>
    </row>
    <row r="76" spans="1:15" x14ac:dyDescent="0.25">
      <c r="A76" s="37"/>
      <c r="B76" s="37"/>
      <c r="C76" s="37"/>
      <c r="D76" s="37"/>
      <c r="E76" s="48" t="s">
        <v>184</v>
      </c>
      <c r="F76" s="22"/>
      <c r="G76" s="22"/>
      <c r="H76" s="22"/>
      <c r="I76" s="22"/>
      <c r="J76" s="44"/>
      <c r="K76" s="44"/>
      <c r="L76" s="44"/>
      <c r="M76" s="44"/>
    </row>
    <row r="77" spans="1:15" x14ac:dyDescent="0.25">
      <c r="A77" s="37"/>
      <c r="B77" s="37"/>
      <c r="C77" s="37"/>
      <c r="D77" s="40" t="s">
        <v>320</v>
      </c>
      <c r="E77" s="48"/>
      <c r="F77" s="22"/>
      <c r="G77" s="22"/>
      <c r="H77" s="22"/>
      <c r="I77" s="22"/>
      <c r="J77" s="44"/>
      <c r="K77" s="44"/>
      <c r="L77" s="44"/>
      <c r="M77" s="44"/>
    </row>
    <row r="78" spans="1:15" x14ac:dyDescent="0.25">
      <c r="A78" s="37"/>
      <c r="B78" s="37"/>
      <c r="C78" s="37"/>
      <c r="D78" s="37"/>
      <c r="E78" s="45" t="s">
        <v>251</v>
      </c>
      <c r="F78" s="22"/>
      <c r="G78" s="22"/>
      <c r="H78" s="22"/>
      <c r="I78" s="22"/>
      <c r="J78" s="44"/>
      <c r="K78" s="44"/>
      <c r="L78" s="44"/>
      <c r="M78" s="44"/>
    </row>
    <row r="79" spans="1:15" x14ac:dyDescent="0.25">
      <c r="A79" s="47"/>
      <c r="B79" s="59"/>
      <c r="C79" s="59"/>
      <c r="D79" s="40"/>
      <c r="E79" s="22" t="s">
        <v>299</v>
      </c>
      <c r="F79" s="22"/>
      <c r="G79" s="22"/>
      <c r="H79" s="22"/>
      <c r="I79" s="22"/>
      <c r="J79" s="44"/>
      <c r="K79" s="44"/>
      <c r="L79" s="44"/>
      <c r="M79" s="44"/>
    </row>
    <row r="80" spans="1:15" x14ac:dyDescent="0.25">
      <c r="A80" s="47"/>
      <c r="B80" s="59"/>
      <c r="C80" s="59"/>
      <c r="D80" s="40"/>
      <c r="E80" s="22" t="s">
        <v>301</v>
      </c>
      <c r="F80" s="22"/>
      <c r="G80" s="22"/>
      <c r="H80" s="22"/>
      <c r="I80" s="22"/>
      <c r="J80" s="44"/>
      <c r="K80" s="44"/>
      <c r="L80" s="44"/>
      <c r="M80" s="44"/>
    </row>
    <row r="81" spans="1:16" x14ac:dyDescent="0.25">
      <c r="A81" s="47"/>
      <c r="B81" s="59"/>
      <c r="C81" s="59"/>
      <c r="D81" s="40"/>
      <c r="E81" s="22" t="s">
        <v>303</v>
      </c>
      <c r="F81" s="22"/>
      <c r="G81" s="22"/>
      <c r="H81" s="22"/>
      <c r="I81" s="22"/>
      <c r="J81" s="44"/>
      <c r="K81" s="44"/>
      <c r="L81" s="44"/>
      <c r="M81" s="44"/>
    </row>
    <row r="82" spans="1:16" x14ac:dyDescent="0.25">
      <c r="A82" s="37"/>
      <c r="B82" s="37"/>
      <c r="C82" s="37"/>
      <c r="D82" s="40" t="s">
        <v>184</v>
      </c>
      <c r="E82" s="48"/>
      <c r="F82" s="22"/>
      <c r="G82" s="22"/>
      <c r="H82" s="22"/>
      <c r="I82" s="22"/>
      <c r="J82" s="44"/>
      <c r="K82" s="44"/>
      <c r="L82" s="44"/>
      <c r="M82" s="44"/>
    </row>
    <row r="83" spans="1:16" x14ac:dyDescent="0.25">
      <c r="A83" s="37"/>
      <c r="B83" s="37"/>
      <c r="C83" s="40" t="s">
        <v>188</v>
      </c>
      <c r="D83" s="40"/>
      <c r="E83" s="48"/>
      <c r="F83" s="22"/>
      <c r="G83" s="22"/>
      <c r="H83" s="22"/>
      <c r="I83" s="22"/>
      <c r="J83" s="44"/>
      <c r="K83" s="44"/>
      <c r="L83" s="44"/>
      <c r="M83" s="44"/>
    </row>
    <row r="84" spans="1:16" x14ac:dyDescent="0.25">
      <c r="A84" s="37"/>
      <c r="B84" s="37"/>
      <c r="C84" s="60" t="s">
        <v>252</v>
      </c>
      <c r="D84" s="40"/>
      <c r="O84" s="44" t="s">
        <v>321</v>
      </c>
    </row>
    <row r="85" spans="1:16" x14ac:dyDescent="0.25">
      <c r="A85" s="37"/>
      <c r="B85" s="37"/>
      <c r="C85" s="37"/>
      <c r="D85" s="50" t="s">
        <v>322</v>
      </c>
      <c r="N85" s="44"/>
      <c r="P85" t="s">
        <v>189</v>
      </c>
    </row>
    <row r="86" spans="1:16" x14ac:dyDescent="0.25">
      <c r="A86" s="37"/>
      <c r="B86" s="37"/>
      <c r="C86" s="40" t="s">
        <v>184</v>
      </c>
      <c r="E86" s="40"/>
      <c r="F86" s="40"/>
    </row>
    <row r="87" spans="1:16" x14ac:dyDescent="0.25">
      <c r="A87" s="37"/>
      <c r="B87" s="38" t="s">
        <v>184</v>
      </c>
    </row>
    <row r="88" spans="1:16" x14ac:dyDescent="0.25">
      <c r="A88" s="37"/>
      <c r="B88" s="38" t="s">
        <v>190</v>
      </c>
      <c r="O88" t="s">
        <v>191</v>
      </c>
    </row>
    <row r="89" spans="1:16" x14ac:dyDescent="0.25">
      <c r="A89" s="37"/>
      <c r="B89" s="38" t="s">
        <v>192</v>
      </c>
      <c r="O89" t="s">
        <v>193</v>
      </c>
    </row>
    <row r="90" spans="1:16" x14ac:dyDescent="0.25">
      <c r="A90" s="37"/>
      <c r="B90" s="38" t="s">
        <v>194</v>
      </c>
      <c r="O90" t="s">
        <v>323</v>
      </c>
    </row>
    <row r="91" spans="1:16" x14ac:dyDescent="0.25">
      <c r="A91" s="38" t="s">
        <v>186</v>
      </c>
    </row>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Init"/>
  <dimension ref="A1:J75"/>
  <sheetViews>
    <sheetView tabSelected="1" zoomScaleNormal="100" workbookViewId="0">
      <selection activeCell="B3" sqref="B3"/>
    </sheetView>
  </sheetViews>
  <sheetFormatPr baseColWidth="10" defaultColWidth="9.140625" defaultRowHeight="15" x14ac:dyDescent="0.25"/>
  <cols>
    <col min="1" max="1" width="44.5703125" customWidth="1"/>
    <col min="2" max="2" width="11.85546875" bestFit="1" customWidth="1"/>
    <col min="3" max="3" width="14.85546875" customWidth="1"/>
    <col min="4" max="5" width="11.85546875" bestFit="1" customWidth="1"/>
  </cols>
  <sheetData>
    <row r="1" spans="1:10" x14ac:dyDescent="0.25">
      <c r="A1" s="64">
        <v>1</v>
      </c>
      <c r="B1" s="15" t="str">
        <f ca="1">"ver " &amp; INDIRECT("Log!$B" &amp; COUNTA(Log!$B:$B))</f>
        <v>ver 1.06</v>
      </c>
    </row>
    <row r="2" spans="1:10" x14ac:dyDescent="0.25">
      <c r="A2" s="6" t="s">
        <v>1</v>
      </c>
      <c r="B2" s="7"/>
      <c r="C2" s="7"/>
      <c r="D2" s="7"/>
      <c r="E2" s="7"/>
      <c r="F2" s="7"/>
      <c r="G2" s="7"/>
      <c r="H2" s="7"/>
      <c r="I2" s="7"/>
      <c r="J2" s="7"/>
    </row>
    <row r="3" spans="1:10" x14ac:dyDescent="0.25">
      <c r="A3" t="s">
        <v>2</v>
      </c>
      <c r="B3" t="e">
        <f>'[1]Parameters]testLoad.xlsx[testLoad.xlsx]Par'!B3:B9</f>
        <v>#REF!</v>
      </c>
      <c r="C3" t="s">
        <v>5</v>
      </c>
    </row>
    <row r="4" spans="1:10" x14ac:dyDescent="0.25">
      <c r="A4" t="s">
        <v>3</v>
      </c>
      <c r="B4" t="e">
        <f>'[1]Parameters]testLoad.xlsx[testLoad.xlsx]Par'!B4:B10</f>
        <v>#REF!</v>
      </c>
      <c r="C4" t="s">
        <v>6</v>
      </c>
    </row>
    <row r="5" spans="1:10" x14ac:dyDescent="0.25">
      <c r="A5" t="s">
        <v>4</v>
      </c>
      <c r="B5" t="e">
        <f>'[1]Parameters]testLoad.xlsx[testLoad.xlsx]Par'!B5:B11</f>
        <v>#REF!</v>
      </c>
      <c r="C5" t="s">
        <v>7</v>
      </c>
    </row>
    <row r="6" spans="1:10" x14ac:dyDescent="0.25">
      <c r="A6" t="s">
        <v>46</v>
      </c>
      <c r="B6" t="e">
        <f>'[1]Parameters]testLoad.xlsx[testLoad.xlsx]Par'!B6:B12</f>
        <v>#REF!</v>
      </c>
    </row>
    <row r="7" spans="1:10" x14ac:dyDescent="0.25">
      <c r="A7" t="s">
        <v>224</v>
      </c>
      <c r="B7" t="e">
        <f>'[1]Parameters]testLoad.xlsx[testLoad.xlsx]Par'!B7:B13</f>
        <v>#REF!</v>
      </c>
    </row>
    <row r="8" spans="1:10" x14ac:dyDescent="0.25">
      <c r="A8" t="s">
        <v>223</v>
      </c>
      <c r="B8" t="e">
        <f>'[1]Parameters]testLoad.xlsx[testLoad.xlsx]Par'!B8:B14</f>
        <v>#REF!</v>
      </c>
    </row>
    <row r="9" spans="1:10" x14ac:dyDescent="0.25">
      <c r="A9" t="s">
        <v>225</v>
      </c>
      <c r="B9" t="e">
        <f>'[1]Parameters]testLoad.xlsx[testLoad.xlsx]Par'!B9:B15</f>
        <v>#REF!</v>
      </c>
      <c r="C9" t="s">
        <v>226</v>
      </c>
    </row>
    <row r="10" spans="1:10" x14ac:dyDescent="0.25">
      <c r="A10" s="6" t="s">
        <v>48</v>
      </c>
      <c r="B10" s="7"/>
      <c r="C10" s="7"/>
      <c r="D10" s="7"/>
      <c r="E10" s="7"/>
      <c r="F10" s="7"/>
      <c r="G10" s="7"/>
      <c r="H10" s="7"/>
      <c r="I10" s="7"/>
      <c r="J10" s="7"/>
    </row>
    <row r="11" spans="1:10" x14ac:dyDescent="0.25">
      <c r="A11" s="27" t="s">
        <v>131</v>
      </c>
      <c r="B11">
        <v>14.124000000000001</v>
      </c>
    </row>
    <row r="12" spans="1:10" x14ac:dyDescent="0.25">
      <c r="A12" s="27" t="s">
        <v>132</v>
      </c>
      <c r="B12">
        <v>-0.78300000000000003</v>
      </c>
    </row>
    <row r="13" spans="1:10" x14ac:dyDescent="0.25">
      <c r="A13" s="6" t="s">
        <v>47</v>
      </c>
      <c r="B13" s="7"/>
      <c r="C13" s="7"/>
      <c r="D13" s="7"/>
      <c r="E13" s="7"/>
      <c r="F13" s="7"/>
      <c r="G13" s="7"/>
      <c r="H13" s="7"/>
      <c r="I13" s="7"/>
      <c r="J13" s="7"/>
    </row>
    <row r="14" spans="1:10" x14ac:dyDescent="0.25">
      <c r="A14" t="s">
        <v>49</v>
      </c>
      <c r="B14">
        <v>10</v>
      </c>
      <c r="C14" t="s">
        <v>50</v>
      </c>
    </row>
    <row r="15" spans="1:10" x14ac:dyDescent="0.25">
      <c r="A15" t="s">
        <v>51</v>
      </c>
      <c r="B15">
        <v>10</v>
      </c>
      <c r="C15" t="s">
        <v>50</v>
      </c>
    </row>
    <row r="16" spans="1:10" x14ac:dyDescent="0.25">
      <c r="A16" t="s">
        <v>52</v>
      </c>
      <c r="B16">
        <v>3</v>
      </c>
      <c r="C16" t="s">
        <v>50</v>
      </c>
    </row>
    <row r="17" spans="1:10" x14ac:dyDescent="0.25">
      <c r="A17" t="s">
        <v>221</v>
      </c>
      <c r="B17">
        <v>2</v>
      </c>
      <c r="C17" t="s">
        <v>53</v>
      </c>
    </row>
    <row r="18" spans="1:10" x14ac:dyDescent="0.25">
      <c r="A18" t="s">
        <v>222</v>
      </c>
      <c r="B18">
        <v>2</v>
      </c>
      <c r="C18" t="s">
        <v>53</v>
      </c>
    </row>
    <row r="19" spans="1:10" x14ac:dyDescent="0.25">
      <c r="A19" t="s">
        <v>54</v>
      </c>
      <c r="B19">
        <v>1</v>
      </c>
      <c r="C19" t="s">
        <v>95</v>
      </c>
    </row>
    <row r="20" spans="1:10" x14ac:dyDescent="0.25">
      <c r="A20" t="s">
        <v>173</v>
      </c>
      <c r="B20">
        <v>10</v>
      </c>
      <c r="C20" t="s">
        <v>174</v>
      </c>
    </row>
    <row r="21" spans="1:10" x14ac:dyDescent="0.25">
      <c r="A21" t="s">
        <v>196</v>
      </c>
      <c r="B21">
        <v>5</v>
      </c>
      <c r="C21" t="s">
        <v>155</v>
      </c>
    </row>
    <row r="22" spans="1:10" x14ac:dyDescent="0.25">
      <c r="A22" t="s">
        <v>201</v>
      </c>
      <c r="B22">
        <v>5</v>
      </c>
      <c r="C22" t="s">
        <v>202</v>
      </c>
    </row>
    <row r="23" spans="1:10" x14ac:dyDescent="0.25">
      <c r="A23" t="s">
        <v>203</v>
      </c>
      <c r="B23">
        <v>0.8</v>
      </c>
    </row>
    <row r="24" spans="1:10" x14ac:dyDescent="0.25">
      <c r="A24" t="s">
        <v>340</v>
      </c>
      <c r="B24" t="s">
        <v>341</v>
      </c>
    </row>
    <row r="25" spans="1:10" x14ac:dyDescent="0.25">
      <c r="A25" s="6" t="s">
        <v>125</v>
      </c>
      <c r="B25" s="7"/>
      <c r="C25" s="7"/>
      <c r="D25" s="7"/>
      <c r="E25" s="7"/>
      <c r="F25" s="7"/>
      <c r="G25" s="7"/>
      <c r="H25" s="7"/>
      <c r="I25" s="7"/>
      <c r="J25" s="7"/>
    </row>
    <row r="26" spans="1:10" x14ac:dyDescent="0.25">
      <c r="A26" s="27" t="s">
        <v>127</v>
      </c>
      <c r="B26">
        <v>0</v>
      </c>
      <c r="C26" t="s">
        <v>75</v>
      </c>
    </row>
    <row r="27" spans="1:10" x14ac:dyDescent="0.25">
      <c r="A27" s="27" t="s">
        <v>128</v>
      </c>
      <c r="B27">
        <v>100</v>
      </c>
      <c r="C27" t="s">
        <v>75</v>
      </c>
    </row>
    <row r="28" spans="1:10" x14ac:dyDescent="0.25">
      <c r="A28" s="27" t="s">
        <v>129</v>
      </c>
      <c r="B28">
        <v>0.01</v>
      </c>
      <c r="C28" t="s">
        <v>126</v>
      </c>
    </row>
    <row r="29" spans="1:10" x14ac:dyDescent="0.25">
      <c r="A29" s="27" t="s">
        <v>130</v>
      </c>
      <c r="B29">
        <v>2E-3</v>
      </c>
      <c r="C29" t="s">
        <v>126</v>
      </c>
    </row>
    <row r="30" spans="1:10" x14ac:dyDescent="0.25">
      <c r="A30" s="27" t="s">
        <v>133</v>
      </c>
      <c r="B30">
        <v>100</v>
      </c>
      <c r="C30" t="s">
        <v>75</v>
      </c>
    </row>
    <row r="31" spans="1:10" x14ac:dyDescent="0.25">
      <c r="A31" s="6" t="s">
        <v>55</v>
      </c>
      <c r="B31" s="7"/>
      <c r="C31" s="7"/>
      <c r="D31" s="7"/>
      <c r="E31" s="7"/>
      <c r="F31" s="7"/>
      <c r="G31" s="7"/>
      <c r="H31" s="7"/>
      <c r="I31" s="7"/>
      <c r="J31" s="7"/>
    </row>
    <row r="32" spans="1:10" x14ac:dyDescent="0.25">
      <c r="A32" t="s">
        <v>148</v>
      </c>
      <c r="B32">
        <v>1</v>
      </c>
      <c r="C32" t="s">
        <v>261</v>
      </c>
    </row>
    <row r="33" spans="1:10" x14ac:dyDescent="0.25">
      <c r="A33" t="s">
        <v>94</v>
      </c>
      <c r="B33">
        <v>1</v>
      </c>
      <c r="C33" t="s">
        <v>153</v>
      </c>
    </row>
    <row r="34" spans="1:10" x14ac:dyDescent="0.25">
      <c r="A34" t="s">
        <v>154</v>
      </c>
      <c r="B34">
        <v>20</v>
      </c>
      <c r="C34" t="s">
        <v>155</v>
      </c>
    </row>
    <row r="35" spans="1:10" x14ac:dyDescent="0.25">
      <c r="A35" t="s">
        <v>263</v>
      </c>
      <c r="B35">
        <v>1</v>
      </c>
      <c r="C35" t="s">
        <v>264</v>
      </c>
    </row>
    <row r="36" spans="1:10" ht="15.75" thickBot="1" x14ac:dyDescent="0.3">
      <c r="A36" s="6" t="s">
        <v>342</v>
      </c>
      <c r="B36" s="7"/>
      <c r="C36" s="7"/>
      <c r="D36" s="7"/>
      <c r="E36" s="7"/>
      <c r="F36" s="7"/>
      <c r="G36" s="7"/>
      <c r="H36" s="7"/>
      <c r="I36" s="7"/>
      <c r="J36" s="7"/>
    </row>
    <row r="37" spans="1:10" ht="15.75" thickBot="1" x14ac:dyDescent="0.3">
      <c r="A37" t="s">
        <v>343</v>
      </c>
      <c r="B37" s="61">
        <v>1</v>
      </c>
    </row>
    <row r="38" spans="1:10" ht="15.75" thickBot="1" x14ac:dyDescent="0.3">
      <c r="A38" t="s">
        <v>344</v>
      </c>
      <c r="B38" s="62">
        <v>2</v>
      </c>
      <c r="C38">
        <v>1</v>
      </c>
    </row>
    <row r="39" spans="1:10" ht="15.75" thickBot="1" x14ac:dyDescent="0.3">
      <c r="A39" t="s">
        <v>345</v>
      </c>
      <c r="B39" s="62">
        <v>3</v>
      </c>
      <c r="C39">
        <v>1</v>
      </c>
    </row>
    <row r="40" spans="1:10" ht="15.75" thickBot="1" x14ac:dyDescent="0.3">
      <c r="A40" t="s">
        <v>346</v>
      </c>
      <c r="B40" s="62">
        <v>0</v>
      </c>
    </row>
    <row r="41" spans="1:10" x14ac:dyDescent="0.25">
      <c r="A41" s="6" t="s">
        <v>56</v>
      </c>
      <c r="B41" s="7" t="s">
        <v>8</v>
      </c>
      <c r="C41" s="7" t="s">
        <v>9</v>
      </c>
      <c r="D41" s="7" t="s">
        <v>10</v>
      </c>
    </row>
    <row r="42" spans="1:10" x14ac:dyDescent="0.25">
      <c r="A42" s="58" t="s">
        <v>347</v>
      </c>
      <c r="B42" s="63">
        <v>1</v>
      </c>
      <c r="C42" s="22">
        <v>2</v>
      </c>
      <c r="D42" s="22">
        <v>3</v>
      </c>
    </row>
    <row r="43" spans="1:10" x14ac:dyDescent="0.25">
      <c r="A43" t="s">
        <v>21</v>
      </c>
      <c r="B43">
        <v>170</v>
      </c>
      <c r="C43">
        <v>170</v>
      </c>
      <c r="D43">
        <v>170</v>
      </c>
    </row>
    <row r="44" spans="1:10" x14ac:dyDescent="0.25">
      <c r="A44" t="s">
        <v>20</v>
      </c>
      <c r="B44" s="9">
        <v>1</v>
      </c>
      <c r="C44" s="9">
        <v>1</v>
      </c>
      <c r="D44" s="9">
        <v>1</v>
      </c>
    </row>
    <row r="45" spans="1:10" x14ac:dyDescent="0.25">
      <c r="A45" t="s">
        <v>213</v>
      </c>
      <c r="B45" s="9">
        <v>0.15</v>
      </c>
      <c r="C45" s="9">
        <v>0.15</v>
      </c>
      <c r="D45" s="9">
        <v>0.15</v>
      </c>
    </row>
    <row r="46" spans="1:10" x14ac:dyDescent="0.25">
      <c r="A46" t="s">
        <v>96</v>
      </c>
      <c r="B46" s="9" t="s">
        <v>98</v>
      </c>
      <c r="C46" t="s">
        <v>99</v>
      </c>
      <c r="D46" t="s">
        <v>97</v>
      </c>
    </row>
    <row r="47" spans="1:10" x14ac:dyDescent="0.25">
      <c r="A47" s="8" t="s">
        <v>61</v>
      </c>
      <c r="B47" s="11" t="s">
        <v>14</v>
      </c>
      <c r="C47" s="10" t="s">
        <v>13</v>
      </c>
      <c r="D47" s="11" t="s">
        <v>15</v>
      </c>
    </row>
    <row r="48" spans="1:10" x14ac:dyDescent="0.25">
      <c r="A48" s="8"/>
      <c r="B48" s="41">
        <v>40148</v>
      </c>
      <c r="C48" s="41">
        <v>40269</v>
      </c>
      <c r="D48" s="41">
        <v>40238</v>
      </c>
    </row>
    <row r="49" spans="1:10" ht="13.5" customHeight="1" x14ac:dyDescent="0.25">
      <c r="A49" s="8"/>
      <c r="B49" s="41">
        <v>40298</v>
      </c>
      <c r="C49" s="41">
        <v>40539</v>
      </c>
      <c r="D49" s="41">
        <v>40333</v>
      </c>
    </row>
    <row r="50" spans="1:10" ht="13.5" customHeight="1" x14ac:dyDescent="0.25">
      <c r="A50" s="8"/>
      <c r="B50" s="11" t="s">
        <v>16</v>
      </c>
      <c r="C50" s="10"/>
      <c r="D50" s="11" t="s">
        <v>16</v>
      </c>
    </row>
    <row r="51" spans="1:10" ht="13.5" customHeight="1" x14ac:dyDescent="0.25">
      <c r="A51" s="8"/>
      <c r="B51" s="41">
        <v>40299</v>
      </c>
      <c r="C51" s="42"/>
      <c r="D51" s="41">
        <v>40391</v>
      </c>
    </row>
    <row r="52" spans="1:10" ht="13.5" customHeight="1" x14ac:dyDescent="0.25">
      <c r="A52" s="8"/>
      <c r="B52" s="41">
        <v>40390</v>
      </c>
      <c r="C52" s="42"/>
      <c r="D52" s="41">
        <v>40482</v>
      </c>
    </row>
    <row r="53" spans="1:10" x14ac:dyDescent="0.25">
      <c r="A53" s="8"/>
      <c r="B53" s="11" t="s">
        <v>16</v>
      </c>
      <c r="C53" s="10"/>
      <c r="D53" s="10"/>
    </row>
    <row r="54" spans="1:10" x14ac:dyDescent="0.25">
      <c r="A54" s="8"/>
      <c r="B54" s="41">
        <v>40422</v>
      </c>
      <c r="C54" s="42"/>
      <c r="D54" s="42"/>
    </row>
    <row r="55" spans="1:10" x14ac:dyDescent="0.25">
      <c r="A55" s="8"/>
      <c r="B55" s="41">
        <v>40512</v>
      </c>
      <c r="C55" s="42"/>
      <c r="D55" s="42"/>
    </row>
    <row r="56" spans="1:10" x14ac:dyDescent="0.25">
      <c r="A56" s="12" t="s">
        <v>62</v>
      </c>
      <c r="B56" s="13"/>
      <c r="C56" s="14"/>
      <c r="D56" s="13"/>
      <c r="E56" s="13"/>
      <c r="F56" s="12"/>
      <c r="G56" s="15"/>
      <c r="H56" s="15"/>
      <c r="I56" s="15"/>
      <c r="J56" s="15"/>
    </row>
    <row r="57" spans="1:10" x14ac:dyDescent="0.25">
      <c r="A57" s="23" t="s">
        <v>96</v>
      </c>
      <c r="B57" s="24" t="s">
        <v>97</v>
      </c>
      <c r="C57" s="25" t="s">
        <v>98</v>
      </c>
      <c r="D57" s="24" t="s">
        <v>99</v>
      </c>
      <c r="E57" s="24" t="s">
        <v>199</v>
      </c>
      <c r="F57" s="23"/>
      <c r="G57" s="7"/>
      <c r="H57" s="7"/>
      <c r="I57" s="7"/>
      <c r="J57" s="7"/>
    </row>
    <row r="58" spans="1:10" x14ac:dyDescent="0.25">
      <c r="A58" s="16" t="s">
        <v>136</v>
      </c>
      <c r="B58" s="21">
        <v>40</v>
      </c>
      <c r="C58" s="26">
        <v>15</v>
      </c>
      <c r="D58" s="21">
        <v>5</v>
      </c>
      <c r="E58" s="21">
        <v>0</v>
      </c>
      <c r="F58" s="16"/>
      <c r="G58" s="22"/>
      <c r="H58" s="22"/>
      <c r="I58" s="22"/>
      <c r="J58" s="22"/>
    </row>
    <row r="59" spans="1:10" x14ac:dyDescent="0.25">
      <c r="A59" s="6" t="s">
        <v>12</v>
      </c>
      <c r="B59" s="7" t="s">
        <v>13</v>
      </c>
      <c r="C59" s="7" t="s">
        <v>14</v>
      </c>
      <c r="D59" s="7" t="s">
        <v>16</v>
      </c>
      <c r="E59" s="7" t="s">
        <v>15</v>
      </c>
      <c r="F59" s="7" t="s">
        <v>257</v>
      </c>
      <c r="G59" s="7" t="s">
        <v>254</v>
      </c>
      <c r="H59" s="7" t="s">
        <v>255</v>
      </c>
      <c r="I59" s="7" t="s">
        <v>256</v>
      </c>
      <c r="J59" s="7"/>
    </row>
    <row r="60" spans="1:10" x14ac:dyDescent="0.25">
      <c r="A60" s="8" t="s">
        <v>29</v>
      </c>
      <c r="B60" s="8">
        <v>0.3</v>
      </c>
      <c r="C60" s="8">
        <v>0.15</v>
      </c>
      <c r="D60" s="8">
        <v>0.16</v>
      </c>
      <c r="E60" s="8">
        <v>0.15</v>
      </c>
      <c r="F60" s="8">
        <v>0.3</v>
      </c>
      <c r="G60" s="8">
        <v>0.3</v>
      </c>
      <c r="H60" s="8">
        <v>0.3</v>
      </c>
      <c r="I60" s="8">
        <v>0.3</v>
      </c>
    </row>
    <row r="61" spans="1:10" x14ac:dyDescent="0.25">
      <c r="A61" s="8" t="s">
        <v>30</v>
      </c>
      <c r="B61" s="8">
        <v>0.9</v>
      </c>
      <c r="C61" s="8">
        <v>1.1499999999999999</v>
      </c>
      <c r="D61" s="8">
        <v>0.95</v>
      </c>
      <c r="E61" s="8">
        <v>0.95</v>
      </c>
      <c r="F61" s="8">
        <v>0.9</v>
      </c>
      <c r="G61" s="8">
        <v>0.9</v>
      </c>
      <c r="H61" s="8">
        <v>0.9</v>
      </c>
      <c r="I61" s="8">
        <v>0.9</v>
      </c>
    </row>
    <row r="62" spans="1:10" x14ac:dyDescent="0.25">
      <c r="A62" s="8" t="s">
        <v>31</v>
      </c>
      <c r="B62" s="8">
        <v>0.15</v>
      </c>
      <c r="C62" s="8">
        <v>0.7</v>
      </c>
      <c r="D62" s="8">
        <v>0.85</v>
      </c>
      <c r="E62" s="8">
        <v>0.65</v>
      </c>
      <c r="F62" s="8">
        <v>0.15</v>
      </c>
      <c r="G62" s="8">
        <v>0.15</v>
      </c>
      <c r="H62" s="8">
        <v>0.15</v>
      </c>
      <c r="I62" s="8">
        <v>0.15</v>
      </c>
    </row>
    <row r="63" spans="1:10" x14ac:dyDescent="0.25">
      <c r="A63" s="8" t="s">
        <v>59</v>
      </c>
      <c r="B63" s="8">
        <v>82</v>
      </c>
      <c r="C63" s="8">
        <v>30</v>
      </c>
      <c r="D63" s="8">
        <v>25</v>
      </c>
      <c r="E63" s="8">
        <v>20</v>
      </c>
      <c r="F63" s="8">
        <v>82</v>
      </c>
      <c r="G63" s="8">
        <v>82</v>
      </c>
      <c r="H63" s="8">
        <v>82</v>
      </c>
      <c r="I63" s="8">
        <v>82</v>
      </c>
    </row>
    <row r="64" spans="1:10" x14ac:dyDescent="0.25">
      <c r="A64" s="8" t="s">
        <v>60</v>
      </c>
      <c r="B64" s="8">
        <v>100</v>
      </c>
      <c r="C64" s="8">
        <v>40</v>
      </c>
      <c r="D64" s="8">
        <v>30</v>
      </c>
      <c r="E64" s="8">
        <v>45</v>
      </c>
      <c r="F64" s="8">
        <v>100</v>
      </c>
      <c r="G64" s="8">
        <v>100</v>
      </c>
      <c r="H64" s="8">
        <v>100</v>
      </c>
      <c r="I64" s="8">
        <v>100</v>
      </c>
    </row>
    <row r="65" spans="1:9" x14ac:dyDescent="0.25">
      <c r="A65" s="8" t="s">
        <v>32</v>
      </c>
      <c r="B65" s="8">
        <v>61</v>
      </c>
      <c r="C65" s="8">
        <v>50</v>
      </c>
      <c r="D65" s="8">
        <v>25</v>
      </c>
      <c r="E65" s="8">
        <v>20</v>
      </c>
      <c r="F65" s="8">
        <v>61</v>
      </c>
      <c r="G65" s="8">
        <v>61</v>
      </c>
      <c r="H65" s="8">
        <v>61</v>
      </c>
      <c r="I65" s="8">
        <v>61</v>
      </c>
    </row>
    <row r="66" spans="1:9" x14ac:dyDescent="0.25">
      <c r="A66" s="8" t="s">
        <v>33</v>
      </c>
      <c r="B66" s="8">
        <v>27</v>
      </c>
      <c r="C66" s="8">
        <v>30</v>
      </c>
      <c r="D66" s="8">
        <v>11</v>
      </c>
      <c r="E66" s="8">
        <v>10</v>
      </c>
      <c r="F66" s="8">
        <v>27</v>
      </c>
      <c r="G66" s="8">
        <v>27</v>
      </c>
      <c r="H66" s="8">
        <v>27</v>
      </c>
      <c r="I66" s="8">
        <v>27</v>
      </c>
    </row>
    <row r="67" spans="1:9" x14ac:dyDescent="0.25">
      <c r="A67" s="8" t="s">
        <v>19</v>
      </c>
      <c r="B67" s="8">
        <v>1</v>
      </c>
      <c r="C67" s="8">
        <v>3</v>
      </c>
      <c r="D67" s="8">
        <v>4</v>
      </c>
      <c r="E67" s="8">
        <v>2</v>
      </c>
      <c r="F67" s="8">
        <v>2</v>
      </c>
      <c r="G67" s="8">
        <v>3</v>
      </c>
      <c r="H67" s="8">
        <v>4</v>
      </c>
      <c r="I67" s="8">
        <v>5</v>
      </c>
    </row>
    <row r="68" spans="1:9" x14ac:dyDescent="0.25">
      <c r="A68" s="8" t="s">
        <v>64</v>
      </c>
      <c r="B68" s="8">
        <v>1</v>
      </c>
      <c r="C68" s="8">
        <v>25</v>
      </c>
      <c r="D68" s="8">
        <v>30</v>
      </c>
      <c r="E68" s="8">
        <v>35</v>
      </c>
      <c r="F68" s="8">
        <v>1</v>
      </c>
      <c r="G68" s="8">
        <v>1</v>
      </c>
      <c r="H68" s="8">
        <v>1</v>
      </c>
      <c r="I68" s="8">
        <v>1</v>
      </c>
    </row>
    <row r="69" spans="1:9" x14ac:dyDescent="0.25">
      <c r="A69" t="s">
        <v>57</v>
      </c>
      <c r="B69" s="16">
        <v>10</v>
      </c>
      <c r="C69" s="16">
        <v>8</v>
      </c>
      <c r="D69" s="16">
        <v>10</v>
      </c>
      <c r="E69" s="16">
        <v>12</v>
      </c>
      <c r="F69" s="16">
        <v>10</v>
      </c>
      <c r="G69" s="16">
        <v>5</v>
      </c>
      <c r="H69" s="16">
        <v>5</v>
      </c>
      <c r="I69" s="16">
        <v>5</v>
      </c>
    </row>
    <row r="70" spans="1:9" x14ac:dyDescent="0.25">
      <c r="A70" t="s">
        <v>63</v>
      </c>
      <c r="B70" s="16">
        <v>1000</v>
      </c>
      <c r="C70" s="16">
        <v>25</v>
      </c>
      <c r="D70" s="16">
        <v>30</v>
      </c>
      <c r="E70" s="16">
        <v>35</v>
      </c>
      <c r="F70" s="16">
        <v>1000</v>
      </c>
      <c r="G70" s="16">
        <v>20</v>
      </c>
      <c r="H70" s="16">
        <v>20</v>
      </c>
      <c r="I70" s="16">
        <v>20</v>
      </c>
    </row>
    <row r="71" spans="1:9" x14ac:dyDescent="0.25">
      <c r="A71" t="s">
        <v>135</v>
      </c>
      <c r="B71" s="16">
        <v>200</v>
      </c>
      <c r="C71" s="16">
        <v>100</v>
      </c>
      <c r="D71" s="16">
        <v>75</v>
      </c>
      <c r="E71" s="16">
        <v>80</v>
      </c>
      <c r="F71" s="16">
        <v>200</v>
      </c>
      <c r="G71" s="16">
        <v>200</v>
      </c>
      <c r="H71" s="16">
        <v>200</v>
      </c>
      <c r="I71" s="16">
        <v>200</v>
      </c>
    </row>
    <row r="72" spans="1:9" x14ac:dyDescent="0.25">
      <c r="A72" t="s">
        <v>162</v>
      </c>
      <c r="B72" s="16">
        <v>1</v>
      </c>
      <c r="C72" s="16">
        <v>1</v>
      </c>
      <c r="D72" s="16">
        <v>1</v>
      </c>
      <c r="E72" s="16">
        <v>1</v>
      </c>
      <c r="F72" s="16">
        <v>1</v>
      </c>
      <c r="G72" s="16">
        <v>0.5</v>
      </c>
      <c r="H72" s="16">
        <v>0.5</v>
      </c>
      <c r="I72" s="16">
        <v>0.5</v>
      </c>
    </row>
    <row r="73" spans="1:9" x14ac:dyDescent="0.25">
      <c r="A73" t="s">
        <v>172</v>
      </c>
      <c r="B73" s="16">
        <v>10</v>
      </c>
      <c r="C73" s="16">
        <v>8</v>
      </c>
      <c r="D73" s="16">
        <v>12</v>
      </c>
      <c r="E73" s="16">
        <v>8</v>
      </c>
      <c r="F73" s="16">
        <v>10</v>
      </c>
      <c r="G73" s="16">
        <v>10</v>
      </c>
      <c r="H73" s="16">
        <v>10</v>
      </c>
      <c r="I73" s="16">
        <v>10</v>
      </c>
    </row>
    <row r="74" spans="1:9" x14ac:dyDescent="0.25">
      <c r="A74" t="s">
        <v>175</v>
      </c>
      <c r="B74">
        <v>10</v>
      </c>
      <c r="C74">
        <v>10</v>
      </c>
      <c r="D74">
        <v>10</v>
      </c>
      <c r="E74">
        <v>10</v>
      </c>
      <c r="F74">
        <v>10</v>
      </c>
      <c r="G74">
        <v>10</v>
      </c>
      <c r="H74">
        <v>10</v>
      </c>
      <c r="I74">
        <v>10</v>
      </c>
    </row>
    <row r="75" spans="1:9" x14ac:dyDescent="0.25">
      <c r="A75" t="s">
        <v>212</v>
      </c>
      <c r="B75">
        <v>0.66</v>
      </c>
      <c r="C75">
        <v>0.66</v>
      </c>
      <c r="D75">
        <v>0.66</v>
      </c>
      <c r="E75">
        <v>0.66</v>
      </c>
      <c r="F75">
        <v>0.66</v>
      </c>
      <c r="G75">
        <v>0.66</v>
      </c>
      <c r="H75">
        <v>0.66</v>
      </c>
      <c r="I75">
        <v>0.66</v>
      </c>
    </row>
  </sheetData>
  <dataValidations count="13">
    <dataValidation type="whole" showInputMessage="1" showErrorMessage="1" promptTitle="Soil type" prompt="Soil type: 1 for black soil, 2 for red soil" sqref="B7">
      <formula1>1</formula1>
      <formula2>2</formula2>
    </dataValidation>
    <dataValidation type="decimal" showInputMessage="1" showErrorMessage="1" sqref="B19">
      <formula1>0</formula1>
      <formula2>1</formula2>
    </dataValidation>
    <dataValidation type="whole" showInputMessage="1" showErrorMessage="1" sqref="B32:B33">
      <formula1>0</formula1>
      <formula2>1</formula2>
    </dataValidation>
    <dataValidation type="decimal" allowBlank="1" showInputMessage="1" showErrorMessage="1" promptTitle="Electricity availability" prompt="Number of hours of electricity [0;24]" sqref="B5">
      <formula1>0</formula1>
      <formula2>24</formula2>
    </dataValidation>
    <dataValidation type="whole" allowBlank="1" showInputMessage="1" showErrorMessage="1" promptTitle="Number of bele" prompt="Number of bele [1;20]" sqref="B6">
      <formula1>1</formula1>
      <formula2>20</formula2>
    </dataValidation>
    <dataValidation type="decimal" operator="greaterThanOrEqual" allowBlank="1" showInputMessage="1" showErrorMessage="1" promptTitle="Catchement extension" prompt="To account for the surrounding, is there a catchement extension " sqref="B9">
      <formula1>1</formula1>
    </dataValidation>
    <dataValidation type="list" allowBlank="1" showInputMessage="1" showErrorMessage="1" sqref="B46:D46">
      <formula1>Irrigation_technic</formula1>
    </dataValidation>
    <dataValidation allowBlank="1" showInputMessage="1" showErrorMessage="1" promptTitle="Jeminu area" prompt="What the area of the jeminu (ha)" sqref="B3"/>
    <dataValidation type="whole" allowBlank="1" showInputMessage="1" showErrorMessage="1" promptTitle="Curve number" prompt="What the curve number for the specific site ?" sqref="B8">
      <formula1>60</formula1>
      <formula2>120</formula2>
    </dataValidation>
    <dataValidation type="custom" allowBlank="1" showInputMessage="1" showErrorMessage="1" promptTitle="Remove pond area" prompt="Enter either &quot;Y&quot;, or &quot;N&quot;" sqref="B24">
      <formula1>OR(B24="Y",B24="N")</formula1>
    </dataValidation>
    <dataValidation type="whole" allowBlank="1" showInputMessage="1" showErrorMessage="1" promptTitle="Priority" prompt="1: the crop close to start_x000a_2: the less close to end" sqref="C39">
      <formula1>1</formula1>
      <formula2>2</formula2>
    </dataValidation>
    <dataValidation type="whole" allowBlank="1" showInputMessage="1" showErrorMessage="1" promptTitle="Priority" prompt="1: the highest stressed crop first_x000a_2: the less stressed crop first" sqref="C38">
      <formula1>1</formula1>
      <formula2>2</formula2>
    </dataValidation>
    <dataValidation allowBlank="1" showInputMessage="1" showErrorMessage="1" promptTitle="Priorisation" prompt="Indicate the priority for the different criteria, priority 1 being the highest. Same priority can be given to different criteria" sqref="A36"/>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clk_Run">
                <anchor moveWithCells="1" sizeWithCells="1">
                  <from>
                    <xdr:col>0</xdr:col>
                    <xdr:colOff>9525</xdr:colOff>
                    <xdr:row>0</xdr:row>
                    <xdr:rowOff>9525</xdr:rowOff>
                  </from>
                  <to>
                    <xdr:col>0</xdr:col>
                    <xdr:colOff>561975</xdr:colOff>
                    <xdr:row>1</xdr:row>
                    <xdr:rowOff>0</xdr:rowOff>
                  </to>
                </anchor>
              </controlPr>
            </control>
          </mc:Choice>
        </mc:AlternateContent>
        <mc:AlternateContent xmlns:mc="http://schemas.openxmlformats.org/markup-compatibility/2006">
          <mc:Choice Requires="x14">
            <control shapeId="1026" r:id="rId5" name="Button 2">
              <controlPr defaultSize="0" print="0" autoFill="0" autoPict="0" macro="[0]!clk_clean">
                <anchor moveWithCells="1" sizeWithCells="1">
                  <from>
                    <xdr:col>0</xdr:col>
                    <xdr:colOff>647700</xdr:colOff>
                    <xdr:row>0</xdr:row>
                    <xdr:rowOff>9525</xdr:rowOff>
                  </from>
                  <to>
                    <xdr:col>0</xdr:col>
                    <xdr:colOff>1333500</xdr:colOff>
                    <xdr:row>1</xdr:row>
                    <xdr:rowOff>0</xdr:rowOff>
                  </to>
                </anchor>
              </controlPr>
            </control>
          </mc:Choice>
        </mc:AlternateContent>
        <mc:AlternateContent xmlns:mc="http://schemas.openxmlformats.org/markup-compatibility/2006">
          <mc:Choice Requires="x14">
            <control shapeId="1027" r:id="rId6" name="Button 3">
              <controlPr defaultSize="0" print="0" autoFill="0" autoPict="0" macro="[0]!clk_Load">
                <anchor moveWithCells="1" sizeWithCells="1">
                  <from>
                    <xdr:col>0</xdr:col>
                    <xdr:colOff>1419225</xdr:colOff>
                    <xdr:row>0</xdr:row>
                    <xdr:rowOff>9525</xdr:rowOff>
                  </from>
                  <to>
                    <xdr:col>0</xdr:col>
                    <xdr:colOff>2019300</xdr:colOff>
                    <xdr:row>1</xdr:row>
                    <xdr:rowOff>19050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Climate"/>
  <dimension ref="A1:C1351"/>
  <sheetViews>
    <sheetView workbookViewId="0">
      <selection activeCell="C2" sqref="C2"/>
    </sheetView>
  </sheetViews>
  <sheetFormatPr baseColWidth="10" defaultColWidth="9.140625" defaultRowHeight="15" x14ac:dyDescent="0.25"/>
  <cols>
    <col min="1" max="1" width="10.7109375" bestFit="1" customWidth="1"/>
  </cols>
  <sheetData>
    <row r="1" spans="1:3" x14ac:dyDescent="0.25">
      <c r="A1" s="2" t="s">
        <v>45</v>
      </c>
      <c r="B1" t="s">
        <v>44</v>
      </c>
      <c r="C1" t="s">
        <v>58</v>
      </c>
    </row>
    <row r="2" spans="1:3" x14ac:dyDescent="0.25">
      <c r="A2" s="5">
        <v>40148</v>
      </c>
      <c r="B2">
        <v>0.5</v>
      </c>
      <c r="C2">
        <v>2.3134963439999998</v>
      </c>
    </row>
    <row r="3" spans="1:3" x14ac:dyDescent="0.25">
      <c r="A3" s="5">
        <v>40149</v>
      </c>
      <c r="B3">
        <v>0.5</v>
      </c>
      <c r="C3">
        <v>0.200335238</v>
      </c>
    </row>
    <row r="4" spans="1:3" x14ac:dyDescent="0.25">
      <c r="A4" s="5">
        <v>40150</v>
      </c>
      <c r="B4">
        <v>0</v>
      </c>
      <c r="C4">
        <v>2.9151948340000002</v>
      </c>
    </row>
    <row r="5" spans="1:3" x14ac:dyDescent="0.25">
      <c r="A5" s="5">
        <v>40151</v>
      </c>
      <c r="B5">
        <v>5</v>
      </c>
      <c r="C5">
        <v>2.4477805249999998</v>
      </c>
    </row>
    <row r="6" spans="1:3" x14ac:dyDescent="0.25">
      <c r="A6" s="5">
        <v>40152</v>
      </c>
      <c r="B6">
        <v>0</v>
      </c>
      <c r="C6">
        <v>2.650300122</v>
      </c>
    </row>
    <row r="7" spans="1:3" x14ac:dyDescent="0.25">
      <c r="A7" s="5">
        <v>40153</v>
      </c>
      <c r="B7">
        <v>0.5</v>
      </c>
      <c r="C7">
        <v>2.6067780429999998</v>
      </c>
    </row>
    <row r="8" spans="1:3" x14ac:dyDescent="0.25">
      <c r="A8" s="5">
        <v>40154</v>
      </c>
      <c r="B8">
        <v>0</v>
      </c>
      <c r="C8">
        <v>0.30413882600000003</v>
      </c>
    </row>
    <row r="9" spans="1:3" x14ac:dyDescent="0.25">
      <c r="A9" s="5">
        <v>40155</v>
      </c>
      <c r="B9">
        <v>0</v>
      </c>
      <c r="C9">
        <v>2.9647710839999997</v>
      </c>
    </row>
    <row r="10" spans="1:3" x14ac:dyDescent="0.25">
      <c r="A10" s="5">
        <v>40156</v>
      </c>
      <c r="B10">
        <v>0.5</v>
      </c>
      <c r="C10">
        <v>3.2115414360000001</v>
      </c>
    </row>
    <row r="11" spans="1:3" x14ac:dyDescent="0.25">
      <c r="A11" s="5">
        <v>40157</v>
      </c>
      <c r="B11">
        <v>0</v>
      </c>
      <c r="C11">
        <v>3.091862098</v>
      </c>
    </row>
    <row r="12" spans="1:3" x14ac:dyDescent="0.25">
      <c r="A12" s="5">
        <v>40158</v>
      </c>
      <c r="B12">
        <v>0</v>
      </c>
      <c r="C12">
        <v>0.29741395900000001</v>
      </c>
    </row>
    <row r="13" spans="1:3" x14ac:dyDescent="0.25">
      <c r="A13" s="5">
        <v>40159</v>
      </c>
      <c r="B13">
        <v>0.5</v>
      </c>
      <c r="C13">
        <v>2.6929346819999997</v>
      </c>
    </row>
    <row r="14" spans="1:3" x14ac:dyDescent="0.25">
      <c r="A14" s="5">
        <v>40160</v>
      </c>
      <c r="B14">
        <v>0</v>
      </c>
      <c r="C14">
        <v>2.2360033590000001</v>
      </c>
    </row>
    <row r="15" spans="1:3" x14ac:dyDescent="0.25">
      <c r="A15" s="5">
        <v>40161</v>
      </c>
      <c r="B15">
        <v>0</v>
      </c>
      <c r="C15">
        <v>2.9347253649999998</v>
      </c>
    </row>
    <row r="16" spans="1:3" x14ac:dyDescent="0.25">
      <c r="A16" s="5">
        <v>40162</v>
      </c>
      <c r="B16">
        <v>0</v>
      </c>
      <c r="C16">
        <v>2.650273017</v>
      </c>
    </row>
    <row r="17" spans="1:3" x14ac:dyDescent="0.25">
      <c r="A17" s="5">
        <v>40163</v>
      </c>
      <c r="B17">
        <v>0</v>
      </c>
      <c r="C17">
        <v>1.9525165850000001</v>
      </c>
    </row>
    <row r="18" spans="1:3" x14ac:dyDescent="0.25">
      <c r="A18" s="5">
        <v>40164</v>
      </c>
      <c r="B18">
        <v>0</v>
      </c>
      <c r="C18">
        <v>2.084683171</v>
      </c>
    </row>
    <row r="19" spans="1:3" x14ac:dyDescent="0.25">
      <c r="A19" s="5">
        <v>40165</v>
      </c>
      <c r="B19">
        <v>0</v>
      </c>
      <c r="C19">
        <v>2.773076235</v>
      </c>
    </row>
    <row r="20" spans="1:3" x14ac:dyDescent="0.25">
      <c r="A20" s="5">
        <v>40166</v>
      </c>
      <c r="B20">
        <v>0</v>
      </c>
      <c r="C20">
        <v>2.9616537040000002</v>
      </c>
    </row>
    <row r="21" spans="1:3" x14ac:dyDescent="0.25">
      <c r="A21" s="5">
        <v>40167</v>
      </c>
      <c r="B21">
        <v>0.5</v>
      </c>
      <c r="C21">
        <v>2.5797371139999998</v>
      </c>
    </row>
    <row r="22" spans="1:3" x14ac:dyDescent="0.25">
      <c r="A22" s="5">
        <v>40168</v>
      </c>
      <c r="B22">
        <v>0</v>
      </c>
      <c r="C22">
        <v>1.9148160319999998</v>
      </c>
    </row>
    <row r="23" spans="1:3" x14ac:dyDescent="0.25">
      <c r="A23" s="5">
        <v>40169</v>
      </c>
      <c r="B23">
        <v>0</v>
      </c>
      <c r="C23">
        <v>2.162393303</v>
      </c>
    </row>
    <row r="24" spans="1:3" x14ac:dyDescent="0.25">
      <c r="A24" s="5">
        <v>40170</v>
      </c>
      <c r="B24">
        <v>0</v>
      </c>
      <c r="C24">
        <v>2.7335268450000001</v>
      </c>
    </row>
    <row r="25" spans="1:3" x14ac:dyDescent="0.25">
      <c r="A25" s="5">
        <v>40171</v>
      </c>
      <c r="B25">
        <v>0</v>
      </c>
      <c r="C25">
        <v>2.8024845859999998</v>
      </c>
    </row>
    <row r="26" spans="1:3" x14ac:dyDescent="0.25">
      <c r="A26" s="5">
        <v>40172</v>
      </c>
      <c r="B26">
        <v>0</v>
      </c>
      <c r="C26">
        <v>2.6680011660000003</v>
      </c>
    </row>
    <row r="27" spans="1:3" x14ac:dyDescent="0.25">
      <c r="A27" s="5">
        <v>40173</v>
      </c>
      <c r="B27">
        <v>0.5</v>
      </c>
      <c r="C27">
        <v>3.0121072179999997</v>
      </c>
    </row>
    <row r="28" spans="1:3" x14ac:dyDescent="0.25">
      <c r="A28" s="5">
        <v>40174</v>
      </c>
      <c r="B28">
        <v>8.5</v>
      </c>
      <c r="C28">
        <v>1.640186328</v>
      </c>
    </row>
    <row r="29" spans="1:3" x14ac:dyDescent="0.25">
      <c r="A29" s="5">
        <v>40175</v>
      </c>
      <c r="B29">
        <v>0</v>
      </c>
      <c r="C29">
        <v>2.1228045419999999</v>
      </c>
    </row>
    <row r="30" spans="1:3" x14ac:dyDescent="0.25">
      <c r="A30" s="5">
        <v>40176</v>
      </c>
      <c r="B30">
        <v>0</v>
      </c>
      <c r="C30">
        <v>2.505421798</v>
      </c>
    </row>
    <row r="31" spans="1:3" x14ac:dyDescent="0.25">
      <c r="A31" s="5">
        <v>40177</v>
      </c>
      <c r="B31">
        <v>0</v>
      </c>
      <c r="C31">
        <v>2.827650464</v>
      </c>
    </row>
    <row r="32" spans="1:3" x14ac:dyDescent="0.25">
      <c r="A32" s="5">
        <v>40178</v>
      </c>
      <c r="B32">
        <v>0</v>
      </c>
      <c r="C32">
        <v>2.4376092360000001</v>
      </c>
    </row>
    <row r="33" spans="1:3" x14ac:dyDescent="0.25">
      <c r="A33" s="5">
        <v>40179</v>
      </c>
      <c r="B33">
        <v>0</v>
      </c>
      <c r="C33">
        <v>3.035637205</v>
      </c>
    </row>
    <row r="34" spans="1:3" x14ac:dyDescent="0.25">
      <c r="A34" s="5">
        <v>40180</v>
      </c>
      <c r="B34">
        <v>0.5</v>
      </c>
      <c r="C34">
        <v>3.0147465119999999</v>
      </c>
    </row>
    <row r="35" spans="1:3" x14ac:dyDescent="0.25">
      <c r="A35" s="5">
        <v>40181</v>
      </c>
      <c r="B35">
        <v>0</v>
      </c>
      <c r="C35">
        <v>2.9480865090000004</v>
      </c>
    </row>
    <row r="36" spans="1:3" x14ac:dyDescent="0.25">
      <c r="A36" s="5">
        <v>40182</v>
      </c>
      <c r="B36">
        <v>0</v>
      </c>
      <c r="C36">
        <v>3.0777823040000003</v>
      </c>
    </row>
    <row r="37" spans="1:3" x14ac:dyDescent="0.25">
      <c r="A37" s="5">
        <v>40183</v>
      </c>
      <c r="B37">
        <v>0</v>
      </c>
      <c r="C37">
        <v>3.1325296170000003</v>
      </c>
    </row>
    <row r="38" spans="1:3" x14ac:dyDescent="0.25">
      <c r="A38" s="5">
        <v>40184</v>
      </c>
      <c r="B38">
        <v>0</v>
      </c>
      <c r="C38">
        <v>3.0135286539999999</v>
      </c>
    </row>
    <row r="39" spans="1:3" x14ac:dyDescent="0.25">
      <c r="A39" s="5">
        <v>40185</v>
      </c>
      <c r="B39">
        <v>0</v>
      </c>
      <c r="C39">
        <v>2.8823489389999999</v>
      </c>
    </row>
    <row r="40" spans="1:3" x14ac:dyDescent="0.25">
      <c r="A40" s="5">
        <v>40186</v>
      </c>
      <c r="B40">
        <v>0.5</v>
      </c>
      <c r="C40">
        <v>2.935974962</v>
      </c>
    </row>
    <row r="41" spans="1:3" x14ac:dyDescent="0.25">
      <c r="A41" s="5">
        <v>40187</v>
      </c>
      <c r="B41">
        <v>0</v>
      </c>
      <c r="C41">
        <v>2.5234807539999999</v>
      </c>
    </row>
    <row r="42" spans="1:3" x14ac:dyDescent="0.25">
      <c r="A42" s="5">
        <v>40188</v>
      </c>
      <c r="B42">
        <v>0</v>
      </c>
      <c r="C42">
        <v>2.7466697959999999</v>
      </c>
    </row>
    <row r="43" spans="1:3" x14ac:dyDescent="0.25">
      <c r="A43" s="5">
        <v>40189</v>
      </c>
      <c r="B43">
        <v>0</v>
      </c>
      <c r="C43">
        <v>3.1155175509999999</v>
      </c>
    </row>
    <row r="44" spans="1:3" x14ac:dyDescent="0.25">
      <c r="A44" s="5">
        <v>40190</v>
      </c>
      <c r="B44">
        <v>0</v>
      </c>
      <c r="C44">
        <v>2.793933445</v>
      </c>
    </row>
    <row r="45" spans="1:3" x14ac:dyDescent="0.25">
      <c r="A45" s="5">
        <v>40191</v>
      </c>
      <c r="B45">
        <v>0.5</v>
      </c>
      <c r="C45">
        <v>2.6884379649999999</v>
      </c>
    </row>
    <row r="46" spans="1:3" x14ac:dyDescent="0.25">
      <c r="A46" s="5">
        <v>40192</v>
      </c>
      <c r="B46">
        <v>0</v>
      </c>
      <c r="C46">
        <v>3.2799227979999999</v>
      </c>
    </row>
    <row r="47" spans="1:3" x14ac:dyDescent="0.25">
      <c r="A47" s="5">
        <v>40193</v>
      </c>
      <c r="B47">
        <v>0</v>
      </c>
      <c r="C47">
        <v>2.5029380090000002</v>
      </c>
    </row>
    <row r="48" spans="1:3" x14ac:dyDescent="0.25">
      <c r="A48" s="5">
        <v>40194</v>
      </c>
      <c r="B48">
        <v>0</v>
      </c>
      <c r="C48">
        <v>2.9597294179999998</v>
      </c>
    </row>
    <row r="49" spans="1:3" x14ac:dyDescent="0.25">
      <c r="A49" s="5">
        <v>40195</v>
      </c>
      <c r="B49">
        <v>0</v>
      </c>
      <c r="C49">
        <v>3.2806141979999999</v>
      </c>
    </row>
    <row r="50" spans="1:3" x14ac:dyDescent="0.25">
      <c r="A50" s="5">
        <v>40196</v>
      </c>
      <c r="B50">
        <v>0</v>
      </c>
      <c r="C50">
        <v>3.2029608340000002</v>
      </c>
    </row>
    <row r="51" spans="1:3" x14ac:dyDescent="0.25">
      <c r="A51" s="5">
        <v>40197</v>
      </c>
      <c r="B51">
        <v>0</v>
      </c>
      <c r="C51">
        <v>2.9134510530000002</v>
      </c>
    </row>
    <row r="52" spans="1:3" x14ac:dyDescent="0.25">
      <c r="A52" s="5">
        <v>40198</v>
      </c>
      <c r="B52">
        <v>0</v>
      </c>
      <c r="C52">
        <v>3.0137375460000002</v>
      </c>
    </row>
    <row r="53" spans="1:3" x14ac:dyDescent="0.25">
      <c r="A53" s="5">
        <v>40199</v>
      </c>
      <c r="B53">
        <v>0.5</v>
      </c>
      <c r="C53">
        <v>3.1729787049999998</v>
      </c>
    </row>
    <row r="54" spans="1:3" x14ac:dyDescent="0.25">
      <c r="A54" s="5">
        <v>40200</v>
      </c>
      <c r="B54">
        <v>0</v>
      </c>
      <c r="C54">
        <v>3.2070457550000002</v>
      </c>
    </row>
    <row r="55" spans="1:3" x14ac:dyDescent="0.25">
      <c r="A55" s="5">
        <v>40201</v>
      </c>
      <c r="B55">
        <v>0</v>
      </c>
      <c r="C55">
        <v>3.2808505000000002E-2</v>
      </c>
    </row>
    <row r="56" spans="1:3" x14ac:dyDescent="0.25">
      <c r="A56" s="5">
        <v>40202</v>
      </c>
      <c r="B56">
        <v>0</v>
      </c>
      <c r="C56">
        <v>3.037434556</v>
      </c>
    </row>
    <row r="57" spans="1:3" x14ac:dyDescent="0.25">
      <c r="A57" s="5">
        <v>40203</v>
      </c>
      <c r="B57">
        <v>0</v>
      </c>
      <c r="C57">
        <v>3.235860685</v>
      </c>
    </row>
    <row r="58" spans="1:3" x14ac:dyDescent="0.25">
      <c r="A58" s="5">
        <v>40204</v>
      </c>
      <c r="B58">
        <v>0</v>
      </c>
      <c r="C58">
        <v>3.2586093750000003</v>
      </c>
    </row>
    <row r="59" spans="1:3" x14ac:dyDescent="0.25">
      <c r="A59" s="5">
        <v>40205</v>
      </c>
      <c r="B59">
        <v>0</v>
      </c>
      <c r="C59">
        <v>3.4238145680000001</v>
      </c>
    </row>
    <row r="60" spans="1:3" x14ac:dyDescent="0.25">
      <c r="A60" s="5">
        <v>40206</v>
      </c>
      <c r="B60">
        <v>0</v>
      </c>
      <c r="C60">
        <v>3.3205320739999999</v>
      </c>
    </row>
    <row r="61" spans="1:3" x14ac:dyDescent="0.25">
      <c r="A61" s="5">
        <v>40207</v>
      </c>
      <c r="B61">
        <v>0</v>
      </c>
      <c r="C61">
        <v>3.4826474279999999</v>
      </c>
    </row>
    <row r="62" spans="1:3" x14ac:dyDescent="0.25">
      <c r="A62" s="5">
        <v>40208</v>
      </c>
      <c r="B62">
        <v>0</v>
      </c>
      <c r="C62">
        <v>3.6387092409999999</v>
      </c>
    </row>
    <row r="63" spans="1:3" x14ac:dyDescent="0.25">
      <c r="A63" s="5">
        <v>40209</v>
      </c>
      <c r="B63">
        <v>0</v>
      </c>
      <c r="C63">
        <v>3.4698641629999996</v>
      </c>
    </row>
    <row r="64" spans="1:3" x14ac:dyDescent="0.25">
      <c r="A64" s="5">
        <v>40210</v>
      </c>
      <c r="B64">
        <v>0</v>
      </c>
      <c r="C64">
        <v>3.3911622979999998</v>
      </c>
    </row>
    <row r="65" spans="1:3" x14ac:dyDescent="0.25">
      <c r="A65" s="5">
        <v>40211</v>
      </c>
      <c r="B65">
        <v>0</v>
      </c>
      <c r="C65">
        <v>3.5339266780000003</v>
      </c>
    </row>
    <row r="66" spans="1:3" x14ac:dyDescent="0.25">
      <c r="A66" s="5">
        <v>40212</v>
      </c>
      <c r="B66">
        <v>0</v>
      </c>
      <c r="C66">
        <v>3.4986411169999996</v>
      </c>
    </row>
    <row r="67" spans="1:3" x14ac:dyDescent="0.25">
      <c r="A67" s="5">
        <v>40213</v>
      </c>
      <c r="B67">
        <v>0</v>
      </c>
      <c r="C67">
        <v>3.7299617879999998</v>
      </c>
    </row>
    <row r="68" spans="1:3" x14ac:dyDescent="0.25">
      <c r="A68" s="5">
        <v>40214</v>
      </c>
      <c r="B68">
        <v>0</v>
      </c>
      <c r="C68">
        <v>3.5753038940000001</v>
      </c>
    </row>
    <row r="69" spans="1:3" x14ac:dyDescent="0.25">
      <c r="A69" s="5">
        <v>40215</v>
      </c>
      <c r="B69">
        <v>0</v>
      </c>
      <c r="C69">
        <v>3.7458567340000002</v>
      </c>
    </row>
    <row r="70" spans="1:3" x14ac:dyDescent="0.25">
      <c r="A70" s="5">
        <v>40216</v>
      </c>
      <c r="B70">
        <v>0</v>
      </c>
      <c r="C70">
        <v>3.6822150450000004</v>
      </c>
    </row>
    <row r="71" spans="1:3" x14ac:dyDescent="0.25">
      <c r="A71" s="5">
        <v>40217</v>
      </c>
      <c r="B71">
        <v>0</v>
      </c>
      <c r="C71">
        <v>3.535232068</v>
      </c>
    </row>
    <row r="72" spans="1:3" x14ac:dyDescent="0.25">
      <c r="A72" s="5">
        <v>40218</v>
      </c>
      <c r="B72">
        <v>0</v>
      </c>
      <c r="C72">
        <v>0.35822395099999998</v>
      </c>
    </row>
    <row r="73" spans="1:3" x14ac:dyDescent="0.25">
      <c r="A73" s="5">
        <v>40219</v>
      </c>
      <c r="B73">
        <v>0</v>
      </c>
      <c r="C73">
        <v>3.5574412019999997</v>
      </c>
    </row>
    <row r="74" spans="1:3" x14ac:dyDescent="0.25">
      <c r="A74" s="5">
        <v>40220</v>
      </c>
      <c r="B74">
        <v>0</v>
      </c>
      <c r="C74">
        <v>3.2814341990000004</v>
      </c>
    </row>
    <row r="75" spans="1:3" x14ac:dyDescent="0.25">
      <c r="A75" s="5">
        <v>40221</v>
      </c>
      <c r="B75">
        <v>0</v>
      </c>
      <c r="C75">
        <v>4.0320792760000002</v>
      </c>
    </row>
    <row r="76" spans="1:3" x14ac:dyDescent="0.25">
      <c r="A76" s="5">
        <v>40222</v>
      </c>
      <c r="B76">
        <v>0</v>
      </c>
      <c r="C76">
        <v>4.0609867980000001</v>
      </c>
    </row>
    <row r="77" spans="1:3" x14ac:dyDescent="0.25">
      <c r="A77" s="5">
        <v>40223</v>
      </c>
      <c r="B77">
        <v>0.5</v>
      </c>
      <c r="C77">
        <v>4.1448544350000001</v>
      </c>
    </row>
    <row r="78" spans="1:3" x14ac:dyDescent="0.25">
      <c r="A78" s="5">
        <v>40224</v>
      </c>
      <c r="B78">
        <v>0</v>
      </c>
      <c r="C78">
        <v>4.2412444950000001</v>
      </c>
    </row>
    <row r="79" spans="1:3" x14ac:dyDescent="0.25">
      <c r="A79" s="5">
        <v>40225</v>
      </c>
      <c r="B79">
        <v>0</v>
      </c>
      <c r="C79">
        <v>4.2824260389999997</v>
      </c>
    </row>
    <row r="80" spans="1:3" x14ac:dyDescent="0.25">
      <c r="A80" s="5">
        <v>40226</v>
      </c>
      <c r="B80">
        <v>0</v>
      </c>
      <c r="C80">
        <v>0.43128849599999997</v>
      </c>
    </row>
    <row r="81" spans="1:3" x14ac:dyDescent="0.25">
      <c r="A81" s="5">
        <v>40227</v>
      </c>
      <c r="B81">
        <v>0.5</v>
      </c>
      <c r="C81">
        <v>4.122022823</v>
      </c>
    </row>
    <row r="82" spans="1:3" x14ac:dyDescent="0.25">
      <c r="A82" s="5">
        <v>40228</v>
      </c>
      <c r="B82">
        <v>0</v>
      </c>
      <c r="C82">
        <v>0.42781879099999998</v>
      </c>
    </row>
    <row r="83" spans="1:3" x14ac:dyDescent="0.25">
      <c r="A83" s="5">
        <v>40229</v>
      </c>
      <c r="B83">
        <v>0</v>
      </c>
      <c r="C83">
        <v>4.5870198640000002</v>
      </c>
    </row>
    <row r="84" spans="1:3" x14ac:dyDescent="0.25">
      <c r="A84" s="5">
        <v>40230</v>
      </c>
      <c r="B84">
        <v>0.5</v>
      </c>
      <c r="C84">
        <v>4.4888858480000007</v>
      </c>
    </row>
    <row r="85" spans="1:3" x14ac:dyDescent="0.25">
      <c r="A85" s="5">
        <v>40231</v>
      </c>
      <c r="B85">
        <v>0</v>
      </c>
      <c r="C85">
        <v>4.427954637</v>
      </c>
    </row>
    <row r="86" spans="1:3" x14ac:dyDescent="0.25">
      <c r="A86" s="5">
        <v>40232</v>
      </c>
      <c r="B86">
        <v>0</v>
      </c>
      <c r="C86">
        <v>3.7112535459999996</v>
      </c>
    </row>
    <row r="87" spans="1:3" x14ac:dyDescent="0.25">
      <c r="A87" s="5">
        <v>40233</v>
      </c>
      <c r="B87">
        <v>0</v>
      </c>
      <c r="C87">
        <v>3.0214951989999999</v>
      </c>
    </row>
    <row r="88" spans="1:3" x14ac:dyDescent="0.25">
      <c r="A88" s="5">
        <v>40234</v>
      </c>
      <c r="B88">
        <v>14.5</v>
      </c>
      <c r="C88">
        <v>3.528039272</v>
      </c>
    </row>
    <row r="89" spans="1:3" x14ac:dyDescent="0.25">
      <c r="A89" s="5">
        <v>40235</v>
      </c>
      <c r="B89">
        <v>0.5</v>
      </c>
      <c r="C89">
        <v>3.3674266869999996</v>
      </c>
    </row>
    <row r="90" spans="1:3" x14ac:dyDescent="0.25">
      <c r="A90" s="5">
        <v>40236</v>
      </c>
      <c r="B90">
        <v>0</v>
      </c>
      <c r="C90">
        <v>4.3622278569999997</v>
      </c>
    </row>
    <row r="91" spans="1:3" x14ac:dyDescent="0.25">
      <c r="A91" s="5">
        <v>40237</v>
      </c>
      <c r="B91">
        <v>0.5</v>
      </c>
      <c r="C91">
        <v>4.6411696540000005</v>
      </c>
    </row>
    <row r="92" spans="1:3" x14ac:dyDescent="0.25">
      <c r="A92" s="5">
        <v>40238</v>
      </c>
      <c r="B92">
        <v>0.5</v>
      </c>
      <c r="C92">
        <v>4.5784603160000001</v>
      </c>
    </row>
    <row r="93" spans="1:3" x14ac:dyDescent="0.25">
      <c r="A93" s="5">
        <v>40239</v>
      </c>
      <c r="B93">
        <v>0</v>
      </c>
      <c r="C93">
        <v>4.5519289039999995</v>
      </c>
    </row>
    <row r="94" spans="1:3" x14ac:dyDescent="0.25">
      <c r="A94" s="5">
        <v>40240</v>
      </c>
      <c r="B94">
        <v>0</v>
      </c>
      <c r="C94">
        <v>4.5254269320000002</v>
      </c>
    </row>
    <row r="95" spans="1:3" x14ac:dyDescent="0.25">
      <c r="A95" s="5">
        <v>40241</v>
      </c>
      <c r="B95">
        <v>0.5</v>
      </c>
      <c r="C95">
        <v>4.0949110119999999</v>
      </c>
    </row>
    <row r="96" spans="1:3" x14ac:dyDescent="0.25">
      <c r="A96" s="5">
        <v>40242</v>
      </c>
      <c r="B96">
        <v>0</v>
      </c>
      <c r="C96">
        <v>0.42075837399999994</v>
      </c>
    </row>
    <row r="97" spans="1:3" x14ac:dyDescent="0.25">
      <c r="A97" s="5">
        <v>40243</v>
      </c>
      <c r="B97">
        <v>0</v>
      </c>
      <c r="C97">
        <v>3.9257243269999997</v>
      </c>
    </row>
    <row r="98" spans="1:3" x14ac:dyDescent="0.25">
      <c r="A98" s="5">
        <v>40244</v>
      </c>
      <c r="B98">
        <v>0</v>
      </c>
      <c r="C98">
        <v>4.4662302330000001</v>
      </c>
    </row>
    <row r="99" spans="1:3" x14ac:dyDescent="0.25">
      <c r="A99" s="5">
        <v>40245</v>
      </c>
      <c r="B99">
        <v>0</v>
      </c>
      <c r="C99">
        <v>4.2602848550000001</v>
      </c>
    </row>
    <row r="100" spans="1:3" x14ac:dyDescent="0.25">
      <c r="A100" s="5">
        <v>40246</v>
      </c>
      <c r="B100">
        <v>0</v>
      </c>
      <c r="C100">
        <v>5.1352445380000002</v>
      </c>
    </row>
    <row r="101" spans="1:3" x14ac:dyDescent="0.25">
      <c r="A101" s="5">
        <v>40247</v>
      </c>
      <c r="B101">
        <v>0</v>
      </c>
      <c r="C101">
        <v>4.825925003</v>
      </c>
    </row>
    <row r="102" spans="1:3" x14ac:dyDescent="0.25">
      <c r="A102" s="5">
        <v>40248</v>
      </c>
      <c r="B102">
        <v>0</v>
      </c>
      <c r="C102">
        <v>4.9117509550000005</v>
      </c>
    </row>
    <row r="103" spans="1:3" x14ac:dyDescent="0.25">
      <c r="A103" s="5">
        <v>40249</v>
      </c>
      <c r="B103">
        <v>0</v>
      </c>
      <c r="C103">
        <v>4.7264219719999998</v>
      </c>
    </row>
    <row r="104" spans="1:3" x14ac:dyDescent="0.25">
      <c r="A104" s="5">
        <v>40250</v>
      </c>
      <c r="B104">
        <v>0</v>
      </c>
      <c r="C104">
        <v>3.8383303870000001</v>
      </c>
    </row>
    <row r="105" spans="1:3" x14ac:dyDescent="0.25">
      <c r="A105" s="5">
        <v>40251</v>
      </c>
      <c r="B105">
        <v>0</v>
      </c>
      <c r="C105">
        <v>4.336271075</v>
      </c>
    </row>
    <row r="106" spans="1:3" x14ac:dyDescent="0.25">
      <c r="A106" s="5">
        <v>40252</v>
      </c>
      <c r="B106">
        <v>0</v>
      </c>
      <c r="C106">
        <v>4.8308727650000005</v>
      </c>
    </row>
    <row r="107" spans="1:3" x14ac:dyDescent="0.25">
      <c r="A107" s="5">
        <v>40253</v>
      </c>
      <c r="B107">
        <v>0</v>
      </c>
      <c r="C107">
        <v>4.2262422849999997</v>
      </c>
    </row>
    <row r="108" spans="1:3" x14ac:dyDescent="0.25">
      <c r="A108" s="5">
        <v>40254</v>
      </c>
      <c r="B108">
        <v>0</v>
      </c>
      <c r="C108">
        <v>4.5113292319999996</v>
      </c>
    </row>
    <row r="109" spans="1:3" x14ac:dyDescent="0.25">
      <c r="A109" s="5">
        <v>40255</v>
      </c>
      <c r="B109">
        <v>0</v>
      </c>
      <c r="C109">
        <v>4.6488269569999998</v>
      </c>
    </row>
    <row r="110" spans="1:3" x14ac:dyDescent="0.25">
      <c r="A110" s="5">
        <v>40256</v>
      </c>
      <c r="B110">
        <v>0</v>
      </c>
      <c r="C110">
        <v>4.7548498610000003</v>
      </c>
    </row>
    <row r="111" spans="1:3" x14ac:dyDescent="0.25">
      <c r="A111" s="5">
        <v>40257</v>
      </c>
      <c r="B111">
        <v>0</v>
      </c>
      <c r="C111">
        <v>4.6666576339999999</v>
      </c>
    </row>
    <row r="112" spans="1:3" x14ac:dyDescent="0.25">
      <c r="A112" s="5">
        <v>40258</v>
      </c>
      <c r="B112">
        <v>0</v>
      </c>
      <c r="C112">
        <v>4.8692875149999999</v>
      </c>
    </row>
    <row r="113" spans="1:3" x14ac:dyDescent="0.25">
      <c r="A113" s="5">
        <v>40259</v>
      </c>
      <c r="B113">
        <v>0</v>
      </c>
      <c r="C113">
        <v>4.9636681090000003</v>
      </c>
    </row>
    <row r="114" spans="1:3" x14ac:dyDescent="0.25">
      <c r="A114" s="5">
        <v>40260</v>
      </c>
      <c r="B114">
        <v>0.5</v>
      </c>
      <c r="C114">
        <v>4.842305895</v>
      </c>
    </row>
    <row r="115" spans="1:3" x14ac:dyDescent="0.25">
      <c r="A115" s="5">
        <v>40261</v>
      </c>
      <c r="B115">
        <v>0</v>
      </c>
      <c r="C115">
        <v>4.9683094619999997</v>
      </c>
    </row>
    <row r="116" spans="1:3" x14ac:dyDescent="0.25">
      <c r="A116" s="5">
        <v>40262</v>
      </c>
      <c r="B116">
        <v>0</v>
      </c>
      <c r="C116">
        <v>4.9408534160000004</v>
      </c>
    </row>
    <row r="117" spans="1:3" x14ac:dyDescent="0.25">
      <c r="A117" s="5">
        <v>40263</v>
      </c>
      <c r="B117">
        <v>0</v>
      </c>
      <c r="C117">
        <v>4.7582567139999998</v>
      </c>
    </row>
    <row r="118" spans="1:3" x14ac:dyDescent="0.25">
      <c r="A118" s="5">
        <v>40264</v>
      </c>
      <c r="B118">
        <v>37</v>
      </c>
      <c r="C118">
        <v>4.1184621479999999</v>
      </c>
    </row>
    <row r="119" spans="1:3" x14ac:dyDescent="0.25">
      <c r="A119" s="5">
        <v>40265</v>
      </c>
      <c r="B119">
        <v>0</v>
      </c>
      <c r="C119">
        <v>4.3930248560000003</v>
      </c>
    </row>
    <row r="120" spans="1:3" x14ac:dyDescent="0.25">
      <c r="A120" s="5">
        <v>40266</v>
      </c>
      <c r="B120">
        <v>0</v>
      </c>
      <c r="C120">
        <v>3.8341423140000002</v>
      </c>
    </row>
    <row r="121" spans="1:3" x14ac:dyDescent="0.25">
      <c r="A121" s="5">
        <v>40267</v>
      </c>
      <c r="B121">
        <v>0</v>
      </c>
      <c r="C121">
        <v>4.5243652870000002</v>
      </c>
    </row>
    <row r="122" spans="1:3" x14ac:dyDescent="0.25">
      <c r="A122" s="5">
        <v>40268</v>
      </c>
      <c r="B122">
        <v>2</v>
      </c>
      <c r="C122">
        <v>2.1761269420000002</v>
      </c>
    </row>
    <row r="123" spans="1:3" x14ac:dyDescent="0.25">
      <c r="A123" s="5">
        <v>40269</v>
      </c>
      <c r="B123">
        <v>0</v>
      </c>
      <c r="C123">
        <v>5.1486108670000004</v>
      </c>
    </row>
    <row r="124" spans="1:3" x14ac:dyDescent="0.25">
      <c r="A124" s="5">
        <v>40270</v>
      </c>
      <c r="B124">
        <v>0.5</v>
      </c>
      <c r="C124">
        <v>5.4089879080000003</v>
      </c>
    </row>
    <row r="125" spans="1:3" x14ac:dyDescent="0.25">
      <c r="A125" s="5">
        <v>40271</v>
      </c>
      <c r="B125">
        <v>5</v>
      </c>
      <c r="C125">
        <v>4.0371817839999995</v>
      </c>
    </row>
    <row r="126" spans="1:3" x14ac:dyDescent="0.25">
      <c r="A126" s="5">
        <v>40272</v>
      </c>
      <c r="B126">
        <v>0</v>
      </c>
      <c r="C126">
        <v>5.015678866</v>
      </c>
    </row>
    <row r="127" spans="1:3" x14ac:dyDescent="0.25">
      <c r="A127" s="5">
        <v>40273</v>
      </c>
      <c r="B127">
        <v>0</v>
      </c>
      <c r="C127">
        <v>5.2811909739999994</v>
      </c>
    </row>
    <row r="128" spans="1:3" x14ac:dyDescent="0.25">
      <c r="A128" s="5">
        <v>40274</v>
      </c>
      <c r="B128">
        <v>0</v>
      </c>
      <c r="C128">
        <v>5.0617189480000002</v>
      </c>
    </row>
    <row r="129" spans="1:3" x14ac:dyDescent="0.25">
      <c r="A129" s="5">
        <v>40275</v>
      </c>
      <c r="B129">
        <v>0</v>
      </c>
      <c r="C129">
        <v>5.2521648729999999</v>
      </c>
    </row>
    <row r="130" spans="1:3" x14ac:dyDescent="0.25">
      <c r="A130" s="5">
        <v>40276</v>
      </c>
      <c r="B130">
        <v>0</v>
      </c>
      <c r="C130">
        <v>2.5570241390000001</v>
      </c>
    </row>
    <row r="131" spans="1:3" x14ac:dyDescent="0.25">
      <c r="A131" s="5">
        <v>40277</v>
      </c>
      <c r="B131">
        <v>0</v>
      </c>
      <c r="C131">
        <v>5.5425741049999999</v>
      </c>
    </row>
    <row r="132" spans="1:3" x14ac:dyDescent="0.25">
      <c r="A132" s="5">
        <v>40278</v>
      </c>
      <c r="B132">
        <v>4.5</v>
      </c>
      <c r="C132">
        <v>5.7034810729999998</v>
      </c>
    </row>
    <row r="133" spans="1:3" x14ac:dyDescent="0.25">
      <c r="A133" s="5">
        <v>40279</v>
      </c>
      <c r="B133">
        <v>0</v>
      </c>
      <c r="C133">
        <v>5.5824263890000001</v>
      </c>
    </row>
    <row r="134" spans="1:3" x14ac:dyDescent="0.25">
      <c r="A134" s="5">
        <v>40280</v>
      </c>
      <c r="B134">
        <v>13</v>
      </c>
      <c r="C134">
        <v>4.6108751610000001</v>
      </c>
    </row>
    <row r="135" spans="1:3" x14ac:dyDescent="0.25">
      <c r="A135" s="5">
        <v>40281</v>
      </c>
      <c r="B135">
        <v>34.5</v>
      </c>
      <c r="C135">
        <v>5.4599995110000004</v>
      </c>
    </row>
    <row r="136" spans="1:3" x14ac:dyDescent="0.25">
      <c r="A136" s="5">
        <v>40282</v>
      </c>
      <c r="B136">
        <v>8.5</v>
      </c>
      <c r="C136">
        <v>0.50465857700000005</v>
      </c>
    </row>
    <row r="137" spans="1:3" x14ac:dyDescent="0.25">
      <c r="A137" s="5">
        <v>40283</v>
      </c>
      <c r="B137">
        <v>0</v>
      </c>
      <c r="C137">
        <v>5.4881502869999998</v>
      </c>
    </row>
    <row r="138" spans="1:3" x14ac:dyDescent="0.25">
      <c r="A138" s="5">
        <v>40284</v>
      </c>
      <c r="B138">
        <v>0.5</v>
      </c>
      <c r="C138">
        <v>5.3235056380000003</v>
      </c>
    </row>
    <row r="139" spans="1:3" x14ac:dyDescent="0.25">
      <c r="A139" s="5">
        <v>40285</v>
      </c>
      <c r="B139">
        <v>9</v>
      </c>
      <c r="C139">
        <v>4.7090076290000003</v>
      </c>
    </row>
    <row r="140" spans="1:3" x14ac:dyDescent="0.25">
      <c r="A140" s="5">
        <v>40286</v>
      </c>
      <c r="B140">
        <v>0</v>
      </c>
      <c r="C140">
        <v>4.6193641550000004</v>
      </c>
    </row>
    <row r="141" spans="1:3" x14ac:dyDescent="0.25">
      <c r="A141" s="5">
        <v>40287</v>
      </c>
      <c r="B141">
        <v>0</v>
      </c>
      <c r="C141">
        <v>4.8252139229999997</v>
      </c>
    </row>
    <row r="142" spans="1:3" x14ac:dyDescent="0.25">
      <c r="A142" s="5">
        <v>40288</v>
      </c>
      <c r="B142">
        <v>16.5</v>
      </c>
      <c r="C142">
        <v>4.7649252740000003</v>
      </c>
    </row>
    <row r="143" spans="1:3" x14ac:dyDescent="0.25">
      <c r="A143" s="5">
        <v>40289</v>
      </c>
      <c r="B143">
        <v>0</v>
      </c>
      <c r="C143">
        <v>4.7041370469999997</v>
      </c>
    </row>
    <row r="144" spans="1:3" x14ac:dyDescent="0.25">
      <c r="A144" s="5">
        <v>40290</v>
      </c>
      <c r="B144">
        <v>4</v>
      </c>
      <c r="C144">
        <v>4.5511969479999994</v>
      </c>
    </row>
    <row r="145" spans="1:3" x14ac:dyDescent="0.25">
      <c r="A145" s="5">
        <v>40291</v>
      </c>
      <c r="B145">
        <v>19.5</v>
      </c>
      <c r="C145">
        <v>5.0981759929999999</v>
      </c>
    </row>
    <row r="146" spans="1:3" x14ac:dyDescent="0.25">
      <c r="A146" s="5">
        <v>40292</v>
      </c>
      <c r="B146">
        <v>0</v>
      </c>
      <c r="C146">
        <v>0.44786829499999997</v>
      </c>
    </row>
    <row r="147" spans="1:3" x14ac:dyDescent="0.25">
      <c r="A147" s="5">
        <v>40293</v>
      </c>
      <c r="B147">
        <v>0</v>
      </c>
      <c r="C147">
        <v>5.2228865820000001</v>
      </c>
    </row>
    <row r="148" spans="1:3" x14ac:dyDescent="0.25">
      <c r="A148" s="5">
        <v>40294</v>
      </c>
      <c r="B148">
        <v>0.5</v>
      </c>
      <c r="C148">
        <v>4.0062706810000002</v>
      </c>
    </row>
    <row r="149" spans="1:3" x14ac:dyDescent="0.25">
      <c r="A149" s="5">
        <v>40295</v>
      </c>
      <c r="B149">
        <v>3</v>
      </c>
      <c r="C149">
        <v>3.8807215489999995</v>
      </c>
    </row>
    <row r="150" spans="1:3" x14ac:dyDescent="0.25">
      <c r="A150" s="5">
        <v>40296</v>
      </c>
      <c r="B150">
        <v>13.5</v>
      </c>
      <c r="C150">
        <v>3.6077406070000002</v>
      </c>
    </row>
    <row r="151" spans="1:3" x14ac:dyDescent="0.25">
      <c r="A151" s="5">
        <v>40297</v>
      </c>
      <c r="B151">
        <v>0</v>
      </c>
      <c r="C151">
        <v>4.8138338909999998</v>
      </c>
    </row>
    <row r="152" spans="1:3" x14ac:dyDescent="0.25">
      <c r="A152" s="5">
        <v>40298</v>
      </c>
      <c r="B152">
        <v>6.5</v>
      </c>
      <c r="C152">
        <v>3.5702047890000004</v>
      </c>
    </row>
    <row r="153" spans="1:3" x14ac:dyDescent="0.25">
      <c r="A153" s="5">
        <v>40299</v>
      </c>
      <c r="B153">
        <v>6</v>
      </c>
      <c r="C153">
        <v>3.3497693279999998</v>
      </c>
    </row>
    <row r="154" spans="1:3" x14ac:dyDescent="0.25">
      <c r="A154" s="5">
        <v>40300</v>
      </c>
      <c r="B154">
        <v>0</v>
      </c>
      <c r="C154">
        <v>4.3926164829999994</v>
      </c>
    </row>
    <row r="155" spans="1:3" x14ac:dyDescent="0.25">
      <c r="A155" s="5">
        <v>40301</v>
      </c>
      <c r="B155">
        <v>0</v>
      </c>
      <c r="C155">
        <v>0.46879763299999999</v>
      </c>
    </row>
    <row r="156" spans="1:3" x14ac:dyDescent="0.25">
      <c r="A156" s="5">
        <v>40302</v>
      </c>
      <c r="B156">
        <v>2.5</v>
      </c>
      <c r="C156">
        <v>4.4428222430000002</v>
      </c>
    </row>
    <row r="157" spans="1:3" x14ac:dyDescent="0.25">
      <c r="A157" s="5">
        <v>40303</v>
      </c>
      <c r="B157">
        <v>0</v>
      </c>
      <c r="C157">
        <v>4.6841637689999995</v>
      </c>
    </row>
    <row r="158" spans="1:3" x14ac:dyDescent="0.25">
      <c r="A158" s="5">
        <v>40304</v>
      </c>
      <c r="B158">
        <v>0.5</v>
      </c>
      <c r="C158">
        <v>5.0752885929999998</v>
      </c>
    </row>
    <row r="159" spans="1:3" x14ac:dyDescent="0.25">
      <c r="A159" s="5">
        <v>40305</v>
      </c>
      <c r="B159">
        <v>0</v>
      </c>
      <c r="C159">
        <v>4.1418087190000001</v>
      </c>
    </row>
    <row r="160" spans="1:3" x14ac:dyDescent="0.25">
      <c r="A160" s="5">
        <v>40306</v>
      </c>
      <c r="B160">
        <v>10.5</v>
      </c>
      <c r="C160">
        <v>0.49999408900000003</v>
      </c>
    </row>
    <row r="161" spans="1:3" x14ac:dyDescent="0.25">
      <c r="A161" s="5">
        <v>40307</v>
      </c>
      <c r="B161">
        <v>47.5</v>
      </c>
      <c r="C161">
        <v>4.6008621390000002</v>
      </c>
    </row>
    <row r="162" spans="1:3" x14ac:dyDescent="0.25">
      <c r="A162" s="5">
        <v>40308</v>
      </c>
      <c r="B162">
        <v>9</v>
      </c>
      <c r="C162">
        <v>0.50160914200000006</v>
      </c>
    </row>
    <row r="163" spans="1:3" x14ac:dyDescent="0.25">
      <c r="A163" s="5">
        <v>40309</v>
      </c>
      <c r="B163">
        <v>9.5</v>
      </c>
      <c r="C163">
        <v>4.3759974489999998</v>
      </c>
    </row>
    <row r="164" spans="1:3" x14ac:dyDescent="0.25">
      <c r="A164" s="5">
        <v>40310</v>
      </c>
      <c r="B164">
        <v>2</v>
      </c>
      <c r="C164">
        <v>5.155144688</v>
      </c>
    </row>
    <row r="165" spans="1:3" x14ac:dyDescent="0.25">
      <c r="A165" s="5">
        <v>40311</v>
      </c>
      <c r="B165">
        <v>0</v>
      </c>
      <c r="C165">
        <v>4.9796026529999997</v>
      </c>
    </row>
    <row r="166" spans="1:3" x14ac:dyDescent="0.25">
      <c r="A166" s="5">
        <v>40312</v>
      </c>
      <c r="B166">
        <v>0</v>
      </c>
      <c r="C166">
        <v>4.8019190270000003</v>
      </c>
    </row>
    <row r="167" spans="1:3" x14ac:dyDescent="0.25">
      <c r="A167" s="5">
        <v>40313</v>
      </c>
      <c r="B167">
        <v>11.5</v>
      </c>
      <c r="C167">
        <v>4.427339141</v>
      </c>
    </row>
    <row r="168" spans="1:3" x14ac:dyDescent="0.25">
      <c r="A168" s="5">
        <v>40314</v>
      </c>
      <c r="B168">
        <v>0</v>
      </c>
      <c r="C168">
        <v>4.4747025370000006</v>
      </c>
    </row>
    <row r="169" spans="1:3" x14ac:dyDescent="0.25">
      <c r="A169" s="5">
        <v>40315</v>
      </c>
      <c r="B169">
        <v>7</v>
      </c>
      <c r="C169">
        <v>4.3083453409999999</v>
      </c>
    </row>
    <row r="170" spans="1:3" x14ac:dyDescent="0.25">
      <c r="A170" s="5">
        <v>40316</v>
      </c>
      <c r="B170">
        <v>0</v>
      </c>
      <c r="C170">
        <v>3.9903905989999999</v>
      </c>
    </row>
    <row r="171" spans="1:3" x14ac:dyDescent="0.25">
      <c r="A171" s="5">
        <v>40317</v>
      </c>
      <c r="B171">
        <v>9</v>
      </c>
      <c r="C171">
        <v>2.2716702349999998</v>
      </c>
    </row>
    <row r="172" spans="1:3" x14ac:dyDescent="0.25">
      <c r="A172" s="5">
        <v>40318</v>
      </c>
      <c r="B172">
        <v>0</v>
      </c>
      <c r="C172">
        <v>1.8233034289999999</v>
      </c>
    </row>
    <row r="173" spans="1:3" x14ac:dyDescent="0.25">
      <c r="A173" s="5">
        <v>40319</v>
      </c>
      <c r="B173">
        <v>0</v>
      </c>
      <c r="C173">
        <v>2.129526738</v>
      </c>
    </row>
    <row r="174" spans="1:3" x14ac:dyDescent="0.25">
      <c r="A174" s="5">
        <v>40320</v>
      </c>
      <c r="B174">
        <v>0</v>
      </c>
      <c r="C174">
        <v>4.2072250850000001</v>
      </c>
    </row>
    <row r="175" spans="1:3" x14ac:dyDescent="0.25">
      <c r="A175" s="5">
        <v>40321</v>
      </c>
      <c r="B175">
        <v>0</v>
      </c>
      <c r="C175">
        <v>4.4767207550000006</v>
      </c>
    </row>
    <row r="176" spans="1:3" x14ac:dyDescent="0.25">
      <c r="A176" s="5">
        <v>40322</v>
      </c>
      <c r="B176">
        <v>0</v>
      </c>
      <c r="C176">
        <v>4.6993104670000001</v>
      </c>
    </row>
    <row r="177" spans="1:3" x14ac:dyDescent="0.25">
      <c r="A177" s="5">
        <v>40323</v>
      </c>
      <c r="B177">
        <v>0</v>
      </c>
      <c r="C177">
        <v>4.3945307439999999</v>
      </c>
    </row>
    <row r="178" spans="1:3" x14ac:dyDescent="0.25">
      <c r="A178" s="5">
        <v>40324</v>
      </c>
      <c r="B178">
        <v>0</v>
      </c>
      <c r="C178">
        <v>4.333848809</v>
      </c>
    </row>
    <row r="179" spans="1:3" x14ac:dyDescent="0.25">
      <c r="A179" s="5">
        <v>40325</v>
      </c>
      <c r="B179">
        <v>0.5</v>
      </c>
      <c r="C179">
        <v>0.46114539800000004</v>
      </c>
    </row>
    <row r="180" spans="1:3" x14ac:dyDescent="0.25">
      <c r="A180" s="5">
        <v>40326</v>
      </c>
      <c r="B180">
        <v>0</v>
      </c>
      <c r="C180">
        <v>4.7901068049999997</v>
      </c>
    </row>
    <row r="181" spans="1:3" x14ac:dyDescent="0.25">
      <c r="A181" s="5">
        <v>40327</v>
      </c>
      <c r="B181">
        <v>0</v>
      </c>
      <c r="C181">
        <v>4.3809849869999997</v>
      </c>
    </row>
    <row r="182" spans="1:3" x14ac:dyDescent="0.25">
      <c r="A182" s="5">
        <v>40328</v>
      </c>
      <c r="B182">
        <v>3.5</v>
      </c>
      <c r="C182">
        <v>0.45073243400000002</v>
      </c>
    </row>
    <row r="183" spans="1:3" x14ac:dyDescent="0.25">
      <c r="A183" s="5">
        <v>40329</v>
      </c>
      <c r="B183">
        <v>0</v>
      </c>
      <c r="C183">
        <v>3.2764581179999999</v>
      </c>
    </row>
    <row r="184" spans="1:3" x14ac:dyDescent="0.25">
      <c r="A184" s="5">
        <v>40330</v>
      </c>
      <c r="B184">
        <v>0</v>
      </c>
      <c r="C184">
        <v>4.7135375909999997</v>
      </c>
    </row>
    <row r="185" spans="1:3" x14ac:dyDescent="0.25">
      <c r="A185" s="5">
        <v>40331</v>
      </c>
      <c r="B185">
        <v>1</v>
      </c>
      <c r="C185">
        <v>3.9204051790000003</v>
      </c>
    </row>
    <row r="186" spans="1:3" x14ac:dyDescent="0.25">
      <c r="A186" s="5">
        <v>40332</v>
      </c>
      <c r="B186">
        <v>0</v>
      </c>
      <c r="C186">
        <v>0.48167367299999997</v>
      </c>
    </row>
    <row r="187" spans="1:3" x14ac:dyDescent="0.25">
      <c r="A187" s="5">
        <v>40333</v>
      </c>
      <c r="B187">
        <v>3</v>
      </c>
      <c r="C187">
        <v>3.890218264</v>
      </c>
    </row>
    <row r="188" spans="1:3" x14ac:dyDescent="0.25">
      <c r="A188" s="5">
        <v>40334</v>
      </c>
      <c r="B188">
        <v>35</v>
      </c>
      <c r="C188">
        <v>4.3349572759999999</v>
      </c>
    </row>
    <row r="189" spans="1:3" x14ac:dyDescent="0.25">
      <c r="A189" s="5">
        <v>40335</v>
      </c>
      <c r="B189">
        <v>0</v>
      </c>
      <c r="C189">
        <v>0.30802876600000001</v>
      </c>
    </row>
    <row r="190" spans="1:3" x14ac:dyDescent="0.25">
      <c r="A190" s="5">
        <v>40336</v>
      </c>
      <c r="B190">
        <v>9.5</v>
      </c>
      <c r="C190">
        <v>3.0118128579999999</v>
      </c>
    </row>
    <row r="191" spans="1:3" x14ac:dyDescent="0.25">
      <c r="A191" s="5">
        <v>40337</v>
      </c>
      <c r="B191">
        <v>0</v>
      </c>
      <c r="C191">
        <v>4.021243567</v>
      </c>
    </row>
    <row r="192" spans="1:3" x14ac:dyDescent="0.25">
      <c r="A192" s="5">
        <v>40338</v>
      </c>
      <c r="B192">
        <v>20</v>
      </c>
      <c r="C192">
        <v>3.8874815230000004</v>
      </c>
    </row>
    <row r="193" spans="1:3" x14ac:dyDescent="0.25">
      <c r="A193" s="5">
        <v>40339</v>
      </c>
      <c r="B193">
        <v>0</v>
      </c>
      <c r="C193">
        <v>2.9594438709999999</v>
      </c>
    </row>
    <row r="194" spans="1:3" x14ac:dyDescent="0.25">
      <c r="A194" s="5">
        <v>40340</v>
      </c>
      <c r="B194">
        <v>0.5</v>
      </c>
      <c r="C194">
        <v>3.023652067</v>
      </c>
    </row>
    <row r="195" spans="1:3" x14ac:dyDescent="0.25">
      <c r="A195" s="5">
        <v>40341</v>
      </c>
      <c r="B195">
        <v>2.5</v>
      </c>
      <c r="C195">
        <v>3.1361314010000001</v>
      </c>
    </row>
    <row r="196" spans="1:3" x14ac:dyDescent="0.25">
      <c r="A196" s="5">
        <v>40342</v>
      </c>
      <c r="B196">
        <v>8.5</v>
      </c>
      <c r="C196">
        <v>2.1694033260000003</v>
      </c>
    </row>
    <row r="197" spans="1:3" x14ac:dyDescent="0.25">
      <c r="A197" s="5">
        <v>40343</v>
      </c>
      <c r="B197">
        <v>6.5</v>
      </c>
      <c r="C197">
        <v>2.308245796</v>
      </c>
    </row>
    <row r="198" spans="1:3" x14ac:dyDescent="0.25">
      <c r="A198" s="5">
        <v>40344</v>
      </c>
      <c r="B198">
        <v>1.5</v>
      </c>
      <c r="C198">
        <v>2.3423303730000002</v>
      </c>
    </row>
    <row r="199" spans="1:3" x14ac:dyDescent="0.25">
      <c r="A199" s="5">
        <v>40345</v>
      </c>
      <c r="B199">
        <v>3</v>
      </c>
      <c r="C199">
        <v>3.2959332189999997</v>
      </c>
    </row>
    <row r="200" spans="1:3" x14ac:dyDescent="0.25">
      <c r="A200" s="5">
        <v>40346</v>
      </c>
      <c r="B200">
        <v>2</v>
      </c>
      <c r="C200">
        <v>2.6044308389999999</v>
      </c>
    </row>
    <row r="201" spans="1:3" x14ac:dyDescent="0.25">
      <c r="A201" s="5">
        <v>40347</v>
      </c>
      <c r="B201">
        <v>0.5</v>
      </c>
      <c r="C201">
        <v>0.28686833499999997</v>
      </c>
    </row>
    <row r="202" spans="1:3" x14ac:dyDescent="0.25">
      <c r="A202" s="5">
        <v>40348</v>
      </c>
      <c r="B202">
        <v>0</v>
      </c>
      <c r="C202">
        <v>3.8712516450000001</v>
      </c>
    </row>
    <row r="203" spans="1:3" x14ac:dyDescent="0.25">
      <c r="A203" s="5">
        <v>40349</v>
      </c>
      <c r="B203">
        <v>0</v>
      </c>
      <c r="C203">
        <v>3.3099139E-2</v>
      </c>
    </row>
    <row r="204" spans="1:3" x14ac:dyDescent="0.25">
      <c r="A204" s="5">
        <v>40350</v>
      </c>
      <c r="B204">
        <v>0.5</v>
      </c>
      <c r="C204">
        <v>4.3162746619999997</v>
      </c>
    </row>
    <row r="205" spans="1:3" x14ac:dyDescent="0.25">
      <c r="A205" s="5">
        <v>40351</v>
      </c>
      <c r="B205">
        <v>1</v>
      </c>
      <c r="C205">
        <v>3.9136568359999999</v>
      </c>
    </row>
    <row r="206" spans="1:3" x14ac:dyDescent="0.25">
      <c r="A206" s="5">
        <v>40352</v>
      </c>
      <c r="B206">
        <v>1</v>
      </c>
      <c r="C206">
        <v>3.421951849</v>
      </c>
    </row>
    <row r="207" spans="1:3" x14ac:dyDescent="0.25">
      <c r="A207" s="5">
        <v>40353</v>
      </c>
      <c r="B207">
        <v>2</v>
      </c>
      <c r="C207">
        <v>2.376747436</v>
      </c>
    </row>
    <row r="208" spans="1:3" x14ac:dyDescent="0.25">
      <c r="A208" s="5">
        <v>40354</v>
      </c>
      <c r="B208">
        <v>1</v>
      </c>
      <c r="C208">
        <v>3.114316718</v>
      </c>
    </row>
    <row r="209" spans="1:3" x14ac:dyDescent="0.25">
      <c r="A209" s="5">
        <v>40355</v>
      </c>
      <c r="B209">
        <v>1</v>
      </c>
      <c r="C209">
        <v>2.6269073519999999</v>
      </c>
    </row>
    <row r="210" spans="1:3" x14ac:dyDescent="0.25">
      <c r="A210" s="5">
        <v>40356</v>
      </c>
      <c r="B210">
        <v>0.5</v>
      </c>
      <c r="C210">
        <v>3.8393691320000003</v>
      </c>
    </row>
    <row r="211" spans="1:3" x14ac:dyDescent="0.25">
      <c r="A211" s="5">
        <v>40357</v>
      </c>
      <c r="B211">
        <v>0</v>
      </c>
      <c r="C211">
        <v>4.138536233</v>
      </c>
    </row>
    <row r="212" spans="1:3" x14ac:dyDescent="0.25">
      <c r="A212" s="5">
        <v>40358</v>
      </c>
      <c r="B212">
        <v>0</v>
      </c>
      <c r="C212">
        <v>4.0941446949999998</v>
      </c>
    </row>
    <row r="213" spans="1:3" x14ac:dyDescent="0.25">
      <c r="A213" s="5">
        <v>40359</v>
      </c>
      <c r="B213">
        <v>0.5</v>
      </c>
      <c r="C213">
        <v>2.7539645239999997</v>
      </c>
    </row>
    <row r="214" spans="1:3" x14ac:dyDescent="0.25">
      <c r="A214" s="5">
        <v>40360</v>
      </c>
      <c r="B214">
        <v>0.5</v>
      </c>
      <c r="C214">
        <v>2.552706261</v>
      </c>
    </row>
    <row r="215" spans="1:3" x14ac:dyDescent="0.25">
      <c r="A215" s="5">
        <v>40361</v>
      </c>
      <c r="B215">
        <v>2.5</v>
      </c>
      <c r="C215">
        <v>2.4541723709999999</v>
      </c>
    </row>
    <row r="216" spans="1:3" x14ac:dyDescent="0.25">
      <c r="A216" s="5">
        <v>40362</v>
      </c>
      <c r="B216">
        <v>4</v>
      </c>
      <c r="C216">
        <v>2.333551452</v>
      </c>
    </row>
    <row r="217" spans="1:3" x14ac:dyDescent="0.25">
      <c r="A217" s="5">
        <v>40363</v>
      </c>
      <c r="B217">
        <v>0</v>
      </c>
      <c r="C217">
        <v>3.5006357229999998</v>
      </c>
    </row>
    <row r="218" spans="1:3" x14ac:dyDescent="0.25">
      <c r="A218" s="5">
        <v>40364</v>
      </c>
      <c r="B218">
        <v>0.5</v>
      </c>
      <c r="C218">
        <v>2.5226165030000001</v>
      </c>
    </row>
    <row r="219" spans="1:3" x14ac:dyDescent="0.25">
      <c r="A219" s="5">
        <v>40365</v>
      </c>
      <c r="B219">
        <v>0.5</v>
      </c>
      <c r="C219">
        <v>2.211777047</v>
      </c>
    </row>
    <row r="220" spans="1:3" x14ac:dyDescent="0.25">
      <c r="A220" s="5">
        <v>40366</v>
      </c>
      <c r="B220">
        <v>0</v>
      </c>
      <c r="C220">
        <v>2.2278571880000002</v>
      </c>
    </row>
    <row r="221" spans="1:3" x14ac:dyDescent="0.25">
      <c r="A221" s="5">
        <v>40367</v>
      </c>
      <c r="B221">
        <v>0.5</v>
      </c>
      <c r="C221">
        <v>3.5234323060000001</v>
      </c>
    </row>
    <row r="222" spans="1:3" x14ac:dyDescent="0.25">
      <c r="A222" s="5">
        <v>40368</v>
      </c>
      <c r="B222">
        <v>0.5</v>
      </c>
      <c r="C222">
        <v>2.5164239230000001</v>
      </c>
    </row>
    <row r="223" spans="1:3" x14ac:dyDescent="0.25">
      <c r="A223" s="5">
        <v>40369</v>
      </c>
      <c r="B223">
        <v>0.5</v>
      </c>
      <c r="C223">
        <v>4.1315954110000002</v>
      </c>
    </row>
    <row r="224" spans="1:3" x14ac:dyDescent="0.25">
      <c r="A224" s="5">
        <v>40370</v>
      </c>
      <c r="B224">
        <v>0</v>
      </c>
      <c r="C224">
        <v>3.7479732140000004</v>
      </c>
    </row>
    <row r="225" spans="1:3" x14ac:dyDescent="0.25">
      <c r="A225" s="5">
        <v>40371</v>
      </c>
      <c r="B225">
        <v>0</v>
      </c>
      <c r="C225">
        <v>3.2917624139999999</v>
      </c>
    </row>
    <row r="226" spans="1:3" x14ac:dyDescent="0.25">
      <c r="A226" s="5">
        <v>40372</v>
      </c>
      <c r="B226">
        <v>0</v>
      </c>
      <c r="C226">
        <v>3.8607528610000004</v>
      </c>
    </row>
    <row r="227" spans="1:3" x14ac:dyDescent="0.25">
      <c r="A227" s="5">
        <v>40373</v>
      </c>
      <c r="B227">
        <v>1.5</v>
      </c>
      <c r="C227">
        <v>3.8998279830000002</v>
      </c>
    </row>
    <row r="228" spans="1:3" x14ac:dyDescent="0.25">
      <c r="A228" s="5">
        <v>40374</v>
      </c>
      <c r="B228">
        <v>0</v>
      </c>
      <c r="C228">
        <v>3.8530940450000002</v>
      </c>
    </row>
    <row r="229" spans="1:3" x14ac:dyDescent="0.25">
      <c r="A229" s="5">
        <v>40375</v>
      </c>
      <c r="B229">
        <v>1</v>
      </c>
      <c r="C229">
        <v>2.645407504</v>
      </c>
    </row>
    <row r="230" spans="1:3" x14ac:dyDescent="0.25">
      <c r="A230" s="5">
        <v>40376</v>
      </c>
      <c r="B230">
        <v>0.5</v>
      </c>
      <c r="C230">
        <v>3.3140106170000001</v>
      </c>
    </row>
    <row r="231" spans="1:3" x14ac:dyDescent="0.25">
      <c r="A231" s="5">
        <v>40377</v>
      </c>
      <c r="B231">
        <v>0.5</v>
      </c>
      <c r="C231">
        <v>2.8621320050000003</v>
      </c>
    </row>
    <row r="232" spans="1:3" x14ac:dyDescent="0.25">
      <c r="A232" s="5">
        <v>40378</v>
      </c>
      <c r="B232">
        <v>0</v>
      </c>
      <c r="C232">
        <v>2.7918898749999999</v>
      </c>
    </row>
    <row r="233" spans="1:3" x14ac:dyDescent="0.25">
      <c r="A233" s="5">
        <v>40379</v>
      </c>
      <c r="B233">
        <v>0</v>
      </c>
      <c r="C233">
        <v>2.1565256340000003</v>
      </c>
    </row>
    <row r="234" spans="1:3" x14ac:dyDescent="0.25">
      <c r="A234" s="5">
        <v>40380</v>
      </c>
      <c r="B234">
        <v>0</v>
      </c>
      <c r="C234">
        <v>2.5337039780000001</v>
      </c>
    </row>
    <row r="235" spans="1:3" x14ac:dyDescent="0.25">
      <c r="A235" s="5">
        <v>40381</v>
      </c>
      <c r="B235">
        <v>0.5</v>
      </c>
      <c r="C235">
        <v>2.2030171059999999</v>
      </c>
    </row>
    <row r="236" spans="1:3" x14ac:dyDescent="0.25">
      <c r="A236" s="5">
        <v>40382</v>
      </c>
      <c r="B236">
        <v>0</v>
      </c>
      <c r="C236">
        <v>3.4273715080000002</v>
      </c>
    </row>
    <row r="237" spans="1:3" x14ac:dyDescent="0.25">
      <c r="A237" s="5">
        <v>40383</v>
      </c>
      <c r="B237">
        <v>0</v>
      </c>
      <c r="C237">
        <v>2.4254951880000002</v>
      </c>
    </row>
    <row r="238" spans="1:3" x14ac:dyDescent="0.25">
      <c r="A238" s="5">
        <v>40384</v>
      </c>
      <c r="B238">
        <v>0</v>
      </c>
      <c r="C238">
        <v>2.107150426</v>
      </c>
    </row>
    <row r="239" spans="1:3" x14ac:dyDescent="0.25">
      <c r="A239" s="5">
        <v>40385</v>
      </c>
      <c r="B239">
        <v>0</v>
      </c>
      <c r="C239">
        <v>1.961502195</v>
      </c>
    </row>
    <row r="240" spans="1:3" x14ac:dyDescent="0.25">
      <c r="A240" s="5">
        <v>40386</v>
      </c>
      <c r="B240">
        <v>13</v>
      </c>
      <c r="C240">
        <v>2.2096280049999999</v>
      </c>
    </row>
    <row r="241" spans="1:3" x14ac:dyDescent="0.25">
      <c r="A241" s="5">
        <v>40387</v>
      </c>
      <c r="B241">
        <v>32.5</v>
      </c>
      <c r="C241">
        <v>0.21275058699999999</v>
      </c>
    </row>
    <row r="242" spans="1:3" x14ac:dyDescent="0.25">
      <c r="A242" s="5">
        <v>40388</v>
      </c>
      <c r="B242">
        <v>19</v>
      </c>
      <c r="C242">
        <v>1.7694795410000002</v>
      </c>
    </row>
    <row r="243" spans="1:3" x14ac:dyDescent="0.25">
      <c r="A243" s="5">
        <v>40389</v>
      </c>
      <c r="B243">
        <v>3</v>
      </c>
      <c r="C243">
        <v>2.0716904129999998</v>
      </c>
    </row>
    <row r="244" spans="1:3" x14ac:dyDescent="0.25">
      <c r="A244" s="5">
        <v>40390</v>
      </c>
      <c r="B244">
        <v>5</v>
      </c>
      <c r="C244">
        <v>2.3275970369999999</v>
      </c>
    </row>
    <row r="245" spans="1:3" x14ac:dyDescent="0.25">
      <c r="A245" s="5">
        <v>40391</v>
      </c>
      <c r="B245">
        <v>0.5</v>
      </c>
      <c r="C245">
        <v>2.7181241140000001</v>
      </c>
    </row>
    <row r="246" spans="1:3" x14ac:dyDescent="0.25">
      <c r="A246" s="5">
        <v>40392</v>
      </c>
      <c r="B246">
        <v>2</v>
      </c>
      <c r="C246">
        <v>3.3962392509999999</v>
      </c>
    </row>
    <row r="247" spans="1:3" x14ac:dyDescent="0.25">
      <c r="A247" s="5">
        <v>40393</v>
      </c>
      <c r="B247">
        <v>14</v>
      </c>
      <c r="C247">
        <v>2.0020525920000001</v>
      </c>
    </row>
    <row r="248" spans="1:3" x14ac:dyDescent="0.25">
      <c r="A248" s="5">
        <v>40394</v>
      </c>
      <c r="B248">
        <v>17.5</v>
      </c>
      <c r="C248">
        <v>1.6755356830000001</v>
      </c>
    </row>
    <row r="249" spans="1:3" x14ac:dyDescent="0.25">
      <c r="A249" s="5">
        <v>40395</v>
      </c>
      <c r="B249">
        <v>1</v>
      </c>
      <c r="C249">
        <v>3.3826856839999997</v>
      </c>
    </row>
    <row r="250" spans="1:3" x14ac:dyDescent="0.25">
      <c r="A250" s="5">
        <v>40396</v>
      </c>
      <c r="B250">
        <v>6.5</v>
      </c>
      <c r="C250">
        <v>3.1630547990000002</v>
      </c>
    </row>
    <row r="251" spans="1:3" x14ac:dyDescent="0.25">
      <c r="A251" s="5">
        <v>40397</v>
      </c>
      <c r="B251">
        <v>6.5</v>
      </c>
      <c r="C251">
        <v>3.2468219589999996</v>
      </c>
    </row>
    <row r="252" spans="1:3" x14ac:dyDescent="0.25">
      <c r="A252" s="5">
        <v>40398</v>
      </c>
      <c r="B252">
        <v>4.5</v>
      </c>
      <c r="C252">
        <v>3.0269285379999999</v>
      </c>
    </row>
    <row r="253" spans="1:3" x14ac:dyDescent="0.25">
      <c r="A253" s="5">
        <v>40399</v>
      </c>
      <c r="B253">
        <v>23</v>
      </c>
      <c r="C253">
        <v>3.2286479880000001</v>
      </c>
    </row>
    <row r="254" spans="1:3" x14ac:dyDescent="0.25">
      <c r="A254" s="5">
        <v>40400</v>
      </c>
      <c r="B254">
        <v>0</v>
      </c>
      <c r="C254">
        <v>4.3039955919999997</v>
      </c>
    </row>
    <row r="255" spans="1:3" x14ac:dyDescent="0.25">
      <c r="A255" s="5">
        <v>40401</v>
      </c>
      <c r="B255">
        <v>2</v>
      </c>
      <c r="C255">
        <v>0.28863079800000002</v>
      </c>
    </row>
    <row r="256" spans="1:3" x14ac:dyDescent="0.25">
      <c r="A256" s="5">
        <v>40402</v>
      </c>
      <c r="B256">
        <v>0</v>
      </c>
      <c r="C256">
        <v>3.4791321379999998</v>
      </c>
    </row>
    <row r="257" spans="1:3" x14ac:dyDescent="0.25">
      <c r="A257" s="5">
        <v>40403</v>
      </c>
      <c r="B257">
        <v>1</v>
      </c>
      <c r="C257">
        <v>3.3359779979999997</v>
      </c>
    </row>
    <row r="258" spans="1:3" x14ac:dyDescent="0.25">
      <c r="A258" s="5">
        <v>40404</v>
      </c>
      <c r="B258">
        <v>2.5</v>
      </c>
      <c r="C258">
        <v>2.780634863</v>
      </c>
    </row>
    <row r="259" spans="1:3" x14ac:dyDescent="0.25">
      <c r="A259" s="5">
        <v>40405</v>
      </c>
      <c r="B259">
        <v>0.5</v>
      </c>
      <c r="C259">
        <v>2.1810251890000001</v>
      </c>
    </row>
    <row r="260" spans="1:3" x14ac:dyDescent="0.25">
      <c r="A260" s="5">
        <v>40406</v>
      </c>
      <c r="B260">
        <v>3.5</v>
      </c>
      <c r="C260">
        <v>2.8641640429999997</v>
      </c>
    </row>
    <row r="261" spans="1:3" x14ac:dyDescent="0.25">
      <c r="A261" s="5">
        <v>40407</v>
      </c>
      <c r="B261">
        <v>1</v>
      </c>
      <c r="C261">
        <v>2.4483353709999998</v>
      </c>
    </row>
    <row r="262" spans="1:3" x14ac:dyDescent="0.25">
      <c r="A262" s="5">
        <v>40408</v>
      </c>
      <c r="B262">
        <v>0</v>
      </c>
      <c r="C262">
        <v>2.981577304</v>
      </c>
    </row>
    <row r="263" spans="1:3" x14ac:dyDescent="0.25">
      <c r="A263" s="5">
        <v>40409</v>
      </c>
      <c r="B263">
        <v>41.5</v>
      </c>
      <c r="C263">
        <v>3.0878900260000002</v>
      </c>
    </row>
    <row r="264" spans="1:3" x14ac:dyDescent="0.25">
      <c r="A264" s="5">
        <v>40410</v>
      </c>
      <c r="B264">
        <v>15.5</v>
      </c>
      <c r="C264">
        <v>2.8263757890000001</v>
      </c>
    </row>
    <row r="265" spans="1:3" x14ac:dyDescent="0.25">
      <c r="A265" s="5">
        <v>40411</v>
      </c>
      <c r="B265">
        <v>2.5</v>
      </c>
      <c r="C265">
        <v>1.7585955689999999</v>
      </c>
    </row>
    <row r="266" spans="1:3" x14ac:dyDescent="0.25">
      <c r="A266" s="5">
        <v>40412</v>
      </c>
      <c r="B266">
        <v>1</v>
      </c>
      <c r="C266">
        <v>1.775055957</v>
      </c>
    </row>
    <row r="267" spans="1:3" x14ac:dyDescent="0.25">
      <c r="A267" s="5">
        <v>40413</v>
      </c>
      <c r="B267">
        <v>8.5</v>
      </c>
      <c r="C267">
        <v>2.916281321</v>
      </c>
    </row>
    <row r="268" spans="1:3" x14ac:dyDescent="0.25">
      <c r="A268" s="5">
        <v>40414</v>
      </c>
      <c r="B268">
        <v>7</v>
      </c>
      <c r="C268">
        <v>2.4320957620000003</v>
      </c>
    </row>
    <row r="269" spans="1:3" x14ac:dyDescent="0.25">
      <c r="A269" s="5">
        <v>40415</v>
      </c>
      <c r="B269">
        <v>2</v>
      </c>
      <c r="C269">
        <v>2.0105440139999997</v>
      </c>
    </row>
    <row r="270" spans="1:3" x14ac:dyDescent="0.25">
      <c r="A270" s="5">
        <v>40416</v>
      </c>
      <c r="B270">
        <v>1.5</v>
      </c>
      <c r="C270">
        <v>2.3855672139999999</v>
      </c>
    </row>
    <row r="271" spans="1:3" x14ac:dyDescent="0.25">
      <c r="A271" s="5">
        <v>40417</v>
      </c>
      <c r="B271">
        <v>2.5</v>
      </c>
      <c r="C271">
        <v>2.438673342</v>
      </c>
    </row>
    <row r="272" spans="1:3" x14ac:dyDescent="0.25">
      <c r="A272" s="5">
        <v>40418</v>
      </c>
      <c r="B272">
        <v>0.5</v>
      </c>
      <c r="C272">
        <v>2.3134963439999998</v>
      </c>
    </row>
    <row r="273" spans="1:3" x14ac:dyDescent="0.25">
      <c r="A273" s="5">
        <v>40419</v>
      </c>
      <c r="B273">
        <v>0.5</v>
      </c>
      <c r="C273">
        <v>0.200335238</v>
      </c>
    </row>
    <row r="274" spans="1:3" x14ac:dyDescent="0.25">
      <c r="A274" s="5">
        <v>40420</v>
      </c>
      <c r="B274">
        <v>0</v>
      </c>
      <c r="C274">
        <v>2.9151948340000002</v>
      </c>
    </row>
    <row r="275" spans="1:3" x14ac:dyDescent="0.25">
      <c r="A275" s="5">
        <v>40421</v>
      </c>
      <c r="B275">
        <v>5</v>
      </c>
      <c r="C275">
        <v>2.4477805249999998</v>
      </c>
    </row>
    <row r="276" spans="1:3" x14ac:dyDescent="0.25">
      <c r="A276" s="5">
        <v>40422</v>
      </c>
      <c r="B276">
        <v>0</v>
      </c>
      <c r="C276">
        <v>2.650300122</v>
      </c>
    </row>
    <row r="277" spans="1:3" x14ac:dyDescent="0.25">
      <c r="A277" s="5">
        <v>40423</v>
      </c>
      <c r="B277">
        <v>0.5</v>
      </c>
      <c r="C277">
        <v>2.6067780429999998</v>
      </c>
    </row>
    <row r="278" spans="1:3" x14ac:dyDescent="0.25">
      <c r="A278" s="5">
        <v>40424</v>
      </c>
      <c r="B278">
        <v>0</v>
      </c>
      <c r="C278">
        <v>0.30413882600000003</v>
      </c>
    </row>
    <row r="279" spans="1:3" x14ac:dyDescent="0.25">
      <c r="A279" s="5">
        <v>40425</v>
      </c>
      <c r="B279">
        <v>0</v>
      </c>
      <c r="C279">
        <v>2.9647710839999997</v>
      </c>
    </row>
    <row r="280" spans="1:3" x14ac:dyDescent="0.25">
      <c r="A280" s="5">
        <v>40426</v>
      </c>
      <c r="B280">
        <v>0.5</v>
      </c>
      <c r="C280">
        <v>3.2115414360000001</v>
      </c>
    </row>
    <row r="281" spans="1:3" x14ac:dyDescent="0.25">
      <c r="A281" s="5">
        <v>40427</v>
      </c>
      <c r="B281">
        <v>0</v>
      </c>
      <c r="C281">
        <v>3.091862098</v>
      </c>
    </row>
    <row r="282" spans="1:3" x14ac:dyDescent="0.25">
      <c r="A282" s="5">
        <v>40428</v>
      </c>
      <c r="B282">
        <v>0</v>
      </c>
      <c r="C282">
        <v>0.29741395900000001</v>
      </c>
    </row>
    <row r="283" spans="1:3" x14ac:dyDescent="0.25">
      <c r="A283" s="5">
        <v>40429</v>
      </c>
      <c r="B283">
        <v>0.5</v>
      </c>
      <c r="C283">
        <v>2.6929346819999997</v>
      </c>
    </row>
    <row r="284" spans="1:3" x14ac:dyDescent="0.25">
      <c r="A284" s="5">
        <v>40430</v>
      </c>
      <c r="B284">
        <v>0</v>
      </c>
      <c r="C284">
        <v>2.2360033590000001</v>
      </c>
    </row>
    <row r="285" spans="1:3" x14ac:dyDescent="0.25">
      <c r="A285" s="5">
        <v>40431</v>
      </c>
      <c r="B285">
        <v>0</v>
      </c>
      <c r="C285">
        <v>2.9347253649999998</v>
      </c>
    </row>
    <row r="286" spans="1:3" x14ac:dyDescent="0.25">
      <c r="A286" s="5">
        <v>40432</v>
      </c>
      <c r="B286">
        <v>0</v>
      </c>
      <c r="C286">
        <v>2.650273017</v>
      </c>
    </row>
    <row r="287" spans="1:3" x14ac:dyDescent="0.25">
      <c r="A287" s="5">
        <v>40433</v>
      </c>
      <c r="B287">
        <v>0</v>
      </c>
      <c r="C287">
        <v>1.9525165850000001</v>
      </c>
    </row>
    <row r="288" spans="1:3" x14ac:dyDescent="0.25">
      <c r="A288" s="5">
        <v>40434</v>
      </c>
      <c r="B288">
        <v>0</v>
      </c>
      <c r="C288">
        <v>2.084683171</v>
      </c>
    </row>
    <row r="289" spans="1:3" x14ac:dyDescent="0.25">
      <c r="A289" s="5">
        <v>40435</v>
      </c>
      <c r="B289">
        <v>0</v>
      </c>
      <c r="C289">
        <v>2.773076235</v>
      </c>
    </row>
    <row r="290" spans="1:3" x14ac:dyDescent="0.25">
      <c r="A290" s="5">
        <v>40436</v>
      </c>
      <c r="B290">
        <v>0</v>
      </c>
      <c r="C290">
        <v>2.9616537040000002</v>
      </c>
    </row>
    <row r="291" spans="1:3" x14ac:dyDescent="0.25">
      <c r="A291" s="5">
        <v>40437</v>
      </c>
      <c r="B291">
        <v>0.5</v>
      </c>
      <c r="C291">
        <v>2.5797371139999998</v>
      </c>
    </row>
    <row r="292" spans="1:3" x14ac:dyDescent="0.25">
      <c r="A292" s="5">
        <v>40438</v>
      </c>
      <c r="B292">
        <v>0</v>
      </c>
      <c r="C292">
        <v>1.9148160319999998</v>
      </c>
    </row>
    <row r="293" spans="1:3" x14ac:dyDescent="0.25">
      <c r="A293" s="5">
        <v>40439</v>
      </c>
      <c r="B293">
        <v>0</v>
      </c>
      <c r="C293">
        <v>2.162393303</v>
      </c>
    </row>
    <row r="294" spans="1:3" x14ac:dyDescent="0.25">
      <c r="A294" s="5">
        <v>40440</v>
      </c>
      <c r="B294">
        <v>0</v>
      </c>
      <c r="C294">
        <v>2.7335268450000001</v>
      </c>
    </row>
    <row r="295" spans="1:3" x14ac:dyDescent="0.25">
      <c r="A295" s="5">
        <v>40441</v>
      </c>
      <c r="B295">
        <v>0</v>
      </c>
      <c r="C295">
        <v>2.8024845859999998</v>
      </c>
    </row>
    <row r="296" spans="1:3" x14ac:dyDescent="0.25">
      <c r="A296" s="5">
        <v>40442</v>
      </c>
      <c r="B296">
        <v>0</v>
      </c>
      <c r="C296">
        <v>2.6680011660000003</v>
      </c>
    </row>
    <row r="297" spans="1:3" x14ac:dyDescent="0.25">
      <c r="A297" s="5">
        <v>40443</v>
      </c>
      <c r="B297">
        <v>0.5</v>
      </c>
      <c r="C297">
        <v>3.0121072179999997</v>
      </c>
    </row>
    <row r="298" spans="1:3" x14ac:dyDescent="0.25">
      <c r="A298" s="5">
        <v>40444</v>
      </c>
      <c r="B298">
        <v>8.5</v>
      </c>
      <c r="C298">
        <v>1.640186328</v>
      </c>
    </row>
    <row r="299" spans="1:3" x14ac:dyDescent="0.25">
      <c r="A299" s="5">
        <v>40445</v>
      </c>
      <c r="B299">
        <v>0</v>
      </c>
      <c r="C299">
        <v>2.1228045419999999</v>
      </c>
    </row>
    <row r="300" spans="1:3" x14ac:dyDescent="0.25">
      <c r="A300" s="5">
        <v>40446</v>
      </c>
      <c r="B300">
        <v>0</v>
      </c>
      <c r="C300">
        <v>2.505421798</v>
      </c>
    </row>
    <row r="301" spans="1:3" x14ac:dyDescent="0.25">
      <c r="A301" s="5">
        <v>40447</v>
      </c>
      <c r="B301">
        <v>0</v>
      </c>
      <c r="C301">
        <v>2.827650464</v>
      </c>
    </row>
    <row r="302" spans="1:3" x14ac:dyDescent="0.25">
      <c r="A302" s="5">
        <v>40448</v>
      </c>
      <c r="B302">
        <v>0</v>
      </c>
      <c r="C302">
        <v>2.4376092360000001</v>
      </c>
    </row>
    <row r="303" spans="1:3" x14ac:dyDescent="0.25">
      <c r="A303" s="5">
        <v>40449</v>
      </c>
      <c r="B303">
        <v>0</v>
      </c>
      <c r="C303">
        <v>3.035637205</v>
      </c>
    </row>
    <row r="304" spans="1:3" x14ac:dyDescent="0.25">
      <c r="A304" s="5">
        <v>40450</v>
      </c>
      <c r="B304">
        <v>0.5</v>
      </c>
      <c r="C304">
        <v>3.0147465119999999</v>
      </c>
    </row>
    <row r="305" spans="1:3" x14ac:dyDescent="0.25">
      <c r="A305" s="5">
        <v>40451</v>
      </c>
      <c r="B305">
        <v>0</v>
      </c>
      <c r="C305">
        <v>2.9480865090000004</v>
      </c>
    </row>
    <row r="306" spans="1:3" x14ac:dyDescent="0.25">
      <c r="A306" s="5">
        <v>40452</v>
      </c>
      <c r="B306">
        <v>0</v>
      </c>
      <c r="C306">
        <v>3.0777823040000003</v>
      </c>
    </row>
    <row r="307" spans="1:3" x14ac:dyDescent="0.25">
      <c r="A307" s="5">
        <v>40453</v>
      </c>
      <c r="B307">
        <v>0</v>
      </c>
      <c r="C307">
        <v>3.1325296170000003</v>
      </c>
    </row>
    <row r="308" spans="1:3" x14ac:dyDescent="0.25">
      <c r="A308" s="5">
        <v>40454</v>
      </c>
      <c r="B308">
        <v>0</v>
      </c>
      <c r="C308">
        <v>3.0135286539999999</v>
      </c>
    </row>
    <row r="309" spans="1:3" x14ac:dyDescent="0.25">
      <c r="A309" s="5">
        <v>40455</v>
      </c>
      <c r="B309">
        <v>0</v>
      </c>
      <c r="C309">
        <v>2.8823489389999999</v>
      </c>
    </row>
    <row r="310" spans="1:3" x14ac:dyDescent="0.25">
      <c r="A310" s="5">
        <v>40456</v>
      </c>
      <c r="B310">
        <v>0.5</v>
      </c>
      <c r="C310">
        <v>2.935974962</v>
      </c>
    </row>
    <row r="311" spans="1:3" x14ac:dyDescent="0.25">
      <c r="A311" s="5">
        <v>40457</v>
      </c>
      <c r="B311">
        <v>0</v>
      </c>
      <c r="C311">
        <v>2.5234807539999999</v>
      </c>
    </row>
    <row r="312" spans="1:3" x14ac:dyDescent="0.25">
      <c r="A312" s="5">
        <v>40458</v>
      </c>
      <c r="B312">
        <v>0</v>
      </c>
      <c r="C312">
        <v>2.7466697959999999</v>
      </c>
    </row>
    <row r="313" spans="1:3" x14ac:dyDescent="0.25">
      <c r="A313" s="5">
        <v>40459</v>
      </c>
      <c r="B313">
        <v>0</v>
      </c>
      <c r="C313">
        <v>3.1155175509999999</v>
      </c>
    </row>
    <row r="314" spans="1:3" x14ac:dyDescent="0.25">
      <c r="A314" s="5">
        <v>40460</v>
      </c>
      <c r="B314">
        <v>0</v>
      </c>
      <c r="C314">
        <v>2.793933445</v>
      </c>
    </row>
    <row r="315" spans="1:3" x14ac:dyDescent="0.25">
      <c r="A315" s="5">
        <v>40461</v>
      </c>
      <c r="B315">
        <v>0.5</v>
      </c>
      <c r="C315">
        <v>2.6884379649999999</v>
      </c>
    </row>
    <row r="316" spans="1:3" x14ac:dyDescent="0.25">
      <c r="A316" s="5">
        <v>40462</v>
      </c>
      <c r="B316">
        <v>0</v>
      </c>
      <c r="C316">
        <v>3.2799227979999999</v>
      </c>
    </row>
    <row r="317" spans="1:3" x14ac:dyDescent="0.25">
      <c r="A317" s="5">
        <v>40463</v>
      </c>
      <c r="B317">
        <v>0</v>
      </c>
      <c r="C317">
        <v>2.5029380090000002</v>
      </c>
    </row>
    <row r="318" spans="1:3" x14ac:dyDescent="0.25">
      <c r="A318" s="5">
        <v>40464</v>
      </c>
      <c r="B318">
        <v>0</v>
      </c>
      <c r="C318">
        <v>2.9597294179999998</v>
      </c>
    </row>
    <row r="319" spans="1:3" x14ac:dyDescent="0.25">
      <c r="A319" s="5">
        <v>40465</v>
      </c>
      <c r="B319">
        <v>0</v>
      </c>
      <c r="C319">
        <v>3.2806141979999999</v>
      </c>
    </row>
    <row r="320" spans="1:3" x14ac:dyDescent="0.25">
      <c r="A320" s="5">
        <v>40466</v>
      </c>
      <c r="B320">
        <v>0</v>
      </c>
      <c r="C320">
        <v>3.2029608340000002</v>
      </c>
    </row>
    <row r="321" spans="1:3" x14ac:dyDescent="0.25">
      <c r="A321" s="5">
        <v>40467</v>
      </c>
      <c r="B321">
        <v>0</v>
      </c>
      <c r="C321">
        <v>2.9134510530000002</v>
      </c>
    </row>
    <row r="322" spans="1:3" x14ac:dyDescent="0.25">
      <c r="A322" s="5">
        <v>40468</v>
      </c>
      <c r="B322">
        <v>0</v>
      </c>
      <c r="C322">
        <v>3.0137375460000002</v>
      </c>
    </row>
    <row r="323" spans="1:3" x14ac:dyDescent="0.25">
      <c r="A323" s="5">
        <v>40469</v>
      </c>
      <c r="B323">
        <v>0.5</v>
      </c>
      <c r="C323">
        <v>3.1729787049999998</v>
      </c>
    </row>
    <row r="324" spans="1:3" x14ac:dyDescent="0.25">
      <c r="A324" s="5">
        <v>40470</v>
      </c>
      <c r="B324">
        <v>0</v>
      </c>
      <c r="C324">
        <v>3.2070457550000002</v>
      </c>
    </row>
    <row r="325" spans="1:3" x14ac:dyDescent="0.25">
      <c r="A325" s="5">
        <v>40471</v>
      </c>
      <c r="B325">
        <v>0</v>
      </c>
      <c r="C325">
        <v>3.2808505000000002E-2</v>
      </c>
    </row>
    <row r="326" spans="1:3" x14ac:dyDescent="0.25">
      <c r="A326" s="5">
        <v>40472</v>
      </c>
      <c r="B326">
        <v>0</v>
      </c>
      <c r="C326">
        <v>3.037434556</v>
      </c>
    </row>
    <row r="327" spans="1:3" x14ac:dyDescent="0.25">
      <c r="A327" s="5">
        <v>40473</v>
      </c>
      <c r="B327">
        <v>0</v>
      </c>
      <c r="C327">
        <v>3.235860685</v>
      </c>
    </row>
    <row r="328" spans="1:3" x14ac:dyDescent="0.25">
      <c r="A328" s="5">
        <v>40474</v>
      </c>
      <c r="B328">
        <v>0</v>
      </c>
      <c r="C328">
        <v>3.2586093750000003</v>
      </c>
    </row>
    <row r="329" spans="1:3" x14ac:dyDescent="0.25">
      <c r="A329" s="5">
        <v>40475</v>
      </c>
      <c r="B329">
        <v>0</v>
      </c>
      <c r="C329">
        <v>3.4238145680000001</v>
      </c>
    </row>
    <row r="330" spans="1:3" x14ac:dyDescent="0.25">
      <c r="A330" s="5">
        <v>40476</v>
      </c>
      <c r="B330">
        <v>0</v>
      </c>
      <c r="C330">
        <v>3.3205320739999999</v>
      </c>
    </row>
    <row r="331" spans="1:3" x14ac:dyDescent="0.25">
      <c r="A331" s="5">
        <v>40477</v>
      </c>
      <c r="B331">
        <v>0</v>
      </c>
      <c r="C331">
        <v>3.4826474279999999</v>
      </c>
    </row>
    <row r="332" spans="1:3" x14ac:dyDescent="0.25">
      <c r="A332" s="5">
        <v>40478</v>
      </c>
      <c r="B332">
        <v>0</v>
      </c>
      <c r="C332">
        <v>3.6387092409999999</v>
      </c>
    </row>
    <row r="333" spans="1:3" x14ac:dyDescent="0.25">
      <c r="A333" s="5">
        <v>40479</v>
      </c>
      <c r="B333">
        <v>0</v>
      </c>
      <c r="C333">
        <v>3.4698641629999996</v>
      </c>
    </row>
    <row r="334" spans="1:3" x14ac:dyDescent="0.25">
      <c r="A334" s="5">
        <v>40480</v>
      </c>
      <c r="B334">
        <v>0</v>
      </c>
      <c r="C334">
        <v>3.3911622979999998</v>
      </c>
    </row>
    <row r="335" spans="1:3" x14ac:dyDescent="0.25">
      <c r="A335" s="5">
        <v>40481</v>
      </c>
      <c r="B335">
        <v>0</v>
      </c>
      <c r="C335">
        <v>3.5339266780000003</v>
      </c>
    </row>
    <row r="336" spans="1:3" x14ac:dyDescent="0.25">
      <c r="A336" s="5">
        <v>40482</v>
      </c>
      <c r="B336">
        <v>0</v>
      </c>
      <c r="C336">
        <v>3.4986411169999996</v>
      </c>
    </row>
    <row r="337" spans="1:3" x14ac:dyDescent="0.25">
      <c r="A337" s="5">
        <v>40483</v>
      </c>
      <c r="B337">
        <v>0</v>
      </c>
      <c r="C337">
        <v>3.7299617879999998</v>
      </c>
    </row>
    <row r="338" spans="1:3" x14ac:dyDescent="0.25">
      <c r="A338" s="5">
        <v>40484</v>
      </c>
      <c r="B338">
        <v>0</v>
      </c>
      <c r="C338">
        <v>3.5753038940000001</v>
      </c>
    </row>
    <row r="339" spans="1:3" x14ac:dyDescent="0.25">
      <c r="A339" s="5">
        <v>40485</v>
      </c>
      <c r="B339">
        <v>0</v>
      </c>
      <c r="C339">
        <v>3.7458567340000002</v>
      </c>
    </row>
    <row r="340" spans="1:3" x14ac:dyDescent="0.25">
      <c r="A340" s="5">
        <v>40486</v>
      </c>
      <c r="B340">
        <v>0</v>
      </c>
      <c r="C340">
        <v>3.6822150450000004</v>
      </c>
    </row>
    <row r="341" spans="1:3" x14ac:dyDescent="0.25">
      <c r="A341" s="5">
        <v>40487</v>
      </c>
      <c r="B341">
        <v>0</v>
      </c>
      <c r="C341">
        <v>3.535232068</v>
      </c>
    </row>
    <row r="342" spans="1:3" x14ac:dyDescent="0.25">
      <c r="A342" s="5">
        <v>40488</v>
      </c>
      <c r="B342">
        <v>0</v>
      </c>
      <c r="C342">
        <v>0.35822395099999998</v>
      </c>
    </row>
    <row r="343" spans="1:3" x14ac:dyDescent="0.25">
      <c r="A343" s="5">
        <v>40489</v>
      </c>
      <c r="B343">
        <v>0</v>
      </c>
      <c r="C343">
        <v>3.5574412019999997</v>
      </c>
    </row>
    <row r="344" spans="1:3" x14ac:dyDescent="0.25">
      <c r="A344" s="5">
        <v>40490</v>
      </c>
      <c r="B344">
        <v>0</v>
      </c>
      <c r="C344">
        <v>3.2814341990000004</v>
      </c>
    </row>
    <row r="345" spans="1:3" x14ac:dyDescent="0.25">
      <c r="A345" s="5">
        <v>40491</v>
      </c>
      <c r="B345">
        <v>0</v>
      </c>
      <c r="C345">
        <v>4.0320792760000002</v>
      </c>
    </row>
    <row r="346" spans="1:3" x14ac:dyDescent="0.25">
      <c r="A346" s="5">
        <v>40492</v>
      </c>
      <c r="B346">
        <v>0</v>
      </c>
      <c r="C346">
        <v>4.0609867980000001</v>
      </c>
    </row>
    <row r="347" spans="1:3" x14ac:dyDescent="0.25">
      <c r="A347" s="5">
        <v>40493</v>
      </c>
      <c r="B347">
        <v>0.5</v>
      </c>
      <c r="C347">
        <v>4.1448544350000001</v>
      </c>
    </row>
    <row r="348" spans="1:3" x14ac:dyDescent="0.25">
      <c r="A348" s="5">
        <v>40494</v>
      </c>
      <c r="B348">
        <v>0</v>
      </c>
      <c r="C348">
        <v>4.2412444950000001</v>
      </c>
    </row>
    <row r="349" spans="1:3" x14ac:dyDescent="0.25">
      <c r="A349" s="5">
        <v>40495</v>
      </c>
      <c r="B349">
        <v>0</v>
      </c>
      <c r="C349">
        <v>4.2824260389999997</v>
      </c>
    </row>
    <row r="350" spans="1:3" x14ac:dyDescent="0.25">
      <c r="A350" s="5">
        <v>40496</v>
      </c>
      <c r="B350">
        <v>0</v>
      </c>
      <c r="C350">
        <v>0.43128849599999997</v>
      </c>
    </row>
    <row r="351" spans="1:3" x14ac:dyDescent="0.25">
      <c r="A351" s="5">
        <v>40497</v>
      </c>
      <c r="B351">
        <v>0.5</v>
      </c>
      <c r="C351">
        <v>4.122022823</v>
      </c>
    </row>
    <row r="352" spans="1:3" x14ac:dyDescent="0.25">
      <c r="A352" s="5">
        <v>40498</v>
      </c>
      <c r="B352">
        <v>0</v>
      </c>
      <c r="C352">
        <v>0.42781879099999998</v>
      </c>
    </row>
    <row r="353" spans="1:3" x14ac:dyDescent="0.25">
      <c r="A353" s="5">
        <v>40499</v>
      </c>
      <c r="B353">
        <v>0</v>
      </c>
      <c r="C353">
        <v>4.5870198640000002</v>
      </c>
    </row>
    <row r="354" spans="1:3" x14ac:dyDescent="0.25">
      <c r="A354" s="5">
        <v>40500</v>
      </c>
      <c r="B354">
        <v>0.5</v>
      </c>
      <c r="C354">
        <v>4.4888858480000007</v>
      </c>
    </row>
    <row r="355" spans="1:3" x14ac:dyDescent="0.25">
      <c r="A355" s="5">
        <v>40501</v>
      </c>
      <c r="B355">
        <v>0</v>
      </c>
      <c r="C355">
        <v>4.427954637</v>
      </c>
    </row>
    <row r="356" spans="1:3" x14ac:dyDescent="0.25">
      <c r="A356" s="5">
        <v>40502</v>
      </c>
      <c r="B356">
        <v>0</v>
      </c>
      <c r="C356">
        <v>3.7112535459999996</v>
      </c>
    </row>
    <row r="357" spans="1:3" x14ac:dyDescent="0.25">
      <c r="A357" s="5">
        <v>40503</v>
      </c>
      <c r="B357">
        <v>0</v>
      </c>
      <c r="C357">
        <v>3.0214951989999999</v>
      </c>
    </row>
    <row r="358" spans="1:3" x14ac:dyDescent="0.25">
      <c r="A358" s="5">
        <v>40504</v>
      </c>
      <c r="B358">
        <v>14.5</v>
      </c>
      <c r="C358">
        <v>3.528039272</v>
      </c>
    </row>
    <row r="359" spans="1:3" x14ac:dyDescent="0.25">
      <c r="A359" s="5">
        <v>40505</v>
      </c>
      <c r="B359">
        <v>0.5</v>
      </c>
      <c r="C359">
        <v>3.3674266869999996</v>
      </c>
    </row>
    <row r="360" spans="1:3" x14ac:dyDescent="0.25">
      <c r="A360" s="5">
        <v>40506</v>
      </c>
      <c r="B360">
        <v>0</v>
      </c>
      <c r="C360">
        <v>4.3622278569999997</v>
      </c>
    </row>
    <row r="361" spans="1:3" x14ac:dyDescent="0.25">
      <c r="A361" s="5">
        <v>40507</v>
      </c>
      <c r="B361">
        <v>0.5</v>
      </c>
      <c r="C361">
        <v>4.6411696540000005</v>
      </c>
    </row>
    <row r="362" spans="1:3" x14ac:dyDescent="0.25">
      <c r="A362" s="5">
        <v>40508</v>
      </c>
      <c r="B362">
        <v>0.5</v>
      </c>
      <c r="C362">
        <v>4.5784603160000001</v>
      </c>
    </row>
    <row r="363" spans="1:3" x14ac:dyDescent="0.25">
      <c r="A363" s="5">
        <v>40509</v>
      </c>
      <c r="B363">
        <v>0</v>
      </c>
      <c r="C363">
        <v>4.5519289039999995</v>
      </c>
    </row>
    <row r="364" spans="1:3" x14ac:dyDescent="0.25">
      <c r="A364" s="5">
        <v>40510</v>
      </c>
      <c r="B364">
        <v>0</v>
      </c>
      <c r="C364">
        <v>4.5254269320000002</v>
      </c>
    </row>
    <row r="365" spans="1:3" x14ac:dyDescent="0.25">
      <c r="A365" s="5">
        <v>40511</v>
      </c>
      <c r="B365">
        <v>0.5</v>
      </c>
      <c r="C365">
        <v>4.0949110119999999</v>
      </c>
    </row>
    <row r="366" spans="1:3" x14ac:dyDescent="0.25">
      <c r="A366" s="5">
        <v>40512</v>
      </c>
      <c r="B366">
        <v>0</v>
      </c>
      <c r="C366">
        <v>0.42075837399999994</v>
      </c>
    </row>
    <row r="367" spans="1:3" x14ac:dyDescent="0.25">
      <c r="A367" s="5">
        <v>40513</v>
      </c>
      <c r="B367">
        <v>0</v>
      </c>
      <c r="C367">
        <v>3.9257243269999997</v>
      </c>
    </row>
    <row r="368" spans="1:3" x14ac:dyDescent="0.25">
      <c r="A368" s="5">
        <v>40514</v>
      </c>
      <c r="B368">
        <v>0</v>
      </c>
      <c r="C368">
        <v>4.4662302330000001</v>
      </c>
    </row>
    <row r="369" spans="1:3" x14ac:dyDescent="0.25">
      <c r="A369" s="5">
        <v>40515</v>
      </c>
      <c r="B369">
        <v>0</v>
      </c>
      <c r="C369">
        <v>4.2602848550000001</v>
      </c>
    </row>
    <row r="370" spans="1:3" x14ac:dyDescent="0.25">
      <c r="A370" s="5">
        <v>40516</v>
      </c>
      <c r="B370">
        <v>0</v>
      </c>
      <c r="C370">
        <v>5.1352445380000002</v>
      </c>
    </row>
    <row r="371" spans="1:3" x14ac:dyDescent="0.25">
      <c r="A371" s="5">
        <v>40517</v>
      </c>
      <c r="B371">
        <v>0</v>
      </c>
      <c r="C371">
        <v>4.825925003</v>
      </c>
    </row>
    <row r="372" spans="1:3" x14ac:dyDescent="0.25">
      <c r="A372" s="5">
        <v>40518</v>
      </c>
      <c r="B372">
        <v>0</v>
      </c>
      <c r="C372">
        <v>4.9117509550000005</v>
      </c>
    </row>
    <row r="373" spans="1:3" x14ac:dyDescent="0.25">
      <c r="A373" s="5">
        <v>40519</v>
      </c>
      <c r="B373">
        <v>0</v>
      </c>
      <c r="C373">
        <v>4.7264219719999998</v>
      </c>
    </row>
    <row r="374" spans="1:3" x14ac:dyDescent="0.25">
      <c r="A374" s="5">
        <v>40520</v>
      </c>
      <c r="B374">
        <v>0</v>
      </c>
      <c r="C374">
        <v>3.8383303870000001</v>
      </c>
    </row>
    <row r="375" spans="1:3" x14ac:dyDescent="0.25">
      <c r="A375" s="5">
        <v>40521</v>
      </c>
      <c r="B375">
        <v>0</v>
      </c>
      <c r="C375">
        <v>4.336271075</v>
      </c>
    </row>
    <row r="376" spans="1:3" x14ac:dyDescent="0.25">
      <c r="A376" s="5">
        <v>40522</v>
      </c>
      <c r="B376">
        <v>0</v>
      </c>
      <c r="C376">
        <v>4.8308727650000005</v>
      </c>
    </row>
    <row r="377" spans="1:3" x14ac:dyDescent="0.25">
      <c r="A377" s="5">
        <v>40523</v>
      </c>
      <c r="B377">
        <v>0</v>
      </c>
      <c r="C377">
        <v>4.2262422849999997</v>
      </c>
    </row>
    <row r="378" spans="1:3" x14ac:dyDescent="0.25">
      <c r="A378" s="5">
        <v>40524</v>
      </c>
      <c r="B378">
        <v>0</v>
      </c>
      <c r="C378">
        <v>4.5113292319999996</v>
      </c>
    </row>
    <row r="379" spans="1:3" x14ac:dyDescent="0.25">
      <c r="A379" s="5">
        <v>40525</v>
      </c>
      <c r="B379">
        <v>0</v>
      </c>
      <c r="C379">
        <v>4.6488269569999998</v>
      </c>
    </row>
    <row r="380" spans="1:3" x14ac:dyDescent="0.25">
      <c r="A380" s="5">
        <v>40526</v>
      </c>
      <c r="B380">
        <v>0</v>
      </c>
      <c r="C380">
        <v>4.7548498610000003</v>
      </c>
    </row>
    <row r="381" spans="1:3" x14ac:dyDescent="0.25">
      <c r="A381" s="5">
        <v>40527</v>
      </c>
      <c r="B381">
        <v>0</v>
      </c>
      <c r="C381">
        <v>4.6666576339999999</v>
      </c>
    </row>
    <row r="382" spans="1:3" x14ac:dyDescent="0.25">
      <c r="A382" s="5">
        <v>40528</v>
      </c>
      <c r="B382">
        <v>0</v>
      </c>
      <c r="C382">
        <v>4.8692875149999999</v>
      </c>
    </row>
    <row r="383" spans="1:3" x14ac:dyDescent="0.25">
      <c r="A383" s="5">
        <v>40529</v>
      </c>
      <c r="B383">
        <v>0</v>
      </c>
      <c r="C383">
        <v>4.9636681090000003</v>
      </c>
    </row>
    <row r="384" spans="1:3" x14ac:dyDescent="0.25">
      <c r="A384" s="5">
        <v>40530</v>
      </c>
      <c r="B384">
        <v>0.5</v>
      </c>
      <c r="C384">
        <v>4.842305895</v>
      </c>
    </row>
    <row r="385" spans="1:3" x14ac:dyDescent="0.25">
      <c r="A385" s="5">
        <v>40531</v>
      </c>
      <c r="B385">
        <v>0</v>
      </c>
      <c r="C385">
        <v>4.9683094619999997</v>
      </c>
    </row>
    <row r="386" spans="1:3" x14ac:dyDescent="0.25">
      <c r="A386" s="5">
        <v>40532</v>
      </c>
      <c r="B386">
        <v>0</v>
      </c>
      <c r="C386">
        <v>4.9408534160000004</v>
      </c>
    </row>
    <row r="387" spans="1:3" x14ac:dyDescent="0.25">
      <c r="A387" s="5">
        <v>40533</v>
      </c>
      <c r="B387">
        <v>0</v>
      </c>
      <c r="C387">
        <v>4.7582567139999998</v>
      </c>
    </row>
    <row r="388" spans="1:3" x14ac:dyDescent="0.25">
      <c r="A388" s="5">
        <v>40534</v>
      </c>
      <c r="B388">
        <v>37</v>
      </c>
      <c r="C388">
        <v>4.1184621479999999</v>
      </c>
    </row>
    <row r="389" spans="1:3" x14ac:dyDescent="0.25">
      <c r="A389" s="5">
        <v>40535</v>
      </c>
      <c r="B389">
        <v>0</v>
      </c>
      <c r="C389">
        <v>4.3930248560000003</v>
      </c>
    </row>
    <row r="390" spans="1:3" x14ac:dyDescent="0.25">
      <c r="A390" s="5">
        <v>40536</v>
      </c>
      <c r="B390">
        <v>0</v>
      </c>
      <c r="C390">
        <v>3.8341423140000002</v>
      </c>
    </row>
    <row r="391" spans="1:3" x14ac:dyDescent="0.25">
      <c r="A391" s="5">
        <v>40537</v>
      </c>
      <c r="B391">
        <v>0</v>
      </c>
      <c r="C391">
        <v>4.5243652870000002</v>
      </c>
    </row>
    <row r="392" spans="1:3" x14ac:dyDescent="0.25">
      <c r="A392" s="5">
        <v>40538</v>
      </c>
      <c r="B392">
        <v>2</v>
      </c>
      <c r="C392">
        <v>2.1761269420000002</v>
      </c>
    </row>
    <row r="393" spans="1:3" x14ac:dyDescent="0.25">
      <c r="A393" s="5">
        <v>40539</v>
      </c>
      <c r="B393">
        <v>0</v>
      </c>
      <c r="C393">
        <v>5.1486108670000004</v>
      </c>
    </row>
    <row r="394" spans="1:3" x14ac:dyDescent="0.25">
      <c r="A394" s="5">
        <v>40540</v>
      </c>
      <c r="B394">
        <v>0.5</v>
      </c>
      <c r="C394">
        <v>5.4089879080000003</v>
      </c>
    </row>
    <row r="395" spans="1:3" x14ac:dyDescent="0.25">
      <c r="A395" s="5">
        <v>40541</v>
      </c>
      <c r="B395">
        <v>5</v>
      </c>
      <c r="C395">
        <v>4.0371817839999995</v>
      </c>
    </row>
    <row r="396" spans="1:3" x14ac:dyDescent="0.25">
      <c r="A396" s="5">
        <v>40542</v>
      </c>
      <c r="B396">
        <v>0</v>
      </c>
      <c r="C396">
        <v>5.015678866</v>
      </c>
    </row>
    <row r="397" spans="1:3" x14ac:dyDescent="0.25">
      <c r="A397" s="5">
        <v>40543</v>
      </c>
      <c r="B397">
        <v>0</v>
      </c>
      <c r="C397">
        <v>5.2811909739999994</v>
      </c>
    </row>
    <row r="398" spans="1:3" x14ac:dyDescent="0.25">
      <c r="A398" s="5">
        <v>40544</v>
      </c>
      <c r="B398">
        <v>0</v>
      </c>
      <c r="C398">
        <v>5.0617189480000002</v>
      </c>
    </row>
    <row r="399" spans="1:3" x14ac:dyDescent="0.25">
      <c r="A399" s="5">
        <v>40545</v>
      </c>
      <c r="B399">
        <v>0</v>
      </c>
      <c r="C399">
        <v>5.2521648729999999</v>
      </c>
    </row>
    <row r="400" spans="1:3" x14ac:dyDescent="0.25">
      <c r="A400" s="5">
        <v>40546</v>
      </c>
      <c r="B400">
        <v>0</v>
      </c>
      <c r="C400">
        <v>2.5570241390000001</v>
      </c>
    </row>
    <row r="401" spans="1:3" x14ac:dyDescent="0.25">
      <c r="A401" s="5">
        <v>40547</v>
      </c>
      <c r="B401">
        <v>0</v>
      </c>
      <c r="C401">
        <v>5.5425741049999999</v>
      </c>
    </row>
    <row r="402" spans="1:3" x14ac:dyDescent="0.25">
      <c r="A402" s="5">
        <v>40548</v>
      </c>
      <c r="B402">
        <v>4.5</v>
      </c>
      <c r="C402">
        <v>5.7034810729999998</v>
      </c>
    </row>
    <row r="403" spans="1:3" x14ac:dyDescent="0.25">
      <c r="A403" s="5">
        <v>40549</v>
      </c>
      <c r="B403">
        <v>0</v>
      </c>
      <c r="C403">
        <v>5.5824263890000001</v>
      </c>
    </row>
    <row r="404" spans="1:3" x14ac:dyDescent="0.25">
      <c r="A404" s="5">
        <v>40550</v>
      </c>
      <c r="B404">
        <v>13</v>
      </c>
      <c r="C404">
        <v>4.6108751610000001</v>
      </c>
    </row>
    <row r="405" spans="1:3" x14ac:dyDescent="0.25">
      <c r="A405" s="5">
        <v>40551</v>
      </c>
      <c r="B405">
        <v>34.5</v>
      </c>
      <c r="C405">
        <v>5.4599995110000004</v>
      </c>
    </row>
    <row r="406" spans="1:3" x14ac:dyDescent="0.25">
      <c r="A406" s="5">
        <v>40552</v>
      </c>
      <c r="B406">
        <v>8.5</v>
      </c>
      <c r="C406">
        <v>0.50465857700000005</v>
      </c>
    </row>
    <row r="407" spans="1:3" x14ac:dyDescent="0.25">
      <c r="A407" s="5">
        <v>40553</v>
      </c>
      <c r="B407">
        <v>0</v>
      </c>
      <c r="C407">
        <v>5.4881502869999998</v>
      </c>
    </row>
    <row r="408" spans="1:3" x14ac:dyDescent="0.25">
      <c r="A408" s="5">
        <v>40554</v>
      </c>
      <c r="B408">
        <v>0.5</v>
      </c>
      <c r="C408">
        <v>5.3235056380000003</v>
      </c>
    </row>
    <row r="409" spans="1:3" x14ac:dyDescent="0.25">
      <c r="A409" s="5">
        <v>40555</v>
      </c>
      <c r="B409">
        <v>9</v>
      </c>
      <c r="C409">
        <v>4.7090076290000003</v>
      </c>
    </row>
    <row r="410" spans="1:3" x14ac:dyDescent="0.25">
      <c r="A410" s="5">
        <v>40556</v>
      </c>
      <c r="B410">
        <v>0</v>
      </c>
      <c r="C410">
        <v>4.6193641550000004</v>
      </c>
    </row>
    <row r="411" spans="1:3" x14ac:dyDescent="0.25">
      <c r="A411" s="5">
        <v>40557</v>
      </c>
      <c r="B411">
        <v>0</v>
      </c>
      <c r="C411">
        <v>4.8252139229999997</v>
      </c>
    </row>
    <row r="412" spans="1:3" x14ac:dyDescent="0.25">
      <c r="A412" s="5">
        <v>40558</v>
      </c>
      <c r="B412">
        <v>16.5</v>
      </c>
      <c r="C412">
        <v>4.7649252740000003</v>
      </c>
    </row>
    <row r="413" spans="1:3" x14ac:dyDescent="0.25">
      <c r="A413" s="5">
        <v>40559</v>
      </c>
      <c r="B413">
        <v>0</v>
      </c>
      <c r="C413">
        <v>4.7041370469999997</v>
      </c>
    </row>
    <row r="414" spans="1:3" x14ac:dyDescent="0.25">
      <c r="A414" s="5">
        <v>40560</v>
      </c>
      <c r="B414">
        <v>4</v>
      </c>
      <c r="C414">
        <v>4.5511969479999994</v>
      </c>
    </row>
    <row r="415" spans="1:3" x14ac:dyDescent="0.25">
      <c r="A415" s="5">
        <v>40561</v>
      </c>
      <c r="B415">
        <v>19.5</v>
      </c>
      <c r="C415">
        <v>5.0981759929999999</v>
      </c>
    </row>
    <row r="416" spans="1:3" x14ac:dyDescent="0.25">
      <c r="A416" s="5">
        <v>40562</v>
      </c>
      <c r="B416">
        <v>0</v>
      </c>
      <c r="C416">
        <v>0.44786829499999997</v>
      </c>
    </row>
    <row r="417" spans="1:3" x14ac:dyDescent="0.25">
      <c r="A417" s="5">
        <v>40563</v>
      </c>
      <c r="B417">
        <v>0</v>
      </c>
      <c r="C417">
        <v>5.2228865820000001</v>
      </c>
    </row>
    <row r="418" spans="1:3" x14ac:dyDescent="0.25">
      <c r="A418" s="5">
        <v>40564</v>
      </c>
      <c r="B418">
        <v>0.5</v>
      </c>
      <c r="C418">
        <v>4.0062706810000002</v>
      </c>
    </row>
    <row r="419" spans="1:3" x14ac:dyDescent="0.25">
      <c r="A419" s="5">
        <v>40565</v>
      </c>
      <c r="B419">
        <v>3</v>
      </c>
      <c r="C419">
        <v>3.8807215489999995</v>
      </c>
    </row>
    <row r="420" spans="1:3" x14ac:dyDescent="0.25">
      <c r="A420" s="5">
        <v>40566</v>
      </c>
      <c r="B420">
        <v>13.5</v>
      </c>
      <c r="C420">
        <v>3.6077406070000002</v>
      </c>
    </row>
    <row r="421" spans="1:3" x14ac:dyDescent="0.25">
      <c r="A421" s="5">
        <v>40567</v>
      </c>
      <c r="B421">
        <v>0</v>
      </c>
      <c r="C421">
        <v>4.8138338909999998</v>
      </c>
    </row>
    <row r="422" spans="1:3" x14ac:dyDescent="0.25">
      <c r="A422" s="5">
        <v>40568</v>
      </c>
      <c r="B422">
        <v>6.5</v>
      </c>
      <c r="C422">
        <v>3.5702047890000004</v>
      </c>
    </row>
    <row r="423" spans="1:3" x14ac:dyDescent="0.25">
      <c r="A423" s="5">
        <v>40569</v>
      </c>
      <c r="B423">
        <v>6</v>
      </c>
      <c r="C423">
        <v>3.3497693279999998</v>
      </c>
    </row>
    <row r="424" spans="1:3" x14ac:dyDescent="0.25">
      <c r="A424" s="5">
        <v>40570</v>
      </c>
      <c r="B424">
        <v>0</v>
      </c>
      <c r="C424">
        <v>4.3926164829999994</v>
      </c>
    </row>
    <row r="425" spans="1:3" x14ac:dyDescent="0.25">
      <c r="A425" s="5">
        <v>40571</v>
      </c>
      <c r="B425">
        <v>0</v>
      </c>
      <c r="C425">
        <v>0.46879763299999999</v>
      </c>
    </row>
    <row r="426" spans="1:3" x14ac:dyDescent="0.25">
      <c r="A426" s="5">
        <v>40572</v>
      </c>
      <c r="B426">
        <v>2.5</v>
      </c>
      <c r="C426">
        <v>4.4428222430000002</v>
      </c>
    </row>
    <row r="427" spans="1:3" x14ac:dyDescent="0.25">
      <c r="A427" s="5">
        <v>40573</v>
      </c>
      <c r="B427">
        <v>0</v>
      </c>
      <c r="C427">
        <v>4.6841637689999995</v>
      </c>
    </row>
    <row r="428" spans="1:3" x14ac:dyDescent="0.25">
      <c r="A428" s="5">
        <v>40574</v>
      </c>
      <c r="B428">
        <v>0.5</v>
      </c>
      <c r="C428">
        <v>5.0752885929999998</v>
      </c>
    </row>
    <row r="429" spans="1:3" x14ac:dyDescent="0.25">
      <c r="A429" s="5">
        <v>40575</v>
      </c>
      <c r="B429">
        <v>0</v>
      </c>
      <c r="C429">
        <v>4.1418087190000001</v>
      </c>
    </row>
    <row r="430" spans="1:3" x14ac:dyDescent="0.25">
      <c r="A430" s="5">
        <v>40576</v>
      </c>
      <c r="B430">
        <v>10.5</v>
      </c>
      <c r="C430">
        <v>0.49999408900000003</v>
      </c>
    </row>
    <row r="431" spans="1:3" x14ac:dyDescent="0.25">
      <c r="A431" s="5">
        <v>40577</v>
      </c>
      <c r="B431">
        <v>47.5</v>
      </c>
      <c r="C431">
        <v>4.6008621390000002</v>
      </c>
    </row>
    <row r="432" spans="1:3" x14ac:dyDescent="0.25">
      <c r="A432" s="5">
        <v>40578</v>
      </c>
      <c r="B432">
        <v>9</v>
      </c>
      <c r="C432">
        <v>0.50160914200000006</v>
      </c>
    </row>
    <row r="433" spans="1:3" x14ac:dyDescent="0.25">
      <c r="A433" s="5">
        <v>40579</v>
      </c>
      <c r="B433">
        <v>9.5</v>
      </c>
      <c r="C433">
        <v>4.3759974489999998</v>
      </c>
    </row>
    <row r="434" spans="1:3" x14ac:dyDescent="0.25">
      <c r="A434" s="5">
        <v>40580</v>
      </c>
      <c r="B434">
        <v>2</v>
      </c>
      <c r="C434">
        <v>5.155144688</v>
      </c>
    </row>
    <row r="435" spans="1:3" x14ac:dyDescent="0.25">
      <c r="A435" s="5">
        <v>40581</v>
      </c>
      <c r="B435">
        <v>0</v>
      </c>
      <c r="C435">
        <v>4.9796026529999997</v>
      </c>
    </row>
    <row r="436" spans="1:3" x14ac:dyDescent="0.25">
      <c r="A436" s="5">
        <v>40582</v>
      </c>
      <c r="B436">
        <v>0</v>
      </c>
      <c r="C436">
        <v>4.8019190270000003</v>
      </c>
    </row>
    <row r="437" spans="1:3" x14ac:dyDescent="0.25">
      <c r="A437" s="5">
        <v>40583</v>
      </c>
      <c r="B437">
        <v>11.5</v>
      </c>
      <c r="C437">
        <v>4.427339141</v>
      </c>
    </row>
    <row r="438" spans="1:3" x14ac:dyDescent="0.25">
      <c r="A438" s="5">
        <v>40584</v>
      </c>
      <c r="B438">
        <v>0</v>
      </c>
      <c r="C438">
        <v>4.4747025370000006</v>
      </c>
    </row>
    <row r="439" spans="1:3" x14ac:dyDescent="0.25">
      <c r="A439" s="5">
        <v>40585</v>
      </c>
      <c r="B439">
        <v>7</v>
      </c>
      <c r="C439">
        <v>4.3083453409999999</v>
      </c>
    </row>
    <row r="440" spans="1:3" x14ac:dyDescent="0.25">
      <c r="A440" s="5">
        <v>40586</v>
      </c>
      <c r="B440">
        <v>0</v>
      </c>
      <c r="C440">
        <v>3.9903905989999999</v>
      </c>
    </row>
    <row r="441" spans="1:3" x14ac:dyDescent="0.25">
      <c r="A441" s="5">
        <v>40587</v>
      </c>
      <c r="B441">
        <v>9</v>
      </c>
      <c r="C441">
        <v>2.2716702349999998</v>
      </c>
    </row>
    <row r="442" spans="1:3" x14ac:dyDescent="0.25">
      <c r="A442" s="5">
        <v>40588</v>
      </c>
      <c r="B442">
        <v>0</v>
      </c>
      <c r="C442">
        <v>1.8233034289999999</v>
      </c>
    </row>
    <row r="443" spans="1:3" x14ac:dyDescent="0.25">
      <c r="A443" s="5">
        <v>40589</v>
      </c>
      <c r="B443">
        <v>0</v>
      </c>
      <c r="C443">
        <v>2.129526738</v>
      </c>
    </row>
    <row r="444" spans="1:3" x14ac:dyDescent="0.25">
      <c r="A444" s="5">
        <v>40590</v>
      </c>
      <c r="B444">
        <v>0</v>
      </c>
      <c r="C444">
        <v>4.2072250850000001</v>
      </c>
    </row>
    <row r="445" spans="1:3" x14ac:dyDescent="0.25">
      <c r="A445" s="5">
        <v>40591</v>
      </c>
      <c r="B445">
        <v>0</v>
      </c>
      <c r="C445">
        <v>4.4767207550000006</v>
      </c>
    </row>
    <row r="446" spans="1:3" x14ac:dyDescent="0.25">
      <c r="A446" s="5">
        <v>40592</v>
      </c>
      <c r="B446">
        <v>0</v>
      </c>
      <c r="C446">
        <v>4.6993104670000001</v>
      </c>
    </row>
    <row r="447" spans="1:3" x14ac:dyDescent="0.25">
      <c r="A447" s="5">
        <v>40593</v>
      </c>
      <c r="B447">
        <v>0</v>
      </c>
      <c r="C447">
        <v>4.3945307439999999</v>
      </c>
    </row>
    <row r="448" spans="1:3" x14ac:dyDescent="0.25">
      <c r="A448" s="5">
        <v>40594</v>
      </c>
      <c r="B448">
        <v>0</v>
      </c>
      <c r="C448">
        <v>4.333848809</v>
      </c>
    </row>
    <row r="449" spans="1:3" x14ac:dyDescent="0.25">
      <c r="A449" s="5">
        <v>40595</v>
      </c>
      <c r="B449">
        <v>0.5</v>
      </c>
      <c r="C449">
        <v>0.46114539800000004</v>
      </c>
    </row>
    <row r="450" spans="1:3" x14ac:dyDescent="0.25">
      <c r="A450" s="5">
        <v>40596</v>
      </c>
      <c r="B450">
        <v>0</v>
      </c>
      <c r="C450">
        <v>4.7901068049999997</v>
      </c>
    </row>
    <row r="451" spans="1:3" x14ac:dyDescent="0.25">
      <c r="A451" s="5">
        <v>40597</v>
      </c>
      <c r="B451">
        <v>0</v>
      </c>
      <c r="C451">
        <v>4.3809849869999997</v>
      </c>
    </row>
    <row r="452" spans="1:3" x14ac:dyDescent="0.25">
      <c r="A452" s="5">
        <v>40598</v>
      </c>
      <c r="B452">
        <v>3.5</v>
      </c>
      <c r="C452">
        <v>0.45073243400000002</v>
      </c>
    </row>
    <row r="453" spans="1:3" x14ac:dyDescent="0.25">
      <c r="A453" s="5">
        <v>40599</v>
      </c>
      <c r="B453">
        <v>0</v>
      </c>
      <c r="C453">
        <v>3.2764581179999999</v>
      </c>
    </row>
    <row r="454" spans="1:3" x14ac:dyDescent="0.25">
      <c r="A454" s="5">
        <v>40600</v>
      </c>
      <c r="B454">
        <v>0</v>
      </c>
      <c r="C454">
        <v>4.7135375909999997</v>
      </c>
    </row>
    <row r="455" spans="1:3" x14ac:dyDescent="0.25">
      <c r="A455" s="5">
        <v>40601</v>
      </c>
      <c r="B455">
        <v>1</v>
      </c>
      <c r="C455">
        <v>3.9204051790000003</v>
      </c>
    </row>
    <row r="456" spans="1:3" x14ac:dyDescent="0.25">
      <c r="A456" s="5">
        <v>40602</v>
      </c>
      <c r="B456">
        <v>0</v>
      </c>
      <c r="C456">
        <v>0.48167367299999997</v>
      </c>
    </row>
    <row r="457" spans="1:3" x14ac:dyDescent="0.25">
      <c r="A457" s="5">
        <v>40603</v>
      </c>
      <c r="B457">
        <v>3</v>
      </c>
      <c r="C457">
        <v>3.890218264</v>
      </c>
    </row>
    <row r="458" spans="1:3" x14ac:dyDescent="0.25">
      <c r="A458" s="5">
        <v>40604</v>
      </c>
      <c r="B458">
        <v>35</v>
      </c>
      <c r="C458">
        <v>4.3349572759999999</v>
      </c>
    </row>
    <row r="459" spans="1:3" x14ac:dyDescent="0.25">
      <c r="A459" s="5">
        <v>40605</v>
      </c>
      <c r="B459">
        <v>0</v>
      </c>
      <c r="C459">
        <v>0.30802876600000001</v>
      </c>
    </row>
    <row r="460" spans="1:3" x14ac:dyDescent="0.25">
      <c r="A460" s="5">
        <v>40606</v>
      </c>
      <c r="B460">
        <v>9.5</v>
      </c>
      <c r="C460">
        <v>3.0118128579999999</v>
      </c>
    </row>
    <row r="461" spans="1:3" x14ac:dyDescent="0.25">
      <c r="A461" s="5">
        <v>40607</v>
      </c>
      <c r="B461">
        <v>0</v>
      </c>
      <c r="C461">
        <v>4.021243567</v>
      </c>
    </row>
    <row r="462" spans="1:3" x14ac:dyDescent="0.25">
      <c r="A462" s="5">
        <v>40608</v>
      </c>
      <c r="B462">
        <v>20</v>
      </c>
      <c r="C462">
        <v>3.8874815230000004</v>
      </c>
    </row>
    <row r="463" spans="1:3" x14ac:dyDescent="0.25">
      <c r="A463" s="5">
        <v>40609</v>
      </c>
      <c r="B463">
        <v>0</v>
      </c>
      <c r="C463">
        <v>2.9594438709999999</v>
      </c>
    </row>
    <row r="464" spans="1:3" x14ac:dyDescent="0.25">
      <c r="A464" s="5">
        <v>40610</v>
      </c>
      <c r="B464">
        <v>0.5</v>
      </c>
      <c r="C464">
        <v>3.023652067</v>
      </c>
    </row>
    <row r="465" spans="1:3" x14ac:dyDescent="0.25">
      <c r="A465" s="5">
        <v>40611</v>
      </c>
      <c r="B465">
        <v>2.5</v>
      </c>
      <c r="C465">
        <v>3.1361314010000001</v>
      </c>
    </row>
    <row r="466" spans="1:3" x14ac:dyDescent="0.25">
      <c r="A466" s="5">
        <v>40612</v>
      </c>
      <c r="B466">
        <v>8.5</v>
      </c>
      <c r="C466">
        <v>2.1694033260000003</v>
      </c>
    </row>
    <row r="467" spans="1:3" x14ac:dyDescent="0.25">
      <c r="A467" s="5">
        <v>40613</v>
      </c>
      <c r="B467">
        <v>6.5</v>
      </c>
      <c r="C467">
        <v>2.308245796</v>
      </c>
    </row>
    <row r="468" spans="1:3" x14ac:dyDescent="0.25">
      <c r="A468" s="5">
        <v>40614</v>
      </c>
      <c r="B468">
        <v>1.5</v>
      </c>
      <c r="C468">
        <v>2.3423303730000002</v>
      </c>
    </row>
    <row r="469" spans="1:3" x14ac:dyDescent="0.25">
      <c r="A469" s="5">
        <v>40615</v>
      </c>
      <c r="B469">
        <v>3</v>
      </c>
      <c r="C469">
        <v>3.2959332189999997</v>
      </c>
    </row>
    <row r="470" spans="1:3" x14ac:dyDescent="0.25">
      <c r="A470" s="5">
        <v>40616</v>
      </c>
      <c r="B470">
        <v>2</v>
      </c>
      <c r="C470">
        <v>2.6044308389999999</v>
      </c>
    </row>
    <row r="471" spans="1:3" x14ac:dyDescent="0.25">
      <c r="A471" s="5">
        <v>40617</v>
      </c>
      <c r="B471">
        <v>0.5</v>
      </c>
      <c r="C471">
        <v>0.28686833499999997</v>
      </c>
    </row>
    <row r="472" spans="1:3" x14ac:dyDescent="0.25">
      <c r="A472" s="5">
        <v>40618</v>
      </c>
      <c r="B472">
        <v>0</v>
      </c>
      <c r="C472">
        <v>3.8712516450000001</v>
      </c>
    </row>
    <row r="473" spans="1:3" x14ac:dyDescent="0.25">
      <c r="A473" s="5">
        <v>40619</v>
      </c>
      <c r="B473">
        <v>0</v>
      </c>
      <c r="C473">
        <v>3.3099139E-2</v>
      </c>
    </row>
    <row r="474" spans="1:3" x14ac:dyDescent="0.25">
      <c r="A474" s="5">
        <v>40620</v>
      </c>
      <c r="B474">
        <v>0.5</v>
      </c>
      <c r="C474">
        <v>4.3162746619999997</v>
      </c>
    </row>
    <row r="475" spans="1:3" x14ac:dyDescent="0.25">
      <c r="A475" s="5">
        <v>40621</v>
      </c>
      <c r="B475">
        <v>1</v>
      </c>
      <c r="C475">
        <v>3.9136568359999999</v>
      </c>
    </row>
    <row r="476" spans="1:3" x14ac:dyDescent="0.25">
      <c r="A476" s="5">
        <v>40622</v>
      </c>
      <c r="B476">
        <v>1</v>
      </c>
      <c r="C476">
        <v>3.421951849</v>
      </c>
    </row>
    <row r="477" spans="1:3" x14ac:dyDescent="0.25">
      <c r="A477" s="5">
        <v>40623</v>
      </c>
      <c r="B477">
        <v>2</v>
      </c>
      <c r="C477">
        <v>2.376747436</v>
      </c>
    </row>
    <row r="478" spans="1:3" x14ac:dyDescent="0.25">
      <c r="A478" s="5">
        <v>40624</v>
      </c>
      <c r="B478">
        <v>1</v>
      </c>
      <c r="C478">
        <v>3.114316718</v>
      </c>
    </row>
    <row r="479" spans="1:3" x14ac:dyDescent="0.25">
      <c r="A479" s="5">
        <v>40625</v>
      </c>
      <c r="B479">
        <v>1</v>
      </c>
      <c r="C479">
        <v>2.6269073519999999</v>
      </c>
    </row>
    <row r="480" spans="1:3" x14ac:dyDescent="0.25">
      <c r="A480" s="5">
        <v>40626</v>
      </c>
      <c r="B480">
        <v>0.5</v>
      </c>
      <c r="C480">
        <v>3.8393691320000003</v>
      </c>
    </row>
    <row r="481" spans="1:3" x14ac:dyDescent="0.25">
      <c r="A481" s="5">
        <v>40627</v>
      </c>
      <c r="B481">
        <v>0</v>
      </c>
      <c r="C481">
        <v>4.138536233</v>
      </c>
    </row>
    <row r="482" spans="1:3" x14ac:dyDescent="0.25">
      <c r="A482" s="5">
        <v>40628</v>
      </c>
      <c r="B482">
        <v>0</v>
      </c>
      <c r="C482">
        <v>4.0941446949999998</v>
      </c>
    </row>
    <row r="483" spans="1:3" x14ac:dyDescent="0.25">
      <c r="A483" s="5">
        <v>40629</v>
      </c>
      <c r="B483">
        <v>0.5</v>
      </c>
      <c r="C483">
        <v>2.7539645239999997</v>
      </c>
    </row>
    <row r="484" spans="1:3" x14ac:dyDescent="0.25">
      <c r="A484" s="5">
        <v>40630</v>
      </c>
      <c r="B484">
        <v>0.5</v>
      </c>
      <c r="C484">
        <v>2.552706261</v>
      </c>
    </row>
    <row r="485" spans="1:3" x14ac:dyDescent="0.25">
      <c r="A485" s="5">
        <v>40631</v>
      </c>
      <c r="B485">
        <v>2.5</v>
      </c>
      <c r="C485">
        <v>2.4541723709999999</v>
      </c>
    </row>
    <row r="486" spans="1:3" x14ac:dyDescent="0.25">
      <c r="A486" s="5">
        <v>40632</v>
      </c>
      <c r="B486">
        <v>4</v>
      </c>
      <c r="C486">
        <v>2.333551452</v>
      </c>
    </row>
    <row r="487" spans="1:3" x14ac:dyDescent="0.25">
      <c r="A487" s="5">
        <v>40633</v>
      </c>
      <c r="B487">
        <v>0</v>
      </c>
      <c r="C487">
        <v>3.5006357229999998</v>
      </c>
    </row>
    <row r="488" spans="1:3" x14ac:dyDescent="0.25">
      <c r="A488" s="5">
        <v>40634</v>
      </c>
      <c r="B488">
        <v>0.5</v>
      </c>
      <c r="C488">
        <v>2.5226165030000001</v>
      </c>
    </row>
    <row r="489" spans="1:3" x14ac:dyDescent="0.25">
      <c r="A489" s="5">
        <v>40635</v>
      </c>
      <c r="B489">
        <v>0.5</v>
      </c>
      <c r="C489">
        <v>2.211777047</v>
      </c>
    </row>
    <row r="490" spans="1:3" x14ac:dyDescent="0.25">
      <c r="A490" s="5">
        <v>40636</v>
      </c>
      <c r="B490">
        <v>0</v>
      </c>
      <c r="C490">
        <v>2.2278571880000002</v>
      </c>
    </row>
    <row r="491" spans="1:3" x14ac:dyDescent="0.25">
      <c r="A491" s="5">
        <v>40637</v>
      </c>
      <c r="B491">
        <v>0.5</v>
      </c>
      <c r="C491">
        <v>3.5234323060000001</v>
      </c>
    </row>
    <row r="492" spans="1:3" x14ac:dyDescent="0.25">
      <c r="A492" s="5">
        <v>40638</v>
      </c>
      <c r="B492">
        <v>0.5</v>
      </c>
      <c r="C492">
        <v>2.5164239230000001</v>
      </c>
    </row>
    <row r="493" spans="1:3" x14ac:dyDescent="0.25">
      <c r="A493" s="5">
        <v>40639</v>
      </c>
      <c r="B493">
        <v>0.5</v>
      </c>
      <c r="C493">
        <v>4.1315954110000002</v>
      </c>
    </row>
    <row r="494" spans="1:3" x14ac:dyDescent="0.25">
      <c r="A494" s="5">
        <v>40640</v>
      </c>
      <c r="B494">
        <v>0</v>
      </c>
      <c r="C494">
        <v>3.7479732140000004</v>
      </c>
    </row>
    <row r="495" spans="1:3" x14ac:dyDescent="0.25">
      <c r="A495" s="5">
        <v>40641</v>
      </c>
      <c r="B495">
        <v>0</v>
      </c>
      <c r="C495">
        <v>3.2917624139999999</v>
      </c>
    </row>
    <row r="496" spans="1:3" x14ac:dyDescent="0.25">
      <c r="A496" s="5">
        <v>40642</v>
      </c>
      <c r="B496">
        <v>0</v>
      </c>
      <c r="C496">
        <v>3.8607528610000004</v>
      </c>
    </row>
    <row r="497" spans="1:3" x14ac:dyDescent="0.25">
      <c r="A497" s="5">
        <v>40643</v>
      </c>
      <c r="B497">
        <v>1.5</v>
      </c>
      <c r="C497">
        <v>3.8998279830000002</v>
      </c>
    </row>
    <row r="498" spans="1:3" x14ac:dyDescent="0.25">
      <c r="A498" s="5">
        <v>40644</v>
      </c>
      <c r="B498">
        <v>0</v>
      </c>
      <c r="C498">
        <v>3.8530940450000002</v>
      </c>
    </row>
    <row r="499" spans="1:3" x14ac:dyDescent="0.25">
      <c r="A499" s="5">
        <v>40645</v>
      </c>
      <c r="B499">
        <v>1</v>
      </c>
      <c r="C499">
        <v>2.645407504</v>
      </c>
    </row>
    <row r="500" spans="1:3" x14ac:dyDescent="0.25">
      <c r="A500" s="5">
        <v>40646</v>
      </c>
      <c r="B500">
        <v>0.5</v>
      </c>
      <c r="C500">
        <v>3.3140106170000001</v>
      </c>
    </row>
    <row r="501" spans="1:3" x14ac:dyDescent="0.25">
      <c r="A501" s="5">
        <v>40647</v>
      </c>
      <c r="B501">
        <v>0.5</v>
      </c>
      <c r="C501">
        <v>2.8621320050000003</v>
      </c>
    </row>
    <row r="502" spans="1:3" x14ac:dyDescent="0.25">
      <c r="A502" s="5">
        <v>40648</v>
      </c>
      <c r="B502">
        <v>0</v>
      </c>
      <c r="C502">
        <v>2.7918898749999999</v>
      </c>
    </row>
    <row r="503" spans="1:3" x14ac:dyDescent="0.25">
      <c r="A503" s="5">
        <v>40649</v>
      </c>
      <c r="B503">
        <v>0</v>
      </c>
      <c r="C503">
        <v>2.1565256340000003</v>
      </c>
    </row>
    <row r="504" spans="1:3" x14ac:dyDescent="0.25">
      <c r="A504" s="5">
        <v>40650</v>
      </c>
      <c r="B504">
        <v>0</v>
      </c>
      <c r="C504">
        <v>2.5337039780000001</v>
      </c>
    </row>
    <row r="505" spans="1:3" x14ac:dyDescent="0.25">
      <c r="A505" s="5">
        <v>40651</v>
      </c>
      <c r="B505">
        <v>0.5</v>
      </c>
      <c r="C505">
        <v>2.2030171059999999</v>
      </c>
    </row>
    <row r="506" spans="1:3" x14ac:dyDescent="0.25">
      <c r="A506" s="5">
        <v>40652</v>
      </c>
      <c r="B506">
        <v>0</v>
      </c>
      <c r="C506">
        <v>3.4273715080000002</v>
      </c>
    </row>
    <row r="507" spans="1:3" x14ac:dyDescent="0.25">
      <c r="A507" s="5">
        <v>40653</v>
      </c>
      <c r="B507">
        <v>0</v>
      </c>
      <c r="C507">
        <v>2.4254951880000002</v>
      </c>
    </row>
    <row r="508" spans="1:3" x14ac:dyDescent="0.25">
      <c r="A508" s="5">
        <v>40654</v>
      </c>
      <c r="B508">
        <v>0</v>
      </c>
      <c r="C508">
        <v>2.107150426</v>
      </c>
    </row>
    <row r="509" spans="1:3" x14ac:dyDescent="0.25">
      <c r="A509" s="5">
        <v>40655</v>
      </c>
      <c r="B509">
        <v>0</v>
      </c>
      <c r="C509">
        <v>1.961502195</v>
      </c>
    </row>
    <row r="510" spans="1:3" x14ac:dyDescent="0.25">
      <c r="A510" s="5">
        <v>40656</v>
      </c>
      <c r="B510">
        <v>13</v>
      </c>
      <c r="C510">
        <v>2.2096280049999999</v>
      </c>
    </row>
    <row r="511" spans="1:3" x14ac:dyDescent="0.25">
      <c r="A511" s="5">
        <v>40657</v>
      </c>
      <c r="B511">
        <v>32.5</v>
      </c>
      <c r="C511">
        <v>0.21275058699999999</v>
      </c>
    </row>
    <row r="512" spans="1:3" x14ac:dyDescent="0.25">
      <c r="A512" s="5">
        <v>40658</v>
      </c>
      <c r="B512">
        <v>19</v>
      </c>
      <c r="C512">
        <v>1.7694795410000002</v>
      </c>
    </row>
    <row r="513" spans="1:3" x14ac:dyDescent="0.25">
      <c r="A513" s="5">
        <v>40659</v>
      </c>
      <c r="B513">
        <v>3</v>
      </c>
      <c r="C513">
        <v>2.0716904129999998</v>
      </c>
    </row>
    <row r="514" spans="1:3" x14ac:dyDescent="0.25">
      <c r="A514" s="5">
        <v>40660</v>
      </c>
      <c r="B514">
        <v>5</v>
      </c>
      <c r="C514">
        <v>2.3275970369999999</v>
      </c>
    </row>
    <row r="515" spans="1:3" x14ac:dyDescent="0.25">
      <c r="A515" s="5">
        <v>40661</v>
      </c>
      <c r="B515">
        <v>0.5</v>
      </c>
      <c r="C515">
        <v>2.7181241140000001</v>
      </c>
    </row>
    <row r="516" spans="1:3" x14ac:dyDescent="0.25">
      <c r="A516" s="5">
        <v>40662</v>
      </c>
      <c r="B516">
        <v>2</v>
      </c>
      <c r="C516">
        <v>3.3962392509999999</v>
      </c>
    </row>
    <row r="517" spans="1:3" x14ac:dyDescent="0.25">
      <c r="A517" s="5">
        <v>40663</v>
      </c>
      <c r="B517">
        <v>14</v>
      </c>
      <c r="C517">
        <v>2.0020525920000001</v>
      </c>
    </row>
    <row r="518" spans="1:3" x14ac:dyDescent="0.25">
      <c r="A518" s="5">
        <v>40664</v>
      </c>
      <c r="B518">
        <v>17.5</v>
      </c>
      <c r="C518">
        <v>1.6755356830000001</v>
      </c>
    </row>
    <row r="519" spans="1:3" x14ac:dyDescent="0.25">
      <c r="A519" s="5">
        <v>40665</v>
      </c>
      <c r="B519">
        <v>1</v>
      </c>
      <c r="C519">
        <v>3.3826856839999997</v>
      </c>
    </row>
    <row r="520" spans="1:3" x14ac:dyDescent="0.25">
      <c r="A520" s="5">
        <v>40666</v>
      </c>
      <c r="B520">
        <v>6.5</v>
      </c>
      <c r="C520">
        <v>3.1630547990000002</v>
      </c>
    </row>
    <row r="521" spans="1:3" x14ac:dyDescent="0.25">
      <c r="A521" s="5">
        <v>40667</v>
      </c>
      <c r="B521">
        <v>6.5</v>
      </c>
      <c r="C521">
        <v>3.2468219589999996</v>
      </c>
    </row>
    <row r="522" spans="1:3" x14ac:dyDescent="0.25">
      <c r="A522" s="5">
        <v>40668</v>
      </c>
      <c r="B522">
        <v>4.5</v>
      </c>
      <c r="C522">
        <v>3.0269285379999999</v>
      </c>
    </row>
    <row r="523" spans="1:3" x14ac:dyDescent="0.25">
      <c r="A523" s="5">
        <v>40669</v>
      </c>
      <c r="B523">
        <v>23</v>
      </c>
      <c r="C523">
        <v>3.2286479880000001</v>
      </c>
    </row>
    <row r="524" spans="1:3" x14ac:dyDescent="0.25">
      <c r="A524" s="5">
        <v>40670</v>
      </c>
      <c r="B524">
        <v>0</v>
      </c>
      <c r="C524">
        <v>4.3039955919999997</v>
      </c>
    </row>
    <row r="525" spans="1:3" x14ac:dyDescent="0.25">
      <c r="A525" s="5">
        <v>40671</v>
      </c>
      <c r="B525">
        <v>2</v>
      </c>
      <c r="C525">
        <v>0.28863079800000002</v>
      </c>
    </row>
    <row r="526" spans="1:3" x14ac:dyDescent="0.25">
      <c r="A526" s="5">
        <v>40672</v>
      </c>
      <c r="B526">
        <v>0</v>
      </c>
      <c r="C526">
        <v>3.4791321379999998</v>
      </c>
    </row>
    <row r="527" spans="1:3" x14ac:dyDescent="0.25">
      <c r="A527" s="5">
        <v>40673</v>
      </c>
      <c r="B527">
        <v>1</v>
      </c>
      <c r="C527">
        <v>3.3359779979999997</v>
      </c>
    </row>
    <row r="528" spans="1:3" x14ac:dyDescent="0.25">
      <c r="A528" s="5">
        <v>40674</v>
      </c>
      <c r="B528">
        <v>2.5</v>
      </c>
      <c r="C528">
        <v>2.780634863</v>
      </c>
    </row>
    <row r="529" spans="1:3" x14ac:dyDescent="0.25">
      <c r="A529" s="5">
        <v>40675</v>
      </c>
      <c r="B529">
        <v>0.5</v>
      </c>
      <c r="C529">
        <v>2.1810251890000001</v>
      </c>
    </row>
    <row r="530" spans="1:3" x14ac:dyDescent="0.25">
      <c r="A530" s="5">
        <v>40676</v>
      </c>
      <c r="B530">
        <v>3.5</v>
      </c>
      <c r="C530">
        <v>2.8641640429999997</v>
      </c>
    </row>
    <row r="531" spans="1:3" x14ac:dyDescent="0.25">
      <c r="A531" s="5">
        <v>40677</v>
      </c>
      <c r="B531">
        <v>1</v>
      </c>
      <c r="C531">
        <v>2.4483353709999998</v>
      </c>
    </row>
    <row r="532" spans="1:3" x14ac:dyDescent="0.25">
      <c r="A532" s="5">
        <v>40678</v>
      </c>
      <c r="B532">
        <v>0</v>
      </c>
      <c r="C532">
        <v>2.981577304</v>
      </c>
    </row>
    <row r="533" spans="1:3" x14ac:dyDescent="0.25">
      <c r="A533" s="5">
        <v>40679</v>
      </c>
      <c r="B533">
        <v>41.5</v>
      </c>
      <c r="C533">
        <v>3.0878900260000002</v>
      </c>
    </row>
    <row r="534" spans="1:3" x14ac:dyDescent="0.25">
      <c r="A534" s="5">
        <v>40680</v>
      </c>
      <c r="B534">
        <v>15.5</v>
      </c>
      <c r="C534">
        <v>2.8263757890000001</v>
      </c>
    </row>
    <row r="535" spans="1:3" x14ac:dyDescent="0.25">
      <c r="A535" s="5">
        <v>40681</v>
      </c>
      <c r="B535">
        <v>2.5</v>
      </c>
      <c r="C535">
        <v>1.7585955689999999</v>
      </c>
    </row>
    <row r="536" spans="1:3" x14ac:dyDescent="0.25">
      <c r="A536" s="5">
        <v>40682</v>
      </c>
      <c r="B536">
        <v>1</v>
      </c>
      <c r="C536">
        <v>1.775055957</v>
      </c>
    </row>
    <row r="537" spans="1:3" x14ac:dyDescent="0.25">
      <c r="A537" s="5">
        <v>40683</v>
      </c>
      <c r="B537">
        <v>8.5</v>
      </c>
      <c r="C537">
        <v>2.916281321</v>
      </c>
    </row>
    <row r="538" spans="1:3" x14ac:dyDescent="0.25">
      <c r="A538" s="5">
        <v>40684</v>
      </c>
      <c r="B538">
        <v>7</v>
      </c>
      <c r="C538">
        <v>2.4320957620000003</v>
      </c>
    </row>
    <row r="539" spans="1:3" x14ac:dyDescent="0.25">
      <c r="A539" s="5">
        <v>40685</v>
      </c>
      <c r="B539">
        <v>2</v>
      </c>
      <c r="C539">
        <v>2.0105440139999997</v>
      </c>
    </row>
    <row r="540" spans="1:3" x14ac:dyDescent="0.25">
      <c r="A540" s="5">
        <v>40686</v>
      </c>
      <c r="B540">
        <v>1.5</v>
      </c>
      <c r="C540">
        <v>2.3855672139999999</v>
      </c>
    </row>
    <row r="541" spans="1:3" x14ac:dyDescent="0.25">
      <c r="A541" s="5">
        <v>40687</v>
      </c>
      <c r="B541">
        <v>2.5</v>
      </c>
      <c r="C541">
        <v>2.438673342</v>
      </c>
    </row>
    <row r="542" spans="1:3" x14ac:dyDescent="0.25">
      <c r="A542" s="5">
        <v>40688</v>
      </c>
      <c r="B542">
        <v>0.5</v>
      </c>
      <c r="C542">
        <v>2.3134963439999998</v>
      </c>
    </row>
    <row r="543" spans="1:3" x14ac:dyDescent="0.25">
      <c r="A543" s="5">
        <v>40689</v>
      </c>
      <c r="B543">
        <v>0.5</v>
      </c>
      <c r="C543">
        <v>0.200335238</v>
      </c>
    </row>
    <row r="544" spans="1:3" x14ac:dyDescent="0.25">
      <c r="A544" s="5">
        <v>40690</v>
      </c>
      <c r="B544">
        <v>0</v>
      </c>
      <c r="C544">
        <v>2.9151948340000002</v>
      </c>
    </row>
    <row r="545" spans="1:3" x14ac:dyDescent="0.25">
      <c r="A545" s="5">
        <v>40691</v>
      </c>
      <c r="B545">
        <v>5</v>
      </c>
      <c r="C545">
        <v>2.4477805249999998</v>
      </c>
    </row>
    <row r="546" spans="1:3" x14ac:dyDescent="0.25">
      <c r="A546" s="5">
        <v>40692</v>
      </c>
      <c r="B546">
        <v>0</v>
      </c>
      <c r="C546">
        <v>2.650300122</v>
      </c>
    </row>
    <row r="547" spans="1:3" x14ac:dyDescent="0.25">
      <c r="A547" s="5">
        <v>40693</v>
      </c>
      <c r="B547">
        <v>0.5</v>
      </c>
      <c r="C547">
        <v>2.6067780429999998</v>
      </c>
    </row>
    <row r="548" spans="1:3" x14ac:dyDescent="0.25">
      <c r="A548" s="5">
        <v>40694</v>
      </c>
      <c r="B548">
        <v>0</v>
      </c>
      <c r="C548">
        <v>0.30413882600000003</v>
      </c>
    </row>
    <row r="549" spans="1:3" x14ac:dyDescent="0.25">
      <c r="A549" s="5">
        <v>40695</v>
      </c>
      <c r="B549">
        <v>0</v>
      </c>
      <c r="C549">
        <v>2.9647710839999997</v>
      </c>
    </row>
    <row r="550" spans="1:3" x14ac:dyDescent="0.25">
      <c r="A550" s="5">
        <v>40696</v>
      </c>
      <c r="B550">
        <v>0.5</v>
      </c>
      <c r="C550">
        <v>3.2115414360000001</v>
      </c>
    </row>
    <row r="551" spans="1:3" x14ac:dyDescent="0.25">
      <c r="A551" s="5">
        <v>40697</v>
      </c>
      <c r="B551">
        <v>0</v>
      </c>
      <c r="C551">
        <v>3.091862098</v>
      </c>
    </row>
    <row r="552" spans="1:3" x14ac:dyDescent="0.25">
      <c r="A552" s="5">
        <v>40698</v>
      </c>
      <c r="B552">
        <v>0</v>
      </c>
      <c r="C552">
        <v>0.29741395900000001</v>
      </c>
    </row>
    <row r="553" spans="1:3" x14ac:dyDescent="0.25">
      <c r="A553" s="5">
        <v>40699</v>
      </c>
      <c r="B553">
        <v>0.5</v>
      </c>
      <c r="C553">
        <v>2.6929346819999997</v>
      </c>
    </row>
    <row r="554" spans="1:3" x14ac:dyDescent="0.25">
      <c r="A554" s="5">
        <v>40700</v>
      </c>
      <c r="B554">
        <v>0</v>
      </c>
      <c r="C554">
        <v>2.2360033590000001</v>
      </c>
    </row>
    <row r="555" spans="1:3" x14ac:dyDescent="0.25">
      <c r="A555" s="5">
        <v>40701</v>
      </c>
      <c r="B555">
        <v>0</v>
      </c>
      <c r="C555">
        <v>2.9347253649999998</v>
      </c>
    </row>
    <row r="556" spans="1:3" x14ac:dyDescent="0.25">
      <c r="A556" s="5">
        <v>40702</v>
      </c>
      <c r="B556">
        <v>0</v>
      </c>
      <c r="C556">
        <v>2.650273017</v>
      </c>
    </row>
    <row r="557" spans="1:3" x14ac:dyDescent="0.25">
      <c r="A557" s="5">
        <v>40703</v>
      </c>
      <c r="B557">
        <v>0</v>
      </c>
      <c r="C557">
        <v>1.9525165850000001</v>
      </c>
    </row>
    <row r="558" spans="1:3" x14ac:dyDescent="0.25">
      <c r="A558" s="5">
        <v>40704</v>
      </c>
      <c r="B558">
        <v>0</v>
      </c>
      <c r="C558">
        <v>2.084683171</v>
      </c>
    </row>
    <row r="559" spans="1:3" x14ac:dyDescent="0.25">
      <c r="A559" s="5">
        <v>40705</v>
      </c>
      <c r="B559">
        <v>0</v>
      </c>
      <c r="C559">
        <v>2.773076235</v>
      </c>
    </row>
    <row r="560" spans="1:3" x14ac:dyDescent="0.25">
      <c r="A560" s="5">
        <v>40706</v>
      </c>
      <c r="B560">
        <v>0</v>
      </c>
      <c r="C560">
        <v>2.9616537040000002</v>
      </c>
    </row>
    <row r="561" spans="1:3" x14ac:dyDescent="0.25">
      <c r="A561" s="5">
        <v>40707</v>
      </c>
      <c r="B561">
        <v>0.5</v>
      </c>
      <c r="C561">
        <v>2.5797371139999998</v>
      </c>
    </row>
    <row r="562" spans="1:3" x14ac:dyDescent="0.25">
      <c r="A562" s="5">
        <v>40708</v>
      </c>
      <c r="B562">
        <v>0</v>
      </c>
      <c r="C562">
        <v>1.9148160319999998</v>
      </c>
    </row>
    <row r="563" spans="1:3" x14ac:dyDescent="0.25">
      <c r="A563" s="5">
        <v>40709</v>
      </c>
      <c r="B563">
        <v>0</v>
      </c>
      <c r="C563">
        <v>2.162393303</v>
      </c>
    </row>
    <row r="564" spans="1:3" x14ac:dyDescent="0.25">
      <c r="A564" s="5">
        <v>40710</v>
      </c>
      <c r="B564">
        <v>0</v>
      </c>
      <c r="C564">
        <v>2.7335268450000001</v>
      </c>
    </row>
    <row r="565" spans="1:3" x14ac:dyDescent="0.25">
      <c r="A565" s="5">
        <v>40711</v>
      </c>
      <c r="B565">
        <v>0</v>
      </c>
      <c r="C565">
        <v>2.8024845859999998</v>
      </c>
    </row>
    <row r="566" spans="1:3" x14ac:dyDescent="0.25">
      <c r="A566" s="5">
        <v>40712</v>
      </c>
      <c r="B566">
        <v>0</v>
      </c>
      <c r="C566">
        <v>2.6680011660000003</v>
      </c>
    </row>
    <row r="567" spans="1:3" x14ac:dyDescent="0.25">
      <c r="A567" s="5">
        <v>40713</v>
      </c>
      <c r="B567">
        <v>0.5</v>
      </c>
      <c r="C567">
        <v>3.0121072179999997</v>
      </c>
    </row>
    <row r="568" spans="1:3" x14ac:dyDescent="0.25">
      <c r="A568" s="5">
        <v>40714</v>
      </c>
      <c r="B568">
        <v>8.5</v>
      </c>
      <c r="C568">
        <v>1.640186328</v>
      </c>
    </row>
    <row r="569" spans="1:3" x14ac:dyDescent="0.25">
      <c r="A569" s="5">
        <v>40715</v>
      </c>
      <c r="B569">
        <v>0</v>
      </c>
      <c r="C569">
        <v>2.1228045419999999</v>
      </c>
    </row>
    <row r="570" spans="1:3" x14ac:dyDescent="0.25">
      <c r="A570" s="5">
        <v>40716</v>
      </c>
      <c r="B570">
        <v>0</v>
      </c>
      <c r="C570">
        <v>2.505421798</v>
      </c>
    </row>
    <row r="571" spans="1:3" x14ac:dyDescent="0.25">
      <c r="A571" s="5">
        <v>40717</v>
      </c>
      <c r="B571">
        <v>0</v>
      </c>
      <c r="C571">
        <v>2.827650464</v>
      </c>
    </row>
    <row r="572" spans="1:3" x14ac:dyDescent="0.25">
      <c r="A572" s="5">
        <v>40718</v>
      </c>
      <c r="B572">
        <v>0</v>
      </c>
      <c r="C572">
        <v>2.4376092360000001</v>
      </c>
    </row>
    <row r="573" spans="1:3" x14ac:dyDescent="0.25">
      <c r="A573" s="5">
        <v>40719</v>
      </c>
      <c r="B573">
        <v>0</v>
      </c>
      <c r="C573">
        <v>3.035637205</v>
      </c>
    </row>
    <row r="574" spans="1:3" x14ac:dyDescent="0.25">
      <c r="A574" s="5">
        <v>40720</v>
      </c>
      <c r="B574">
        <v>0.5</v>
      </c>
      <c r="C574">
        <v>3.0147465119999999</v>
      </c>
    </row>
    <row r="575" spans="1:3" x14ac:dyDescent="0.25">
      <c r="A575" s="5">
        <v>40721</v>
      </c>
      <c r="B575">
        <v>0</v>
      </c>
      <c r="C575">
        <v>2.9480865090000004</v>
      </c>
    </row>
    <row r="576" spans="1:3" x14ac:dyDescent="0.25">
      <c r="A576" s="5">
        <v>40722</v>
      </c>
      <c r="B576">
        <v>0</v>
      </c>
      <c r="C576">
        <v>3.0777823040000003</v>
      </c>
    </row>
    <row r="577" spans="1:3" x14ac:dyDescent="0.25">
      <c r="A577" s="5">
        <v>40723</v>
      </c>
      <c r="B577">
        <v>0</v>
      </c>
      <c r="C577">
        <v>3.1325296170000003</v>
      </c>
    </row>
    <row r="578" spans="1:3" x14ac:dyDescent="0.25">
      <c r="A578" s="5">
        <v>40724</v>
      </c>
      <c r="B578">
        <v>0</v>
      </c>
      <c r="C578">
        <v>3.0135286539999999</v>
      </c>
    </row>
    <row r="579" spans="1:3" x14ac:dyDescent="0.25">
      <c r="A579" s="5">
        <v>40725</v>
      </c>
      <c r="B579">
        <v>0</v>
      </c>
      <c r="C579">
        <v>2.8823489389999999</v>
      </c>
    </row>
    <row r="580" spans="1:3" x14ac:dyDescent="0.25">
      <c r="A580" s="5">
        <v>40726</v>
      </c>
      <c r="B580">
        <v>0.5</v>
      </c>
      <c r="C580">
        <v>2.935974962</v>
      </c>
    </row>
    <row r="581" spans="1:3" x14ac:dyDescent="0.25">
      <c r="A581" s="5">
        <v>40727</v>
      </c>
      <c r="B581">
        <v>0</v>
      </c>
      <c r="C581">
        <v>2.5234807539999999</v>
      </c>
    </row>
    <row r="582" spans="1:3" x14ac:dyDescent="0.25">
      <c r="A582" s="5">
        <v>40728</v>
      </c>
      <c r="B582">
        <v>0</v>
      </c>
      <c r="C582">
        <v>2.7466697959999999</v>
      </c>
    </row>
    <row r="583" spans="1:3" x14ac:dyDescent="0.25">
      <c r="A583" s="5">
        <v>40729</v>
      </c>
      <c r="B583">
        <v>0</v>
      </c>
      <c r="C583">
        <v>3.1155175509999999</v>
      </c>
    </row>
    <row r="584" spans="1:3" x14ac:dyDescent="0.25">
      <c r="A584" s="5">
        <v>40730</v>
      </c>
      <c r="B584">
        <v>0</v>
      </c>
      <c r="C584">
        <v>2.793933445</v>
      </c>
    </row>
    <row r="585" spans="1:3" x14ac:dyDescent="0.25">
      <c r="A585" s="5">
        <v>40731</v>
      </c>
      <c r="B585">
        <v>0.5</v>
      </c>
      <c r="C585">
        <v>2.6884379649999999</v>
      </c>
    </row>
    <row r="586" spans="1:3" x14ac:dyDescent="0.25">
      <c r="A586" s="5">
        <v>40732</v>
      </c>
      <c r="B586">
        <v>0</v>
      </c>
      <c r="C586">
        <v>3.2799227979999999</v>
      </c>
    </row>
    <row r="587" spans="1:3" x14ac:dyDescent="0.25">
      <c r="A587" s="5">
        <v>40733</v>
      </c>
      <c r="B587">
        <v>0</v>
      </c>
      <c r="C587">
        <v>2.5029380090000002</v>
      </c>
    </row>
    <row r="588" spans="1:3" x14ac:dyDescent="0.25">
      <c r="A588" s="5">
        <v>40734</v>
      </c>
      <c r="B588">
        <v>0</v>
      </c>
      <c r="C588">
        <v>2.9597294179999998</v>
      </c>
    </row>
    <row r="589" spans="1:3" x14ac:dyDescent="0.25">
      <c r="A589" s="5">
        <v>40735</v>
      </c>
      <c r="B589">
        <v>0</v>
      </c>
      <c r="C589">
        <v>3.2806141979999999</v>
      </c>
    </row>
    <row r="590" spans="1:3" x14ac:dyDescent="0.25">
      <c r="A590" s="5">
        <v>40736</v>
      </c>
      <c r="B590">
        <v>0</v>
      </c>
      <c r="C590">
        <v>3.2029608340000002</v>
      </c>
    </row>
    <row r="591" spans="1:3" x14ac:dyDescent="0.25">
      <c r="A591" s="5">
        <v>40737</v>
      </c>
      <c r="B591">
        <v>0</v>
      </c>
      <c r="C591">
        <v>2.9134510530000002</v>
      </c>
    </row>
    <row r="592" spans="1:3" x14ac:dyDescent="0.25">
      <c r="A592" s="5">
        <v>40738</v>
      </c>
      <c r="B592">
        <v>0</v>
      </c>
      <c r="C592">
        <v>3.0137375460000002</v>
      </c>
    </row>
    <row r="593" spans="1:3" x14ac:dyDescent="0.25">
      <c r="A593" s="5">
        <v>40739</v>
      </c>
      <c r="B593">
        <v>0.5</v>
      </c>
      <c r="C593">
        <v>3.1729787049999998</v>
      </c>
    </row>
    <row r="594" spans="1:3" x14ac:dyDescent="0.25">
      <c r="A594" s="5">
        <v>40740</v>
      </c>
      <c r="B594">
        <v>0</v>
      </c>
      <c r="C594">
        <v>3.2070457550000002</v>
      </c>
    </row>
    <row r="595" spans="1:3" x14ac:dyDescent="0.25">
      <c r="A595" s="5">
        <v>40741</v>
      </c>
      <c r="B595">
        <v>0</v>
      </c>
      <c r="C595">
        <v>3.2808505000000002E-2</v>
      </c>
    </row>
    <row r="596" spans="1:3" x14ac:dyDescent="0.25">
      <c r="A596" s="5">
        <v>40742</v>
      </c>
      <c r="B596">
        <v>0</v>
      </c>
      <c r="C596">
        <v>3.037434556</v>
      </c>
    </row>
    <row r="597" spans="1:3" x14ac:dyDescent="0.25">
      <c r="A597" s="5">
        <v>40743</v>
      </c>
      <c r="B597">
        <v>0</v>
      </c>
      <c r="C597">
        <v>3.235860685</v>
      </c>
    </row>
    <row r="598" spans="1:3" x14ac:dyDescent="0.25">
      <c r="A598" s="5">
        <v>40744</v>
      </c>
      <c r="B598">
        <v>0</v>
      </c>
      <c r="C598">
        <v>3.2586093750000003</v>
      </c>
    </row>
    <row r="599" spans="1:3" x14ac:dyDescent="0.25">
      <c r="A599" s="5">
        <v>40745</v>
      </c>
      <c r="B599">
        <v>0</v>
      </c>
      <c r="C599">
        <v>3.4238145680000001</v>
      </c>
    </row>
    <row r="600" spans="1:3" x14ac:dyDescent="0.25">
      <c r="A600" s="5">
        <v>40746</v>
      </c>
      <c r="B600">
        <v>0</v>
      </c>
      <c r="C600">
        <v>3.3205320739999999</v>
      </c>
    </row>
    <row r="601" spans="1:3" x14ac:dyDescent="0.25">
      <c r="A601" s="5">
        <v>40747</v>
      </c>
      <c r="B601">
        <v>0</v>
      </c>
      <c r="C601">
        <v>3.4826474279999999</v>
      </c>
    </row>
    <row r="602" spans="1:3" x14ac:dyDescent="0.25">
      <c r="A602" s="5">
        <v>40748</v>
      </c>
      <c r="B602">
        <v>0</v>
      </c>
      <c r="C602">
        <v>3.6387092409999999</v>
      </c>
    </row>
    <row r="603" spans="1:3" x14ac:dyDescent="0.25">
      <c r="A603" s="5">
        <v>40749</v>
      </c>
      <c r="B603">
        <v>0</v>
      </c>
      <c r="C603">
        <v>3.4698641629999996</v>
      </c>
    </row>
    <row r="604" spans="1:3" x14ac:dyDescent="0.25">
      <c r="A604" s="5">
        <v>40750</v>
      </c>
      <c r="B604">
        <v>0</v>
      </c>
      <c r="C604">
        <v>3.3911622979999998</v>
      </c>
    </row>
    <row r="605" spans="1:3" x14ac:dyDescent="0.25">
      <c r="A605" s="5">
        <v>40751</v>
      </c>
      <c r="B605">
        <v>0</v>
      </c>
      <c r="C605">
        <v>3.5339266780000003</v>
      </c>
    </row>
    <row r="606" spans="1:3" x14ac:dyDescent="0.25">
      <c r="A606" s="5">
        <v>40752</v>
      </c>
      <c r="B606">
        <v>0</v>
      </c>
      <c r="C606">
        <v>3.4986411169999996</v>
      </c>
    </row>
    <row r="607" spans="1:3" x14ac:dyDescent="0.25">
      <c r="A607" s="5">
        <v>40753</v>
      </c>
      <c r="B607">
        <v>0</v>
      </c>
      <c r="C607">
        <v>3.7299617879999998</v>
      </c>
    </row>
    <row r="608" spans="1:3" x14ac:dyDescent="0.25">
      <c r="A608" s="5">
        <v>40754</v>
      </c>
      <c r="B608">
        <v>0</v>
      </c>
      <c r="C608">
        <v>3.5753038940000001</v>
      </c>
    </row>
    <row r="609" spans="1:3" x14ac:dyDescent="0.25">
      <c r="A609" s="5">
        <v>40755</v>
      </c>
      <c r="B609">
        <v>0</v>
      </c>
      <c r="C609">
        <v>3.7458567340000002</v>
      </c>
    </row>
    <row r="610" spans="1:3" x14ac:dyDescent="0.25">
      <c r="A610" s="5">
        <v>40756</v>
      </c>
      <c r="B610">
        <v>0</v>
      </c>
      <c r="C610">
        <v>3.6822150450000004</v>
      </c>
    </row>
    <row r="611" spans="1:3" x14ac:dyDescent="0.25">
      <c r="A611" s="5">
        <v>40757</v>
      </c>
      <c r="B611">
        <v>0</v>
      </c>
      <c r="C611">
        <v>3.535232068</v>
      </c>
    </row>
    <row r="612" spans="1:3" x14ac:dyDescent="0.25">
      <c r="A612" s="5">
        <v>40758</v>
      </c>
      <c r="B612">
        <v>0</v>
      </c>
      <c r="C612">
        <v>0.35822395099999998</v>
      </c>
    </row>
    <row r="613" spans="1:3" x14ac:dyDescent="0.25">
      <c r="A613" s="5">
        <v>40759</v>
      </c>
      <c r="B613">
        <v>0</v>
      </c>
      <c r="C613">
        <v>3.5574412019999997</v>
      </c>
    </row>
    <row r="614" spans="1:3" x14ac:dyDescent="0.25">
      <c r="A614" s="5">
        <v>40760</v>
      </c>
      <c r="B614">
        <v>0</v>
      </c>
      <c r="C614">
        <v>3.2814341990000004</v>
      </c>
    </row>
    <row r="615" spans="1:3" x14ac:dyDescent="0.25">
      <c r="A615" s="5">
        <v>40761</v>
      </c>
      <c r="B615">
        <v>0</v>
      </c>
      <c r="C615">
        <v>4.0320792760000002</v>
      </c>
    </row>
    <row r="616" spans="1:3" x14ac:dyDescent="0.25">
      <c r="A616" s="5">
        <v>40762</v>
      </c>
      <c r="B616">
        <v>0</v>
      </c>
      <c r="C616">
        <v>4.0609867980000001</v>
      </c>
    </row>
    <row r="617" spans="1:3" x14ac:dyDescent="0.25">
      <c r="A617" s="5">
        <v>40763</v>
      </c>
      <c r="B617">
        <v>0.5</v>
      </c>
      <c r="C617">
        <v>4.1448544350000001</v>
      </c>
    </row>
    <row r="618" spans="1:3" x14ac:dyDescent="0.25">
      <c r="A618" s="5">
        <v>40764</v>
      </c>
      <c r="B618">
        <v>0</v>
      </c>
      <c r="C618">
        <v>4.2412444950000001</v>
      </c>
    </row>
    <row r="619" spans="1:3" x14ac:dyDescent="0.25">
      <c r="A619" s="5">
        <v>40765</v>
      </c>
      <c r="B619">
        <v>0</v>
      </c>
      <c r="C619">
        <v>4.2824260389999997</v>
      </c>
    </row>
    <row r="620" spans="1:3" x14ac:dyDescent="0.25">
      <c r="A620" s="5">
        <v>40766</v>
      </c>
      <c r="B620">
        <v>0</v>
      </c>
      <c r="C620">
        <v>0.43128849599999997</v>
      </c>
    </row>
    <row r="621" spans="1:3" x14ac:dyDescent="0.25">
      <c r="A621" s="5">
        <v>40767</v>
      </c>
      <c r="B621">
        <v>0.5</v>
      </c>
      <c r="C621">
        <v>4.122022823</v>
      </c>
    </row>
    <row r="622" spans="1:3" x14ac:dyDescent="0.25">
      <c r="A622" s="5">
        <v>40768</v>
      </c>
      <c r="B622">
        <v>0</v>
      </c>
      <c r="C622">
        <v>0.42781879099999998</v>
      </c>
    </row>
    <row r="623" spans="1:3" x14ac:dyDescent="0.25">
      <c r="A623" s="5">
        <v>40769</v>
      </c>
      <c r="B623">
        <v>0</v>
      </c>
      <c r="C623">
        <v>4.5870198640000002</v>
      </c>
    </row>
    <row r="624" spans="1:3" x14ac:dyDescent="0.25">
      <c r="A624" s="5">
        <v>40770</v>
      </c>
      <c r="B624">
        <v>0.5</v>
      </c>
      <c r="C624">
        <v>4.4888858480000007</v>
      </c>
    </row>
    <row r="625" spans="1:3" x14ac:dyDescent="0.25">
      <c r="A625" s="5">
        <v>40771</v>
      </c>
      <c r="B625">
        <v>0</v>
      </c>
      <c r="C625">
        <v>4.427954637</v>
      </c>
    </row>
    <row r="626" spans="1:3" x14ac:dyDescent="0.25">
      <c r="A626" s="5">
        <v>40772</v>
      </c>
      <c r="B626">
        <v>0</v>
      </c>
      <c r="C626">
        <v>3.7112535459999996</v>
      </c>
    </row>
    <row r="627" spans="1:3" x14ac:dyDescent="0.25">
      <c r="A627" s="5">
        <v>40773</v>
      </c>
      <c r="B627">
        <v>0</v>
      </c>
      <c r="C627">
        <v>3.0214951989999999</v>
      </c>
    </row>
    <row r="628" spans="1:3" x14ac:dyDescent="0.25">
      <c r="A628" s="5">
        <v>40774</v>
      </c>
      <c r="B628">
        <v>14.5</v>
      </c>
      <c r="C628">
        <v>3.528039272</v>
      </c>
    </row>
    <row r="629" spans="1:3" x14ac:dyDescent="0.25">
      <c r="A629" s="5">
        <v>40775</v>
      </c>
      <c r="B629">
        <v>0.5</v>
      </c>
      <c r="C629">
        <v>3.3674266869999996</v>
      </c>
    </row>
    <row r="630" spans="1:3" x14ac:dyDescent="0.25">
      <c r="A630" s="5">
        <v>40776</v>
      </c>
      <c r="B630">
        <v>0</v>
      </c>
      <c r="C630">
        <v>4.3622278569999997</v>
      </c>
    </row>
    <row r="631" spans="1:3" x14ac:dyDescent="0.25">
      <c r="A631" s="5">
        <v>40777</v>
      </c>
      <c r="B631">
        <v>0.5</v>
      </c>
      <c r="C631">
        <v>4.6411696540000005</v>
      </c>
    </row>
    <row r="632" spans="1:3" x14ac:dyDescent="0.25">
      <c r="A632" s="5">
        <v>40778</v>
      </c>
      <c r="B632">
        <v>0.5</v>
      </c>
      <c r="C632">
        <v>4.5784603160000001</v>
      </c>
    </row>
    <row r="633" spans="1:3" x14ac:dyDescent="0.25">
      <c r="A633" s="5">
        <v>40779</v>
      </c>
      <c r="B633">
        <v>0</v>
      </c>
      <c r="C633">
        <v>4.5519289039999995</v>
      </c>
    </row>
    <row r="634" spans="1:3" x14ac:dyDescent="0.25">
      <c r="A634" s="5">
        <v>40780</v>
      </c>
      <c r="B634">
        <v>0</v>
      </c>
      <c r="C634">
        <v>4.5254269320000002</v>
      </c>
    </row>
    <row r="635" spans="1:3" x14ac:dyDescent="0.25">
      <c r="A635" s="5">
        <v>40781</v>
      </c>
      <c r="B635">
        <v>0.5</v>
      </c>
      <c r="C635">
        <v>4.0949110119999999</v>
      </c>
    </row>
    <row r="636" spans="1:3" x14ac:dyDescent="0.25">
      <c r="A636" s="5">
        <v>40782</v>
      </c>
      <c r="B636">
        <v>0</v>
      </c>
      <c r="C636">
        <v>0.42075837399999994</v>
      </c>
    </row>
    <row r="637" spans="1:3" x14ac:dyDescent="0.25">
      <c r="A637" s="5">
        <v>40783</v>
      </c>
      <c r="B637">
        <v>0</v>
      </c>
      <c r="C637">
        <v>3.9257243269999997</v>
      </c>
    </row>
    <row r="638" spans="1:3" x14ac:dyDescent="0.25">
      <c r="A638" s="5">
        <v>40784</v>
      </c>
      <c r="B638">
        <v>0</v>
      </c>
      <c r="C638">
        <v>4.4662302330000001</v>
      </c>
    </row>
    <row r="639" spans="1:3" x14ac:dyDescent="0.25">
      <c r="A639" s="5">
        <v>40785</v>
      </c>
      <c r="B639">
        <v>0</v>
      </c>
      <c r="C639">
        <v>4.2602848550000001</v>
      </c>
    </row>
    <row r="640" spans="1:3" x14ac:dyDescent="0.25">
      <c r="A640" s="5">
        <v>40786</v>
      </c>
      <c r="B640">
        <v>0</v>
      </c>
      <c r="C640">
        <v>5.1352445380000002</v>
      </c>
    </row>
    <row r="641" spans="1:3" x14ac:dyDescent="0.25">
      <c r="A641" s="5">
        <v>40787</v>
      </c>
      <c r="B641">
        <v>0</v>
      </c>
      <c r="C641">
        <v>4.825925003</v>
      </c>
    </row>
    <row r="642" spans="1:3" x14ac:dyDescent="0.25">
      <c r="A642" s="5">
        <v>40788</v>
      </c>
      <c r="B642">
        <v>0</v>
      </c>
      <c r="C642">
        <v>4.9117509550000005</v>
      </c>
    </row>
    <row r="643" spans="1:3" x14ac:dyDescent="0.25">
      <c r="A643" s="5">
        <v>40789</v>
      </c>
      <c r="B643">
        <v>0</v>
      </c>
      <c r="C643">
        <v>4.7264219719999998</v>
      </c>
    </row>
    <row r="644" spans="1:3" x14ac:dyDescent="0.25">
      <c r="A644" s="5">
        <v>40790</v>
      </c>
      <c r="B644">
        <v>0</v>
      </c>
      <c r="C644">
        <v>3.8383303870000001</v>
      </c>
    </row>
    <row r="645" spans="1:3" x14ac:dyDescent="0.25">
      <c r="A645" s="5">
        <v>40791</v>
      </c>
      <c r="B645">
        <v>0</v>
      </c>
      <c r="C645">
        <v>4.336271075</v>
      </c>
    </row>
    <row r="646" spans="1:3" x14ac:dyDescent="0.25">
      <c r="A646" s="5">
        <v>40792</v>
      </c>
      <c r="B646">
        <v>0</v>
      </c>
      <c r="C646">
        <v>4.8308727650000005</v>
      </c>
    </row>
    <row r="647" spans="1:3" x14ac:dyDescent="0.25">
      <c r="A647" s="5">
        <v>40793</v>
      </c>
      <c r="B647">
        <v>0</v>
      </c>
      <c r="C647">
        <v>4.2262422849999997</v>
      </c>
    </row>
    <row r="648" spans="1:3" x14ac:dyDescent="0.25">
      <c r="A648" s="5">
        <v>40794</v>
      </c>
      <c r="B648">
        <v>0</v>
      </c>
      <c r="C648">
        <v>4.5113292319999996</v>
      </c>
    </row>
    <row r="649" spans="1:3" x14ac:dyDescent="0.25">
      <c r="A649" s="5">
        <v>40795</v>
      </c>
      <c r="B649">
        <v>0</v>
      </c>
      <c r="C649">
        <v>4.6488269569999998</v>
      </c>
    </row>
    <row r="650" spans="1:3" x14ac:dyDescent="0.25">
      <c r="A650" s="5">
        <v>40796</v>
      </c>
      <c r="B650">
        <v>0</v>
      </c>
      <c r="C650">
        <v>4.7548498610000003</v>
      </c>
    </row>
    <row r="651" spans="1:3" x14ac:dyDescent="0.25">
      <c r="A651" s="5">
        <v>40797</v>
      </c>
      <c r="B651">
        <v>0</v>
      </c>
      <c r="C651">
        <v>4.6666576339999999</v>
      </c>
    </row>
    <row r="652" spans="1:3" x14ac:dyDescent="0.25">
      <c r="A652" s="5">
        <v>40798</v>
      </c>
      <c r="B652">
        <v>0</v>
      </c>
      <c r="C652">
        <v>4.8692875149999999</v>
      </c>
    </row>
    <row r="653" spans="1:3" x14ac:dyDescent="0.25">
      <c r="A653" s="5">
        <v>40799</v>
      </c>
      <c r="B653">
        <v>0</v>
      </c>
      <c r="C653">
        <v>4.9636681090000003</v>
      </c>
    </row>
    <row r="654" spans="1:3" x14ac:dyDescent="0.25">
      <c r="A654" s="5">
        <v>40800</v>
      </c>
      <c r="B654">
        <v>0.5</v>
      </c>
      <c r="C654">
        <v>4.842305895</v>
      </c>
    </row>
    <row r="655" spans="1:3" x14ac:dyDescent="0.25">
      <c r="A655" s="5">
        <v>40801</v>
      </c>
      <c r="B655">
        <v>0</v>
      </c>
      <c r="C655">
        <v>4.9683094619999997</v>
      </c>
    </row>
    <row r="656" spans="1:3" x14ac:dyDescent="0.25">
      <c r="A656" s="5">
        <v>40802</v>
      </c>
      <c r="B656">
        <v>0</v>
      </c>
      <c r="C656">
        <v>4.9408534160000004</v>
      </c>
    </row>
    <row r="657" spans="1:3" x14ac:dyDescent="0.25">
      <c r="A657" s="5">
        <v>40803</v>
      </c>
      <c r="B657">
        <v>0</v>
      </c>
      <c r="C657">
        <v>4.7582567139999998</v>
      </c>
    </row>
    <row r="658" spans="1:3" x14ac:dyDescent="0.25">
      <c r="A658" s="5">
        <v>40804</v>
      </c>
      <c r="B658">
        <v>37</v>
      </c>
      <c r="C658">
        <v>4.1184621479999999</v>
      </c>
    </row>
    <row r="659" spans="1:3" x14ac:dyDescent="0.25">
      <c r="A659" s="5">
        <v>40805</v>
      </c>
      <c r="B659">
        <v>0</v>
      </c>
      <c r="C659">
        <v>4.3930248560000003</v>
      </c>
    </row>
    <row r="660" spans="1:3" x14ac:dyDescent="0.25">
      <c r="A660" s="5">
        <v>40806</v>
      </c>
      <c r="B660">
        <v>0</v>
      </c>
      <c r="C660">
        <v>3.8341423140000002</v>
      </c>
    </row>
    <row r="661" spans="1:3" x14ac:dyDescent="0.25">
      <c r="A661" s="5">
        <v>40807</v>
      </c>
      <c r="B661">
        <v>0</v>
      </c>
      <c r="C661">
        <v>4.5243652870000002</v>
      </c>
    </row>
    <row r="662" spans="1:3" x14ac:dyDescent="0.25">
      <c r="A662" s="5">
        <v>40808</v>
      </c>
      <c r="B662">
        <v>2</v>
      </c>
      <c r="C662">
        <v>2.1761269420000002</v>
      </c>
    </row>
    <row r="663" spans="1:3" x14ac:dyDescent="0.25">
      <c r="A663" s="5">
        <v>40809</v>
      </c>
      <c r="B663">
        <v>0</v>
      </c>
      <c r="C663">
        <v>5.1486108670000004</v>
      </c>
    </row>
    <row r="664" spans="1:3" x14ac:dyDescent="0.25">
      <c r="A664" s="5">
        <v>40810</v>
      </c>
      <c r="B664">
        <v>0.5</v>
      </c>
      <c r="C664">
        <v>5.4089879080000003</v>
      </c>
    </row>
    <row r="665" spans="1:3" x14ac:dyDescent="0.25">
      <c r="A665" s="5">
        <v>40811</v>
      </c>
      <c r="B665">
        <v>5</v>
      </c>
      <c r="C665">
        <v>4.0371817839999995</v>
      </c>
    </row>
    <row r="666" spans="1:3" x14ac:dyDescent="0.25">
      <c r="A666" s="5">
        <v>40812</v>
      </c>
      <c r="B666">
        <v>0</v>
      </c>
      <c r="C666">
        <v>5.015678866</v>
      </c>
    </row>
    <row r="667" spans="1:3" x14ac:dyDescent="0.25">
      <c r="A667" s="5">
        <v>40813</v>
      </c>
      <c r="B667">
        <v>0</v>
      </c>
      <c r="C667">
        <v>5.2811909739999994</v>
      </c>
    </row>
    <row r="668" spans="1:3" x14ac:dyDescent="0.25">
      <c r="A668" s="5">
        <v>40814</v>
      </c>
      <c r="B668">
        <v>0</v>
      </c>
      <c r="C668">
        <v>5.0617189480000002</v>
      </c>
    </row>
    <row r="669" spans="1:3" x14ac:dyDescent="0.25">
      <c r="A669" s="5">
        <v>40815</v>
      </c>
      <c r="B669">
        <v>0</v>
      </c>
      <c r="C669">
        <v>5.2521648729999999</v>
      </c>
    </row>
    <row r="670" spans="1:3" x14ac:dyDescent="0.25">
      <c r="A670" s="5">
        <v>40816</v>
      </c>
      <c r="B670">
        <v>0</v>
      </c>
      <c r="C670">
        <v>2.5570241390000001</v>
      </c>
    </row>
    <row r="671" spans="1:3" x14ac:dyDescent="0.25">
      <c r="A671" s="5">
        <v>40817</v>
      </c>
      <c r="B671">
        <v>0</v>
      </c>
      <c r="C671">
        <v>5.5425741049999999</v>
      </c>
    </row>
    <row r="672" spans="1:3" x14ac:dyDescent="0.25">
      <c r="A672" s="5">
        <v>40818</v>
      </c>
      <c r="B672">
        <v>4.5</v>
      </c>
      <c r="C672">
        <v>5.7034810729999998</v>
      </c>
    </row>
    <row r="673" spans="1:3" x14ac:dyDescent="0.25">
      <c r="A673" s="5">
        <v>40819</v>
      </c>
      <c r="B673">
        <v>0</v>
      </c>
      <c r="C673">
        <v>5.5824263890000001</v>
      </c>
    </row>
    <row r="674" spans="1:3" x14ac:dyDescent="0.25">
      <c r="A674" s="5">
        <v>40820</v>
      </c>
      <c r="B674">
        <v>13</v>
      </c>
      <c r="C674">
        <v>4.6108751610000001</v>
      </c>
    </row>
    <row r="675" spans="1:3" x14ac:dyDescent="0.25">
      <c r="A675" s="5">
        <v>40821</v>
      </c>
      <c r="B675">
        <v>34.5</v>
      </c>
      <c r="C675">
        <v>5.4599995110000004</v>
      </c>
    </row>
    <row r="676" spans="1:3" x14ac:dyDescent="0.25">
      <c r="A676" s="5">
        <v>40822</v>
      </c>
      <c r="B676">
        <v>8.5</v>
      </c>
      <c r="C676">
        <v>0.50465857700000005</v>
      </c>
    </row>
    <row r="677" spans="1:3" x14ac:dyDescent="0.25">
      <c r="A677" s="5">
        <v>40823</v>
      </c>
      <c r="B677">
        <v>0</v>
      </c>
      <c r="C677">
        <v>5.4881502869999998</v>
      </c>
    </row>
    <row r="678" spans="1:3" x14ac:dyDescent="0.25">
      <c r="A678" s="5">
        <v>40824</v>
      </c>
      <c r="B678">
        <v>0.5</v>
      </c>
      <c r="C678">
        <v>5.3235056380000003</v>
      </c>
    </row>
    <row r="679" spans="1:3" x14ac:dyDescent="0.25">
      <c r="A679" s="5">
        <v>40825</v>
      </c>
      <c r="B679">
        <v>9</v>
      </c>
      <c r="C679">
        <v>4.7090076290000003</v>
      </c>
    </row>
    <row r="680" spans="1:3" x14ac:dyDescent="0.25">
      <c r="A680" s="5">
        <v>40826</v>
      </c>
      <c r="B680">
        <v>0</v>
      </c>
      <c r="C680">
        <v>4.6193641550000004</v>
      </c>
    </row>
    <row r="681" spans="1:3" x14ac:dyDescent="0.25">
      <c r="A681" s="5">
        <v>40827</v>
      </c>
      <c r="B681">
        <v>0</v>
      </c>
      <c r="C681">
        <v>4.8252139229999997</v>
      </c>
    </row>
    <row r="682" spans="1:3" x14ac:dyDescent="0.25">
      <c r="A682" s="5">
        <v>40828</v>
      </c>
      <c r="B682">
        <v>16.5</v>
      </c>
      <c r="C682">
        <v>4.7649252740000003</v>
      </c>
    </row>
    <row r="683" spans="1:3" x14ac:dyDescent="0.25">
      <c r="A683" s="5">
        <v>40829</v>
      </c>
      <c r="B683">
        <v>0</v>
      </c>
      <c r="C683">
        <v>4.7041370469999997</v>
      </c>
    </row>
    <row r="684" spans="1:3" x14ac:dyDescent="0.25">
      <c r="A684" s="5">
        <v>40830</v>
      </c>
      <c r="B684">
        <v>4</v>
      </c>
      <c r="C684">
        <v>4.5511969479999994</v>
      </c>
    </row>
    <row r="685" spans="1:3" x14ac:dyDescent="0.25">
      <c r="A685" s="5">
        <v>40831</v>
      </c>
      <c r="B685">
        <v>19.5</v>
      </c>
      <c r="C685">
        <v>5.0981759929999999</v>
      </c>
    </row>
    <row r="686" spans="1:3" x14ac:dyDescent="0.25">
      <c r="A686" s="5">
        <v>40832</v>
      </c>
      <c r="B686">
        <v>0</v>
      </c>
      <c r="C686">
        <v>0.44786829499999997</v>
      </c>
    </row>
    <row r="687" spans="1:3" x14ac:dyDescent="0.25">
      <c r="A687" s="5">
        <v>40833</v>
      </c>
      <c r="B687">
        <v>0</v>
      </c>
      <c r="C687">
        <v>5.2228865820000001</v>
      </c>
    </row>
    <row r="688" spans="1:3" x14ac:dyDescent="0.25">
      <c r="A688" s="5">
        <v>40834</v>
      </c>
      <c r="B688">
        <v>0.5</v>
      </c>
      <c r="C688">
        <v>4.0062706810000002</v>
      </c>
    </row>
    <row r="689" spans="1:3" x14ac:dyDescent="0.25">
      <c r="A689" s="5">
        <v>40835</v>
      </c>
      <c r="B689">
        <v>3</v>
      </c>
      <c r="C689">
        <v>3.8807215489999995</v>
      </c>
    </row>
    <row r="690" spans="1:3" x14ac:dyDescent="0.25">
      <c r="A690" s="5">
        <v>40836</v>
      </c>
      <c r="B690">
        <v>13.5</v>
      </c>
      <c r="C690">
        <v>3.6077406070000002</v>
      </c>
    </row>
    <row r="691" spans="1:3" x14ac:dyDescent="0.25">
      <c r="A691" s="5">
        <v>40837</v>
      </c>
      <c r="B691">
        <v>0</v>
      </c>
      <c r="C691">
        <v>4.8138338909999998</v>
      </c>
    </row>
    <row r="692" spans="1:3" x14ac:dyDescent="0.25">
      <c r="A692" s="5">
        <v>40838</v>
      </c>
      <c r="B692">
        <v>6.5</v>
      </c>
      <c r="C692">
        <v>3.5702047890000004</v>
      </c>
    </row>
    <row r="693" spans="1:3" x14ac:dyDescent="0.25">
      <c r="A693" s="5">
        <v>40839</v>
      </c>
      <c r="B693">
        <v>6</v>
      </c>
      <c r="C693">
        <v>3.3497693279999998</v>
      </c>
    </row>
    <row r="694" spans="1:3" x14ac:dyDescent="0.25">
      <c r="A694" s="5">
        <v>40840</v>
      </c>
      <c r="B694">
        <v>0</v>
      </c>
      <c r="C694">
        <v>4.3926164829999994</v>
      </c>
    </row>
    <row r="695" spans="1:3" x14ac:dyDescent="0.25">
      <c r="A695" s="5">
        <v>40841</v>
      </c>
      <c r="B695">
        <v>0</v>
      </c>
      <c r="C695">
        <v>0.46879763299999999</v>
      </c>
    </row>
    <row r="696" spans="1:3" x14ac:dyDescent="0.25">
      <c r="A696" s="5">
        <v>40842</v>
      </c>
      <c r="B696">
        <v>2.5</v>
      </c>
      <c r="C696">
        <v>4.4428222430000002</v>
      </c>
    </row>
    <row r="697" spans="1:3" x14ac:dyDescent="0.25">
      <c r="A697" s="5">
        <v>40843</v>
      </c>
      <c r="B697">
        <v>0</v>
      </c>
      <c r="C697">
        <v>4.6841637689999995</v>
      </c>
    </row>
    <row r="698" spans="1:3" x14ac:dyDescent="0.25">
      <c r="A698" s="5">
        <v>40844</v>
      </c>
      <c r="B698">
        <v>0.5</v>
      </c>
      <c r="C698">
        <v>5.0752885929999998</v>
      </c>
    </row>
    <row r="699" spans="1:3" x14ac:dyDescent="0.25">
      <c r="A699" s="5">
        <v>40845</v>
      </c>
      <c r="B699">
        <v>0</v>
      </c>
      <c r="C699">
        <v>4.1418087190000001</v>
      </c>
    </row>
    <row r="700" spans="1:3" x14ac:dyDescent="0.25">
      <c r="A700" s="5">
        <v>40846</v>
      </c>
      <c r="B700">
        <v>10.5</v>
      </c>
      <c r="C700">
        <v>0.49999408900000003</v>
      </c>
    </row>
    <row r="701" spans="1:3" x14ac:dyDescent="0.25">
      <c r="A701" s="5">
        <v>40847</v>
      </c>
      <c r="B701">
        <v>47.5</v>
      </c>
      <c r="C701">
        <v>4.6008621390000002</v>
      </c>
    </row>
    <row r="702" spans="1:3" x14ac:dyDescent="0.25">
      <c r="A702" s="5">
        <v>40848</v>
      </c>
      <c r="B702">
        <v>9</v>
      </c>
      <c r="C702">
        <v>0.50160914200000006</v>
      </c>
    </row>
    <row r="703" spans="1:3" x14ac:dyDescent="0.25">
      <c r="A703" s="5">
        <v>40849</v>
      </c>
      <c r="B703">
        <v>9.5</v>
      </c>
      <c r="C703">
        <v>4.3759974489999998</v>
      </c>
    </row>
    <row r="704" spans="1:3" x14ac:dyDescent="0.25">
      <c r="A704" s="5">
        <v>40850</v>
      </c>
      <c r="B704">
        <v>2</v>
      </c>
      <c r="C704">
        <v>5.155144688</v>
      </c>
    </row>
    <row r="705" spans="1:3" x14ac:dyDescent="0.25">
      <c r="A705" s="5">
        <v>40851</v>
      </c>
      <c r="B705">
        <v>0</v>
      </c>
      <c r="C705">
        <v>4.9796026529999997</v>
      </c>
    </row>
    <row r="706" spans="1:3" x14ac:dyDescent="0.25">
      <c r="A706" s="5">
        <v>40852</v>
      </c>
      <c r="B706">
        <v>0</v>
      </c>
      <c r="C706">
        <v>4.8019190270000003</v>
      </c>
    </row>
    <row r="707" spans="1:3" x14ac:dyDescent="0.25">
      <c r="A707" s="5">
        <v>40853</v>
      </c>
      <c r="B707">
        <v>11.5</v>
      </c>
      <c r="C707">
        <v>4.427339141</v>
      </c>
    </row>
    <row r="708" spans="1:3" x14ac:dyDescent="0.25">
      <c r="A708" s="5">
        <v>40854</v>
      </c>
      <c r="B708">
        <v>0</v>
      </c>
      <c r="C708">
        <v>4.4747025370000006</v>
      </c>
    </row>
    <row r="709" spans="1:3" x14ac:dyDescent="0.25">
      <c r="A709" s="5">
        <v>40855</v>
      </c>
      <c r="B709">
        <v>7</v>
      </c>
      <c r="C709">
        <v>4.3083453409999999</v>
      </c>
    </row>
    <row r="710" spans="1:3" x14ac:dyDescent="0.25">
      <c r="A710" s="5">
        <v>40856</v>
      </c>
      <c r="B710">
        <v>0</v>
      </c>
      <c r="C710">
        <v>3.9903905989999999</v>
      </c>
    </row>
    <row r="711" spans="1:3" x14ac:dyDescent="0.25">
      <c r="A711" s="5">
        <v>40857</v>
      </c>
      <c r="B711">
        <v>9</v>
      </c>
      <c r="C711">
        <v>2.2716702349999998</v>
      </c>
    </row>
    <row r="712" spans="1:3" x14ac:dyDescent="0.25">
      <c r="A712" s="5">
        <v>40858</v>
      </c>
      <c r="B712">
        <v>0</v>
      </c>
      <c r="C712">
        <v>1.8233034289999999</v>
      </c>
    </row>
    <row r="713" spans="1:3" x14ac:dyDescent="0.25">
      <c r="A713" s="5">
        <v>40859</v>
      </c>
      <c r="B713">
        <v>0</v>
      </c>
      <c r="C713">
        <v>2.129526738</v>
      </c>
    </row>
    <row r="714" spans="1:3" x14ac:dyDescent="0.25">
      <c r="A714" s="5">
        <v>40860</v>
      </c>
      <c r="B714">
        <v>0</v>
      </c>
      <c r="C714">
        <v>4.2072250850000001</v>
      </c>
    </row>
    <row r="715" spans="1:3" x14ac:dyDescent="0.25">
      <c r="A715" s="5">
        <v>40861</v>
      </c>
      <c r="B715">
        <v>0</v>
      </c>
      <c r="C715">
        <v>4.4767207550000006</v>
      </c>
    </row>
    <row r="716" spans="1:3" x14ac:dyDescent="0.25">
      <c r="A716" s="5">
        <v>40862</v>
      </c>
      <c r="B716">
        <v>0</v>
      </c>
      <c r="C716">
        <v>4.6993104670000001</v>
      </c>
    </row>
    <row r="717" spans="1:3" x14ac:dyDescent="0.25">
      <c r="A717" s="5">
        <v>40863</v>
      </c>
      <c r="B717">
        <v>0</v>
      </c>
      <c r="C717">
        <v>4.3945307439999999</v>
      </c>
    </row>
    <row r="718" spans="1:3" x14ac:dyDescent="0.25">
      <c r="A718" s="5">
        <v>40864</v>
      </c>
      <c r="B718">
        <v>0</v>
      </c>
      <c r="C718">
        <v>4.333848809</v>
      </c>
    </row>
    <row r="719" spans="1:3" x14ac:dyDescent="0.25">
      <c r="A719" s="5">
        <v>40865</v>
      </c>
      <c r="B719">
        <v>0.5</v>
      </c>
      <c r="C719">
        <v>0.46114539800000004</v>
      </c>
    </row>
    <row r="720" spans="1:3" x14ac:dyDescent="0.25">
      <c r="A720" s="5">
        <v>40866</v>
      </c>
      <c r="B720">
        <v>0</v>
      </c>
      <c r="C720">
        <v>4.7901068049999997</v>
      </c>
    </row>
    <row r="721" spans="1:3" x14ac:dyDescent="0.25">
      <c r="A721" s="5">
        <v>40867</v>
      </c>
      <c r="B721">
        <v>0</v>
      </c>
      <c r="C721">
        <v>4.3809849869999997</v>
      </c>
    </row>
    <row r="722" spans="1:3" x14ac:dyDescent="0.25">
      <c r="A722" s="5">
        <v>40868</v>
      </c>
      <c r="B722">
        <v>3.5</v>
      </c>
      <c r="C722">
        <v>0.45073243400000002</v>
      </c>
    </row>
    <row r="723" spans="1:3" x14ac:dyDescent="0.25">
      <c r="A723" s="5">
        <v>40869</v>
      </c>
      <c r="B723">
        <v>0</v>
      </c>
      <c r="C723">
        <v>3.2764581179999999</v>
      </c>
    </row>
    <row r="724" spans="1:3" x14ac:dyDescent="0.25">
      <c r="A724" s="5">
        <v>40870</v>
      </c>
      <c r="B724">
        <v>0</v>
      </c>
      <c r="C724">
        <v>4.7135375909999997</v>
      </c>
    </row>
    <row r="725" spans="1:3" x14ac:dyDescent="0.25">
      <c r="A725" s="5">
        <v>40871</v>
      </c>
      <c r="B725">
        <v>1</v>
      </c>
      <c r="C725">
        <v>3.9204051790000003</v>
      </c>
    </row>
    <row r="726" spans="1:3" x14ac:dyDescent="0.25">
      <c r="A726" s="5">
        <v>40872</v>
      </c>
      <c r="B726">
        <v>0</v>
      </c>
      <c r="C726">
        <v>0.48167367299999997</v>
      </c>
    </row>
    <row r="727" spans="1:3" x14ac:dyDescent="0.25">
      <c r="A727" s="5">
        <v>40873</v>
      </c>
      <c r="B727">
        <v>3</v>
      </c>
      <c r="C727">
        <v>3.890218264</v>
      </c>
    </row>
    <row r="728" spans="1:3" x14ac:dyDescent="0.25">
      <c r="A728" s="5">
        <v>40874</v>
      </c>
      <c r="B728">
        <v>35</v>
      </c>
      <c r="C728">
        <v>4.3349572759999999</v>
      </c>
    </row>
    <row r="729" spans="1:3" x14ac:dyDescent="0.25">
      <c r="A729" s="5">
        <v>40875</v>
      </c>
      <c r="B729">
        <v>0</v>
      </c>
      <c r="C729">
        <v>0.30802876600000001</v>
      </c>
    </row>
    <row r="730" spans="1:3" x14ac:dyDescent="0.25">
      <c r="A730" s="5">
        <v>40876</v>
      </c>
      <c r="B730">
        <v>9.5</v>
      </c>
      <c r="C730">
        <v>3.0118128579999999</v>
      </c>
    </row>
    <row r="731" spans="1:3" x14ac:dyDescent="0.25">
      <c r="A731" s="5">
        <v>40877</v>
      </c>
      <c r="B731">
        <v>0</v>
      </c>
      <c r="C731">
        <v>4.021243567</v>
      </c>
    </row>
    <row r="732" spans="1:3" x14ac:dyDescent="0.25">
      <c r="A732" s="5">
        <v>40878</v>
      </c>
      <c r="B732">
        <v>20</v>
      </c>
      <c r="C732">
        <v>3.8874815230000004</v>
      </c>
    </row>
    <row r="733" spans="1:3" x14ac:dyDescent="0.25">
      <c r="A733" s="5">
        <v>40879</v>
      </c>
      <c r="B733">
        <v>0</v>
      </c>
      <c r="C733">
        <v>2.9594438709999999</v>
      </c>
    </row>
    <row r="734" spans="1:3" x14ac:dyDescent="0.25">
      <c r="A734" s="5">
        <v>40880</v>
      </c>
      <c r="B734">
        <v>0.5</v>
      </c>
      <c r="C734">
        <v>3.023652067</v>
      </c>
    </row>
    <row r="735" spans="1:3" x14ac:dyDescent="0.25">
      <c r="A735" s="5">
        <v>40881</v>
      </c>
      <c r="B735">
        <v>2.5</v>
      </c>
      <c r="C735">
        <v>3.1361314010000001</v>
      </c>
    </row>
    <row r="736" spans="1:3" x14ac:dyDescent="0.25">
      <c r="A736" s="5">
        <v>40882</v>
      </c>
      <c r="B736">
        <v>8.5</v>
      </c>
      <c r="C736">
        <v>2.1694033260000003</v>
      </c>
    </row>
    <row r="737" spans="1:3" x14ac:dyDescent="0.25">
      <c r="A737" s="5">
        <v>40883</v>
      </c>
      <c r="B737">
        <v>6.5</v>
      </c>
      <c r="C737">
        <v>2.308245796</v>
      </c>
    </row>
    <row r="738" spans="1:3" x14ac:dyDescent="0.25">
      <c r="A738" s="5">
        <v>40884</v>
      </c>
      <c r="B738">
        <v>1.5</v>
      </c>
      <c r="C738">
        <v>2.3423303730000002</v>
      </c>
    </row>
    <row r="739" spans="1:3" x14ac:dyDescent="0.25">
      <c r="A739" s="5">
        <v>40885</v>
      </c>
      <c r="B739">
        <v>3</v>
      </c>
      <c r="C739">
        <v>3.2959332189999997</v>
      </c>
    </row>
    <row r="740" spans="1:3" x14ac:dyDescent="0.25">
      <c r="A740" s="5">
        <v>40886</v>
      </c>
      <c r="B740">
        <v>2</v>
      </c>
      <c r="C740">
        <v>2.6044308389999999</v>
      </c>
    </row>
    <row r="741" spans="1:3" x14ac:dyDescent="0.25">
      <c r="A741" s="5">
        <v>40887</v>
      </c>
      <c r="B741">
        <v>0.5</v>
      </c>
      <c r="C741">
        <v>0.28686833499999997</v>
      </c>
    </row>
    <row r="742" spans="1:3" x14ac:dyDescent="0.25">
      <c r="A742" s="5">
        <v>40888</v>
      </c>
      <c r="B742">
        <v>0</v>
      </c>
      <c r="C742">
        <v>3.8712516450000001</v>
      </c>
    </row>
    <row r="743" spans="1:3" x14ac:dyDescent="0.25">
      <c r="A743" s="5">
        <v>40889</v>
      </c>
      <c r="B743">
        <v>0</v>
      </c>
      <c r="C743">
        <v>3.3099139E-2</v>
      </c>
    </row>
    <row r="744" spans="1:3" x14ac:dyDescent="0.25">
      <c r="A744" s="5">
        <v>40890</v>
      </c>
      <c r="B744">
        <v>0.5</v>
      </c>
      <c r="C744">
        <v>4.3162746619999997</v>
      </c>
    </row>
    <row r="745" spans="1:3" x14ac:dyDescent="0.25">
      <c r="A745" s="5">
        <v>40891</v>
      </c>
      <c r="B745">
        <v>1</v>
      </c>
      <c r="C745">
        <v>3.9136568359999999</v>
      </c>
    </row>
    <row r="746" spans="1:3" x14ac:dyDescent="0.25">
      <c r="A746" s="5">
        <v>40892</v>
      </c>
      <c r="B746">
        <v>1</v>
      </c>
      <c r="C746">
        <v>3.421951849</v>
      </c>
    </row>
    <row r="747" spans="1:3" x14ac:dyDescent="0.25">
      <c r="A747" s="5">
        <v>40893</v>
      </c>
      <c r="B747">
        <v>2</v>
      </c>
      <c r="C747">
        <v>2.376747436</v>
      </c>
    </row>
    <row r="748" spans="1:3" x14ac:dyDescent="0.25">
      <c r="A748" s="5">
        <v>40894</v>
      </c>
      <c r="B748">
        <v>1</v>
      </c>
      <c r="C748">
        <v>3.114316718</v>
      </c>
    </row>
    <row r="749" spans="1:3" x14ac:dyDescent="0.25">
      <c r="A749" s="5">
        <v>40895</v>
      </c>
      <c r="B749">
        <v>1</v>
      </c>
      <c r="C749">
        <v>2.6269073519999999</v>
      </c>
    </row>
    <row r="750" spans="1:3" x14ac:dyDescent="0.25">
      <c r="A750" s="5">
        <v>40896</v>
      </c>
      <c r="B750">
        <v>0.5</v>
      </c>
      <c r="C750">
        <v>3.8393691320000003</v>
      </c>
    </row>
    <row r="751" spans="1:3" x14ac:dyDescent="0.25">
      <c r="A751" s="5">
        <v>40897</v>
      </c>
      <c r="B751">
        <v>0</v>
      </c>
      <c r="C751">
        <v>4.138536233</v>
      </c>
    </row>
    <row r="752" spans="1:3" x14ac:dyDescent="0.25">
      <c r="A752" s="5">
        <v>40898</v>
      </c>
      <c r="B752">
        <v>0</v>
      </c>
      <c r="C752">
        <v>4.0941446949999998</v>
      </c>
    </row>
    <row r="753" spans="1:3" x14ac:dyDescent="0.25">
      <c r="A753" s="5">
        <v>40899</v>
      </c>
      <c r="B753">
        <v>0.5</v>
      </c>
      <c r="C753">
        <v>2.7539645239999997</v>
      </c>
    </row>
    <row r="754" spans="1:3" x14ac:dyDescent="0.25">
      <c r="A754" s="5">
        <v>40900</v>
      </c>
      <c r="B754">
        <v>0.5</v>
      </c>
      <c r="C754">
        <v>2.552706261</v>
      </c>
    </row>
    <row r="755" spans="1:3" x14ac:dyDescent="0.25">
      <c r="A755" s="5">
        <v>40901</v>
      </c>
      <c r="B755">
        <v>2.5</v>
      </c>
      <c r="C755">
        <v>2.4541723709999999</v>
      </c>
    </row>
    <row r="756" spans="1:3" x14ac:dyDescent="0.25">
      <c r="A756" s="5">
        <v>40902</v>
      </c>
      <c r="B756">
        <v>4</v>
      </c>
      <c r="C756">
        <v>2.333551452</v>
      </c>
    </row>
    <row r="757" spans="1:3" x14ac:dyDescent="0.25">
      <c r="A757" s="5">
        <v>40903</v>
      </c>
      <c r="B757">
        <v>0</v>
      </c>
      <c r="C757">
        <v>3.5006357229999998</v>
      </c>
    </row>
    <row r="758" spans="1:3" x14ac:dyDescent="0.25">
      <c r="A758" s="5">
        <v>40904</v>
      </c>
      <c r="B758">
        <v>0.5</v>
      </c>
      <c r="C758">
        <v>2.5226165030000001</v>
      </c>
    </row>
    <row r="759" spans="1:3" x14ac:dyDescent="0.25">
      <c r="A759" s="5">
        <v>40905</v>
      </c>
      <c r="B759">
        <v>0.5</v>
      </c>
      <c r="C759">
        <v>2.211777047</v>
      </c>
    </row>
    <row r="760" spans="1:3" x14ac:dyDescent="0.25">
      <c r="A760" s="5">
        <v>40906</v>
      </c>
      <c r="B760">
        <v>0</v>
      </c>
      <c r="C760">
        <v>2.2278571880000002</v>
      </c>
    </row>
    <row r="761" spans="1:3" x14ac:dyDescent="0.25">
      <c r="A761" s="5">
        <v>40907</v>
      </c>
      <c r="B761">
        <v>0.5</v>
      </c>
      <c r="C761">
        <v>3.5234323060000001</v>
      </c>
    </row>
    <row r="762" spans="1:3" x14ac:dyDescent="0.25">
      <c r="A762" s="5">
        <v>40908</v>
      </c>
      <c r="B762">
        <v>0.5</v>
      </c>
      <c r="C762">
        <v>2.5164239230000001</v>
      </c>
    </row>
    <row r="763" spans="1:3" x14ac:dyDescent="0.25">
      <c r="A763" s="5">
        <v>40909</v>
      </c>
      <c r="B763">
        <v>0.5</v>
      </c>
      <c r="C763">
        <v>4.1315954110000002</v>
      </c>
    </row>
    <row r="764" spans="1:3" x14ac:dyDescent="0.25">
      <c r="A764" s="5">
        <v>40910</v>
      </c>
      <c r="B764">
        <v>0</v>
      </c>
      <c r="C764">
        <v>3.7479732140000004</v>
      </c>
    </row>
    <row r="765" spans="1:3" x14ac:dyDescent="0.25">
      <c r="A765" s="5">
        <v>40911</v>
      </c>
      <c r="B765">
        <v>0</v>
      </c>
      <c r="C765">
        <v>3.2917624139999999</v>
      </c>
    </row>
    <row r="766" spans="1:3" x14ac:dyDescent="0.25">
      <c r="A766" s="5">
        <v>40912</v>
      </c>
      <c r="B766">
        <v>0</v>
      </c>
      <c r="C766">
        <v>3.8607528610000004</v>
      </c>
    </row>
    <row r="767" spans="1:3" x14ac:dyDescent="0.25">
      <c r="A767" s="5">
        <v>40913</v>
      </c>
      <c r="B767">
        <v>1.5</v>
      </c>
      <c r="C767">
        <v>3.8998279830000002</v>
      </c>
    </row>
    <row r="768" spans="1:3" x14ac:dyDescent="0.25">
      <c r="A768" s="5">
        <v>40914</v>
      </c>
      <c r="B768">
        <v>0</v>
      </c>
      <c r="C768">
        <v>3.8530940450000002</v>
      </c>
    </row>
    <row r="769" spans="1:3" x14ac:dyDescent="0.25">
      <c r="A769" s="5">
        <v>40915</v>
      </c>
      <c r="B769">
        <v>1</v>
      </c>
      <c r="C769">
        <v>2.645407504</v>
      </c>
    </row>
    <row r="770" spans="1:3" x14ac:dyDescent="0.25">
      <c r="A770" s="5">
        <v>40916</v>
      </c>
      <c r="B770">
        <v>0.5</v>
      </c>
      <c r="C770">
        <v>3.3140106170000001</v>
      </c>
    </row>
    <row r="771" spans="1:3" x14ac:dyDescent="0.25">
      <c r="A771" s="5">
        <v>40917</v>
      </c>
      <c r="B771">
        <v>0.5</v>
      </c>
      <c r="C771">
        <v>2.8621320050000003</v>
      </c>
    </row>
    <row r="772" spans="1:3" x14ac:dyDescent="0.25">
      <c r="A772" s="5">
        <v>40918</v>
      </c>
      <c r="B772">
        <v>0</v>
      </c>
      <c r="C772">
        <v>2.7918898749999999</v>
      </c>
    </row>
    <row r="773" spans="1:3" x14ac:dyDescent="0.25">
      <c r="A773" s="5">
        <v>40919</v>
      </c>
      <c r="B773">
        <v>0</v>
      </c>
      <c r="C773">
        <v>2.1565256340000003</v>
      </c>
    </row>
    <row r="774" spans="1:3" x14ac:dyDescent="0.25">
      <c r="A774" s="5">
        <v>40920</v>
      </c>
      <c r="B774">
        <v>0</v>
      </c>
      <c r="C774">
        <v>2.5337039780000001</v>
      </c>
    </row>
    <row r="775" spans="1:3" x14ac:dyDescent="0.25">
      <c r="A775" s="5">
        <v>40921</v>
      </c>
      <c r="B775">
        <v>0.5</v>
      </c>
      <c r="C775">
        <v>2.2030171059999999</v>
      </c>
    </row>
    <row r="776" spans="1:3" x14ac:dyDescent="0.25">
      <c r="A776" s="5">
        <v>40922</v>
      </c>
      <c r="B776">
        <v>0</v>
      </c>
      <c r="C776">
        <v>3.4273715080000002</v>
      </c>
    </row>
    <row r="777" spans="1:3" x14ac:dyDescent="0.25">
      <c r="A777" s="5">
        <v>40923</v>
      </c>
      <c r="B777">
        <v>0</v>
      </c>
      <c r="C777">
        <v>2.4254951880000002</v>
      </c>
    </row>
    <row r="778" spans="1:3" x14ac:dyDescent="0.25">
      <c r="A778" s="5">
        <v>40924</v>
      </c>
      <c r="B778">
        <v>0</v>
      </c>
      <c r="C778">
        <v>2.107150426</v>
      </c>
    </row>
    <row r="779" spans="1:3" x14ac:dyDescent="0.25">
      <c r="A779" s="5">
        <v>40925</v>
      </c>
      <c r="B779">
        <v>0</v>
      </c>
      <c r="C779">
        <v>1.961502195</v>
      </c>
    </row>
    <row r="780" spans="1:3" x14ac:dyDescent="0.25">
      <c r="A780" s="5">
        <v>40926</v>
      </c>
      <c r="B780">
        <v>13</v>
      </c>
      <c r="C780">
        <v>2.2096280049999999</v>
      </c>
    </row>
    <row r="781" spans="1:3" x14ac:dyDescent="0.25">
      <c r="A781" s="5">
        <v>40927</v>
      </c>
      <c r="B781">
        <v>32.5</v>
      </c>
      <c r="C781">
        <v>0.21275058699999999</v>
      </c>
    </row>
    <row r="782" spans="1:3" x14ac:dyDescent="0.25">
      <c r="A782" s="5">
        <v>40928</v>
      </c>
      <c r="B782">
        <v>19</v>
      </c>
      <c r="C782">
        <v>1.7694795410000002</v>
      </c>
    </row>
    <row r="783" spans="1:3" x14ac:dyDescent="0.25">
      <c r="A783" s="5">
        <v>40929</v>
      </c>
      <c r="B783">
        <v>3</v>
      </c>
      <c r="C783">
        <v>2.0716904129999998</v>
      </c>
    </row>
    <row r="784" spans="1:3" x14ac:dyDescent="0.25">
      <c r="A784" s="5">
        <v>40930</v>
      </c>
      <c r="B784">
        <v>5</v>
      </c>
      <c r="C784">
        <v>2.3275970369999999</v>
      </c>
    </row>
    <row r="785" spans="1:3" x14ac:dyDescent="0.25">
      <c r="A785" s="5">
        <v>40931</v>
      </c>
      <c r="B785">
        <v>0.5</v>
      </c>
      <c r="C785">
        <v>2.7181241140000001</v>
      </c>
    </row>
    <row r="786" spans="1:3" x14ac:dyDescent="0.25">
      <c r="A786" s="5">
        <v>40932</v>
      </c>
      <c r="B786">
        <v>2</v>
      </c>
      <c r="C786">
        <v>3.3962392509999999</v>
      </c>
    </row>
    <row r="787" spans="1:3" x14ac:dyDescent="0.25">
      <c r="A787" s="5">
        <v>40933</v>
      </c>
      <c r="B787">
        <v>14</v>
      </c>
      <c r="C787">
        <v>2.0020525920000001</v>
      </c>
    </row>
    <row r="788" spans="1:3" x14ac:dyDescent="0.25">
      <c r="A788" s="5">
        <v>40934</v>
      </c>
      <c r="B788">
        <v>17.5</v>
      </c>
      <c r="C788">
        <v>1.6755356830000001</v>
      </c>
    </row>
    <row r="789" spans="1:3" x14ac:dyDescent="0.25">
      <c r="A789" s="5">
        <v>40935</v>
      </c>
      <c r="B789">
        <v>1</v>
      </c>
      <c r="C789">
        <v>3.3826856839999997</v>
      </c>
    </row>
    <row r="790" spans="1:3" x14ac:dyDescent="0.25">
      <c r="A790" s="5">
        <v>40936</v>
      </c>
      <c r="B790">
        <v>6.5</v>
      </c>
      <c r="C790">
        <v>3.1630547990000002</v>
      </c>
    </row>
    <row r="791" spans="1:3" x14ac:dyDescent="0.25">
      <c r="A791" s="5">
        <v>40937</v>
      </c>
      <c r="B791">
        <v>6.5</v>
      </c>
      <c r="C791">
        <v>3.2468219589999996</v>
      </c>
    </row>
    <row r="792" spans="1:3" x14ac:dyDescent="0.25">
      <c r="A792" s="5">
        <v>40938</v>
      </c>
      <c r="B792">
        <v>4.5</v>
      </c>
      <c r="C792">
        <v>3.0269285379999999</v>
      </c>
    </row>
    <row r="793" spans="1:3" x14ac:dyDescent="0.25">
      <c r="A793" s="5">
        <v>40939</v>
      </c>
      <c r="B793">
        <v>23</v>
      </c>
      <c r="C793">
        <v>3.2286479880000001</v>
      </c>
    </row>
    <row r="794" spans="1:3" x14ac:dyDescent="0.25">
      <c r="A794" s="5">
        <v>40940</v>
      </c>
      <c r="B794">
        <v>0</v>
      </c>
      <c r="C794">
        <v>4.3039955919999997</v>
      </c>
    </row>
    <row r="795" spans="1:3" x14ac:dyDescent="0.25">
      <c r="A795" s="5">
        <v>40941</v>
      </c>
      <c r="B795">
        <v>2</v>
      </c>
      <c r="C795">
        <v>0.28863079800000002</v>
      </c>
    </row>
    <row r="796" spans="1:3" x14ac:dyDescent="0.25">
      <c r="A796" s="5">
        <v>40942</v>
      </c>
      <c r="B796">
        <v>0</v>
      </c>
      <c r="C796">
        <v>3.4791321379999998</v>
      </c>
    </row>
    <row r="797" spans="1:3" x14ac:dyDescent="0.25">
      <c r="A797" s="5">
        <v>40943</v>
      </c>
      <c r="B797">
        <v>1</v>
      </c>
      <c r="C797">
        <v>3.3359779979999997</v>
      </c>
    </row>
    <row r="798" spans="1:3" x14ac:dyDescent="0.25">
      <c r="A798" s="5">
        <v>40944</v>
      </c>
      <c r="B798">
        <v>2.5</v>
      </c>
      <c r="C798">
        <v>2.780634863</v>
      </c>
    </row>
    <row r="799" spans="1:3" x14ac:dyDescent="0.25">
      <c r="A799" s="5">
        <v>40945</v>
      </c>
      <c r="B799">
        <v>0.5</v>
      </c>
      <c r="C799">
        <v>2.1810251890000001</v>
      </c>
    </row>
    <row r="800" spans="1:3" x14ac:dyDescent="0.25">
      <c r="A800" s="5">
        <v>40946</v>
      </c>
      <c r="B800">
        <v>3.5</v>
      </c>
      <c r="C800">
        <v>2.8641640429999997</v>
      </c>
    </row>
    <row r="801" spans="1:3" x14ac:dyDescent="0.25">
      <c r="A801" s="5">
        <v>40947</v>
      </c>
      <c r="B801">
        <v>1</v>
      </c>
      <c r="C801">
        <v>2.4483353709999998</v>
      </c>
    </row>
    <row r="802" spans="1:3" x14ac:dyDescent="0.25">
      <c r="A802" s="5">
        <v>40948</v>
      </c>
      <c r="B802">
        <v>0</v>
      </c>
      <c r="C802">
        <v>2.981577304</v>
      </c>
    </row>
    <row r="803" spans="1:3" x14ac:dyDescent="0.25">
      <c r="A803" s="5">
        <v>40949</v>
      </c>
      <c r="B803">
        <v>41.5</v>
      </c>
      <c r="C803">
        <v>3.0878900260000002</v>
      </c>
    </row>
    <row r="804" spans="1:3" x14ac:dyDescent="0.25">
      <c r="A804" s="5">
        <v>40950</v>
      </c>
      <c r="B804">
        <v>15.5</v>
      </c>
      <c r="C804">
        <v>2.8263757890000001</v>
      </c>
    </row>
    <row r="805" spans="1:3" x14ac:dyDescent="0.25">
      <c r="A805" s="5">
        <v>40951</v>
      </c>
      <c r="B805">
        <v>2.5</v>
      </c>
      <c r="C805">
        <v>1.7585955689999999</v>
      </c>
    </row>
    <row r="806" spans="1:3" x14ac:dyDescent="0.25">
      <c r="A806" s="5">
        <v>40952</v>
      </c>
      <c r="B806">
        <v>1</v>
      </c>
      <c r="C806">
        <v>1.775055957</v>
      </c>
    </row>
    <row r="807" spans="1:3" x14ac:dyDescent="0.25">
      <c r="A807" s="5">
        <v>40953</v>
      </c>
      <c r="B807">
        <v>8.5</v>
      </c>
      <c r="C807">
        <v>2.916281321</v>
      </c>
    </row>
    <row r="808" spans="1:3" x14ac:dyDescent="0.25">
      <c r="A808" s="5">
        <v>40954</v>
      </c>
      <c r="B808">
        <v>7</v>
      </c>
      <c r="C808">
        <v>2.4320957620000003</v>
      </c>
    </row>
    <row r="809" spans="1:3" x14ac:dyDescent="0.25">
      <c r="A809" s="5">
        <v>40955</v>
      </c>
      <c r="B809">
        <v>2</v>
      </c>
      <c r="C809">
        <v>2.0105440139999997</v>
      </c>
    </row>
    <row r="810" spans="1:3" x14ac:dyDescent="0.25">
      <c r="A810" s="5">
        <v>40956</v>
      </c>
      <c r="B810">
        <v>1.5</v>
      </c>
      <c r="C810">
        <v>2.3855672139999999</v>
      </c>
    </row>
    <row r="811" spans="1:3" x14ac:dyDescent="0.25">
      <c r="A811" s="5">
        <v>40957</v>
      </c>
      <c r="B811">
        <v>2.5</v>
      </c>
      <c r="C811">
        <v>2.438673342</v>
      </c>
    </row>
    <row r="812" spans="1:3" x14ac:dyDescent="0.25">
      <c r="A812" s="5">
        <v>40958</v>
      </c>
      <c r="B812">
        <v>0.5</v>
      </c>
      <c r="C812">
        <v>2.3134963439999998</v>
      </c>
    </row>
    <row r="813" spans="1:3" x14ac:dyDescent="0.25">
      <c r="A813" s="5">
        <v>40959</v>
      </c>
      <c r="B813">
        <v>0.5</v>
      </c>
      <c r="C813">
        <v>0.200335238</v>
      </c>
    </row>
    <row r="814" spans="1:3" x14ac:dyDescent="0.25">
      <c r="A814" s="5">
        <v>40960</v>
      </c>
      <c r="B814">
        <v>0</v>
      </c>
      <c r="C814">
        <v>2.9151948340000002</v>
      </c>
    </row>
    <row r="815" spans="1:3" x14ac:dyDescent="0.25">
      <c r="A815" s="5">
        <v>40961</v>
      </c>
      <c r="B815">
        <v>5</v>
      </c>
      <c r="C815">
        <v>2.4477805249999998</v>
      </c>
    </row>
    <row r="816" spans="1:3" x14ac:dyDescent="0.25">
      <c r="A816" s="5">
        <v>40962</v>
      </c>
      <c r="B816">
        <v>0</v>
      </c>
      <c r="C816">
        <v>2.650300122</v>
      </c>
    </row>
    <row r="817" spans="1:3" x14ac:dyDescent="0.25">
      <c r="A817" s="5">
        <v>40963</v>
      </c>
      <c r="B817">
        <v>0.5</v>
      </c>
      <c r="C817">
        <v>2.6067780429999998</v>
      </c>
    </row>
    <row r="818" spans="1:3" x14ac:dyDescent="0.25">
      <c r="A818" s="5">
        <v>40964</v>
      </c>
      <c r="B818">
        <v>0</v>
      </c>
      <c r="C818">
        <v>0.30413882600000003</v>
      </c>
    </row>
    <row r="819" spans="1:3" x14ac:dyDescent="0.25">
      <c r="A819" s="5">
        <v>40965</v>
      </c>
      <c r="B819">
        <v>0</v>
      </c>
      <c r="C819">
        <v>2.9647710839999997</v>
      </c>
    </row>
    <row r="820" spans="1:3" x14ac:dyDescent="0.25">
      <c r="A820" s="5">
        <v>40966</v>
      </c>
      <c r="B820">
        <v>0.5</v>
      </c>
      <c r="C820">
        <v>3.2115414360000001</v>
      </c>
    </row>
    <row r="821" spans="1:3" x14ac:dyDescent="0.25">
      <c r="A821" s="5">
        <v>40967</v>
      </c>
      <c r="B821">
        <v>0</v>
      </c>
      <c r="C821">
        <v>3.091862098</v>
      </c>
    </row>
    <row r="822" spans="1:3" x14ac:dyDescent="0.25">
      <c r="A822" s="5">
        <v>40968</v>
      </c>
      <c r="B822">
        <v>0</v>
      </c>
      <c r="C822">
        <v>0.29741395900000001</v>
      </c>
    </row>
    <row r="823" spans="1:3" x14ac:dyDescent="0.25">
      <c r="A823" s="5">
        <v>40969</v>
      </c>
      <c r="B823">
        <v>0.5</v>
      </c>
      <c r="C823">
        <v>2.6929346819999997</v>
      </c>
    </row>
    <row r="824" spans="1:3" x14ac:dyDescent="0.25">
      <c r="A824" s="5">
        <v>40970</v>
      </c>
      <c r="B824">
        <v>0</v>
      </c>
      <c r="C824">
        <v>2.2360033590000001</v>
      </c>
    </row>
    <row r="825" spans="1:3" x14ac:dyDescent="0.25">
      <c r="A825" s="5">
        <v>40971</v>
      </c>
      <c r="B825">
        <v>0</v>
      </c>
      <c r="C825">
        <v>2.9347253649999998</v>
      </c>
    </row>
    <row r="826" spans="1:3" x14ac:dyDescent="0.25">
      <c r="A826" s="5">
        <v>40972</v>
      </c>
      <c r="B826">
        <v>0</v>
      </c>
      <c r="C826">
        <v>2.650273017</v>
      </c>
    </row>
    <row r="827" spans="1:3" x14ac:dyDescent="0.25">
      <c r="A827" s="5">
        <v>40973</v>
      </c>
      <c r="B827">
        <v>0</v>
      </c>
      <c r="C827">
        <v>1.9525165850000001</v>
      </c>
    </row>
    <row r="828" spans="1:3" x14ac:dyDescent="0.25">
      <c r="A828" s="5">
        <v>40974</v>
      </c>
      <c r="B828">
        <v>0</v>
      </c>
      <c r="C828">
        <v>2.084683171</v>
      </c>
    </row>
    <row r="829" spans="1:3" x14ac:dyDescent="0.25">
      <c r="A829" s="5">
        <v>40975</v>
      </c>
      <c r="B829">
        <v>0</v>
      </c>
      <c r="C829">
        <v>2.773076235</v>
      </c>
    </row>
    <row r="830" spans="1:3" x14ac:dyDescent="0.25">
      <c r="A830" s="5">
        <v>40976</v>
      </c>
      <c r="B830">
        <v>0</v>
      </c>
      <c r="C830">
        <v>2.9616537040000002</v>
      </c>
    </row>
    <row r="831" spans="1:3" x14ac:dyDescent="0.25">
      <c r="A831" s="5">
        <v>40977</v>
      </c>
      <c r="B831">
        <v>0.5</v>
      </c>
      <c r="C831">
        <v>2.5797371139999998</v>
      </c>
    </row>
    <row r="832" spans="1:3" x14ac:dyDescent="0.25">
      <c r="A832" s="5">
        <v>40978</v>
      </c>
      <c r="B832">
        <v>0</v>
      </c>
      <c r="C832">
        <v>1.9148160319999998</v>
      </c>
    </row>
    <row r="833" spans="1:3" x14ac:dyDescent="0.25">
      <c r="A833" s="5">
        <v>40979</v>
      </c>
      <c r="B833">
        <v>0</v>
      </c>
      <c r="C833">
        <v>2.162393303</v>
      </c>
    </row>
    <row r="834" spans="1:3" x14ac:dyDescent="0.25">
      <c r="A834" s="5">
        <v>40980</v>
      </c>
      <c r="B834">
        <v>0</v>
      </c>
      <c r="C834">
        <v>2.7335268450000001</v>
      </c>
    </row>
    <row r="835" spans="1:3" x14ac:dyDescent="0.25">
      <c r="A835" s="5">
        <v>40981</v>
      </c>
      <c r="B835">
        <v>0</v>
      </c>
      <c r="C835">
        <v>2.8024845859999998</v>
      </c>
    </row>
    <row r="836" spans="1:3" x14ac:dyDescent="0.25">
      <c r="A836" s="5">
        <v>40982</v>
      </c>
      <c r="B836">
        <v>0</v>
      </c>
      <c r="C836">
        <v>2.6680011660000003</v>
      </c>
    </row>
    <row r="837" spans="1:3" x14ac:dyDescent="0.25">
      <c r="A837" s="5">
        <v>40983</v>
      </c>
      <c r="B837">
        <v>0.5</v>
      </c>
      <c r="C837">
        <v>3.0121072179999997</v>
      </c>
    </row>
    <row r="838" spans="1:3" x14ac:dyDescent="0.25">
      <c r="A838" s="5">
        <v>40984</v>
      </c>
      <c r="B838">
        <v>8.5</v>
      </c>
      <c r="C838">
        <v>1.640186328</v>
      </c>
    </row>
    <row r="839" spans="1:3" x14ac:dyDescent="0.25">
      <c r="A839" s="5">
        <v>40985</v>
      </c>
      <c r="B839">
        <v>0</v>
      </c>
      <c r="C839">
        <v>2.1228045419999999</v>
      </c>
    </row>
    <row r="840" spans="1:3" x14ac:dyDescent="0.25">
      <c r="A840" s="5">
        <v>40986</v>
      </c>
      <c r="B840">
        <v>0</v>
      </c>
      <c r="C840">
        <v>2.505421798</v>
      </c>
    </row>
    <row r="841" spans="1:3" x14ac:dyDescent="0.25">
      <c r="A841" s="5">
        <v>40987</v>
      </c>
      <c r="B841">
        <v>0</v>
      </c>
      <c r="C841">
        <v>2.827650464</v>
      </c>
    </row>
    <row r="842" spans="1:3" x14ac:dyDescent="0.25">
      <c r="A842" s="5">
        <v>40988</v>
      </c>
      <c r="B842">
        <v>0</v>
      </c>
      <c r="C842">
        <v>2.4376092360000001</v>
      </c>
    </row>
    <row r="843" spans="1:3" x14ac:dyDescent="0.25">
      <c r="A843" s="5">
        <v>40989</v>
      </c>
      <c r="B843">
        <v>0</v>
      </c>
      <c r="C843">
        <v>3.035637205</v>
      </c>
    </row>
    <row r="844" spans="1:3" x14ac:dyDescent="0.25">
      <c r="A844" s="5">
        <v>40990</v>
      </c>
      <c r="B844">
        <v>0.5</v>
      </c>
      <c r="C844">
        <v>3.0147465119999999</v>
      </c>
    </row>
    <row r="845" spans="1:3" x14ac:dyDescent="0.25">
      <c r="A845" s="5">
        <v>40991</v>
      </c>
      <c r="B845">
        <v>0</v>
      </c>
      <c r="C845">
        <v>2.9480865090000004</v>
      </c>
    </row>
    <row r="846" spans="1:3" x14ac:dyDescent="0.25">
      <c r="A846" s="5">
        <v>40992</v>
      </c>
      <c r="B846">
        <v>0</v>
      </c>
      <c r="C846">
        <v>3.0777823040000003</v>
      </c>
    </row>
    <row r="847" spans="1:3" x14ac:dyDescent="0.25">
      <c r="A847" s="5">
        <v>40993</v>
      </c>
      <c r="B847">
        <v>0</v>
      </c>
      <c r="C847">
        <v>3.1325296170000003</v>
      </c>
    </row>
    <row r="848" spans="1:3" x14ac:dyDescent="0.25">
      <c r="A848" s="5">
        <v>40994</v>
      </c>
      <c r="B848">
        <v>0</v>
      </c>
      <c r="C848">
        <v>3.0135286539999999</v>
      </c>
    </row>
    <row r="849" spans="1:3" x14ac:dyDescent="0.25">
      <c r="A849" s="5">
        <v>40995</v>
      </c>
      <c r="B849">
        <v>0</v>
      </c>
      <c r="C849">
        <v>2.8823489389999999</v>
      </c>
    </row>
    <row r="850" spans="1:3" x14ac:dyDescent="0.25">
      <c r="A850" s="5">
        <v>40996</v>
      </c>
      <c r="B850">
        <v>0.5</v>
      </c>
      <c r="C850">
        <v>2.935974962</v>
      </c>
    </row>
    <row r="851" spans="1:3" x14ac:dyDescent="0.25">
      <c r="A851" s="5">
        <v>40997</v>
      </c>
      <c r="B851">
        <v>0</v>
      </c>
      <c r="C851">
        <v>2.5234807539999999</v>
      </c>
    </row>
    <row r="852" spans="1:3" x14ac:dyDescent="0.25">
      <c r="A852" s="5">
        <v>40998</v>
      </c>
      <c r="B852">
        <v>0</v>
      </c>
      <c r="C852">
        <v>2.7466697959999999</v>
      </c>
    </row>
    <row r="853" spans="1:3" x14ac:dyDescent="0.25">
      <c r="A853" s="5">
        <v>40999</v>
      </c>
      <c r="B853">
        <v>0</v>
      </c>
      <c r="C853">
        <v>3.1155175509999999</v>
      </c>
    </row>
    <row r="854" spans="1:3" x14ac:dyDescent="0.25">
      <c r="A854" s="5">
        <v>41000</v>
      </c>
      <c r="B854">
        <v>0</v>
      </c>
      <c r="C854">
        <v>2.793933445</v>
      </c>
    </row>
    <row r="855" spans="1:3" x14ac:dyDescent="0.25">
      <c r="A855" s="5">
        <v>41001</v>
      </c>
      <c r="B855">
        <v>0.5</v>
      </c>
      <c r="C855">
        <v>2.6884379649999999</v>
      </c>
    </row>
    <row r="856" spans="1:3" x14ac:dyDescent="0.25">
      <c r="A856" s="5">
        <v>41002</v>
      </c>
      <c r="B856">
        <v>0</v>
      </c>
      <c r="C856">
        <v>3.2799227979999999</v>
      </c>
    </row>
    <row r="857" spans="1:3" x14ac:dyDescent="0.25">
      <c r="A857" s="5">
        <v>41003</v>
      </c>
      <c r="B857">
        <v>0</v>
      </c>
      <c r="C857">
        <v>2.5029380090000002</v>
      </c>
    </row>
    <row r="858" spans="1:3" x14ac:dyDescent="0.25">
      <c r="A858" s="5">
        <v>41004</v>
      </c>
      <c r="B858">
        <v>0</v>
      </c>
      <c r="C858">
        <v>2.9597294179999998</v>
      </c>
    </row>
    <row r="859" spans="1:3" x14ac:dyDescent="0.25">
      <c r="A859" s="5">
        <v>41005</v>
      </c>
      <c r="B859">
        <v>0</v>
      </c>
      <c r="C859">
        <v>3.2806141979999999</v>
      </c>
    </row>
    <row r="860" spans="1:3" x14ac:dyDescent="0.25">
      <c r="A860" s="5">
        <v>41006</v>
      </c>
      <c r="B860">
        <v>0</v>
      </c>
      <c r="C860">
        <v>3.2029608340000002</v>
      </c>
    </row>
    <row r="861" spans="1:3" x14ac:dyDescent="0.25">
      <c r="A861" s="5">
        <v>41007</v>
      </c>
      <c r="B861">
        <v>0</v>
      </c>
      <c r="C861">
        <v>2.9134510530000002</v>
      </c>
    </row>
    <row r="862" spans="1:3" x14ac:dyDescent="0.25">
      <c r="A862" s="5">
        <v>41008</v>
      </c>
      <c r="B862">
        <v>0</v>
      </c>
      <c r="C862">
        <v>3.0137375460000002</v>
      </c>
    </row>
    <row r="863" spans="1:3" x14ac:dyDescent="0.25">
      <c r="A863" s="5">
        <v>41009</v>
      </c>
      <c r="B863">
        <v>0.5</v>
      </c>
      <c r="C863">
        <v>3.1729787049999998</v>
      </c>
    </row>
    <row r="864" spans="1:3" x14ac:dyDescent="0.25">
      <c r="A864" s="5">
        <v>41010</v>
      </c>
      <c r="B864">
        <v>0</v>
      </c>
      <c r="C864">
        <v>3.2070457550000002</v>
      </c>
    </row>
    <row r="865" spans="1:3" x14ac:dyDescent="0.25">
      <c r="A865" s="5">
        <v>41011</v>
      </c>
      <c r="B865">
        <v>0</v>
      </c>
      <c r="C865">
        <v>3.2808505000000002E-2</v>
      </c>
    </row>
    <row r="866" spans="1:3" x14ac:dyDescent="0.25">
      <c r="A866" s="5">
        <v>41012</v>
      </c>
      <c r="B866">
        <v>0</v>
      </c>
      <c r="C866">
        <v>3.037434556</v>
      </c>
    </row>
    <row r="867" spans="1:3" x14ac:dyDescent="0.25">
      <c r="A867" s="5">
        <v>41013</v>
      </c>
      <c r="B867">
        <v>0</v>
      </c>
      <c r="C867">
        <v>3.235860685</v>
      </c>
    </row>
    <row r="868" spans="1:3" x14ac:dyDescent="0.25">
      <c r="A868" s="5">
        <v>41014</v>
      </c>
      <c r="B868">
        <v>0</v>
      </c>
      <c r="C868">
        <v>3.2586093750000003</v>
      </c>
    </row>
    <row r="869" spans="1:3" x14ac:dyDescent="0.25">
      <c r="A869" s="5">
        <v>41015</v>
      </c>
      <c r="B869">
        <v>0</v>
      </c>
      <c r="C869">
        <v>3.4238145680000001</v>
      </c>
    </row>
    <row r="870" spans="1:3" x14ac:dyDescent="0.25">
      <c r="A870" s="5">
        <v>41016</v>
      </c>
      <c r="B870">
        <v>0</v>
      </c>
      <c r="C870">
        <v>3.3205320739999999</v>
      </c>
    </row>
    <row r="871" spans="1:3" x14ac:dyDescent="0.25">
      <c r="A871" s="5">
        <v>41017</v>
      </c>
      <c r="B871">
        <v>0</v>
      </c>
      <c r="C871">
        <v>3.4826474279999999</v>
      </c>
    </row>
    <row r="872" spans="1:3" x14ac:dyDescent="0.25">
      <c r="A872" s="5">
        <v>41018</v>
      </c>
      <c r="B872">
        <v>0</v>
      </c>
      <c r="C872">
        <v>3.6387092409999999</v>
      </c>
    </row>
    <row r="873" spans="1:3" x14ac:dyDescent="0.25">
      <c r="A873" s="5">
        <v>41019</v>
      </c>
      <c r="B873">
        <v>0</v>
      </c>
      <c r="C873">
        <v>3.4698641629999996</v>
      </c>
    </row>
    <row r="874" spans="1:3" x14ac:dyDescent="0.25">
      <c r="A874" s="5">
        <v>41020</v>
      </c>
      <c r="B874">
        <v>0</v>
      </c>
      <c r="C874">
        <v>3.3911622979999998</v>
      </c>
    </row>
    <row r="875" spans="1:3" x14ac:dyDescent="0.25">
      <c r="A875" s="5">
        <v>41021</v>
      </c>
      <c r="B875">
        <v>0</v>
      </c>
      <c r="C875">
        <v>3.5339266780000003</v>
      </c>
    </row>
    <row r="876" spans="1:3" x14ac:dyDescent="0.25">
      <c r="A876" s="5">
        <v>41022</v>
      </c>
      <c r="B876">
        <v>0</v>
      </c>
      <c r="C876">
        <v>3.4986411169999996</v>
      </c>
    </row>
    <row r="877" spans="1:3" x14ac:dyDescent="0.25">
      <c r="A877" s="5">
        <v>41023</v>
      </c>
      <c r="B877">
        <v>0</v>
      </c>
      <c r="C877">
        <v>3.7299617879999998</v>
      </c>
    </row>
    <row r="878" spans="1:3" x14ac:dyDescent="0.25">
      <c r="A878" s="5">
        <v>41024</v>
      </c>
      <c r="B878">
        <v>0</v>
      </c>
      <c r="C878">
        <v>3.5753038940000001</v>
      </c>
    </row>
    <row r="879" spans="1:3" x14ac:dyDescent="0.25">
      <c r="A879" s="5">
        <v>41025</v>
      </c>
      <c r="B879">
        <v>0</v>
      </c>
      <c r="C879">
        <v>3.7458567340000002</v>
      </c>
    </row>
    <row r="880" spans="1:3" x14ac:dyDescent="0.25">
      <c r="A880" s="5">
        <v>41026</v>
      </c>
      <c r="B880">
        <v>0</v>
      </c>
      <c r="C880">
        <v>3.6822150450000004</v>
      </c>
    </row>
    <row r="881" spans="1:3" x14ac:dyDescent="0.25">
      <c r="A881" s="5">
        <v>41027</v>
      </c>
      <c r="B881">
        <v>0</v>
      </c>
      <c r="C881">
        <v>3.535232068</v>
      </c>
    </row>
    <row r="882" spans="1:3" x14ac:dyDescent="0.25">
      <c r="A882" s="5">
        <v>41028</v>
      </c>
      <c r="B882">
        <v>0</v>
      </c>
      <c r="C882">
        <v>0.35822395099999998</v>
      </c>
    </row>
    <row r="883" spans="1:3" x14ac:dyDescent="0.25">
      <c r="A883" s="5">
        <v>41029</v>
      </c>
      <c r="B883">
        <v>0</v>
      </c>
      <c r="C883">
        <v>3.5574412019999997</v>
      </c>
    </row>
    <row r="884" spans="1:3" x14ac:dyDescent="0.25">
      <c r="A884" s="5">
        <v>41030</v>
      </c>
      <c r="B884">
        <v>0</v>
      </c>
      <c r="C884">
        <v>3.2814341990000004</v>
      </c>
    </row>
    <row r="885" spans="1:3" x14ac:dyDescent="0.25">
      <c r="A885" s="5">
        <v>41031</v>
      </c>
      <c r="B885">
        <v>0</v>
      </c>
      <c r="C885">
        <v>4.0320792760000002</v>
      </c>
    </row>
    <row r="886" spans="1:3" x14ac:dyDescent="0.25">
      <c r="A886" s="5">
        <v>41032</v>
      </c>
      <c r="B886">
        <v>0</v>
      </c>
      <c r="C886">
        <v>4.0609867980000001</v>
      </c>
    </row>
    <row r="887" spans="1:3" x14ac:dyDescent="0.25">
      <c r="A887" s="5">
        <v>41033</v>
      </c>
      <c r="B887">
        <v>0.5</v>
      </c>
      <c r="C887">
        <v>4.1448544350000001</v>
      </c>
    </row>
    <row r="888" spans="1:3" x14ac:dyDescent="0.25">
      <c r="A888" s="5">
        <v>41034</v>
      </c>
      <c r="B888">
        <v>0</v>
      </c>
      <c r="C888">
        <v>4.2412444950000001</v>
      </c>
    </row>
    <row r="889" spans="1:3" x14ac:dyDescent="0.25">
      <c r="A889" s="5">
        <v>41035</v>
      </c>
      <c r="B889">
        <v>0</v>
      </c>
      <c r="C889">
        <v>4.2824260389999997</v>
      </c>
    </row>
    <row r="890" spans="1:3" x14ac:dyDescent="0.25">
      <c r="A890" s="5">
        <v>41036</v>
      </c>
      <c r="B890">
        <v>0</v>
      </c>
      <c r="C890">
        <v>0.43128849599999997</v>
      </c>
    </row>
    <row r="891" spans="1:3" x14ac:dyDescent="0.25">
      <c r="A891" s="5">
        <v>41037</v>
      </c>
      <c r="B891">
        <v>0.5</v>
      </c>
      <c r="C891">
        <v>4.122022823</v>
      </c>
    </row>
    <row r="892" spans="1:3" x14ac:dyDescent="0.25">
      <c r="A892" s="5">
        <v>41038</v>
      </c>
      <c r="B892">
        <v>0</v>
      </c>
      <c r="C892">
        <v>0.42781879099999998</v>
      </c>
    </row>
    <row r="893" spans="1:3" x14ac:dyDescent="0.25">
      <c r="A893" s="5">
        <v>41039</v>
      </c>
      <c r="B893">
        <v>0</v>
      </c>
      <c r="C893">
        <v>4.5870198640000002</v>
      </c>
    </row>
    <row r="894" spans="1:3" x14ac:dyDescent="0.25">
      <c r="A894" s="5">
        <v>41040</v>
      </c>
      <c r="B894">
        <v>0.5</v>
      </c>
      <c r="C894">
        <v>4.4888858480000007</v>
      </c>
    </row>
    <row r="895" spans="1:3" x14ac:dyDescent="0.25">
      <c r="A895" s="5">
        <v>41041</v>
      </c>
      <c r="B895">
        <v>0</v>
      </c>
      <c r="C895">
        <v>4.427954637</v>
      </c>
    </row>
    <row r="896" spans="1:3" x14ac:dyDescent="0.25">
      <c r="A896" s="5">
        <v>41042</v>
      </c>
      <c r="B896">
        <v>0</v>
      </c>
      <c r="C896">
        <v>3.7112535459999996</v>
      </c>
    </row>
    <row r="897" spans="1:3" x14ac:dyDescent="0.25">
      <c r="A897" s="5">
        <v>41043</v>
      </c>
      <c r="B897">
        <v>0</v>
      </c>
      <c r="C897">
        <v>3.0214951989999999</v>
      </c>
    </row>
    <row r="898" spans="1:3" x14ac:dyDescent="0.25">
      <c r="A898" s="5">
        <v>41044</v>
      </c>
      <c r="B898">
        <v>14.5</v>
      </c>
      <c r="C898">
        <v>3.528039272</v>
      </c>
    </row>
    <row r="899" spans="1:3" x14ac:dyDescent="0.25">
      <c r="A899" s="5">
        <v>41045</v>
      </c>
      <c r="B899">
        <v>0.5</v>
      </c>
      <c r="C899">
        <v>3.3674266869999996</v>
      </c>
    </row>
    <row r="900" spans="1:3" x14ac:dyDescent="0.25">
      <c r="A900" s="5">
        <v>41046</v>
      </c>
      <c r="B900">
        <v>0</v>
      </c>
      <c r="C900">
        <v>4.3622278569999997</v>
      </c>
    </row>
    <row r="901" spans="1:3" x14ac:dyDescent="0.25">
      <c r="A901" s="5">
        <v>41047</v>
      </c>
      <c r="B901">
        <v>0.5</v>
      </c>
      <c r="C901">
        <v>4.6411696540000005</v>
      </c>
    </row>
    <row r="902" spans="1:3" x14ac:dyDescent="0.25">
      <c r="A902" s="5">
        <v>41048</v>
      </c>
      <c r="B902">
        <v>0.5</v>
      </c>
      <c r="C902">
        <v>4.5784603160000001</v>
      </c>
    </row>
    <row r="903" spans="1:3" x14ac:dyDescent="0.25">
      <c r="A903" s="5">
        <v>41049</v>
      </c>
      <c r="B903">
        <v>0</v>
      </c>
      <c r="C903">
        <v>4.5519289039999995</v>
      </c>
    </row>
    <row r="904" spans="1:3" x14ac:dyDescent="0.25">
      <c r="A904" s="5">
        <v>41050</v>
      </c>
      <c r="B904">
        <v>0</v>
      </c>
      <c r="C904">
        <v>4.5254269320000002</v>
      </c>
    </row>
    <row r="905" spans="1:3" x14ac:dyDescent="0.25">
      <c r="A905" s="5">
        <v>41051</v>
      </c>
      <c r="B905">
        <v>0.5</v>
      </c>
      <c r="C905">
        <v>4.0949110119999999</v>
      </c>
    </row>
    <row r="906" spans="1:3" x14ac:dyDescent="0.25">
      <c r="A906" s="5">
        <v>41052</v>
      </c>
      <c r="B906">
        <v>0</v>
      </c>
      <c r="C906">
        <v>0.42075837399999994</v>
      </c>
    </row>
    <row r="907" spans="1:3" x14ac:dyDescent="0.25">
      <c r="A907" s="5">
        <v>41053</v>
      </c>
      <c r="B907">
        <v>0</v>
      </c>
      <c r="C907">
        <v>3.9257243269999997</v>
      </c>
    </row>
    <row r="908" spans="1:3" x14ac:dyDescent="0.25">
      <c r="A908" s="5">
        <v>41054</v>
      </c>
      <c r="B908">
        <v>0</v>
      </c>
      <c r="C908">
        <v>4.4662302330000001</v>
      </c>
    </row>
    <row r="909" spans="1:3" x14ac:dyDescent="0.25">
      <c r="A909" s="5">
        <v>41055</v>
      </c>
      <c r="B909">
        <v>0</v>
      </c>
      <c r="C909">
        <v>4.2602848550000001</v>
      </c>
    </row>
    <row r="910" spans="1:3" x14ac:dyDescent="0.25">
      <c r="A910" s="5">
        <v>41056</v>
      </c>
      <c r="B910">
        <v>0</v>
      </c>
      <c r="C910">
        <v>5.1352445380000002</v>
      </c>
    </row>
    <row r="911" spans="1:3" x14ac:dyDescent="0.25">
      <c r="A911" s="5">
        <v>41057</v>
      </c>
      <c r="B911">
        <v>0</v>
      </c>
      <c r="C911">
        <v>4.825925003</v>
      </c>
    </row>
    <row r="912" spans="1:3" x14ac:dyDescent="0.25">
      <c r="A912" s="5">
        <v>41058</v>
      </c>
      <c r="B912">
        <v>0</v>
      </c>
      <c r="C912">
        <v>4.9117509550000005</v>
      </c>
    </row>
    <row r="913" spans="1:3" x14ac:dyDescent="0.25">
      <c r="A913" s="5">
        <v>41059</v>
      </c>
      <c r="B913">
        <v>0</v>
      </c>
      <c r="C913">
        <v>4.7264219719999998</v>
      </c>
    </row>
    <row r="914" spans="1:3" x14ac:dyDescent="0.25">
      <c r="A914" s="5">
        <v>41060</v>
      </c>
      <c r="B914">
        <v>0</v>
      </c>
      <c r="C914">
        <v>3.8383303870000001</v>
      </c>
    </row>
    <row r="915" spans="1:3" x14ac:dyDescent="0.25">
      <c r="A915" s="5">
        <v>41061</v>
      </c>
      <c r="B915">
        <v>0</v>
      </c>
      <c r="C915">
        <v>4.336271075</v>
      </c>
    </row>
    <row r="916" spans="1:3" x14ac:dyDescent="0.25">
      <c r="A916" s="5">
        <v>41062</v>
      </c>
      <c r="B916">
        <v>0</v>
      </c>
      <c r="C916">
        <v>4.8308727650000005</v>
      </c>
    </row>
    <row r="917" spans="1:3" x14ac:dyDescent="0.25">
      <c r="A917" s="5">
        <v>41063</v>
      </c>
      <c r="B917">
        <v>0</v>
      </c>
      <c r="C917">
        <v>4.2262422849999997</v>
      </c>
    </row>
    <row r="918" spans="1:3" x14ac:dyDescent="0.25">
      <c r="A918" s="5">
        <v>41064</v>
      </c>
      <c r="B918">
        <v>0</v>
      </c>
      <c r="C918">
        <v>4.5113292319999996</v>
      </c>
    </row>
    <row r="919" spans="1:3" x14ac:dyDescent="0.25">
      <c r="A919" s="5">
        <v>41065</v>
      </c>
      <c r="B919">
        <v>0</v>
      </c>
      <c r="C919">
        <v>4.6488269569999998</v>
      </c>
    </row>
    <row r="920" spans="1:3" x14ac:dyDescent="0.25">
      <c r="A920" s="5">
        <v>41066</v>
      </c>
      <c r="B920">
        <v>0</v>
      </c>
      <c r="C920">
        <v>4.7548498610000003</v>
      </c>
    </row>
    <row r="921" spans="1:3" x14ac:dyDescent="0.25">
      <c r="A921" s="5">
        <v>41067</v>
      </c>
      <c r="B921">
        <v>0</v>
      </c>
      <c r="C921">
        <v>4.6666576339999999</v>
      </c>
    </row>
    <row r="922" spans="1:3" x14ac:dyDescent="0.25">
      <c r="A922" s="5">
        <v>41068</v>
      </c>
      <c r="B922">
        <v>0</v>
      </c>
      <c r="C922">
        <v>4.8692875149999999</v>
      </c>
    </row>
    <row r="923" spans="1:3" x14ac:dyDescent="0.25">
      <c r="A923" s="5">
        <v>41069</v>
      </c>
      <c r="B923">
        <v>0</v>
      </c>
      <c r="C923">
        <v>4.9636681090000003</v>
      </c>
    </row>
    <row r="924" spans="1:3" x14ac:dyDescent="0.25">
      <c r="A924" s="5">
        <v>41070</v>
      </c>
      <c r="B924">
        <v>0.5</v>
      </c>
      <c r="C924">
        <v>4.842305895</v>
      </c>
    </row>
    <row r="925" spans="1:3" x14ac:dyDescent="0.25">
      <c r="A925" s="5">
        <v>41071</v>
      </c>
      <c r="B925">
        <v>0</v>
      </c>
      <c r="C925">
        <v>4.9683094619999997</v>
      </c>
    </row>
    <row r="926" spans="1:3" x14ac:dyDescent="0.25">
      <c r="A926" s="5">
        <v>41072</v>
      </c>
      <c r="B926">
        <v>0</v>
      </c>
      <c r="C926">
        <v>4.9408534160000004</v>
      </c>
    </row>
    <row r="927" spans="1:3" x14ac:dyDescent="0.25">
      <c r="A927" s="5">
        <v>41073</v>
      </c>
      <c r="B927">
        <v>0</v>
      </c>
      <c r="C927">
        <v>4.7582567139999998</v>
      </c>
    </row>
    <row r="928" spans="1:3" x14ac:dyDescent="0.25">
      <c r="A928" s="5">
        <v>41074</v>
      </c>
      <c r="B928">
        <v>37</v>
      </c>
      <c r="C928">
        <v>4.1184621479999999</v>
      </c>
    </row>
    <row r="929" spans="1:3" x14ac:dyDescent="0.25">
      <c r="A929" s="5">
        <v>41075</v>
      </c>
      <c r="B929">
        <v>0</v>
      </c>
      <c r="C929">
        <v>4.3930248560000003</v>
      </c>
    </row>
    <row r="930" spans="1:3" x14ac:dyDescent="0.25">
      <c r="A930" s="5">
        <v>41076</v>
      </c>
      <c r="B930">
        <v>0</v>
      </c>
      <c r="C930">
        <v>3.8341423140000002</v>
      </c>
    </row>
    <row r="931" spans="1:3" x14ac:dyDescent="0.25">
      <c r="A931" s="5">
        <v>41077</v>
      </c>
      <c r="B931">
        <v>0</v>
      </c>
      <c r="C931">
        <v>4.5243652870000002</v>
      </c>
    </row>
    <row r="932" spans="1:3" x14ac:dyDescent="0.25">
      <c r="A932" s="5">
        <v>41078</v>
      </c>
      <c r="B932">
        <v>2</v>
      </c>
      <c r="C932">
        <v>2.1761269420000002</v>
      </c>
    </row>
    <row r="933" spans="1:3" x14ac:dyDescent="0.25">
      <c r="A933" s="5">
        <v>41079</v>
      </c>
      <c r="B933">
        <v>0</v>
      </c>
      <c r="C933">
        <v>5.1486108670000004</v>
      </c>
    </row>
    <row r="934" spans="1:3" x14ac:dyDescent="0.25">
      <c r="A934" s="5">
        <v>41080</v>
      </c>
      <c r="B934">
        <v>0.5</v>
      </c>
      <c r="C934">
        <v>5.4089879080000003</v>
      </c>
    </row>
    <row r="935" spans="1:3" x14ac:dyDescent="0.25">
      <c r="A935" s="5">
        <v>41081</v>
      </c>
      <c r="B935">
        <v>5</v>
      </c>
      <c r="C935">
        <v>4.0371817839999995</v>
      </c>
    </row>
    <row r="936" spans="1:3" x14ac:dyDescent="0.25">
      <c r="A936" s="5">
        <v>41082</v>
      </c>
      <c r="B936">
        <v>0</v>
      </c>
      <c r="C936">
        <v>5.015678866</v>
      </c>
    </row>
    <row r="937" spans="1:3" x14ac:dyDescent="0.25">
      <c r="A937" s="5">
        <v>41083</v>
      </c>
      <c r="B937">
        <v>0</v>
      </c>
      <c r="C937">
        <v>5.2811909739999994</v>
      </c>
    </row>
    <row r="938" spans="1:3" x14ac:dyDescent="0.25">
      <c r="A938" s="5">
        <v>41084</v>
      </c>
      <c r="B938">
        <v>0</v>
      </c>
      <c r="C938">
        <v>5.0617189480000002</v>
      </c>
    </row>
    <row r="939" spans="1:3" x14ac:dyDescent="0.25">
      <c r="A939" s="5">
        <v>41085</v>
      </c>
      <c r="B939">
        <v>0</v>
      </c>
      <c r="C939">
        <v>5.2521648729999999</v>
      </c>
    </row>
    <row r="940" spans="1:3" x14ac:dyDescent="0.25">
      <c r="A940" s="5">
        <v>41086</v>
      </c>
      <c r="B940">
        <v>0</v>
      </c>
      <c r="C940">
        <v>2.5570241390000001</v>
      </c>
    </row>
    <row r="941" spans="1:3" x14ac:dyDescent="0.25">
      <c r="A941" s="5">
        <v>41087</v>
      </c>
      <c r="B941">
        <v>0</v>
      </c>
      <c r="C941">
        <v>5.5425741049999999</v>
      </c>
    </row>
    <row r="942" spans="1:3" x14ac:dyDescent="0.25">
      <c r="A942" s="5">
        <v>41088</v>
      </c>
      <c r="B942">
        <v>4.5</v>
      </c>
      <c r="C942">
        <v>5.7034810729999998</v>
      </c>
    </row>
    <row r="943" spans="1:3" x14ac:dyDescent="0.25">
      <c r="A943" s="5">
        <v>41089</v>
      </c>
      <c r="B943">
        <v>0</v>
      </c>
      <c r="C943">
        <v>5.5824263890000001</v>
      </c>
    </row>
    <row r="944" spans="1:3" x14ac:dyDescent="0.25">
      <c r="A944" s="5">
        <v>41090</v>
      </c>
      <c r="B944">
        <v>13</v>
      </c>
      <c r="C944">
        <v>4.6108751610000001</v>
      </c>
    </row>
    <row r="945" spans="1:3" x14ac:dyDescent="0.25">
      <c r="A945" s="5">
        <v>41091</v>
      </c>
      <c r="B945">
        <v>34.5</v>
      </c>
      <c r="C945">
        <v>5.4599995110000004</v>
      </c>
    </row>
    <row r="946" spans="1:3" x14ac:dyDescent="0.25">
      <c r="A946" s="5">
        <v>41092</v>
      </c>
      <c r="B946">
        <v>8.5</v>
      </c>
      <c r="C946">
        <v>0.50465857700000005</v>
      </c>
    </row>
    <row r="947" spans="1:3" x14ac:dyDescent="0.25">
      <c r="A947" s="5">
        <v>41093</v>
      </c>
      <c r="B947">
        <v>0</v>
      </c>
      <c r="C947">
        <v>5.4881502869999998</v>
      </c>
    </row>
    <row r="948" spans="1:3" x14ac:dyDescent="0.25">
      <c r="A948" s="5">
        <v>41094</v>
      </c>
      <c r="B948">
        <v>0.5</v>
      </c>
      <c r="C948">
        <v>5.3235056380000003</v>
      </c>
    </row>
    <row r="949" spans="1:3" x14ac:dyDescent="0.25">
      <c r="A949" s="5">
        <v>41095</v>
      </c>
      <c r="B949">
        <v>9</v>
      </c>
      <c r="C949">
        <v>4.7090076290000003</v>
      </c>
    </row>
    <row r="950" spans="1:3" x14ac:dyDescent="0.25">
      <c r="A950" s="5">
        <v>41096</v>
      </c>
      <c r="B950">
        <v>0</v>
      </c>
      <c r="C950">
        <v>4.6193641550000004</v>
      </c>
    </row>
    <row r="951" spans="1:3" x14ac:dyDescent="0.25">
      <c r="A951" s="5">
        <v>41097</v>
      </c>
      <c r="B951">
        <v>0</v>
      </c>
      <c r="C951">
        <v>4.8252139229999997</v>
      </c>
    </row>
    <row r="952" spans="1:3" x14ac:dyDescent="0.25">
      <c r="A952" s="5">
        <v>41098</v>
      </c>
      <c r="B952">
        <v>16.5</v>
      </c>
      <c r="C952">
        <v>4.7649252740000003</v>
      </c>
    </row>
    <row r="953" spans="1:3" x14ac:dyDescent="0.25">
      <c r="A953" s="5">
        <v>41099</v>
      </c>
      <c r="B953">
        <v>0</v>
      </c>
      <c r="C953">
        <v>4.7041370469999997</v>
      </c>
    </row>
    <row r="954" spans="1:3" x14ac:dyDescent="0.25">
      <c r="A954" s="5">
        <v>41100</v>
      </c>
      <c r="B954">
        <v>4</v>
      </c>
      <c r="C954">
        <v>4.5511969479999994</v>
      </c>
    </row>
    <row r="955" spans="1:3" x14ac:dyDescent="0.25">
      <c r="A955" s="5">
        <v>41101</v>
      </c>
      <c r="B955">
        <v>19.5</v>
      </c>
      <c r="C955">
        <v>5.0981759929999999</v>
      </c>
    </row>
    <row r="956" spans="1:3" x14ac:dyDescent="0.25">
      <c r="A956" s="5">
        <v>41102</v>
      </c>
      <c r="B956">
        <v>0</v>
      </c>
      <c r="C956">
        <v>0.44786829499999997</v>
      </c>
    </row>
    <row r="957" spans="1:3" x14ac:dyDescent="0.25">
      <c r="A957" s="5">
        <v>41103</v>
      </c>
      <c r="B957">
        <v>0</v>
      </c>
      <c r="C957">
        <v>5.2228865820000001</v>
      </c>
    </row>
    <row r="958" spans="1:3" x14ac:dyDescent="0.25">
      <c r="A958" s="5">
        <v>41104</v>
      </c>
      <c r="B958">
        <v>0.5</v>
      </c>
      <c r="C958">
        <v>4.0062706810000002</v>
      </c>
    </row>
    <row r="959" spans="1:3" x14ac:dyDescent="0.25">
      <c r="A959" s="5">
        <v>41105</v>
      </c>
      <c r="B959">
        <v>3</v>
      </c>
      <c r="C959">
        <v>3.8807215489999995</v>
      </c>
    </row>
    <row r="960" spans="1:3" x14ac:dyDescent="0.25">
      <c r="A960" s="5">
        <v>41106</v>
      </c>
      <c r="B960">
        <v>13.5</v>
      </c>
      <c r="C960">
        <v>3.6077406070000002</v>
      </c>
    </row>
    <row r="961" spans="1:3" x14ac:dyDescent="0.25">
      <c r="A961" s="5">
        <v>41107</v>
      </c>
      <c r="B961">
        <v>0</v>
      </c>
      <c r="C961">
        <v>4.8138338909999998</v>
      </c>
    </row>
    <row r="962" spans="1:3" x14ac:dyDescent="0.25">
      <c r="A962" s="5">
        <v>41108</v>
      </c>
      <c r="B962">
        <v>6.5</v>
      </c>
      <c r="C962">
        <v>3.5702047890000004</v>
      </c>
    </row>
    <row r="963" spans="1:3" x14ac:dyDescent="0.25">
      <c r="A963" s="5">
        <v>41109</v>
      </c>
      <c r="B963">
        <v>6</v>
      </c>
      <c r="C963">
        <v>3.3497693279999998</v>
      </c>
    </row>
    <row r="964" spans="1:3" x14ac:dyDescent="0.25">
      <c r="A964" s="5">
        <v>41110</v>
      </c>
      <c r="B964">
        <v>0</v>
      </c>
      <c r="C964">
        <v>4.3926164829999994</v>
      </c>
    </row>
    <row r="965" spans="1:3" x14ac:dyDescent="0.25">
      <c r="A965" s="5">
        <v>41111</v>
      </c>
      <c r="B965">
        <v>0</v>
      </c>
      <c r="C965">
        <v>0.46879763299999999</v>
      </c>
    </row>
    <row r="966" spans="1:3" x14ac:dyDescent="0.25">
      <c r="A966" s="5">
        <v>41112</v>
      </c>
      <c r="B966">
        <v>2.5</v>
      </c>
      <c r="C966">
        <v>4.4428222430000002</v>
      </c>
    </row>
    <row r="967" spans="1:3" x14ac:dyDescent="0.25">
      <c r="A967" s="5">
        <v>41113</v>
      </c>
      <c r="B967">
        <v>0</v>
      </c>
      <c r="C967">
        <v>4.6841637689999995</v>
      </c>
    </row>
    <row r="968" spans="1:3" x14ac:dyDescent="0.25">
      <c r="A968" s="5">
        <v>41114</v>
      </c>
      <c r="B968">
        <v>0.5</v>
      </c>
      <c r="C968">
        <v>5.0752885929999998</v>
      </c>
    </row>
    <row r="969" spans="1:3" x14ac:dyDescent="0.25">
      <c r="A969" s="5">
        <v>41115</v>
      </c>
      <c r="B969">
        <v>0</v>
      </c>
      <c r="C969">
        <v>4.1418087190000001</v>
      </c>
    </row>
    <row r="970" spans="1:3" x14ac:dyDescent="0.25">
      <c r="A970" s="5">
        <v>41116</v>
      </c>
      <c r="B970">
        <v>10.5</v>
      </c>
      <c r="C970">
        <v>0.49999408900000003</v>
      </c>
    </row>
    <row r="971" spans="1:3" x14ac:dyDescent="0.25">
      <c r="A971" s="5">
        <v>41117</v>
      </c>
      <c r="B971">
        <v>47.5</v>
      </c>
      <c r="C971">
        <v>4.6008621390000002</v>
      </c>
    </row>
    <row r="972" spans="1:3" x14ac:dyDescent="0.25">
      <c r="A972" s="5">
        <v>41118</v>
      </c>
      <c r="B972">
        <v>9</v>
      </c>
      <c r="C972">
        <v>0.50160914200000006</v>
      </c>
    </row>
    <row r="973" spans="1:3" x14ac:dyDescent="0.25">
      <c r="A973" s="5">
        <v>41119</v>
      </c>
      <c r="B973">
        <v>9.5</v>
      </c>
      <c r="C973">
        <v>4.3759974489999998</v>
      </c>
    </row>
    <row r="974" spans="1:3" x14ac:dyDescent="0.25">
      <c r="A974" s="5">
        <v>41120</v>
      </c>
      <c r="B974">
        <v>2</v>
      </c>
      <c r="C974">
        <v>5.155144688</v>
      </c>
    </row>
    <row r="975" spans="1:3" x14ac:dyDescent="0.25">
      <c r="A975" s="5">
        <v>41121</v>
      </c>
      <c r="B975">
        <v>0</v>
      </c>
      <c r="C975">
        <v>4.9796026529999997</v>
      </c>
    </row>
    <row r="976" spans="1:3" x14ac:dyDescent="0.25">
      <c r="A976" s="5">
        <v>41122</v>
      </c>
      <c r="B976">
        <v>0</v>
      </c>
      <c r="C976">
        <v>4.8019190270000003</v>
      </c>
    </row>
    <row r="977" spans="1:3" x14ac:dyDescent="0.25">
      <c r="A977" s="5">
        <v>41123</v>
      </c>
      <c r="B977">
        <v>11.5</v>
      </c>
      <c r="C977">
        <v>4.427339141</v>
      </c>
    </row>
    <row r="978" spans="1:3" x14ac:dyDescent="0.25">
      <c r="A978" s="5">
        <v>41124</v>
      </c>
      <c r="B978">
        <v>0</v>
      </c>
      <c r="C978">
        <v>4.4747025370000006</v>
      </c>
    </row>
    <row r="979" spans="1:3" x14ac:dyDescent="0.25">
      <c r="A979" s="5">
        <v>41125</v>
      </c>
      <c r="B979">
        <v>7</v>
      </c>
      <c r="C979">
        <v>4.3083453409999999</v>
      </c>
    </row>
    <row r="980" spans="1:3" x14ac:dyDescent="0.25">
      <c r="A980" s="5">
        <v>41126</v>
      </c>
      <c r="B980">
        <v>0</v>
      </c>
      <c r="C980">
        <v>3.9903905989999999</v>
      </c>
    </row>
    <row r="981" spans="1:3" x14ac:dyDescent="0.25">
      <c r="A981" s="5">
        <v>41127</v>
      </c>
      <c r="B981">
        <v>9</v>
      </c>
      <c r="C981">
        <v>2.2716702349999998</v>
      </c>
    </row>
    <row r="982" spans="1:3" x14ac:dyDescent="0.25">
      <c r="A982" s="5">
        <v>41128</v>
      </c>
      <c r="B982">
        <v>0</v>
      </c>
      <c r="C982">
        <v>1.8233034289999999</v>
      </c>
    </row>
    <row r="983" spans="1:3" x14ac:dyDescent="0.25">
      <c r="A983" s="5">
        <v>41129</v>
      </c>
      <c r="B983">
        <v>0</v>
      </c>
      <c r="C983">
        <v>2.129526738</v>
      </c>
    </row>
    <row r="984" spans="1:3" x14ac:dyDescent="0.25">
      <c r="A984" s="5">
        <v>41130</v>
      </c>
      <c r="B984">
        <v>0</v>
      </c>
      <c r="C984">
        <v>4.2072250850000001</v>
      </c>
    </row>
    <row r="985" spans="1:3" x14ac:dyDescent="0.25">
      <c r="A985" s="5">
        <v>41131</v>
      </c>
      <c r="B985">
        <v>0</v>
      </c>
      <c r="C985">
        <v>4.4767207550000006</v>
      </c>
    </row>
    <row r="986" spans="1:3" x14ac:dyDescent="0.25">
      <c r="A986" s="5">
        <v>41132</v>
      </c>
      <c r="B986">
        <v>0</v>
      </c>
      <c r="C986">
        <v>4.6993104670000001</v>
      </c>
    </row>
    <row r="987" spans="1:3" x14ac:dyDescent="0.25">
      <c r="A987" s="5">
        <v>41133</v>
      </c>
      <c r="B987">
        <v>0</v>
      </c>
      <c r="C987">
        <v>4.3945307439999999</v>
      </c>
    </row>
    <row r="988" spans="1:3" x14ac:dyDescent="0.25">
      <c r="A988" s="5">
        <v>41134</v>
      </c>
      <c r="B988">
        <v>0</v>
      </c>
      <c r="C988">
        <v>4.333848809</v>
      </c>
    </row>
    <row r="989" spans="1:3" x14ac:dyDescent="0.25">
      <c r="A989" s="5">
        <v>41135</v>
      </c>
      <c r="B989">
        <v>0.5</v>
      </c>
      <c r="C989">
        <v>0.46114539800000004</v>
      </c>
    </row>
    <row r="990" spans="1:3" x14ac:dyDescent="0.25">
      <c r="A990" s="5">
        <v>41136</v>
      </c>
      <c r="B990">
        <v>0</v>
      </c>
      <c r="C990">
        <v>4.7901068049999997</v>
      </c>
    </row>
    <row r="991" spans="1:3" x14ac:dyDescent="0.25">
      <c r="A991" s="5">
        <v>41137</v>
      </c>
      <c r="B991">
        <v>0</v>
      </c>
      <c r="C991">
        <v>4.3809849869999997</v>
      </c>
    </row>
    <row r="992" spans="1:3" x14ac:dyDescent="0.25">
      <c r="A992" s="5">
        <v>41138</v>
      </c>
      <c r="B992">
        <v>3.5</v>
      </c>
      <c r="C992">
        <v>0.45073243400000002</v>
      </c>
    </row>
    <row r="993" spans="1:3" x14ac:dyDescent="0.25">
      <c r="A993" s="5">
        <v>41139</v>
      </c>
      <c r="B993">
        <v>0</v>
      </c>
      <c r="C993">
        <v>3.2764581179999999</v>
      </c>
    </row>
    <row r="994" spans="1:3" x14ac:dyDescent="0.25">
      <c r="A994" s="5">
        <v>41140</v>
      </c>
      <c r="B994">
        <v>0</v>
      </c>
      <c r="C994">
        <v>4.7135375909999997</v>
      </c>
    </row>
    <row r="995" spans="1:3" x14ac:dyDescent="0.25">
      <c r="A995" s="5">
        <v>41141</v>
      </c>
      <c r="B995">
        <v>1</v>
      </c>
      <c r="C995">
        <v>3.9204051790000003</v>
      </c>
    </row>
    <row r="996" spans="1:3" x14ac:dyDescent="0.25">
      <c r="A996" s="5">
        <v>41142</v>
      </c>
      <c r="B996">
        <v>0</v>
      </c>
      <c r="C996">
        <v>0.48167367299999997</v>
      </c>
    </row>
    <row r="997" spans="1:3" x14ac:dyDescent="0.25">
      <c r="A997" s="5">
        <v>41143</v>
      </c>
      <c r="B997">
        <v>3</v>
      </c>
      <c r="C997">
        <v>3.890218264</v>
      </c>
    </row>
    <row r="998" spans="1:3" x14ac:dyDescent="0.25">
      <c r="A998" s="5">
        <v>41144</v>
      </c>
      <c r="B998">
        <v>35</v>
      </c>
      <c r="C998">
        <v>4.3349572759999999</v>
      </c>
    </row>
    <row r="999" spans="1:3" x14ac:dyDescent="0.25">
      <c r="A999" s="5">
        <v>41145</v>
      </c>
      <c r="B999">
        <v>0</v>
      </c>
      <c r="C999">
        <v>0.30802876600000001</v>
      </c>
    </row>
    <row r="1000" spans="1:3" x14ac:dyDescent="0.25">
      <c r="A1000" s="5">
        <v>41146</v>
      </c>
      <c r="B1000">
        <v>9.5</v>
      </c>
      <c r="C1000">
        <v>3.0118128579999999</v>
      </c>
    </row>
    <row r="1001" spans="1:3" x14ac:dyDescent="0.25">
      <c r="A1001" s="5">
        <v>41147</v>
      </c>
      <c r="B1001">
        <v>0</v>
      </c>
      <c r="C1001">
        <v>4.021243567</v>
      </c>
    </row>
    <row r="1002" spans="1:3" x14ac:dyDescent="0.25">
      <c r="A1002" s="5">
        <v>41148</v>
      </c>
      <c r="B1002">
        <v>20</v>
      </c>
      <c r="C1002">
        <v>3.8874815230000004</v>
      </c>
    </row>
    <row r="1003" spans="1:3" x14ac:dyDescent="0.25">
      <c r="A1003" s="5">
        <v>41149</v>
      </c>
      <c r="B1003">
        <v>0</v>
      </c>
      <c r="C1003">
        <v>2.9594438709999999</v>
      </c>
    </row>
    <row r="1004" spans="1:3" x14ac:dyDescent="0.25">
      <c r="A1004" s="5">
        <v>41150</v>
      </c>
      <c r="B1004">
        <v>0.5</v>
      </c>
      <c r="C1004">
        <v>3.023652067</v>
      </c>
    </row>
    <row r="1005" spans="1:3" x14ac:dyDescent="0.25">
      <c r="A1005" s="5">
        <v>41151</v>
      </c>
      <c r="B1005">
        <v>2.5</v>
      </c>
      <c r="C1005">
        <v>3.1361314010000001</v>
      </c>
    </row>
    <row r="1006" spans="1:3" x14ac:dyDescent="0.25">
      <c r="A1006" s="5">
        <v>41152</v>
      </c>
      <c r="B1006">
        <v>8.5</v>
      </c>
      <c r="C1006">
        <v>2.1694033260000003</v>
      </c>
    </row>
    <row r="1007" spans="1:3" x14ac:dyDescent="0.25">
      <c r="A1007" s="5">
        <v>41153</v>
      </c>
      <c r="B1007">
        <v>6.5</v>
      </c>
      <c r="C1007">
        <v>2.308245796</v>
      </c>
    </row>
    <row r="1008" spans="1:3" x14ac:dyDescent="0.25">
      <c r="A1008" s="5">
        <v>41154</v>
      </c>
      <c r="B1008">
        <v>1.5</v>
      </c>
      <c r="C1008">
        <v>2.3423303730000002</v>
      </c>
    </row>
    <row r="1009" spans="1:3" x14ac:dyDescent="0.25">
      <c r="A1009" s="5">
        <v>41155</v>
      </c>
      <c r="B1009">
        <v>3</v>
      </c>
      <c r="C1009">
        <v>3.2959332189999997</v>
      </c>
    </row>
    <row r="1010" spans="1:3" x14ac:dyDescent="0.25">
      <c r="A1010" s="5">
        <v>41156</v>
      </c>
      <c r="B1010">
        <v>2</v>
      </c>
      <c r="C1010">
        <v>2.6044308389999999</v>
      </c>
    </row>
    <row r="1011" spans="1:3" x14ac:dyDescent="0.25">
      <c r="A1011" s="5">
        <v>41157</v>
      </c>
      <c r="B1011">
        <v>0.5</v>
      </c>
      <c r="C1011">
        <v>0.28686833499999997</v>
      </c>
    </row>
    <row r="1012" spans="1:3" x14ac:dyDescent="0.25">
      <c r="A1012" s="5">
        <v>41158</v>
      </c>
      <c r="B1012">
        <v>0</v>
      </c>
      <c r="C1012">
        <v>3.8712516450000001</v>
      </c>
    </row>
    <row r="1013" spans="1:3" x14ac:dyDescent="0.25">
      <c r="A1013" s="5">
        <v>41159</v>
      </c>
      <c r="B1013">
        <v>0</v>
      </c>
      <c r="C1013">
        <v>3.3099139E-2</v>
      </c>
    </row>
    <row r="1014" spans="1:3" x14ac:dyDescent="0.25">
      <c r="A1014" s="5">
        <v>41160</v>
      </c>
      <c r="B1014">
        <v>0.5</v>
      </c>
      <c r="C1014">
        <v>4.3162746619999997</v>
      </c>
    </row>
    <row r="1015" spans="1:3" x14ac:dyDescent="0.25">
      <c r="A1015" s="5">
        <v>41161</v>
      </c>
      <c r="B1015">
        <v>1</v>
      </c>
      <c r="C1015">
        <v>3.9136568359999999</v>
      </c>
    </row>
    <row r="1016" spans="1:3" x14ac:dyDescent="0.25">
      <c r="A1016" s="5">
        <v>41162</v>
      </c>
      <c r="B1016">
        <v>1</v>
      </c>
      <c r="C1016">
        <v>3.421951849</v>
      </c>
    </row>
    <row r="1017" spans="1:3" x14ac:dyDescent="0.25">
      <c r="A1017" s="5">
        <v>41163</v>
      </c>
      <c r="B1017">
        <v>2</v>
      </c>
      <c r="C1017">
        <v>2.376747436</v>
      </c>
    </row>
    <row r="1018" spans="1:3" x14ac:dyDescent="0.25">
      <c r="A1018" s="5">
        <v>41164</v>
      </c>
      <c r="B1018">
        <v>1</v>
      </c>
      <c r="C1018">
        <v>3.114316718</v>
      </c>
    </row>
    <row r="1019" spans="1:3" x14ac:dyDescent="0.25">
      <c r="A1019" s="5">
        <v>41165</v>
      </c>
      <c r="B1019">
        <v>1</v>
      </c>
      <c r="C1019">
        <v>2.6269073519999999</v>
      </c>
    </row>
    <row r="1020" spans="1:3" x14ac:dyDescent="0.25">
      <c r="A1020" s="5">
        <v>41166</v>
      </c>
      <c r="B1020">
        <v>0.5</v>
      </c>
      <c r="C1020">
        <v>3.8393691320000003</v>
      </c>
    </row>
    <row r="1021" spans="1:3" x14ac:dyDescent="0.25">
      <c r="A1021" s="5">
        <v>41167</v>
      </c>
      <c r="B1021">
        <v>0</v>
      </c>
      <c r="C1021">
        <v>4.138536233</v>
      </c>
    </row>
    <row r="1022" spans="1:3" x14ac:dyDescent="0.25">
      <c r="A1022" s="5">
        <v>41168</v>
      </c>
      <c r="B1022">
        <v>0</v>
      </c>
      <c r="C1022">
        <v>4.0941446949999998</v>
      </c>
    </row>
    <row r="1023" spans="1:3" x14ac:dyDescent="0.25">
      <c r="A1023" s="5">
        <v>41169</v>
      </c>
      <c r="B1023">
        <v>0.5</v>
      </c>
      <c r="C1023">
        <v>2.7539645239999997</v>
      </c>
    </row>
    <row r="1024" spans="1:3" x14ac:dyDescent="0.25">
      <c r="A1024" s="5">
        <v>41170</v>
      </c>
      <c r="B1024">
        <v>0.5</v>
      </c>
      <c r="C1024">
        <v>2.552706261</v>
      </c>
    </row>
    <row r="1025" spans="1:3" x14ac:dyDescent="0.25">
      <c r="A1025" s="5">
        <v>41171</v>
      </c>
      <c r="B1025">
        <v>2.5</v>
      </c>
      <c r="C1025">
        <v>2.4541723709999999</v>
      </c>
    </row>
    <row r="1026" spans="1:3" x14ac:dyDescent="0.25">
      <c r="A1026" s="5">
        <v>41172</v>
      </c>
      <c r="B1026">
        <v>4</v>
      </c>
      <c r="C1026">
        <v>2.333551452</v>
      </c>
    </row>
    <row r="1027" spans="1:3" x14ac:dyDescent="0.25">
      <c r="A1027" s="5">
        <v>41173</v>
      </c>
      <c r="B1027">
        <v>0</v>
      </c>
      <c r="C1027">
        <v>3.5006357229999998</v>
      </c>
    </row>
    <row r="1028" spans="1:3" x14ac:dyDescent="0.25">
      <c r="A1028" s="5">
        <v>41174</v>
      </c>
      <c r="B1028">
        <v>0.5</v>
      </c>
      <c r="C1028">
        <v>2.5226165030000001</v>
      </c>
    </row>
    <row r="1029" spans="1:3" x14ac:dyDescent="0.25">
      <c r="A1029" s="5">
        <v>41175</v>
      </c>
      <c r="B1029">
        <v>0.5</v>
      </c>
      <c r="C1029">
        <v>2.211777047</v>
      </c>
    </row>
    <row r="1030" spans="1:3" x14ac:dyDescent="0.25">
      <c r="A1030" s="5">
        <v>41176</v>
      </c>
      <c r="B1030">
        <v>0</v>
      </c>
      <c r="C1030">
        <v>2.2278571880000002</v>
      </c>
    </row>
    <row r="1031" spans="1:3" x14ac:dyDescent="0.25">
      <c r="A1031" s="5">
        <v>41177</v>
      </c>
      <c r="B1031">
        <v>0.5</v>
      </c>
      <c r="C1031">
        <v>3.5234323060000001</v>
      </c>
    </row>
    <row r="1032" spans="1:3" x14ac:dyDescent="0.25">
      <c r="A1032" s="5">
        <v>41178</v>
      </c>
      <c r="B1032">
        <v>0.5</v>
      </c>
      <c r="C1032">
        <v>2.5164239230000001</v>
      </c>
    </row>
    <row r="1033" spans="1:3" x14ac:dyDescent="0.25">
      <c r="A1033" s="5">
        <v>41179</v>
      </c>
      <c r="B1033">
        <v>0.5</v>
      </c>
      <c r="C1033">
        <v>4.1315954110000002</v>
      </c>
    </row>
    <row r="1034" spans="1:3" x14ac:dyDescent="0.25">
      <c r="A1034" s="5">
        <v>41180</v>
      </c>
      <c r="B1034">
        <v>0</v>
      </c>
      <c r="C1034">
        <v>3.7479732140000004</v>
      </c>
    </row>
    <row r="1035" spans="1:3" x14ac:dyDescent="0.25">
      <c r="A1035" s="5">
        <v>41181</v>
      </c>
      <c r="B1035">
        <v>0</v>
      </c>
      <c r="C1035">
        <v>3.2917624139999999</v>
      </c>
    </row>
    <row r="1036" spans="1:3" x14ac:dyDescent="0.25">
      <c r="A1036" s="5">
        <v>41182</v>
      </c>
      <c r="B1036">
        <v>0</v>
      </c>
      <c r="C1036">
        <v>3.8607528610000004</v>
      </c>
    </row>
    <row r="1037" spans="1:3" x14ac:dyDescent="0.25">
      <c r="A1037" s="5">
        <v>41183</v>
      </c>
      <c r="B1037">
        <v>1.5</v>
      </c>
      <c r="C1037">
        <v>3.8998279830000002</v>
      </c>
    </row>
    <row r="1038" spans="1:3" x14ac:dyDescent="0.25">
      <c r="A1038" s="5">
        <v>41184</v>
      </c>
      <c r="B1038">
        <v>0</v>
      </c>
      <c r="C1038">
        <v>3.8530940450000002</v>
      </c>
    </row>
    <row r="1039" spans="1:3" x14ac:dyDescent="0.25">
      <c r="A1039" s="5">
        <v>41185</v>
      </c>
      <c r="B1039">
        <v>1</v>
      </c>
      <c r="C1039">
        <v>2.645407504</v>
      </c>
    </row>
    <row r="1040" spans="1:3" x14ac:dyDescent="0.25">
      <c r="A1040" s="5">
        <v>41186</v>
      </c>
      <c r="B1040">
        <v>0.5</v>
      </c>
      <c r="C1040">
        <v>3.3140106170000001</v>
      </c>
    </row>
    <row r="1041" spans="1:3" x14ac:dyDescent="0.25">
      <c r="A1041" s="5">
        <v>41187</v>
      </c>
      <c r="B1041">
        <v>0.5</v>
      </c>
      <c r="C1041">
        <v>2.8621320050000003</v>
      </c>
    </row>
    <row r="1042" spans="1:3" x14ac:dyDescent="0.25">
      <c r="A1042" s="5">
        <v>41188</v>
      </c>
      <c r="B1042">
        <v>0</v>
      </c>
      <c r="C1042">
        <v>2.7918898749999999</v>
      </c>
    </row>
    <row r="1043" spans="1:3" x14ac:dyDescent="0.25">
      <c r="A1043" s="5">
        <v>41189</v>
      </c>
      <c r="B1043">
        <v>0</v>
      </c>
      <c r="C1043">
        <v>2.1565256340000003</v>
      </c>
    </row>
    <row r="1044" spans="1:3" x14ac:dyDescent="0.25">
      <c r="A1044" s="5">
        <v>41190</v>
      </c>
      <c r="B1044">
        <v>0</v>
      </c>
      <c r="C1044">
        <v>2.5337039780000001</v>
      </c>
    </row>
    <row r="1045" spans="1:3" x14ac:dyDescent="0.25">
      <c r="A1045" s="5">
        <v>41191</v>
      </c>
      <c r="B1045">
        <v>0.5</v>
      </c>
      <c r="C1045">
        <v>2.2030171059999999</v>
      </c>
    </row>
    <row r="1046" spans="1:3" x14ac:dyDescent="0.25">
      <c r="A1046" s="5">
        <v>41192</v>
      </c>
      <c r="B1046">
        <v>0</v>
      </c>
      <c r="C1046">
        <v>3.4273715080000002</v>
      </c>
    </row>
    <row r="1047" spans="1:3" x14ac:dyDescent="0.25">
      <c r="A1047" s="5">
        <v>41193</v>
      </c>
      <c r="B1047">
        <v>0</v>
      </c>
      <c r="C1047">
        <v>2.4254951880000002</v>
      </c>
    </row>
    <row r="1048" spans="1:3" x14ac:dyDescent="0.25">
      <c r="A1048" s="5">
        <v>41194</v>
      </c>
      <c r="B1048">
        <v>0</v>
      </c>
      <c r="C1048">
        <v>2.107150426</v>
      </c>
    </row>
    <row r="1049" spans="1:3" x14ac:dyDescent="0.25">
      <c r="A1049" s="5">
        <v>41195</v>
      </c>
      <c r="B1049">
        <v>0</v>
      </c>
      <c r="C1049">
        <v>1.961502195</v>
      </c>
    </row>
    <row r="1050" spans="1:3" x14ac:dyDescent="0.25">
      <c r="A1050" s="5">
        <v>41196</v>
      </c>
      <c r="B1050">
        <v>13</v>
      </c>
      <c r="C1050">
        <v>2.2096280049999999</v>
      </c>
    </row>
    <row r="1051" spans="1:3" x14ac:dyDescent="0.25">
      <c r="A1051" s="5">
        <v>41197</v>
      </c>
      <c r="B1051">
        <v>32.5</v>
      </c>
      <c r="C1051">
        <v>0.21275058699999999</v>
      </c>
    </row>
    <row r="1052" spans="1:3" x14ac:dyDescent="0.25">
      <c r="A1052" s="5">
        <v>41198</v>
      </c>
      <c r="B1052">
        <v>19</v>
      </c>
      <c r="C1052">
        <v>1.7694795410000002</v>
      </c>
    </row>
    <row r="1053" spans="1:3" x14ac:dyDescent="0.25">
      <c r="A1053" s="5">
        <v>41199</v>
      </c>
      <c r="B1053">
        <v>3</v>
      </c>
      <c r="C1053">
        <v>2.0716904129999998</v>
      </c>
    </row>
    <row r="1054" spans="1:3" x14ac:dyDescent="0.25">
      <c r="A1054" s="5">
        <v>41200</v>
      </c>
      <c r="B1054">
        <v>5</v>
      </c>
      <c r="C1054">
        <v>2.3275970369999999</v>
      </c>
    </row>
    <row r="1055" spans="1:3" x14ac:dyDescent="0.25">
      <c r="A1055" s="5">
        <v>41201</v>
      </c>
      <c r="B1055">
        <v>0.5</v>
      </c>
      <c r="C1055">
        <v>2.7181241140000001</v>
      </c>
    </row>
    <row r="1056" spans="1:3" x14ac:dyDescent="0.25">
      <c r="A1056" s="5">
        <v>41202</v>
      </c>
      <c r="B1056">
        <v>2</v>
      </c>
      <c r="C1056">
        <v>3.3962392509999999</v>
      </c>
    </row>
    <row r="1057" spans="1:3" x14ac:dyDescent="0.25">
      <c r="A1057" s="5">
        <v>41203</v>
      </c>
      <c r="B1057">
        <v>14</v>
      </c>
      <c r="C1057">
        <v>2.0020525920000001</v>
      </c>
    </row>
    <row r="1058" spans="1:3" x14ac:dyDescent="0.25">
      <c r="A1058" s="5">
        <v>41204</v>
      </c>
      <c r="B1058">
        <v>17.5</v>
      </c>
      <c r="C1058">
        <v>1.6755356830000001</v>
      </c>
    </row>
    <row r="1059" spans="1:3" x14ac:dyDescent="0.25">
      <c r="A1059" s="5">
        <v>41205</v>
      </c>
      <c r="B1059">
        <v>1</v>
      </c>
      <c r="C1059">
        <v>3.3826856839999997</v>
      </c>
    </row>
    <row r="1060" spans="1:3" x14ac:dyDescent="0.25">
      <c r="A1060" s="5">
        <v>41206</v>
      </c>
      <c r="B1060">
        <v>6.5</v>
      </c>
      <c r="C1060">
        <v>3.1630547990000002</v>
      </c>
    </row>
    <row r="1061" spans="1:3" x14ac:dyDescent="0.25">
      <c r="A1061" s="5">
        <v>41207</v>
      </c>
      <c r="B1061">
        <v>6.5</v>
      </c>
      <c r="C1061">
        <v>3.2468219589999996</v>
      </c>
    </row>
    <row r="1062" spans="1:3" x14ac:dyDescent="0.25">
      <c r="A1062" s="5">
        <v>41208</v>
      </c>
      <c r="B1062">
        <v>4.5</v>
      </c>
      <c r="C1062">
        <v>3.0269285379999999</v>
      </c>
    </row>
    <row r="1063" spans="1:3" x14ac:dyDescent="0.25">
      <c r="A1063" s="5">
        <v>41209</v>
      </c>
      <c r="B1063">
        <v>23</v>
      </c>
      <c r="C1063">
        <v>3.2286479880000001</v>
      </c>
    </row>
    <row r="1064" spans="1:3" x14ac:dyDescent="0.25">
      <c r="A1064" s="5">
        <v>41210</v>
      </c>
      <c r="B1064">
        <v>0</v>
      </c>
      <c r="C1064">
        <v>4.3039955919999997</v>
      </c>
    </row>
    <row r="1065" spans="1:3" x14ac:dyDescent="0.25">
      <c r="A1065" s="5">
        <v>41211</v>
      </c>
      <c r="B1065">
        <v>2</v>
      </c>
      <c r="C1065">
        <v>0.28863079800000002</v>
      </c>
    </row>
    <row r="1066" spans="1:3" x14ac:dyDescent="0.25">
      <c r="A1066" s="5">
        <v>41212</v>
      </c>
      <c r="B1066">
        <v>0</v>
      </c>
      <c r="C1066">
        <v>3.4791321379999998</v>
      </c>
    </row>
    <row r="1067" spans="1:3" x14ac:dyDescent="0.25">
      <c r="A1067" s="5">
        <v>41213</v>
      </c>
      <c r="B1067">
        <v>1</v>
      </c>
      <c r="C1067">
        <v>3.3359779979999997</v>
      </c>
    </row>
    <row r="1068" spans="1:3" x14ac:dyDescent="0.25">
      <c r="A1068" s="5">
        <v>41214</v>
      </c>
      <c r="B1068">
        <v>2.5</v>
      </c>
      <c r="C1068">
        <v>2.780634863</v>
      </c>
    </row>
    <row r="1069" spans="1:3" x14ac:dyDescent="0.25">
      <c r="A1069" s="5">
        <v>41215</v>
      </c>
      <c r="B1069">
        <v>0.5</v>
      </c>
      <c r="C1069">
        <v>2.1810251890000001</v>
      </c>
    </row>
    <row r="1070" spans="1:3" x14ac:dyDescent="0.25">
      <c r="A1070" s="5">
        <v>41216</v>
      </c>
      <c r="B1070">
        <v>3.5</v>
      </c>
      <c r="C1070">
        <v>2.8641640429999997</v>
      </c>
    </row>
    <row r="1071" spans="1:3" x14ac:dyDescent="0.25">
      <c r="A1071" s="5">
        <v>41217</v>
      </c>
      <c r="B1071">
        <v>1</v>
      </c>
      <c r="C1071">
        <v>2.4483353709999998</v>
      </c>
    </row>
    <row r="1072" spans="1:3" x14ac:dyDescent="0.25">
      <c r="A1072" s="5">
        <v>41218</v>
      </c>
      <c r="B1072">
        <v>0</v>
      </c>
      <c r="C1072">
        <v>2.981577304</v>
      </c>
    </row>
    <row r="1073" spans="1:3" x14ac:dyDescent="0.25">
      <c r="A1073" s="5">
        <v>41219</v>
      </c>
      <c r="B1073">
        <v>41.5</v>
      </c>
      <c r="C1073">
        <v>3.0878900260000002</v>
      </c>
    </row>
    <row r="1074" spans="1:3" x14ac:dyDescent="0.25">
      <c r="A1074" s="5">
        <v>41220</v>
      </c>
      <c r="B1074">
        <v>15.5</v>
      </c>
      <c r="C1074">
        <v>2.8263757890000001</v>
      </c>
    </row>
    <row r="1075" spans="1:3" x14ac:dyDescent="0.25">
      <c r="A1075" s="5">
        <v>41221</v>
      </c>
      <c r="B1075">
        <v>2.5</v>
      </c>
      <c r="C1075">
        <v>1.7585955689999999</v>
      </c>
    </row>
    <row r="1076" spans="1:3" x14ac:dyDescent="0.25">
      <c r="A1076" s="5">
        <v>41222</v>
      </c>
      <c r="B1076">
        <v>1</v>
      </c>
      <c r="C1076">
        <v>1.775055957</v>
      </c>
    </row>
    <row r="1077" spans="1:3" x14ac:dyDescent="0.25">
      <c r="A1077" s="5">
        <v>41223</v>
      </c>
      <c r="B1077">
        <v>8.5</v>
      </c>
      <c r="C1077">
        <v>2.916281321</v>
      </c>
    </row>
    <row r="1078" spans="1:3" x14ac:dyDescent="0.25">
      <c r="A1078" s="5">
        <v>41224</v>
      </c>
      <c r="B1078">
        <v>7</v>
      </c>
      <c r="C1078">
        <v>2.4320957620000003</v>
      </c>
    </row>
    <row r="1079" spans="1:3" x14ac:dyDescent="0.25">
      <c r="A1079" s="5">
        <v>41225</v>
      </c>
      <c r="B1079">
        <v>2</v>
      </c>
      <c r="C1079">
        <v>2.0105440139999997</v>
      </c>
    </row>
    <row r="1080" spans="1:3" x14ac:dyDescent="0.25">
      <c r="A1080" s="5">
        <v>41226</v>
      </c>
      <c r="B1080">
        <v>1.5</v>
      </c>
      <c r="C1080">
        <v>2.3855672139999999</v>
      </c>
    </row>
    <row r="1081" spans="1:3" x14ac:dyDescent="0.25">
      <c r="A1081" s="5">
        <v>41227</v>
      </c>
      <c r="B1081">
        <v>2.5</v>
      </c>
      <c r="C1081">
        <v>2.438673342</v>
      </c>
    </row>
    <row r="1082" spans="1:3" x14ac:dyDescent="0.25">
      <c r="A1082" s="5">
        <v>41228</v>
      </c>
      <c r="B1082">
        <v>0.5</v>
      </c>
      <c r="C1082">
        <v>2.3134963439999998</v>
      </c>
    </row>
    <row r="1083" spans="1:3" x14ac:dyDescent="0.25">
      <c r="A1083" s="5">
        <v>41229</v>
      </c>
      <c r="B1083">
        <v>0.5</v>
      </c>
      <c r="C1083">
        <v>0.200335238</v>
      </c>
    </row>
    <row r="1084" spans="1:3" x14ac:dyDescent="0.25">
      <c r="A1084" s="5">
        <v>41230</v>
      </c>
      <c r="B1084">
        <v>0</v>
      </c>
      <c r="C1084">
        <v>2.9151948340000002</v>
      </c>
    </row>
    <row r="1085" spans="1:3" x14ac:dyDescent="0.25">
      <c r="A1085" s="5">
        <v>41231</v>
      </c>
      <c r="B1085">
        <v>5</v>
      </c>
      <c r="C1085">
        <v>2.4477805249999998</v>
      </c>
    </row>
    <row r="1086" spans="1:3" x14ac:dyDescent="0.25">
      <c r="A1086" s="5">
        <v>41232</v>
      </c>
      <c r="B1086">
        <v>0</v>
      </c>
      <c r="C1086">
        <v>2.650300122</v>
      </c>
    </row>
    <row r="1087" spans="1:3" x14ac:dyDescent="0.25">
      <c r="A1087" s="5">
        <v>41233</v>
      </c>
      <c r="B1087">
        <v>0.5</v>
      </c>
      <c r="C1087">
        <v>2.6067780429999998</v>
      </c>
    </row>
    <row r="1088" spans="1:3" x14ac:dyDescent="0.25">
      <c r="A1088" s="5">
        <v>41234</v>
      </c>
      <c r="B1088">
        <v>0</v>
      </c>
      <c r="C1088">
        <v>0.30413882600000003</v>
      </c>
    </row>
    <row r="1089" spans="1:3" x14ac:dyDescent="0.25">
      <c r="A1089" s="5">
        <v>41235</v>
      </c>
      <c r="B1089">
        <v>0</v>
      </c>
      <c r="C1089">
        <v>2.9647710839999997</v>
      </c>
    </row>
    <row r="1090" spans="1:3" x14ac:dyDescent="0.25">
      <c r="A1090" s="5">
        <v>41236</v>
      </c>
      <c r="B1090">
        <v>0.5</v>
      </c>
      <c r="C1090">
        <v>3.2115414360000001</v>
      </c>
    </row>
    <row r="1091" spans="1:3" x14ac:dyDescent="0.25">
      <c r="A1091" s="5">
        <v>41237</v>
      </c>
      <c r="B1091">
        <v>0</v>
      </c>
      <c r="C1091">
        <v>3.091862098</v>
      </c>
    </row>
    <row r="1092" spans="1:3" x14ac:dyDescent="0.25">
      <c r="A1092" s="5">
        <v>41238</v>
      </c>
      <c r="B1092">
        <v>0</v>
      </c>
      <c r="C1092">
        <v>0.29741395900000001</v>
      </c>
    </row>
    <row r="1093" spans="1:3" x14ac:dyDescent="0.25">
      <c r="A1093" s="5">
        <v>41239</v>
      </c>
      <c r="B1093">
        <v>0.5</v>
      </c>
      <c r="C1093">
        <v>2.6929346819999997</v>
      </c>
    </row>
    <row r="1094" spans="1:3" x14ac:dyDescent="0.25">
      <c r="A1094" s="5">
        <v>41240</v>
      </c>
      <c r="B1094">
        <v>0</v>
      </c>
      <c r="C1094">
        <v>2.2360033590000001</v>
      </c>
    </row>
    <row r="1095" spans="1:3" x14ac:dyDescent="0.25">
      <c r="A1095" s="5">
        <v>41241</v>
      </c>
      <c r="B1095">
        <v>0</v>
      </c>
      <c r="C1095">
        <v>2.9347253649999998</v>
      </c>
    </row>
    <row r="1096" spans="1:3" x14ac:dyDescent="0.25">
      <c r="A1096" s="5">
        <v>41242</v>
      </c>
      <c r="B1096">
        <v>0</v>
      </c>
      <c r="C1096">
        <v>2.650273017</v>
      </c>
    </row>
    <row r="1097" spans="1:3" x14ac:dyDescent="0.25">
      <c r="A1097" s="5">
        <v>41243</v>
      </c>
      <c r="B1097">
        <v>0</v>
      </c>
      <c r="C1097">
        <v>1.9525165850000001</v>
      </c>
    </row>
    <row r="1098" spans="1:3" x14ac:dyDescent="0.25">
      <c r="A1098" s="5">
        <v>41244</v>
      </c>
      <c r="B1098">
        <v>0</v>
      </c>
      <c r="C1098">
        <v>2.084683171</v>
      </c>
    </row>
    <row r="1099" spans="1:3" x14ac:dyDescent="0.25">
      <c r="A1099" s="5">
        <v>41245</v>
      </c>
      <c r="B1099">
        <v>0</v>
      </c>
      <c r="C1099">
        <v>2.773076235</v>
      </c>
    </row>
    <row r="1100" spans="1:3" x14ac:dyDescent="0.25">
      <c r="A1100" s="5">
        <v>41246</v>
      </c>
      <c r="B1100">
        <v>0</v>
      </c>
      <c r="C1100">
        <v>2.9616537040000002</v>
      </c>
    </row>
    <row r="1101" spans="1:3" x14ac:dyDescent="0.25">
      <c r="A1101" s="5">
        <v>41247</v>
      </c>
      <c r="B1101">
        <v>0.5</v>
      </c>
      <c r="C1101">
        <v>2.5797371139999998</v>
      </c>
    </row>
    <row r="1102" spans="1:3" x14ac:dyDescent="0.25">
      <c r="A1102" s="5">
        <v>41248</v>
      </c>
      <c r="B1102">
        <v>0</v>
      </c>
      <c r="C1102">
        <v>1.9148160319999998</v>
      </c>
    </row>
    <row r="1103" spans="1:3" x14ac:dyDescent="0.25">
      <c r="A1103" s="5">
        <v>41249</v>
      </c>
      <c r="B1103">
        <v>0</v>
      </c>
      <c r="C1103">
        <v>2.162393303</v>
      </c>
    </row>
    <row r="1104" spans="1:3" x14ac:dyDescent="0.25">
      <c r="A1104" s="5">
        <v>41250</v>
      </c>
      <c r="B1104">
        <v>0</v>
      </c>
      <c r="C1104">
        <v>2.7335268450000001</v>
      </c>
    </row>
    <row r="1105" spans="1:3" x14ac:dyDescent="0.25">
      <c r="A1105" s="5">
        <v>41251</v>
      </c>
      <c r="B1105">
        <v>0</v>
      </c>
      <c r="C1105">
        <v>2.8024845859999998</v>
      </c>
    </row>
    <row r="1106" spans="1:3" x14ac:dyDescent="0.25">
      <c r="A1106" s="5">
        <v>41252</v>
      </c>
      <c r="B1106">
        <v>0</v>
      </c>
      <c r="C1106">
        <v>2.6680011660000003</v>
      </c>
    </row>
    <row r="1107" spans="1:3" x14ac:dyDescent="0.25">
      <c r="A1107" s="5">
        <v>41253</v>
      </c>
      <c r="B1107">
        <v>0.5</v>
      </c>
      <c r="C1107">
        <v>3.0121072179999997</v>
      </c>
    </row>
    <row r="1108" spans="1:3" x14ac:dyDescent="0.25">
      <c r="A1108" s="5">
        <v>41254</v>
      </c>
      <c r="B1108">
        <v>8.5</v>
      </c>
      <c r="C1108">
        <v>1.640186328</v>
      </c>
    </row>
    <row r="1109" spans="1:3" x14ac:dyDescent="0.25">
      <c r="A1109" s="5">
        <v>41255</v>
      </c>
      <c r="B1109">
        <v>0</v>
      </c>
      <c r="C1109">
        <v>2.1228045419999999</v>
      </c>
    </row>
    <row r="1110" spans="1:3" x14ac:dyDescent="0.25">
      <c r="A1110" s="5">
        <v>41256</v>
      </c>
      <c r="B1110">
        <v>0</v>
      </c>
      <c r="C1110">
        <v>2.505421798</v>
      </c>
    </row>
    <row r="1111" spans="1:3" x14ac:dyDescent="0.25">
      <c r="A1111" s="5">
        <v>41257</v>
      </c>
      <c r="B1111">
        <v>0</v>
      </c>
      <c r="C1111">
        <v>2.827650464</v>
      </c>
    </row>
    <row r="1112" spans="1:3" x14ac:dyDescent="0.25">
      <c r="A1112" s="5">
        <v>41258</v>
      </c>
      <c r="B1112">
        <v>0</v>
      </c>
      <c r="C1112">
        <v>2.4376092360000001</v>
      </c>
    </row>
    <row r="1113" spans="1:3" x14ac:dyDescent="0.25">
      <c r="A1113" s="5">
        <v>41259</v>
      </c>
      <c r="B1113">
        <v>0</v>
      </c>
      <c r="C1113">
        <v>3.035637205</v>
      </c>
    </row>
    <row r="1114" spans="1:3" x14ac:dyDescent="0.25">
      <c r="A1114" s="5">
        <v>41260</v>
      </c>
      <c r="B1114">
        <v>0.5</v>
      </c>
      <c r="C1114">
        <v>3.0147465119999999</v>
      </c>
    </row>
    <row r="1115" spans="1:3" x14ac:dyDescent="0.25">
      <c r="A1115" s="5">
        <v>41261</v>
      </c>
      <c r="B1115">
        <v>0</v>
      </c>
      <c r="C1115">
        <v>2.9480865090000004</v>
      </c>
    </row>
    <row r="1116" spans="1:3" x14ac:dyDescent="0.25">
      <c r="A1116" s="5">
        <v>41262</v>
      </c>
      <c r="B1116">
        <v>0</v>
      </c>
      <c r="C1116">
        <v>3.0777823040000003</v>
      </c>
    </row>
    <row r="1117" spans="1:3" x14ac:dyDescent="0.25">
      <c r="A1117" s="5">
        <v>41263</v>
      </c>
      <c r="B1117">
        <v>0</v>
      </c>
      <c r="C1117">
        <v>3.1325296170000003</v>
      </c>
    </row>
    <row r="1118" spans="1:3" x14ac:dyDescent="0.25">
      <c r="A1118" s="5">
        <v>41264</v>
      </c>
      <c r="B1118">
        <v>0</v>
      </c>
      <c r="C1118">
        <v>3.0135286539999999</v>
      </c>
    </row>
    <row r="1119" spans="1:3" x14ac:dyDescent="0.25">
      <c r="A1119" s="5">
        <v>41265</v>
      </c>
      <c r="B1119">
        <v>0</v>
      </c>
      <c r="C1119">
        <v>2.8823489389999999</v>
      </c>
    </row>
    <row r="1120" spans="1:3" x14ac:dyDescent="0.25">
      <c r="A1120" s="5">
        <v>41266</v>
      </c>
      <c r="B1120">
        <v>0.5</v>
      </c>
      <c r="C1120">
        <v>2.935974962</v>
      </c>
    </row>
    <row r="1121" spans="1:3" x14ac:dyDescent="0.25">
      <c r="A1121" s="5">
        <v>41267</v>
      </c>
      <c r="B1121">
        <v>0</v>
      </c>
      <c r="C1121">
        <v>2.5234807539999999</v>
      </c>
    </row>
    <row r="1122" spans="1:3" x14ac:dyDescent="0.25">
      <c r="A1122" s="5">
        <v>41268</v>
      </c>
      <c r="B1122">
        <v>0</v>
      </c>
      <c r="C1122">
        <v>2.7466697959999999</v>
      </c>
    </row>
    <row r="1123" spans="1:3" x14ac:dyDescent="0.25">
      <c r="A1123" s="5">
        <v>41269</v>
      </c>
      <c r="B1123">
        <v>0</v>
      </c>
      <c r="C1123">
        <v>3.1155175509999999</v>
      </c>
    </row>
    <row r="1124" spans="1:3" x14ac:dyDescent="0.25">
      <c r="A1124" s="5">
        <v>41270</v>
      </c>
      <c r="B1124">
        <v>0</v>
      </c>
      <c r="C1124">
        <v>2.793933445</v>
      </c>
    </row>
    <row r="1125" spans="1:3" x14ac:dyDescent="0.25">
      <c r="A1125" s="5">
        <v>41271</v>
      </c>
      <c r="B1125">
        <v>0.5</v>
      </c>
      <c r="C1125">
        <v>2.6884379649999999</v>
      </c>
    </row>
    <row r="1126" spans="1:3" x14ac:dyDescent="0.25">
      <c r="A1126" s="5">
        <v>41272</v>
      </c>
      <c r="B1126">
        <v>0</v>
      </c>
      <c r="C1126">
        <v>3.2799227979999999</v>
      </c>
    </row>
    <row r="1127" spans="1:3" x14ac:dyDescent="0.25">
      <c r="A1127" s="5">
        <v>41273</v>
      </c>
      <c r="B1127">
        <v>0</v>
      </c>
      <c r="C1127">
        <v>2.5029380090000002</v>
      </c>
    </row>
    <row r="1128" spans="1:3" x14ac:dyDescent="0.25">
      <c r="A1128" s="5">
        <v>41274</v>
      </c>
      <c r="B1128">
        <v>0</v>
      </c>
      <c r="C1128">
        <v>2.9597294179999998</v>
      </c>
    </row>
    <row r="1129" spans="1:3" x14ac:dyDescent="0.25">
      <c r="A1129" s="5">
        <v>41275</v>
      </c>
      <c r="B1129">
        <v>0</v>
      </c>
      <c r="C1129">
        <v>3.2806141979999999</v>
      </c>
    </row>
    <row r="1130" spans="1:3" x14ac:dyDescent="0.25">
      <c r="A1130" s="5">
        <v>41276</v>
      </c>
      <c r="B1130">
        <v>0</v>
      </c>
      <c r="C1130">
        <v>3.2029608340000002</v>
      </c>
    </row>
    <row r="1131" spans="1:3" x14ac:dyDescent="0.25">
      <c r="A1131" s="5">
        <v>41277</v>
      </c>
      <c r="B1131">
        <v>0</v>
      </c>
      <c r="C1131">
        <v>2.9134510530000002</v>
      </c>
    </row>
    <row r="1132" spans="1:3" x14ac:dyDescent="0.25">
      <c r="A1132" s="5">
        <v>41278</v>
      </c>
      <c r="B1132">
        <v>0</v>
      </c>
      <c r="C1132">
        <v>3.0137375460000002</v>
      </c>
    </row>
    <row r="1133" spans="1:3" x14ac:dyDescent="0.25">
      <c r="A1133" s="5">
        <v>41279</v>
      </c>
      <c r="B1133">
        <v>0.5</v>
      </c>
      <c r="C1133">
        <v>3.1729787049999998</v>
      </c>
    </row>
    <row r="1134" spans="1:3" x14ac:dyDescent="0.25">
      <c r="A1134" s="5">
        <v>41280</v>
      </c>
      <c r="B1134">
        <v>0</v>
      </c>
      <c r="C1134">
        <v>3.2070457550000002</v>
      </c>
    </row>
    <row r="1135" spans="1:3" x14ac:dyDescent="0.25">
      <c r="A1135" s="5">
        <v>41281</v>
      </c>
      <c r="B1135">
        <v>0</v>
      </c>
      <c r="C1135">
        <v>3.2808505000000002E-2</v>
      </c>
    </row>
    <row r="1136" spans="1:3" x14ac:dyDescent="0.25">
      <c r="A1136" s="5">
        <v>41282</v>
      </c>
      <c r="B1136">
        <v>0</v>
      </c>
      <c r="C1136">
        <v>3.037434556</v>
      </c>
    </row>
    <row r="1137" spans="1:3" x14ac:dyDescent="0.25">
      <c r="A1137" s="5">
        <v>41283</v>
      </c>
      <c r="B1137">
        <v>0</v>
      </c>
      <c r="C1137">
        <v>3.235860685</v>
      </c>
    </row>
    <row r="1138" spans="1:3" x14ac:dyDescent="0.25">
      <c r="A1138" s="5">
        <v>41284</v>
      </c>
      <c r="B1138">
        <v>0</v>
      </c>
      <c r="C1138">
        <v>3.2586093750000003</v>
      </c>
    </row>
    <row r="1139" spans="1:3" x14ac:dyDescent="0.25">
      <c r="A1139" s="5">
        <v>41285</v>
      </c>
      <c r="B1139">
        <v>0</v>
      </c>
      <c r="C1139">
        <v>3.4238145680000001</v>
      </c>
    </row>
    <row r="1140" spans="1:3" x14ac:dyDescent="0.25">
      <c r="A1140" s="5">
        <v>41286</v>
      </c>
      <c r="B1140">
        <v>0</v>
      </c>
      <c r="C1140">
        <v>3.3205320739999999</v>
      </c>
    </row>
    <row r="1141" spans="1:3" x14ac:dyDescent="0.25">
      <c r="A1141" s="5">
        <v>41287</v>
      </c>
      <c r="B1141">
        <v>0</v>
      </c>
      <c r="C1141">
        <v>3.4826474279999999</v>
      </c>
    </row>
    <row r="1142" spans="1:3" x14ac:dyDescent="0.25">
      <c r="A1142" s="5">
        <v>41288</v>
      </c>
      <c r="B1142">
        <v>0</v>
      </c>
      <c r="C1142">
        <v>3.6387092409999999</v>
      </c>
    </row>
    <row r="1143" spans="1:3" x14ac:dyDescent="0.25">
      <c r="A1143" s="5">
        <v>41289</v>
      </c>
      <c r="B1143">
        <v>0</v>
      </c>
      <c r="C1143">
        <v>3.4698641629999996</v>
      </c>
    </row>
    <row r="1144" spans="1:3" x14ac:dyDescent="0.25">
      <c r="A1144" s="5">
        <v>41290</v>
      </c>
      <c r="B1144">
        <v>0</v>
      </c>
      <c r="C1144">
        <v>3.3911622979999998</v>
      </c>
    </row>
    <row r="1145" spans="1:3" x14ac:dyDescent="0.25">
      <c r="A1145" s="5">
        <v>41291</v>
      </c>
      <c r="B1145">
        <v>0</v>
      </c>
      <c r="C1145">
        <v>3.5339266780000003</v>
      </c>
    </row>
    <row r="1146" spans="1:3" x14ac:dyDescent="0.25">
      <c r="A1146" s="5">
        <v>41292</v>
      </c>
      <c r="B1146">
        <v>0</v>
      </c>
      <c r="C1146">
        <v>3.4986411169999996</v>
      </c>
    </row>
    <row r="1147" spans="1:3" x14ac:dyDescent="0.25">
      <c r="A1147" s="5">
        <v>41293</v>
      </c>
      <c r="B1147">
        <v>0</v>
      </c>
      <c r="C1147">
        <v>3.7299617879999998</v>
      </c>
    </row>
    <row r="1148" spans="1:3" x14ac:dyDescent="0.25">
      <c r="A1148" s="5">
        <v>41294</v>
      </c>
      <c r="B1148">
        <v>0</v>
      </c>
      <c r="C1148">
        <v>3.5753038940000001</v>
      </c>
    </row>
    <row r="1149" spans="1:3" x14ac:dyDescent="0.25">
      <c r="A1149" s="5">
        <v>41295</v>
      </c>
      <c r="B1149">
        <v>0</v>
      </c>
      <c r="C1149">
        <v>3.7458567340000002</v>
      </c>
    </row>
    <row r="1150" spans="1:3" x14ac:dyDescent="0.25">
      <c r="A1150" s="5">
        <v>41296</v>
      </c>
      <c r="B1150">
        <v>0</v>
      </c>
      <c r="C1150">
        <v>3.6822150450000004</v>
      </c>
    </row>
    <row r="1151" spans="1:3" x14ac:dyDescent="0.25">
      <c r="A1151" s="5">
        <v>41297</v>
      </c>
      <c r="B1151">
        <v>0</v>
      </c>
      <c r="C1151">
        <v>3.535232068</v>
      </c>
    </row>
    <row r="1152" spans="1:3" x14ac:dyDescent="0.25">
      <c r="A1152" s="5">
        <v>41298</v>
      </c>
      <c r="B1152">
        <v>0</v>
      </c>
      <c r="C1152">
        <v>0.35822395099999998</v>
      </c>
    </row>
    <row r="1153" spans="1:3" x14ac:dyDescent="0.25">
      <c r="A1153" s="5">
        <v>41299</v>
      </c>
      <c r="B1153">
        <v>0</v>
      </c>
      <c r="C1153">
        <v>3.5574412019999997</v>
      </c>
    </row>
    <row r="1154" spans="1:3" x14ac:dyDescent="0.25">
      <c r="A1154" s="5">
        <v>41300</v>
      </c>
      <c r="B1154">
        <v>0</v>
      </c>
      <c r="C1154">
        <v>3.2814341990000004</v>
      </c>
    </row>
    <row r="1155" spans="1:3" x14ac:dyDescent="0.25">
      <c r="A1155" s="5">
        <v>41301</v>
      </c>
      <c r="B1155">
        <v>0</v>
      </c>
      <c r="C1155">
        <v>4.0320792760000002</v>
      </c>
    </row>
    <row r="1156" spans="1:3" x14ac:dyDescent="0.25">
      <c r="A1156" s="5">
        <v>41302</v>
      </c>
      <c r="B1156">
        <v>0</v>
      </c>
      <c r="C1156">
        <v>4.0609867980000001</v>
      </c>
    </row>
    <row r="1157" spans="1:3" x14ac:dyDescent="0.25">
      <c r="A1157" s="5">
        <v>41303</v>
      </c>
      <c r="B1157">
        <v>0.5</v>
      </c>
      <c r="C1157">
        <v>4.1448544350000001</v>
      </c>
    </row>
    <row r="1158" spans="1:3" x14ac:dyDescent="0.25">
      <c r="A1158" s="5">
        <v>41304</v>
      </c>
      <c r="B1158">
        <v>0</v>
      </c>
      <c r="C1158">
        <v>4.2412444950000001</v>
      </c>
    </row>
    <row r="1159" spans="1:3" x14ac:dyDescent="0.25">
      <c r="A1159" s="5">
        <v>41305</v>
      </c>
      <c r="B1159">
        <v>0</v>
      </c>
      <c r="C1159">
        <v>4.2824260389999997</v>
      </c>
    </row>
    <row r="1160" spans="1:3" x14ac:dyDescent="0.25">
      <c r="A1160" s="5">
        <v>41306</v>
      </c>
      <c r="B1160">
        <v>0</v>
      </c>
      <c r="C1160">
        <v>0.43128849599999997</v>
      </c>
    </row>
    <row r="1161" spans="1:3" x14ac:dyDescent="0.25">
      <c r="A1161" s="5">
        <v>41307</v>
      </c>
      <c r="B1161">
        <v>0.5</v>
      </c>
      <c r="C1161">
        <v>4.122022823</v>
      </c>
    </row>
    <row r="1162" spans="1:3" x14ac:dyDescent="0.25">
      <c r="A1162" s="5">
        <v>41308</v>
      </c>
      <c r="B1162">
        <v>0</v>
      </c>
      <c r="C1162">
        <v>0.42781879099999998</v>
      </c>
    </row>
    <row r="1163" spans="1:3" x14ac:dyDescent="0.25">
      <c r="A1163" s="5">
        <v>41309</v>
      </c>
      <c r="B1163">
        <v>0</v>
      </c>
      <c r="C1163">
        <v>4.5870198640000002</v>
      </c>
    </row>
    <row r="1164" spans="1:3" x14ac:dyDescent="0.25">
      <c r="A1164" s="5">
        <v>41310</v>
      </c>
      <c r="B1164">
        <v>0.5</v>
      </c>
      <c r="C1164">
        <v>4.4888858480000007</v>
      </c>
    </row>
    <row r="1165" spans="1:3" x14ac:dyDescent="0.25">
      <c r="A1165" s="5">
        <v>41311</v>
      </c>
      <c r="B1165">
        <v>0</v>
      </c>
      <c r="C1165">
        <v>4.427954637</v>
      </c>
    </row>
    <row r="1166" spans="1:3" x14ac:dyDescent="0.25">
      <c r="A1166" s="5">
        <v>41312</v>
      </c>
      <c r="B1166">
        <v>0</v>
      </c>
      <c r="C1166">
        <v>3.7112535459999996</v>
      </c>
    </row>
    <row r="1167" spans="1:3" x14ac:dyDescent="0.25">
      <c r="A1167" s="5">
        <v>41313</v>
      </c>
      <c r="B1167">
        <v>0</v>
      </c>
      <c r="C1167">
        <v>3.0214951989999999</v>
      </c>
    </row>
    <row r="1168" spans="1:3" x14ac:dyDescent="0.25">
      <c r="A1168" s="5">
        <v>41314</v>
      </c>
      <c r="B1168">
        <v>14.5</v>
      </c>
      <c r="C1168">
        <v>3.528039272</v>
      </c>
    </row>
    <row r="1169" spans="1:3" x14ac:dyDescent="0.25">
      <c r="A1169" s="5">
        <v>41315</v>
      </c>
      <c r="B1169">
        <v>0.5</v>
      </c>
      <c r="C1169">
        <v>3.3674266869999996</v>
      </c>
    </row>
    <row r="1170" spans="1:3" x14ac:dyDescent="0.25">
      <c r="A1170" s="5">
        <v>41316</v>
      </c>
      <c r="B1170">
        <v>0</v>
      </c>
      <c r="C1170">
        <v>4.3622278569999997</v>
      </c>
    </row>
    <row r="1171" spans="1:3" x14ac:dyDescent="0.25">
      <c r="A1171" s="5">
        <v>41317</v>
      </c>
      <c r="B1171">
        <v>0.5</v>
      </c>
      <c r="C1171">
        <v>4.6411696540000005</v>
      </c>
    </row>
    <row r="1172" spans="1:3" x14ac:dyDescent="0.25">
      <c r="A1172" s="5">
        <v>41318</v>
      </c>
      <c r="B1172">
        <v>0.5</v>
      </c>
      <c r="C1172">
        <v>4.5784603160000001</v>
      </c>
    </row>
    <row r="1173" spans="1:3" x14ac:dyDescent="0.25">
      <c r="A1173" s="5">
        <v>41319</v>
      </c>
      <c r="B1173">
        <v>0</v>
      </c>
      <c r="C1173">
        <v>4.5519289039999995</v>
      </c>
    </row>
    <row r="1174" spans="1:3" x14ac:dyDescent="0.25">
      <c r="A1174" s="5">
        <v>41320</v>
      </c>
      <c r="B1174">
        <v>0</v>
      </c>
      <c r="C1174">
        <v>4.5254269320000002</v>
      </c>
    </row>
    <row r="1175" spans="1:3" x14ac:dyDescent="0.25">
      <c r="A1175" s="5">
        <v>41321</v>
      </c>
      <c r="B1175">
        <v>0.5</v>
      </c>
      <c r="C1175">
        <v>4.0949110119999999</v>
      </c>
    </row>
    <row r="1176" spans="1:3" x14ac:dyDescent="0.25">
      <c r="A1176" s="5">
        <v>41322</v>
      </c>
      <c r="B1176">
        <v>0</v>
      </c>
      <c r="C1176">
        <v>0.42075837399999994</v>
      </c>
    </row>
    <row r="1177" spans="1:3" x14ac:dyDescent="0.25">
      <c r="A1177" s="5">
        <v>41323</v>
      </c>
      <c r="B1177">
        <v>0</v>
      </c>
      <c r="C1177">
        <v>3.9257243269999997</v>
      </c>
    </row>
    <row r="1178" spans="1:3" x14ac:dyDescent="0.25">
      <c r="A1178" s="5">
        <v>41324</v>
      </c>
      <c r="B1178">
        <v>0</v>
      </c>
      <c r="C1178">
        <v>4.4662302330000001</v>
      </c>
    </row>
    <row r="1179" spans="1:3" x14ac:dyDescent="0.25">
      <c r="A1179" s="5">
        <v>41325</v>
      </c>
      <c r="B1179">
        <v>0</v>
      </c>
      <c r="C1179">
        <v>4.2602848550000001</v>
      </c>
    </row>
    <row r="1180" spans="1:3" x14ac:dyDescent="0.25">
      <c r="A1180" s="5">
        <v>41326</v>
      </c>
      <c r="B1180">
        <v>0</v>
      </c>
      <c r="C1180">
        <v>5.1352445380000002</v>
      </c>
    </row>
    <row r="1181" spans="1:3" x14ac:dyDescent="0.25">
      <c r="A1181" s="5">
        <v>41327</v>
      </c>
      <c r="B1181">
        <v>0</v>
      </c>
      <c r="C1181">
        <v>4.825925003</v>
      </c>
    </row>
    <row r="1182" spans="1:3" x14ac:dyDescent="0.25">
      <c r="A1182" s="5">
        <v>41328</v>
      </c>
      <c r="B1182">
        <v>0</v>
      </c>
      <c r="C1182">
        <v>4.9117509550000005</v>
      </c>
    </row>
    <row r="1183" spans="1:3" x14ac:dyDescent="0.25">
      <c r="A1183" s="5">
        <v>41329</v>
      </c>
      <c r="B1183">
        <v>0</v>
      </c>
      <c r="C1183">
        <v>4.7264219719999998</v>
      </c>
    </row>
    <row r="1184" spans="1:3" x14ac:dyDescent="0.25">
      <c r="A1184" s="5">
        <v>41330</v>
      </c>
      <c r="B1184">
        <v>0</v>
      </c>
      <c r="C1184">
        <v>3.8383303870000001</v>
      </c>
    </row>
    <row r="1185" spans="1:3" x14ac:dyDescent="0.25">
      <c r="A1185" s="5">
        <v>41331</v>
      </c>
      <c r="B1185">
        <v>0</v>
      </c>
      <c r="C1185">
        <v>4.336271075</v>
      </c>
    </row>
    <row r="1186" spans="1:3" x14ac:dyDescent="0.25">
      <c r="A1186" s="5">
        <v>41332</v>
      </c>
      <c r="B1186">
        <v>0</v>
      </c>
      <c r="C1186">
        <v>4.8308727650000005</v>
      </c>
    </row>
    <row r="1187" spans="1:3" x14ac:dyDescent="0.25">
      <c r="A1187" s="5">
        <v>41333</v>
      </c>
      <c r="B1187">
        <v>0</v>
      </c>
      <c r="C1187">
        <v>4.2262422849999997</v>
      </c>
    </row>
    <row r="1188" spans="1:3" x14ac:dyDescent="0.25">
      <c r="A1188" s="5">
        <v>41334</v>
      </c>
      <c r="B1188">
        <v>0</v>
      </c>
      <c r="C1188">
        <v>4.5113292319999996</v>
      </c>
    </row>
    <row r="1189" spans="1:3" x14ac:dyDescent="0.25">
      <c r="A1189" s="5">
        <v>41335</v>
      </c>
      <c r="B1189">
        <v>0</v>
      </c>
      <c r="C1189">
        <v>4.6488269569999998</v>
      </c>
    </row>
    <row r="1190" spans="1:3" x14ac:dyDescent="0.25">
      <c r="A1190" s="5">
        <v>41336</v>
      </c>
      <c r="B1190">
        <v>0</v>
      </c>
      <c r="C1190">
        <v>4.7548498610000003</v>
      </c>
    </row>
    <row r="1191" spans="1:3" x14ac:dyDescent="0.25">
      <c r="A1191" s="5">
        <v>41337</v>
      </c>
      <c r="B1191">
        <v>0</v>
      </c>
      <c r="C1191">
        <v>4.6666576339999999</v>
      </c>
    </row>
    <row r="1192" spans="1:3" x14ac:dyDescent="0.25">
      <c r="A1192" s="5">
        <v>41338</v>
      </c>
      <c r="B1192">
        <v>0</v>
      </c>
      <c r="C1192">
        <v>4.8692875149999999</v>
      </c>
    </row>
    <row r="1193" spans="1:3" x14ac:dyDescent="0.25">
      <c r="A1193" s="5">
        <v>41339</v>
      </c>
      <c r="B1193">
        <v>0</v>
      </c>
      <c r="C1193">
        <v>4.9636681090000003</v>
      </c>
    </row>
    <row r="1194" spans="1:3" x14ac:dyDescent="0.25">
      <c r="A1194" s="5">
        <v>41340</v>
      </c>
      <c r="B1194">
        <v>0.5</v>
      </c>
      <c r="C1194">
        <v>4.842305895</v>
      </c>
    </row>
    <row r="1195" spans="1:3" x14ac:dyDescent="0.25">
      <c r="A1195" s="5">
        <v>41341</v>
      </c>
      <c r="B1195">
        <v>0</v>
      </c>
      <c r="C1195">
        <v>4.9683094619999997</v>
      </c>
    </row>
    <row r="1196" spans="1:3" x14ac:dyDescent="0.25">
      <c r="A1196" s="5">
        <v>41342</v>
      </c>
      <c r="B1196">
        <v>0</v>
      </c>
      <c r="C1196">
        <v>4.9408534160000004</v>
      </c>
    </row>
    <row r="1197" spans="1:3" x14ac:dyDescent="0.25">
      <c r="A1197" s="5">
        <v>41343</v>
      </c>
      <c r="B1197">
        <v>0</v>
      </c>
      <c r="C1197">
        <v>4.7582567139999998</v>
      </c>
    </row>
    <row r="1198" spans="1:3" x14ac:dyDescent="0.25">
      <c r="A1198" s="5">
        <v>41344</v>
      </c>
      <c r="B1198">
        <v>37</v>
      </c>
      <c r="C1198">
        <v>4.1184621479999999</v>
      </c>
    </row>
    <row r="1199" spans="1:3" x14ac:dyDescent="0.25">
      <c r="A1199" s="5">
        <v>41345</v>
      </c>
      <c r="B1199">
        <v>0</v>
      </c>
      <c r="C1199">
        <v>4.3930248560000003</v>
      </c>
    </row>
    <row r="1200" spans="1:3" x14ac:dyDescent="0.25">
      <c r="A1200" s="5">
        <v>41346</v>
      </c>
      <c r="B1200">
        <v>0</v>
      </c>
      <c r="C1200">
        <v>3.8341423140000002</v>
      </c>
    </row>
    <row r="1201" spans="1:3" x14ac:dyDescent="0.25">
      <c r="A1201" s="5">
        <v>41347</v>
      </c>
      <c r="B1201">
        <v>0</v>
      </c>
      <c r="C1201">
        <v>4.5243652870000002</v>
      </c>
    </row>
    <row r="1202" spans="1:3" x14ac:dyDescent="0.25">
      <c r="A1202" s="5">
        <v>41348</v>
      </c>
      <c r="B1202">
        <v>2</v>
      </c>
      <c r="C1202">
        <v>2.1761269420000002</v>
      </c>
    </row>
    <row r="1203" spans="1:3" x14ac:dyDescent="0.25">
      <c r="A1203" s="5">
        <v>41349</v>
      </c>
      <c r="B1203">
        <v>0</v>
      </c>
      <c r="C1203">
        <v>5.1486108670000004</v>
      </c>
    </row>
    <row r="1204" spans="1:3" x14ac:dyDescent="0.25">
      <c r="A1204" s="5">
        <v>41350</v>
      </c>
      <c r="B1204">
        <v>0.5</v>
      </c>
      <c r="C1204">
        <v>5.4089879080000003</v>
      </c>
    </row>
    <row r="1205" spans="1:3" x14ac:dyDescent="0.25">
      <c r="A1205" s="5">
        <v>41351</v>
      </c>
      <c r="B1205">
        <v>5</v>
      </c>
      <c r="C1205">
        <v>4.0371817839999995</v>
      </c>
    </row>
    <row r="1206" spans="1:3" x14ac:dyDescent="0.25">
      <c r="A1206" s="5">
        <v>41352</v>
      </c>
      <c r="B1206">
        <v>0</v>
      </c>
      <c r="C1206">
        <v>5.015678866</v>
      </c>
    </row>
    <row r="1207" spans="1:3" x14ac:dyDescent="0.25">
      <c r="A1207" s="5">
        <v>41353</v>
      </c>
      <c r="B1207">
        <v>0</v>
      </c>
      <c r="C1207">
        <v>5.2811909739999994</v>
      </c>
    </row>
    <row r="1208" spans="1:3" x14ac:dyDescent="0.25">
      <c r="A1208" s="5">
        <v>41354</v>
      </c>
      <c r="B1208">
        <v>0</v>
      </c>
      <c r="C1208">
        <v>5.0617189480000002</v>
      </c>
    </row>
    <row r="1209" spans="1:3" x14ac:dyDescent="0.25">
      <c r="A1209" s="5">
        <v>41355</v>
      </c>
      <c r="B1209">
        <v>0</v>
      </c>
      <c r="C1209">
        <v>5.2521648729999999</v>
      </c>
    </row>
    <row r="1210" spans="1:3" x14ac:dyDescent="0.25">
      <c r="A1210" s="5">
        <v>41356</v>
      </c>
      <c r="B1210">
        <v>0</v>
      </c>
      <c r="C1210">
        <v>2.5570241390000001</v>
      </c>
    </row>
    <row r="1211" spans="1:3" x14ac:dyDescent="0.25">
      <c r="A1211" s="5">
        <v>41357</v>
      </c>
      <c r="B1211">
        <v>0</v>
      </c>
      <c r="C1211">
        <v>5.5425741049999999</v>
      </c>
    </row>
    <row r="1212" spans="1:3" x14ac:dyDescent="0.25">
      <c r="A1212" s="5">
        <v>41358</v>
      </c>
      <c r="B1212">
        <v>4.5</v>
      </c>
      <c r="C1212">
        <v>5.7034810729999998</v>
      </c>
    </row>
    <row r="1213" spans="1:3" x14ac:dyDescent="0.25">
      <c r="A1213" s="5">
        <v>41359</v>
      </c>
      <c r="B1213">
        <v>0</v>
      </c>
      <c r="C1213">
        <v>5.5824263890000001</v>
      </c>
    </row>
    <row r="1214" spans="1:3" x14ac:dyDescent="0.25">
      <c r="A1214" s="5">
        <v>41360</v>
      </c>
      <c r="B1214">
        <v>13</v>
      </c>
      <c r="C1214">
        <v>4.6108751610000001</v>
      </c>
    </row>
    <row r="1215" spans="1:3" x14ac:dyDescent="0.25">
      <c r="A1215" s="5">
        <v>41361</v>
      </c>
      <c r="B1215">
        <v>34.5</v>
      </c>
      <c r="C1215">
        <v>5.4599995110000004</v>
      </c>
    </row>
    <row r="1216" spans="1:3" x14ac:dyDescent="0.25">
      <c r="A1216" s="5">
        <v>41362</v>
      </c>
      <c r="B1216">
        <v>8.5</v>
      </c>
      <c r="C1216">
        <v>0.50465857700000005</v>
      </c>
    </row>
    <row r="1217" spans="1:3" x14ac:dyDescent="0.25">
      <c r="A1217" s="5">
        <v>41363</v>
      </c>
      <c r="B1217">
        <v>0</v>
      </c>
      <c r="C1217">
        <v>5.4881502869999998</v>
      </c>
    </row>
    <row r="1218" spans="1:3" x14ac:dyDescent="0.25">
      <c r="A1218" s="5">
        <v>41364</v>
      </c>
      <c r="B1218">
        <v>0.5</v>
      </c>
      <c r="C1218">
        <v>5.3235056380000003</v>
      </c>
    </row>
    <row r="1219" spans="1:3" x14ac:dyDescent="0.25">
      <c r="A1219" s="5">
        <v>41365</v>
      </c>
      <c r="B1219">
        <v>9</v>
      </c>
      <c r="C1219">
        <v>4.7090076290000003</v>
      </c>
    </row>
    <row r="1220" spans="1:3" x14ac:dyDescent="0.25">
      <c r="A1220" s="5">
        <v>41366</v>
      </c>
      <c r="B1220">
        <v>0</v>
      </c>
      <c r="C1220">
        <v>4.6193641550000004</v>
      </c>
    </row>
    <row r="1221" spans="1:3" x14ac:dyDescent="0.25">
      <c r="A1221" s="5">
        <v>41367</v>
      </c>
      <c r="B1221">
        <v>0</v>
      </c>
      <c r="C1221">
        <v>4.8252139229999997</v>
      </c>
    </row>
    <row r="1222" spans="1:3" x14ac:dyDescent="0.25">
      <c r="A1222" s="5">
        <v>41368</v>
      </c>
      <c r="B1222">
        <v>16.5</v>
      </c>
      <c r="C1222">
        <v>4.7649252740000003</v>
      </c>
    </row>
    <row r="1223" spans="1:3" x14ac:dyDescent="0.25">
      <c r="A1223" s="5">
        <v>41369</v>
      </c>
      <c r="B1223">
        <v>0</v>
      </c>
      <c r="C1223">
        <v>4.7041370469999997</v>
      </c>
    </row>
    <row r="1224" spans="1:3" x14ac:dyDescent="0.25">
      <c r="A1224" s="5">
        <v>41370</v>
      </c>
      <c r="B1224">
        <v>4</v>
      </c>
      <c r="C1224">
        <v>4.5511969479999994</v>
      </c>
    </row>
    <row r="1225" spans="1:3" x14ac:dyDescent="0.25">
      <c r="A1225" s="5">
        <v>41371</v>
      </c>
      <c r="B1225">
        <v>19.5</v>
      </c>
      <c r="C1225">
        <v>5.0981759929999999</v>
      </c>
    </row>
    <row r="1226" spans="1:3" x14ac:dyDescent="0.25">
      <c r="A1226" s="5">
        <v>41372</v>
      </c>
      <c r="B1226">
        <v>0</v>
      </c>
      <c r="C1226">
        <v>0.44786829499999997</v>
      </c>
    </row>
    <row r="1227" spans="1:3" x14ac:dyDescent="0.25">
      <c r="A1227" s="5">
        <v>41373</v>
      </c>
      <c r="B1227">
        <v>0</v>
      </c>
      <c r="C1227">
        <v>5.2228865820000001</v>
      </c>
    </row>
    <row r="1228" spans="1:3" x14ac:dyDescent="0.25">
      <c r="A1228" s="5">
        <v>41374</v>
      </c>
      <c r="B1228">
        <v>0.5</v>
      </c>
      <c r="C1228">
        <v>4.0062706810000002</v>
      </c>
    </row>
    <row r="1229" spans="1:3" x14ac:dyDescent="0.25">
      <c r="A1229" s="5">
        <v>41375</v>
      </c>
      <c r="B1229">
        <v>3</v>
      </c>
      <c r="C1229">
        <v>3.8807215489999995</v>
      </c>
    </row>
    <row r="1230" spans="1:3" x14ac:dyDescent="0.25">
      <c r="A1230" s="5">
        <v>41376</v>
      </c>
      <c r="B1230">
        <v>13.5</v>
      </c>
      <c r="C1230">
        <v>3.6077406070000002</v>
      </c>
    </row>
    <row r="1231" spans="1:3" x14ac:dyDescent="0.25">
      <c r="A1231" s="5">
        <v>41377</v>
      </c>
      <c r="B1231">
        <v>0</v>
      </c>
      <c r="C1231">
        <v>4.8138338909999998</v>
      </c>
    </row>
    <row r="1232" spans="1:3" x14ac:dyDescent="0.25">
      <c r="A1232" s="5">
        <v>41378</v>
      </c>
      <c r="B1232">
        <v>6.5</v>
      </c>
      <c r="C1232">
        <v>3.5702047890000004</v>
      </c>
    </row>
    <row r="1233" spans="1:3" x14ac:dyDescent="0.25">
      <c r="A1233" s="5">
        <v>41379</v>
      </c>
      <c r="B1233">
        <v>6</v>
      </c>
      <c r="C1233">
        <v>3.3497693279999998</v>
      </c>
    </row>
    <row r="1234" spans="1:3" x14ac:dyDescent="0.25">
      <c r="A1234" s="5">
        <v>41380</v>
      </c>
      <c r="B1234">
        <v>0</v>
      </c>
      <c r="C1234">
        <v>4.3926164829999994</v>
      </c>
    </row>
    <row r="1235" spans="1:3" x14ac:dyDescent="0.25">
      <c r="A1235" s="5">
        <v>41381</v>
      </c>
      <c r="B1235">
        <v>0</v>
      </c>
      <c r="C1235">
        <v>0.46879763299999999</v>
      </c>
    </row>
    <row r="1236" spans="1:3" x14ac:dyDescent="0.25">
      <c r="A1236" s="5">
        <v>41382</v>
      </c>
      <c r="B1236">
        <v>2.5</v>
      </c>
      <c r="C1236">
        <v>4.4428222430000002</v>
      </c>
    </row>
    <row r="1237" spans="1:3" x14ac:dyDescent="0.25">
      <c r="A1237" s="5">
        <v>41383</v>
      </c>
      <c r="B1237">
        <v>0</v>
      </c>
      <c r="C1237">
        <v>4.6841637689999995</v>
      </c>
    </row>
    <row r="1238" spans="1:3" x14ac:dyDescent="0.25">
      <c r="A1238" s="5">
        <v>41384</v>
      </c>
      <c r="B1238">
        <v>0.5</v>
      </c>
      <c r="C1238">
        <v>5.0752885929999998</v>
      </c>
    </row>
    <row r="1239" spans="1:3" x14ac:dyDescent="0.25">
      <c r="A1239" s="5">
        <v>41385</v>
      </c>
      <c r="B1239">
        <v>0</v>
      </c>
      <c r="C1239">
        <v>4.1418087190000001</v>
      </c>
    </row>
    <row r="1240" spans="1:3" x14ac:dyDescent="0.25">
      <c r="A1240" s="5">
        <v>41386</v>
      </c>
      <c r="B1240">
        <v>10.5</v>
      </c>
      <c r="C1240">
        <v>0.49999408900000003</v>
      </c>
    </row>
    <row r="1241" spans="1:3" x14ac:dyDescent="0.25">
      <c r="A1241" s="5">
        <v>41387</v>
      </c>
      <c r="B1241">
        <v>47.5</v>
      </c>
      <c r="C1241">
        <v>4.6008621390000002</v>
      </c>
    </row>
    <row r="1242" spans="1:3" x14ac:dyDescent="0.25">
      <c r="A1242" s="5">
        <v>41388</v>
      </c>
      <c r="B1242">
        <v>9</v>
      </c>
      <c r="C1242">
        <v>0.50160914200000006</v>
      </c>
    </row>
    <row r="1243" spans="1:3" x14ac:dyDescent="0.25">
      <c r="A1243" s="5">
        <v>41389</v>
      </c>
      <c r="B1243">
        <v>9.5</v>
      </c>
      <c r="C1243">
        <v>4.3759974489999998</v>
      </c>
    </row>
    <row r="1244" spans="1:3" x14ac:dyDescent="0.25">
      <c r="A1244" s="5">
        <v>41390</v>
      </c>
      <c r="B1244">
        <v>2</v>
      </c>
      <c r="C1244">
        <v>5.155144688</v>
      </c>
    </row>
    <row r="1245" spans="1:3" x14ac:dyDescent="0.25">
      <c r="A1245" s="5">
        <v>41391</v>
      </c>
      <c r="B1245">
        <v>0</v>
      </c>
      <c r="C1245">
        <v>4.9796026529999997</v>
      </c>
    </row>
    <row r="1246" spans="1:3" x14ac:dyDescent="0.25">
      <c r="A1246" s="5">
        <v>41392</v>
      </c>
      <c r="B1246">
        <v>0</v>
      </c>
      <c r="C1246">
        <v>4.8019190270000003</v>
      </c>
    </row>
    <row r="1247" spans="1:3" x14ac:dyDescent="0.25">
      <c r="A1247" s="5">
        <v>41393</v>
      </c>
      <c r="B1247">
        <v>11.5</v>
      </c>
      <c r="C1247">
        <v>4.427339141</v>
      </c>
    </row>
    <row r="1248" spans="1:3" x14ac:dyDescent="0.25">
      <c r="A1248" s="5">
        <v>41394</v>
      </c>
      <c r="B1248">
        <v>0</v>
      </c>
      <c r="C1248">
        <v>4.4747025370000006</v>
      </c>
    </row>
    <row r="1249" spans="1:3" x14ac:dyDescent="0.25">
      <c r="A1249" s="5">
        <v>41395</v>
      </c>
      <c r="B1249">
        <v>7</v>
      </c>
      <c r="C1249">
        <v>4.3083453409999999</v>
      </c>
    </row>
    <row r="1250" spans="1:3" x14ac:dyDescent="0.25">
      <c r="A1250" s="5">
        <v>41396</v>
      </c>
      <c r="B1250">
        <v>0</v>
      </c>
      <c r="C1250">
        <v>3.9903905989999999</v>
      </c>
    </row>
    <row r="1251" spans="1:3" x14ac:dyDescent="0.25">
      <c r="A1251" s="5">
        <v>41397</v>
      </c>
      <c r="B1251">
        <v>9</v>
      </c>
      <c r="C1251">
        <v>2.2716702349999998</v>
      </c>
    </row>
    <row r="1252" spans="1:3" x14ac:dyDescent="0.25">
      <c r="A1252" s="5">
        <v>41398</v>
      </c>
      <c r="B1252">
        <v>0</v>
      </c>
      <c r="C1252">
        <v>1.8233034289999999</v>
      </c>
    </row>
    <row r="1253" spans="1:3" x14ac:dyDescent="0.25">
      <c r="A1253" s="5">
        <v>41399</v>
      </c>
      <c r="B1253">
        <v>0</v>
      </c>
      <c r="C1253">
        <v>2.129526738</v>
      </c>
    </row>
    <row r="1254" spans="1:3" x14ac:dyDescent="0.25">
      <c r="A1254" s="5">
        <v>41400</v>
      </c>
      <c r="B1254">
        <v>0</v>
      </c>
      <c r="C1254">
        <v>4.2072250850000001</v>
      </c>
    </row>
    <row r="1255" spans="1:3" x14ac:dyDescent="0.25">
      <c r="A1255" s="5">
        <v>41401</v>
      </c>
      <c r="B1255">
        <v>0</v>
      </c>
      <c r="C1255">
        <v>4.4767207550000006</v>
      </c>
    </row>
    <row r="1256" spans="1:3" x14ac:dyDescent="0.25">
      <c r="A1256" s="5">
        <v>41402</v>
      </c>
      <c r="B1256">
        <v>0</v>
      </c>
      <c r="C1256">
        <v>4.6993104670000001</v>
      </c>
    </row>
    <row r="1257" spans="1:3" x14ac:dyDescent="0.25">
      <c r="A1257" s="5">
        <v>41403</v>
      </c>
      <c r="B1257">
        <v>0</v>
      </c>
      <c r="C1257">
        <v>4.3945307439999999</v>
      </c>
    </row>
    <row r="1258" spans="1:3" x14ac:dyDescent="0.25">
      <c r="A1258" s="5">
        <v>41404</v>
      </c>
      <c r="B1258">
        <v>0</v>
      </c>
      <c r="C1258">
        <v>4.333848809</v>
      </c>
    </row>
    <row r="1259" spans="1:3" x14ac:dyDescent="0.25">
      <c r="A1259" s="5">
        <v>41405</v>
      </c>
      <c r="B1259">
        <v>0.5</v>
      </c>
      <c r="C1259">
        <v>0.46114539800000004</v>
      </c>
    </row>
    <row r="1260" spans="1:3" x14ac:dyDescent="0.25">
      <c r="A1260" s="5">
        <v>41406</v>
      </c>
      <c r="B1260">
        <v>0</v>
      </c>
      <c r="C1260">
        <v>4.7901068049999997</v>
      </c>
    </row>
    <row r="1261" spans="1:3" x14ac:dyDescent="0.25">
      <c r="A1261" s="5">
        <v>41407</v>
      </c>
      <c r="B1261">
        <v>0</v>
      </c>
      <c r="C1261">
        <v>4.3809849869999997</v>
      </c>
    </row>
    <row r="1262" spans="1:3" x14ac:dyDescent="0.25">
      <c r="A1262" s="5">
        <v>41408</v>
      </c>
      <c r="B1262">
        <v>3.5</v>
      </c>
      <c r="C1262">
        <v>0.45073243400000002</v>
      </c>
    </row>
    <row r="1263" spans="1:3" x14ac:dyDescent="0.25">
      <c r="A1263" s="5">
        <v>41409</v>
      </c>
      <c r="B1263">
        <v>0</v>
      </c>
      <c r="C1263">
        <v>3.2764581179999999</v>
      </c>
    </row>
    <row r="1264" spans="1:3" x14ac:dyDescent="0.25">
      <c r="A1264" s="5">
        <v>41410</v>
      </c>
      <c r="B1264">
        <v>0</v>
      </c>
      <c r="C1264">
        <v>4.7135375909999997</v>
      </c>
    </row>
    <row r="1265" spans="1:3" x14ac:dyDescent="0.25">
      <c r="A1265" s="5">
        <v>41411</v>
      </c>
      <c r="B1265">
        <v>1</v>
      </c>
      <c r="C1265">
        <v>3.9204051790000003</v>
      </c>
    </row>
    <row r="1266" spans="1:3" x14ac:dyDescent="0.25">
      <c r="A1266" s="5">
        <v>41412</v>
      </c>
      <c r="B1266">
        <v>0</v>
      </c>
      <c r="C1266">
        <v>0.48167367299999997</v>
      </c>
    </row>
    <row r="1267" spans="1:3" x14ac:dyDescent="0.25">
      <c r="A1267" s="5">
        <v>41413</v>
      </c>
      <c r="B1267">
        <v>3</v>
      </c>
      <c r="C1267">
        <v>3.890218264</v>
      </c>
    </row>
    <row r="1268" spans="1:3" x14ac:dyDescent="0.25">
      <c r="A1268" s="5">
        <v>41414</v>
      </c>
      <c r="B1268">
        <v>35</v>
      </c>
      <c r="C1268">
        <v>4.3349572759999999</v>
      </c>
    </row>
    <row r="1269" spans="1:3" x14ac:dyDescent="0.25">
      <c r="A1269" s="5">
        <v>41415</v>
      </c>
      <c r="B1269">
        <v>0</v>
      </c>
      <c r="C1269">
        <v>0.30802876600000001</v>
      </c>
    </row>
    <row r="1270" spans="1:3" x14ac:dyDescent="0.25">
      <c r="A1270" s="5">
        <v>41416</v>
      </c>
      <c r="B1270">
        <v>9.5</v>
      </c>
      <c r="C1270">
        <v>3.0118128579999999</v>
      </c>
    </row>
    <row r="1271" spans="1:3" x14ac:dyDescent="0.25">
      <c r="A1271" s="5">
        <v>41417</v>
      </c>
      <c r="B1271">
        <v>0</v>
      </c>
      <c r="C1271">
        <v>4.021243567</v>
      </c>
    </row>
    <row r="1272" spans="1:3" x14ac:dyDescent="0.25">
      <c r="A1272" s="5">
        <v>41418</v>
      </c>
      <c r="B1272">
        <v>20</v>
      </c>
      <c r="C1272">
        <v>3.8874815230000004</v>
      </c>
    </row>
    <row r="1273" spans="1:3" x14ac:dyDescent="0.25">
      <c r="A1273" s="5">
        <v>41419</v>
      </c>
      <c r="B1273">
        <v>0</v>
      </c>
      <c r="C1273">
        <v>2.9594438709999999</v>
      </c>
    </row>
    <row r="1274" spans="1:3" x14ac:dyDescent="0.25">
      <c r="A1274" s="5">
        <v>41420</v>
      </c>
      <c r="B1274">
        <v>0.5</v>
      </c>
      <c r="C1274">
        <v>3.023652067</v>
      </c>
    </row>
    <row r="1275" spans="1:3" x14ac:dyDescent="0.25">
      <c r="A1275" s="5">
        <v>41421</v>
      </c>
      <c r="B1275">
        <v>2.5</v>
      </c>
      <c r="C1275">
        <v>3.1361314010000001</v>
      </c>
    </row>
    <row r="1276" spans="1:3" x14ac:dyDescent="0.25">
      <c r="A1276" s="5">
        <v>41422</v>
      </c>
      <c r="B1276">
        <v>8.5</v>
      </c>
      <c r="C1276">
        <v>2.1694033260000003</v>
      </c>
    </row>
    <row r="1277" spans="1:3" x14ac:dyDescent="0.25">
      <c r="A1277" s="5">
        <v>41423</v>
      </c>
      <c r="B1277">
        <v>6.5</v>
      </c>
      <c r="C1277">
        <v>2.308245796</v>
      </c>
    </row>
    <row r="1278" spans="1:3" x14ac:dyDescent="0.25">
      <c r="A1278" s="5">
        <v>41424</v>
      </c>
      <c r="B1278">
        <v>1.5</v>
      </c>
      <c r="C1278">
        <v>2.3423303730000002</v>
      </c>
    </row>
    <row r="1279" spans="1:3" x14ac:dyDescent="0.25">
      <c r="A1279" s="5">
        <v>41425</v>
      </c>
      <c r="B1279">
        <v>3</v>
      </c>
      <c r="C1279">
        <v>3.2959332189999997</v>
      </c>
    </row>
    <row r="1280" spans="1:3" x14ac:dyDescent="0.25">
      <c r="A1280" s="5">
        <v>41426</v>
      </c>
      <c r="B1280">
        <v>2</v>
      </c>
      <c r="C1280">
        <v>2.6044308389999999</v>
      </c>
    </row>
    <row r="1281" spans="1:3" x14ac:dyDescent="0.25">
      <c r="A1281" s="5">
        <v>41427</v>
      </c>
      <c r="B1281">
        <v>0.5</v>
      </c>
      <c r="C1281">
        <v>0.28686833499999997</v>
      </c>
    </row>
    <row r="1282" spans="1:3" x14ac:dyDescent="0.25">
      <c r="A1282" s="5">
        <v>41428</v>
      </c>
      <c r="B1282">
        <v>0</v>
      </c>
      <c r="C1282">
        <v>3.8712516450000001</v>
      </c>
    </row>
    <row r="1283" spans="1:3" x14ac:dyDescent="0.25">
      <c r="A1283" s="5">
        <v>41429</v>
      </c>
      <c r="B1283">
        <v>0</v>
      </c>
      <c r="C1283">
        <v>3.3099139E-2</v>
      </c>
    </row>
    <row r="1284" spans="1:3" x14ac:dyDescent="0.25">
      <c r="A1284" s="5">
        <v>41430</v>
      </c>
      <c r="B1284">
        <v>0.5</v>
      </c>
      <c r="C1284">
        <v>4.3162746619999997</v>
      </c>
    </row>
    <row r="1285" spans="1:3" x14ac:dyDescent="0.25">
      <c r="A1285" s="5">
        <v>41431</v>
      </c>
      <c r="B1285">
        <v>1</v>
      </c>
      <c r="C1285">
        <v>3.9136568359999999</v>
      </c>
    </row>
    <row r="1286" spans="1:3" x14ac:dyDescent="0.25">
      <c r="A1286" s="5">
        <v>41432</v>
      </c>
      <c r="B1286">
        <v>1</v>
      </c>
      <c r="C1286">
        <v>3.421951849</v>
      </c>
    </row>
    <row r="1287" spans="1:3" x14ac:dyDescent="0.25">
      <c r="A1287" s="5">
        <v>41433</v>
      </c>
      <c r="B1287">
        <v>2</v>
      </c>
      <c r="C1287">
        <v>2.376747436</v>
      </c>
    </row>
    <row r="1288" spans="1:3" x14ac:dyDescent="0.25">
      <c r="A1288" s="5">
        <v>41434</v>
      </c>
      <c r="B1288">
        <v>1</v>
      </c>
      <c r="C1288">
        <v>3.114316718</v>
      </c>
    </row>
    <row r="1289" spans="1:3" x14ac:dyDescent="0.25">
      <c r="A1289" s="5">
        <v>41435</v>
      </c>
      <c r="B1289">
        <v>1</v>
      </c>
      <c r="C1289">
        <v>2.6269073519999999</v>
      </c>
    </row>
    <row r="1290" spans="1:3" x14ac:dyDescent="0.25">
      <c r="A1290" s="5">
        <v>41436</v>
      </c>
      <c r="B1290">
        <v>0.5</v>
      </c>
      <c r="C1290">
        <v>3.8393691320000003</v>
      </c>
    </row>
    <row r="1291" spans="1:3" x14ac:dyDescent="0.25">
      <c r="A1291" s="5">
        <v>41437</v>
      </c>
      <c r="B1291">
        <v>0</v>
      </c>
      <c r="C1291">
        <v>4.138536233</v>
      </c>
    </row>
    <row r="1292" spans="1:3" x14ac:dyDescent="0.25">
      <c r="A1292" s="5">
        <v>41438</v>
      </c>
      <c r="B1292">
        <v>0</v>
      </c>
      <c r="C1292">
        <v>4.0941446949999998</v>
      </c>
    </row>
    <row r="1293" spans="1:3" x14ac:dyDescent="0.25">
      <c r="A1293" s="5">
        <v>41439</v>
      </c>
      <c r="B1293">
        <v>0.5</v>
      </c>
      <c r="C1293">
        <v>2.7539645239999997</v>
      </c>
    </row>
    <row r="1294" spans="1:3" x14ac:dyDescent="0.25">
      <c r="A1294" s="5">
        <v>41440</v>
      </c>
      <c r="B1294">
        <v>0.5</v>
      </c>
      <c r="C1294">
        <v>2.552706261</v>
      </c>
    </row>
    <row r="1295" spans="1:3" x14ac:dyDescent="0.25">
      <c r="A1295" s="5">
        <v>41441</v>
      </c>
      <c r="B1295">
        <v>2.5</v>
      </c>
      <c r="C1295">
        <v>2.4541723709999999</v>
      </c>
    </row>
    <row r="1296" spans="1:3" x14ac:dyDescent="0.25">
      <c r="A1296" s="5">
        <v>41442</v>
      </c>
      <c r="B1296">
        <v>4</v>
      </c>
      <c r="C1296">
        <v>2.333551452</v>
      </c>
    </row>
    <row r="1297" spans="1:3" x14ac:dyDescent="0.25">
      <c r="A1297" s="5">
        <v>41443</v>
      </c>
      <c r="B1297">
        <v>0</v>
      </c>
      <c r="C1297">
        <v>3.5006357229999998</v>
      </c>
    </row>
    <row r="1298" spans="1:3" x14ac:dyDescent="0.25">
      <c r="A1298" s="5">
        <v>41444</v>
      </c>
      <c r="B1298">
        <v>0.5</v>
      </c>
      <c r="C1298">
        <v>2.5226165030000001</v>
      </c>
    </row>
    <row r="1299" spans="1:3" x14ac:dyDescent="0.25">
      <c r="A1299" s="5">
        <v>41445</v>
      </c>
      <c r="B1299">
        <v>0.5</v>
      </c>
      <c r="C1299">
        <v>2.211777047</v>
      </c>
    </row>
    <row r="1300" spans="1:3" x14ac:dyDescent="0.25">
      <c r="A1300" s="5">
        <v>41446</v>
      </c>
      <c r="B1300">
        <v>0</v>
      </c>
      <c r="C1300">
        <v>2.2278571880000002</v>
      </c>
    </row>
    <row r="1301" spans="1:3" x14ac:dyDescent="0.25">
      <c r="A1301" s="5">
        <v>41447</v>
      </c>
      <c r="B1301">
        <v>0.5</v>
      </c>
      <c r="C1301">
        <v>3.5234323060000001</v>
      </c>
    </row>
    <row r="1302" spans="1:3" x14ac:dyDescent="0.25">
      <c r="A1302" s="5">
        <v>41448</v>
      </c>
      <c r="B1302">
        <v>0.5</v>
      </c>
      <c r="C1302">
        <v>2.5164239230000001</v>
      </c>
    </row>
    <row r="1303" spans="1:3" x14ac:dyDescent="0.25">
      <c r="A1303" s="5">
        <v>41449</v>
      </c>
      <c r="B1303">
        <v>0.5</v>
      </c>
      <c r="C1303">
        <v>4.1315954110000002</v>
      </c>
    </row>
    <row r="1304" spans="1:3" x14ac:dyDescent="0.25">
      <c r="A1304" s="5">
        <v>41450</v>
      </c>
      <c r="B1304">
        <v>0</v>
      </c>
      <c r="C1304">
        <v>3.7479732140000004</v>
      </c>
    </row>
    <row r="1305" spans="1:3" x14ac:dyDescent="0.25">
      <c r="A1305" s="5">
        <v>41451</v>
      </c>
      <c r="B1305">
        <v>0</v>
      </c>
      <c r="C1305">
        <v>3.2917624139999999</v>
      </c>
    </row>
    <row r="1306" spans="1:3" x14ac:dyDescent="0.25">
      <c r="A1306" s="5">
        <v>41452</v>
      </c>
      <c r="B1306">
        <v>0</v>
      </c>
      <c r="C1306">
        <v>3.8607528610000004</v>
      </c>
    </row>
    <row r="1307" spans="1:3" x14ac:dyDescent="0.25">
      <c r="A1307" s="5">
        <v>41453</v>
      </c>
      <c r="B1307">
        <v>1.5</v>
      </c>
      <c r="C1307">
        <v>3.8998279830000002</v>
      </c>
    </row>
    <row r="1308" spans="1:3" x14ac:dyDescent="0.25">
      <c r="A1308" s="5">
        <v>41454</v>
      </c>
      <c r="B1308">
        <v>0</v>
      </c>
      <c r="C1308">
        <v>3.8530940450000002</v>
      </c>
    </row>
    <row r="1309" spans="1:3" x14ac:dyDescent="0.25">
      <c r="A1309" s="5">
        <v>41455</v>
      </c>
      <c r="B1309">
        <v>1</v>
      </c>
      <c r="C1309">
        <v>2.645407504</v>
      </c>
    </row>
    <row r="1310" spans="1:3" x14ac:dyDescent="0.25">
      <c r="A1310" s="5">
        <v>41456</v>
      </c>
      <c r="B1310">
        <v>0.5</v>
      </c>
      <c r="C1310">
        <v>3.3140106170000001</v>
      </c>
    </row>
    <row r="1311" spans="1:3" x14ac:dyDescent="0.25">
      <c r="A1311" s="5">
        <v>41457</v>
      </c>
      <c r="B1311">
        <v>0.5</v>
      </c>
      <c r="C1311">
        <v>2.8621320050000003</v>
      </c>
    </row>
    <row r="1312" spans="1:3" x14ac:dyDescent="0.25">
      <c r="A1312" s="5">
        <v>41458</v>
      </c>
      <c r="B1312">
        <v>0</v>
      </c>
      <c r="C1312">
        <v>2.7918898749999999</v>
      </c>
    </row>
    <row r="1313" spans="1:3" x14ac:dyDescent="0.25">
      <c r="A1313" s="5">
        <v>41459</v>
      </c>
      <c r="B1313">
        <v>0</v>
      </c>
      <c r="C1313">
        <v>2.1565256340000003</v>
      </c>
    </row>
    <row r="1314" spans="1:3" x14ac:dyDescent="0.25">
      <c r="A1314" s="5">
        <v>41460</v>
      </c>
      <c r="B1314">
        <v>0</v>
      </c>
      <c r="C1314">
        <v>2.5337039780000001</v>
      </c>
    </row>
    <row r="1315" spans="1:3" x14ac:dyDescent="0.25">
      <c r="A1315" s="5">
        <v>41461</v>
      </c>
      <c r="B1315">
        <v>0.5</v>
      </c>
      <c r="C1315">
        <v>2.2030171059999999</v>
      </c>
    </row>
    <row r="1316" spans="1:3" x14ac:dyDescent="0.25">
      <c r="A1316" s="5">
        <v>41462</v>
      </c>
      <c r="B1316">
        <v>0</v>
      </c>
      <c r="C1316">
        <v>3.4273715080000002</v>
      </c>
    </row>
    <row r="1317" spans="1:3" x14ac:dyDescent="0.25">
      <c r="A1317" s="5">
        <v>41463</v>
      </c>
      <c r="B1317">
        <v>0</v>
      </c>
      <c r="C1317">
        <v>2.4254951880000002</v>
      </c>
    </row>
    <row r="1318" spans="1:3" x14ac:dyDescent="0.25">
      <c r="A1318" s="5">
        <v>41464</v>
      </c>
      <c r="B1318">
        <v>0</v>
      </c>
      <c r="C1318">
        <v>2.107150426</v>
      </c>
    </row>
    <row r="1319" spans="1:3" x14ac:dyDescent="0.25">
      <c r="A1319" s="5">
        <v>41465</v>
      </c>
      <c r="B1319">
        <v>0</v>
      </c>
      <c r="C1319">
        <v>1.961502195</v>
      </c>
    </row>
    <row r="1320" spans="1:3" x14ac:dyDescent="0.25">
      <c r="A1320" s="5">
        <v>41466</v>
      </c>
      <c r="B1320">
        <v>13</v>
      </c>
      <c r="C1320">
        <v>2.2096280049999999</v>
      </c>
    </row>
    <row r="1321" spans="1:3" x14ac:dyDescent="0.25">
      <c r="A1321" s="5">
        <v>41467</v>
      </c>
      <c r="B1321">
        <v>32.5</v>
      </c>
      <c r="C1321">
        <v>0.21275058699999999</v>
      </c>
    </row>
    <row r="1322" spans="1:3" x14ac:dyDescent="0.25">
      <c r="A1322" s="5">
        <v>41468</v>
      </c>
      <c r="B1322">
        <v>19</v>
      </c>
      <c r="C1322">
        <v>1.7694795410000002</v>
      </c>
    </row>
    <row r="1323" spans="1:3" x14ac:dyDescent="0.25">
      <c r="A1323" s="5">
        <v>41469</v>
      </c>
      <c r="B1323">
        <v>3</v>
      </c>
      <c r="C1323">
        <v>2.0716904129999998</v>
      </c>
    </row>
    <row r="1324" spans="1:3" x14ac:dyDescent="0.25">
      <c r="A1324" s="5">
        <v>41470</v>
      </c>
      <c r="B1324">
        <v>5</v>
      </c>
      <c r="C1324">
        <v>2.3275970369999999</v>
      </c>
    </row>
    <row r="1325" spans="1:3" x14ac:dyDescent="0.25">
      <c r="A1325" s="5">
        <v>41471</v>
      </c>
      <c r="B1325">
        <v>0.5</v>
      </c>
      <c r="C1325">
        <v>2.7181241140000001</v>
      </c>
    </row>
    <row r="1326" spans="1:3" x14ac:dyDescent="0.25">
      <c r="A1326" s="5">
        <v>41472</v>
      </c>
      <c r="B1326">
        <v>2</v>
      </c>
      <c r="C1326">
        <v>3.3962392509999999</v>
      </c>
    </row>
    <row r="1327" spans="1:3" x14ac:dyDescent="0.25">
      <c r="A1327" s="5">
        <v>41473</v>
      </c>
      <c r="B1327">
        <v>14</v>
      </c>
      <c r="C1327">
        <v>2.0020525920000001</v>
      </c>
    </row>
    <row r="1328" spans="1:3" x14ac:dyDescent="0.25">
      <c r="A1328" s="5">
        <v>41474</v>
      </c>
      <c r="B1328">
        <v>17.5</v>
      </c>
      <c r="C1328">
        <v>1.6755356830000001</v>
      </c>
    </row>
    <row r="1329" spans="1:3" x14ac:dyDescent="0.25">
      <c r="A1329" s="5">
        <v>41475</v>
      </c>
      <c r="B1329">
        <v>1</v>
      </c>
      <c r="C1329">
        <v>3.3826856839999997</v>
      </c>
    </row>
    <row r="1330" spans="1:3" x14ac:dyDescent="0.25">
      <c r="A1330" s="5">
        <v>41476</v>
      </c>
      <c r="B1330">
        <v>6.5</v>
      </c>
      <c r="C1330">
        <v>3.1630547990000002</v>
      </c>
    </row>
    <row r="1331" spans="1:3" x14ac:dyDescent="0.25">
      <c r="A1331" s="5">
        <v>41477</v>
      </c>
      <c r="B1331">
        <v>6.5</v>
      </c>
      <c r="C1331">
        <v>3.2468219589999996</v>
      </c>
    </row>
    <row r="1332" spans="1:3" x14ac:dyDescent="0.25">
      <c r="A1332" s="5">
        <v>41478</v>
      </c>
      <c r="B1332">
        <v>4.5</v>
      </c>
      <c r="C1332">
        <v>3.0269285379999999</v>
      </c>
    </row>
    <row r="1333" spans="1:3" x14ac:dyDescent="0.25">
      <c r="A1333" s="5">
        <v>41479</v>
      </c>
      <c r="B1333">
        <v>23</v>
      </c>
      <c r="C1333">
        <v>3.2286479880000001</v>
      </c>
    </row>
    <row r="1334" spans="1:3" x14ac:dyDescent="0.25">
      <c r="A1334" s="5">
        <v>41480</v>
      </c>
      <c r="B1334">
        <v>0</v>
      </c>
      <c r="C1334">
        <v>4.3039955919999997</v>
      </c>
    </row>
    <row r="1335" spans="1:3" x14ac:dyDescent="0.25">
      <c r="A1335" s="5">
        <v>41481</v>
      </c>
      <c r="B1335">
        <v>2</v>
      </c>
      <c r="C1335">
        <v>0.28863079800000002</v>
      </c>
    </row>
    <row r="1336" spans="1:3" x14ac:dyDescent="0.25">
      <c r="A1336" s="5">
        <v>41482</v>
      </c>
      <c r="B1336">
        <v>0</v>
      </c>
      <c r="C1336">
        <v>3.4791321379999998</v>
      </c>
    </row>
    <row r="1337" spans="1:3" x14ac:dyDescent="0.25">
      <c r="A1337" s="5">
        <v>41483</v>
      </c>
      <c r="B1337">
        <v>1</v>
      </c>
      <c r="C1337">
        <v>3.3359779979999997</v>
      </c>
    </row>
    <row r="1338" spans="1:3" x14ac:dyDescent="0.25">
      <c r="A1338" s="5">
        <v>41484</v>
      </c>
      <c r="B1338">
        <v>2.5</v>
      </c>
      <c r="C1338">
        <v>2.780634863</v>
      </c>
    </row>
    <row r="1339" spans="1:3" x14ac:dyDescent="0.25">
      <c r="A1339" s="5">
        <v>41485</v>
      </c>
      <c r="B1339">
        <v>0.5</v>
      </c>
      <c r="C1339">
        <v>2.1810251890000001</v>
      </c>
    </row>
    <row r="1340" spans="1:3" x14ac:dyDescent="0.25">
      <c r="A1340" s="5">
        <v>41486</v>
      </c>
      <c r="B1340">
        <v>3.5</v>
      </c>
      <c r="C1340">
        <v>2.8641640429999997</v>
      </c>
    </row>
    <row r="1341" spans="1:3" x14ac:dyDescent="0.25">
      <c r="A1341" s="5">
        <v>41487</v>
      </c>
      <c r="B1341">
        <v>1</v>
      </c>
      <c r="C1341">
        <v>2.4483353709999998</v>
      </c>
    </row>
    <row r="1342" spans="1:3" x14ac:dyDescent="0.25">
      <c r="A1342" s="5">
        <v>41488</v>
      </c>
      <c r="B1342">
        <v>0</v>
      </c>
      <c r="C1342">
        <v>2.981577304</v>
      </c>
    </row>
    <row r="1343" spans="1:3" x14ac:dyDescent="0.25">
      <c r="A1343" s="5">
        <v>41489</v>
      </c>
      <c r="B1343">
        <v>41.5</v>
      </c>
      <c r="C1343">
        <v>3.0878900260000002</v>
      </c>
    </row>
    <row r="1344" spans="1:3" x14ac:dyDescent="0.25">
      <c r="A1344" s="5">
        <v>41490</v>
      </c>
      <c r="B1344">
        <v>15.5</v>
      </c>
      <c r="C1344">
        <v>2.8263757890000001</v>
      </c>
    </row>
    <row r="1345" spans="1:3" x14ac:dyDescent="0.25">
      <c r="A1345" s="5">
        <v>41491</v>
      </c>
      <c r="B1345">
        <v>2.5</v>
      </c>
      <c r="C1345">
        <v>1.7585955689999999</v>
      </c>
    </row>
    <row r="1346" spans="1:3" x14ac:dyDescent="0.25">
      <c r="A1346" s="5">
        <v>41492</v>
      </c>
      <c r="B1346">
        <v>1</v>
      </c>
      <c r="C1346">
        <v>1.775055957</v>
      </c>
    </row>
    <row r="1347" spans="1:3" x14ac:dyDescent="0.25">
      <c r="A1347" s="5">
        <v>41493</v>
      </c>
      <c r="B1347">
        <v>8.5</v>
      </c>
      <c r="C1347">
        <v>2.916281321</v>
      </c>
    </row>
    <row r="1348" spans="1:3" x14ac:dyDescent="0.25">
      <c r="A1348" s="5">
        <v>41494</v>
      </c>
      <c r="B1348">
        <v>7</v>
      </c>
      <c r="C1348">
        <v>2.4320957620000003</v>
      </c>
    </row>
    <row r="1349" spans="1:3" x14ac:dyDescent="0.25">
      <c r="A1349" s="5">
        <v>41495</v>
      </c>
      <c r="B1349">
        <v>2</v>
      </c>
      <c r="C1349">
        <v>2.0105440139999997</v>
      </c>
    </row>
    <row r="1350" spans="1:3" x14ac:dyDescent="0.25">
      <c r="A1350" s="5">
        <v>41496</v>
      </c>
      <c r="B1350">
        <v>1.5</v>
      </c>
      <c r="C1350">
        <v>2.3855672139999999</v>
      </c>
    </row>
    <row r="1351" spans="1:3" x14ac:dyDescent="0.25">
      <c r="A1351" s="5">
        <v>41497</v>
      </c>
      <c r="B1351">
        <v>2.5</v>
      </c>
      <c r="C1351">
        <v>2.438673342</v>
      </c>
    </row>
  </sheetData>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N50"/>
  <sheetViews>
    <sheetView topLeftCell="A9" zoomScale="145" zoomScaleNormal="145" workbookViewId="0">
      <selection activeCell="D20" sqref="D20"/>
    </sheetView>
  </sheetViews>
  <sheetFormatPr baseColWidth="10" defaultRowHeight="15" x14ac:dyDescent="0.25"/>
  <cols>
    <col min="11" max="11" width="15.140625" customWidth="1"/>
  </cols>
  <sheetData>
    <row r="1" spans="1:13" ht="15.75" thickBot="1" x14ac:dyDescent="0.3">
      <c r="A1" s="65"/>
      <c r="B1" s="67" t="s">
        <v>22</v>
      </c>
      <c r="C1" s="68"/>
      <c r="D1" s="68"/>
      <c r="K1" t="s">
        <v>65</v>
      </c>
    </row>
    <row r="2" spans="1:13" ht="19.5" thickBot="1" x14ac:dyDescent="0.4">
      <c r="A2" s="66"/>
      <c r="B2" s="3" t="s">
        <v>12</v>
      </c>
      <c r="C2" s="3" t="s">
        <v>23</v>
      </c>
      <c r="D2" s="3" t="s">
        <v>24</v>
      </c>
      <c r="K2" s="17" t="s">
        <v>66</v>
      </c>
    </row>
    <row r="3" spans="1:13" ht="15.75" thickBot="1" x14ac:dyDescent="0.3">
      <c r="A3" s="3" t="s">
        <v>25</v>
      </c>
      <c r="B3" s="3" t="s">
        <v>13</v>
      </c>
      <c r="C3" s="4">
        <v>40269</v>
      </c>
      <c r="D3" s="4">
        <v>40539</v>
      </c>
      <c r="K3" t="s">
        <v>67</v>
      </c>
      <c r="L3">
        <v>7.5</v>
      </c>
      <c r="M3" t="s">
        <v>67</v>
      </c>
    </row>
    <row r="4" spans="1:13" ht="15.75" thickBot="1" x14ac:dyDescent="0.3">
      <c r="A4" s="69" t="s">
        <v>26</v>
      </c>
      <c r="B4" s="3" t="s">
        <v>14</v>
      </c>
      <c r="C4" s="4">
        <v>40148</v>
      </c>
      <c r="D4" s="4">
        <v>40298</v>
      </c>
      <c r="K4" t="s">
        <v>68</v>
      </c>
      <c r="L4">
        <f>L3*0.746</f>
        <v>5.5949999999999998</v>
      </c>
      <c r="M4" t="s">
        <v>69</v>
      </c>
    </row>
    <row r="5" spans="1:13" ht="15.75" thickBot="1" x14ac:dyDescent="0.3">
      <c r="A5" s="70"/>
      <c r="B5" s="3" t="s">
        <v>16</v>
      </c>
      <c r="C5" s="4">
        <v>40299</v>
      </c>
      <c r="D5" s="4">
        <v>40390</v>
      </c>
      <c r="K5" t="s">
        <v>70</v>
      </c>
      <c r="L5">
        <v>1000</v>
      </c>
      <c r="M5" t="s">
        <v>71</v>
      </c>
    </row>
    <row r="6" spans="1:13" ht="15.75" thickBot="1" x14ac:dyDescent="0.3">
      <c r="A6" s="71"/>
      <c r="B6" s="3" t="s">
        <v>16</v>
      </c>
      <c r="C6" s="4">
        <v>40422</v>
      </c>
      <c r="D6" s="4">
        <v>40513</v>
      </c>
      <c r="K6" t="s">
        <v>72</v>
      </c>
      <c r="L6">
        <v>9.81</v>
      </c>
      <c r="M6" t="s">
        <v>73</v>
      </c>
    </row>
    <row r="7" spans="1:13" ht="15.75" thickBot="1" x14ac:dyDescent="0.3">
      <c r="A7" s="69" t="s">
        <v>27</v>
      </c>
      <c r="B7" s="3" t="s">
        <v>15</v>
      </c>
      <c r="C7" s="4">
        <v>40238</v>
      </c>
      <c r="D7" s="4">
        <v>40333</v>
      </c>
      <c r="K7" t="s">
        <v>74</v>
      </c>
      <c r="L7">
        <v>100</v>
      </c>
      <c r="M7" t="s">
        <v>75</v>
      </c>
    </row>
    <row r="8" spans="1:13" ht="15.75" thickBot="1" x14ac:dyDescent="0.3">
      <c r="A8" s="71"/>
      <c r="B8" s="3" t="s">
        <v>16</v>
      </c>
      <c r="C8" s="4">
        <v>40391</v>
      </c>
      <c r="D8" s="4">
        <v>40482</v>
      </c>
      <c r="K8" t="s">
        <v>76</v>
      </c>
      <c r="L8" s="18">
        <f>3.6*L4/L5/L6/L7*1000000</f>
        <v>20.532110091743121</v>
      </c>
      <c r="M8" t="s">
        <v>77</v>
      </c>
    </row>
    <row r="9" spans="1:13" ht="15.75" thickBot="1" x14ac:dyDescent="0.3">
      <c r="A9" s="3" t="s">
        <v>28</v>
      </c>
      <c r="B9" s="3" t="s">
        <v>16</v>
      </c>
      <c r="C9" s="4">
        <v>40238</v>
      </c>
      <c r="D9" s="4">
        <v>40329</v>
      </c>
    </row>
    <row r="10" spans="1:13" x14ac:dyDescent="0.25">
      <c r="K10" t="s">
        <v>78</v>
      </c>
      <c r="L10">
        <v>4</v>
      </c>
      <c r="M10" t="s">
        <v>74</v>
      </c>
    </row>
    <row r="11" spans="1:13" x14ac:dyDescent="0.25">
      <c r="K11" t="s">
        <v>79</v>
      </c>
      <c r="L11" s="19">
        <f>L10*L8</f>
        <v>82.128440366972484</v>
      </c>
      <c r="M11" t="s">
        <v>80</v>
      </c>
    </row>
    <row r="12" spans="1:13" x14ac:dyDescent="0.25">
      <c r="K12" t="s">
        <v>81</v>
      </c>
    </row>
    <row r="13" spans="1:13" ht="15.75" thickBot="1" x14ac:dyDescent="0.3">
      <c r="K13" t="s">
        <v>82</v>
      </c>
      <c r="L13">
        <v>300</v>
      </c>
      <c r="M13" t="s">
        <v>83</v>
      </c>
    </row>
    <row r="14" spans="1:13" ht="15.75" thickBot="1" x14ac:dyDescent="0.3">
      <c r="A14" s="3"/>
      <c r="B14" s="3" t="s">
        <v>29</v>
      </c>
      <c r="C14" s="3" t="s">
        <v>30</v>
      </c>
      <c r="D14" s="3" t="s">
        <v>31</v>
      </c>
      <c r="E14" s="3" t="s">
        <v>59</v>
      </c>
      <c r="F14" s="3" t="s">
        <v>60</v>
      </c>
      <c r="G14" s="3" t="s">
        <v>32</v>
      </c>
      <c r="H14" s="3" t="s">
        <v>33</v>
      </c>
      <c r="I14" s="3" t="s">
        <v>34</v>
      </c>
      <c r="K14" t="s">
        <v>84</v>
      </c>
      <c r="L14">
        <v>200</v>
      </c>
      <c r="M14" t="s">
        <v>85</v>
      </c>
    </row>
    <row r="15" spans="1:13" ht="15.75" thickBot="1" x14ac:dyDescent="0.3">
      <c r="A15" s="3" t="s">
        <v>13</v>
      </c>
      <c r="B15" s="3" t="s">
        <v>35</v>
      </c>
      <c r="C15" s="3" t="s">
        <v>36</v>
      </c>
      <c r="D15" s="3" t="s">
        <v>37</v>
      </c>
      <c r="E15" s="3">
        <v>82</v>
      </c>
      <c r="F15" s="3">
        <v>100</v>
      </c>
      <c r="G15" s="3">
        <v>61</v>
      </c>
      <c r="H15" s="3">
        <v>27</v>
      </c>
      <c r="I15" s="3">
        <f>SUM(E15:H15)</f>
        <v>270</v>
      </c>
      <c r="K15" t="s">
        <v>86</v>
      </c>
      <c r="L15" s="18">
        <f>L14*0.001</f>
        <v>0.2</v>
      </c>
      <c r="M15" t="s">
        <v>87</v>
      </c>
    </row>
    <row r="16" spans="1:13" ht="15.75" thickBot="1" x14ac:dyDescent="0.3">
      <c r="A16" s="3" t="s">
        <v>14</v>
      </c>
      <c r="B16" s="3" t="s">
        <v>37</v>
      </c>
      <c r="C16" s="3" t="s">
        <v>38</v>
      </c>
      <c r="D16" s="3" t="s">
        <v>39</v>
      </c>
      <c r="E16" s="3">
        <v>30</v>
      </c>
      <c r="F16" s="3">
        <v>40</v>
      </c>
      <c r="G16" s="3">
        <v>50</v>
      </c>
      <c r="H16" s="3">
        <v>30</v>
      </c>
      <c r="I16" s="3">
        <f>SUM(E16:H16)</f>
        <v>150</v>
      </c>
    </row>
    <row r="17" spans="1:14" ht="15.75" thickBot="1" x14ac:dyDescent="0.3">
      <c r="A17" s="3" t="s">
        <v>16</v>
      </c>
      <c r="B17" s="3" t="s">
        <v>40</v>
      </c>
      <c r="C17" s="3" t="s">
        <v>41</v>
      </c>
      <c r="D17" s="3" t="s">
        <v>42</v>
      </c>
      <c r="E17" s="3">
        <v>25</v>
      </c>
      <c r="F17" s="3">
        <v>30</v>
      </c>
      <c r="G17" s="3">
        <v>25</v>
      </c>
      <c r="H17" s="3">
        <v>11</v>
      </c>
      <c r="I17" s="3">
        <f>SUM(E17:H17)</f>
        <v>91</v>
      </c>
      <c r="K17" t="s">
        <v>88</v>
      </c>
      <c r="L17">
        <v>1.4</v>
      </c>
      <c r="M17" t="s">
        <v>89</v>
      </c>
    </row>
    <row r="18" spans="1:14" ht="15.75" thickBot="1" x14ac:dyDescent="0.3">
      <c r="A18" s="3" t="s">
        <v>15</v>
      </c>
      <c r="B18" s="3" t="s">
        <v>37</v>
      </c>
      <c r="C18" s="3" t="s">
        <v>41</v>
      </c>
      <c r="D18" s="3" t="s">
        <v>43</v>
      </c>
      <c r="E18" s="3">
        <v>20</v>
      </c>
      <c r="F18" s="3">
        <v>45</v>
      </c>
      <c r="G18" s="3">
        <v>20</v>
      </c>
      <c r="H18" s="3">
        <v>10</v>
      </c>
      <c r="I18" s="3">
        <v>95</v>
      </c>
      <c r="K18" t="s">
        <v>90</v>
      </c>
      <c r="L18">
        <f>L17/N18</f>
        <v>0.34593526068692859</v>
      </c>
      <c r="M18" t="s">
        <v>89</v>
      </c>
      <c r="N18" s="20">
        <v>4.0469999999999997</v>
      </c>
    </row>
    <row r="19" spans="1:14" x14ac:dyDescent="0.25">
      <c r="L19">
        <v>1416</v>
      </c>
      <c r="M19" t="s">
        <v>91</v>
      </c>
    </row>
    <row r="20" spans="1:14" x14ac:dyDescent="0.25">
      <c r="K20" t="s">
        <v>92</v>
      </c>
      <c r="L20" s="18">
        <f>L11/L15</f>
        <v>410.64220183486242</v>
      </c>
      <c r="M20" t="s">
        <v>91</v>
      </c>
    </row>
    <row r="21" spans="1:14" x14ac:dyDescent="0.25">
      <c r="A21" s="29" t="s">
        <v>101</v>
      </c>
      <c r="K21" t="s">
        <v>93</v>
      </c>
      <c r="L21" s="18">
        <f>L19/L20</f>
        <v>3.448257372654155</v>
      </c>
    </row>
    <row r="22" spans="1:14" x14ac:dyDescent="0.25">
      <c r="A22" s="27" t="s">
        <v>102</v>
      </c>
    </row>
    <row r="23" spans="1:14" x14ac:dyDescent="0.25">
      <c r="A23" s="28" t="s">
        <v>103</v>
      </c>
    </row>
    <row r="24" spans="1:14" x14ac:dyDescent="0.25">
      <c r="A24" s="27" t="s">
        <v>104</v>
      </c>
      <c r="C24" t="s">
        <v>137</v>
      </c>
    </row>
    <row r="25" spans="1:14" x14ac:dyDescent="0.25">
      <c r="A25" s="27" t="s">
        <v>105</v>
      </c>
    </row>
    <row r="26" spans="1:14" x14ac:dyDescent="0.25">
      <c r="A26" s="27" t="s">
        <v>106</v>
      </c>
    </row>
    <row r="27" spans="1:14" x14ac:dyDescent="0.25">
      <c r="A27" s="27" t="s">
        <v>107</v>
      </c>
    </row>
    <row r="28" spans="1:14" x14ac:dyDescent="0.25">
      <c r="A28" s="27" t="s">
        <v>108</v>
      </c>
    </row>
    <row r="29" spans="1:14" x14ac:dyDescent="0.25">
      <c r="A29" s="27" t="s">
        <v>109</v>
      </c>
    </row>
    <row r="30" spans="1:14" x14ac:dyDescent="0.25">
      <c r="A30" s="28" t="s">
        <v>110</v>
      </c>
    </row>
    <row r="31" spans="1:14" x14ac:dyDescent="0.25">
      <c r="A31" s="27" t="s">
        <v>111</v>
      </c>
    </row>
    <row r="32" spans="1:14" x14ac:dyDescent="0.25">
      <c r="A32" s="27" t="s">
        <v>112</v>
      </c>
    </row>
    <row r="33" spans="1:5" x14ac:dyDescent="0.25">
      <c r="A33" s="27" t="s">
        <v>113</v>
      </c>
    </row>
    <row r="34" spans="1:5" x14ac:dyDescent="0.25">
      <c r="A34" s="27" t="s">
        <v>114</v>
      </c>
      <c r="B34" t="s">
        <v>138</v>
      </c>
    </row>
    <row r="35" spans="1:5" x14ac:dyDescent="0.25">
      <c r="A35" s="30" t="s">
        <v>115</v>
      </c>
    </row>
    <row r="36" spans="1:5" x14ac:dyDescent="0.25">
      <c r="A36" s="27" t="s">
        <v>116</v>
      </c>
    </row>
    <row r="37" spans="1:5" x14ac:dyDescent="0.25">
      <c r="A37" s="27"/>
    </row>
    <row r="38" spans="1:5" x14ac:dyDescent="0.25">
      <c r="A38" s="28" t="s">
        <v>117</v>
      </c>
    </row>
    <row r="39" spans="1:5" x14ac:dyDescent="0.25">
      <c r="A39" s="28" t="s">
        <v>118</v>
      </c>
    </row>
    <row r="40" spans="1:5" ht="87.75" x14ac:dyDescent="0.25">
      <c r="A40" s="28" t="s">
        <v>119</v>
      </c>
    </row>
    <row r="41" spans="1:5" ht="87.75" x14ac:dyDescent="0.25">
      <c r="A41" s="27" t="s">
        <v>140</v>
      </c>
    </row>
    <row r="42" spans="1:5" ht="87.75" x14ac:dyDescent="0.25">
      <c r="A42" s="28" t="s">
        <v>120</v>
      </c>
    </row>
    <row r="43" spans="1:5" x14ac:dyDescent="0.25">
      <c r="A43" s="27"/>
    </row>
    <row r="44" spans="1:5" x14ac:dyDescent="0.25">
      <c r="A44" s="27" t="s">
        <v>102</v>
      </c>
    </row>
    <row r="45" spans="1:5" x14ac:dyDescent="0.25">
      <c r="A45" s="28" t="s">
        <v>121</v>
      </c>
    </row>
    <row r="46" spans="1:5" x14ac:dyDescent="0.25">
      <c r="A46" s="28" t="s">
        <v>122</v>
      </c>
    </row>
    <row r="47" spans="1:5" x14ac:dyDescent="0.25">
      <c r="A47" s="28" t="s">
        <v>123</v>
      </c>
      <c r="E47" t="s">
        <v>139</v>
      </c>
    </row>
    <row r="48" spans="1:5" x14ac:dyDescent="0.25">
      <c r="A48" s="28" t="s">
        <v>124</v>
      </c>
    </row>
    <row r="49" spans="1:4" x14ac:dyDescent="0.25">
      <c r="A49" s="27"/>
    </row>
    <row r="50" spans="1:4" x14ac:dyDescent="0.25">
      <c r="D50" t="s">
        <v>151</v>
      </c>
    </row>
  </sheetData>
  <mergeCells count="4">
    <mergeCell ref="A1:A2"/>
    <mergeCell ref="B1:D1"/>
    <mergeCell ref="A4:A6"/>
    <mergeCell ref="A7:A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E67"/>
  <sheetViews>
    <sheetView workbookViewId="0">
      <selection activeCell="D21" sqref="D21"/>
    </sheetView>
  </sheetViews>
  <sheetFormatPr baseColWidth="10" defaultRowHeight="15" x14ac:dyDescent="0.25"/>
  <sheetData>
    <row r="2" spans="1:5" x14ac:dyDescent="0.25">
      <c r="A2" s="6" t="s">
        <v>1</v>
      </c>
      <c r="B2" s="7"/>
      <c r="C2" s="7"/>
      <c r="D2" s="7"/>
      <c r="E2" s="7"/>
    </row>
    <row r="3" spans="1:5" x14ac:dyDescent="0.25">
      <c r="A3" t="s">
        <v>2</v>
      </c>
      <c r="B3">
        <v>1</v>
      </c>
      <c r="C3" t="s">
        <v>5</v>
      </c>
    </row>
    <row r="4" spans="1:5" x14ac:dyDescent="0.25">
      <c r="A4" t="s">
        <v>3</v>
      </c>
      <c r="C4" t="s">
        <v>6</v>
      </c>
    </row>
    <row r="5" spans="1:5" x14ac:dyDescent="0.25">
      <c r="A5" t="s">
        <v>4</v>
      </c>
      <c r="B5">
        <v>4</v>
      </c>
      <c r="C5" t="s">
        <v>7</v>
      </c>
      <c r="D5" t="s">
        <v>227</v>
      </c>
    </row>
    <row r="6" spans="1:5" x14ac:dyDescent="0.25">
      <c r="A6" t="s">
        <v>46</v>
      </c>
      <c r="B6">
        <v>1</v>
      </c>
      <c r="D6" t="s">
        <v>228</v>
      </c>
    </row>
    <row r="7" spans="1:5" x14ac:dyDescent="0.25">
      <c r="A7" t="s">
        <v>224</v>
      </c>
      <c r="B7">
        <v>1</v>
      </c>
      <c r="D7" t="s">
        <v>229</v>
      </c>
    </row>
    <row r="8" spans="1:5" x14ac:dyDescent="0.25">
      <c r="A8" t="s">
        <v>223</v>
      </c>
      <c r="B8">
        <v>80</v>
      </c>
    </row>
    <row r="9" spans="1:5" x14ac:dyDescent="0.25">
      <c r="A9" t="s">
        <v>225</v>
      </c>
      <c r="B9">
        <v>1.5</v>
      </c>
      <c r="C9" t="s">
        <v>226</v>
      </c>
    </row>
    <row r="10" spans="1:5" x14ac:dyDescent="0.25">
      <c r="A10" s="6" t="s">
        <v>48</v>
      </c>
      <c r="B10" s="7"/>
      <c r="C10" s="7"/>
      <c r="D10" s="7"/>
      <c r="E10" s="7"/>
    </row>
    <row r="11" spans="1:5" x14ac:dyDescent="0.25">
      <c r="A11" s="27" t="s">
        <v>131</v>
      </c>
      <c r="B11">
        <v>14.124000000000001</v>
      </c>
    </row>
    <row r="12" spans="1:5" x14ac:dyDescent="0.25">
      <c r="A12" s="27" t="s">
        <v>132</v>
      </c>
      <c r="B12">
        <v>-0.78300000000000003</v>
      </c>
    </row>
    <row r="13" spans="1:5" x14ac:dyDescent="0.25">
      <c r="A13" s="6" t="s">
        <v>47</v>
      </c>
      <c r="B13" s="7"/>
      <c r="C13" s="7"/>
      <c r="D13" s="7"/>
      <c r="E13" s="7"/>
    </row>
    <row r="14" spans="1:5" x14ac:dyDescent="0.25">
      <c r="A14" t="s">
        <v>49</v>
      </c>
      <c r="B14">
        <v>16</v>
      </c>
      <c r="C14" t="s">
        <v>50</v>
      </c>
    </row>
    <row r="15" spans="1:5" x14ac:dyDescent="0.25">
      <c r="A15" t="s">
        <v>51</v>
      </c>
      <c r="B15">
        <v>16</v>
      </c>
      <c r="C15" t="s">
        <v>50</v>
      </c>
    </row>
    <row r="16" spans="1:5" x14ac:dyDescent="0.25">
      <c r="A16" t="s">
        <v>52</v>
      </c>
      <c r="B16">
        <v>3</v>
      </c>
      <c r="C16" t="s">
        <v>50</v>
      </c>
    </row>
    <row r="17" spans="1:5" x14ac:dyDescent="0.25">
      <c r="A17" t="s">
        <v>221</v>
      </c>
      <c r="B17">
        <v>2</v>
      </c>
      <c r="C17" t="s">
        <v>53</v>
      </c>
    </row>
    <row r="18" spans="1:5" x14ac:dyDescent="0.25">
      <c r="A18" t="s">
        <v>222</v>
      </c>
      <c r="B18">
        <v>2</v>
      </c>
      <c r="C18" t="s">
        <v>53</v>
      </c>
    </row>
    <row r="19" spans="1:5" x14ac:dyDescent="0.25">
      <c r="A19" t="s">
        <v>54</v>
      </c>
      <c r="B19">
        <v>1</v>
      </c>
      <c r="C19" t="s">
        <v>95</v>
      </c>
    </row>
    <row r="20" spans="1:5" x14ac:dyDescent="0.25">
      <c r="A20" t="s">
        <v>173</v>
      </c>
      <c r="B20">
        <v>10</v>
      </c>
      <c r="C20" t="s">
        <v>174</v>
      </c>
    </row>
    <row r="21" spans="1:5" x14ac:dyDescent="0.25">
      <c r="A21" t="s">
        <v>196</v>
      </c>
      <c r="B21">
        <v>5</v>
      </c>
      <c r="C21" t="s">
        <v>155</v>
      </c>
    </row>
    <row r="22" spans="1:5" x14ac:dyDescent="0.25">
      <c r="A22" t="s">
        <v>201</v>
      </c>
      <c r="B22">
        <v>5</v>
      </c>
      <c r="C22" t="s">
        <v>202</v>
      </c>
    </row>
    <row r="23" spans="1:5" x14ac:dyDescent="0.25">
      <c r="A23" t="s">
        <v>203</v>
      </c>
      <c r="B23">
        <v>0.8</v>
      </c>
    </row>
    <row r="24" spans="1:5" x14ac:dyDescent="0.25">
      <c r="A24" s="6" t="s">
        <v>125</v>
      </c>
      <c r="B24" s="7"/>
      <c r="C24" s="7"/>
      <c r="D24" s="7"/>
      <c r="E24" s="7"/>
    </row>
    <row r="25" spans="1:5" x14ac:dyDescent="0.25">
      <c r="A25" s="27" t="s">
        <v>127</v>
      </c>
      <c r="B25">
        <v>0</v>
      </c>
      <c r="C25" t="s">
        <v>75</v>
      </c>
    </row>
    <row r="26" spans="1:5" x14ac:dyDescent="0.25">
      <c r="A26" s="27" t="s">
        <v>128</v>
      </c>
      <c r="B26">
        <v>100</v>
      </c>
      <c r="C26" t="s">
        <v>75</v>
      </c>
    </row>
    <row r="27" spans="1:5" x14ac:dyDescent="0.25">
      <c r="A27" s="27" t="s">
        <v>129</v>
      </c>
      <c r="B27">
        <v>0.01</v>
      </c>
      <c r="C27" t="s">
        <v>126</v>
      </c>
    </row>
    <row r="28" spans="1:5" x14ac:dyDescent="0.25">
      <c r="A28" s="27" t="s">
        <v>130</v>
      </c>
      <c r="B28">
        <v>2E-3</v>
      </c>
      <c r="C28" t="s">
        <v>126</v>
      </c>
    </row>
    <row r="29" spans="1:5" x14ac:dyDescent="0.25">
      <c r="A29" s="27" t="s">
        <v>133</v>
      </c>
      <c r="B29">
        <v>100</v>
      </c>
      <c r="C29" t="s">
        <v>75</v>
      </c>
    </row>
    <row r="30" spans="1:5" x14ac:dyDescent="0.25">
      <c r="A30" s="6" t="s">
        <v>55</v>
      </c>
      <c r="B30" s="7"/>
      <c r="C30" s="7"/>
      <c r="D30" s="7"/>
      <c r="E30" s="7"/>
    </row>
    <row r="31" spans="1:5" x14ac:dyDescent="0.25">
      <c r="A31" t="s">
        <v>148</v>
      </c>
      <c r="B31">
        <v>1</v>
      </c>
      <c r="C31" t="s">
        <v>147</v>
      </c>
    </row>
    <row r="32" spans="1:5" x14ac:dyDescent="0.25">
      <c r="A32" t="s">
        <v>94</v>
      </c>
      <c r="B32">
        <v>1</v>
      </c>
      <c r="C32" t="s">
        <v>153</v>
      </c>
    </row>
    <row r="33" spans="1:5" x14ac:dyDescent="0.25">
      <c r="A33" t="s">
        <v>154</v>
      </c>
      <c r="B33">
        <v>20</v>
      </c>
      <c r="C33" t="s">
        <v>155</v>
      </c>
    </row>
    <row r="34" spans="1:5" x14ac:dyDescent="0.25">
      <c r="A34" s="6" t="s">
        <v>56</v>
      </c>
      <c r="B34" s="7" t="s">
        <v>8</v>
      </c>
      <c r="C34" s="7" t="s">
        <v>9</v>
      </c>
      <c r="D34" s="7" t="s">
        <v>10</v>
      </c>
      <c r="E34" s="7" t="s">
        <v>11</v>
      </c>
    </row>
    <row r="35" spans="1:5" x14ac:dyDescent="0.25">
      <c r="A35" t="s">
        <v>21</v>
      </c>
      <c r="B35">
        <v>170</v>
      </c>
      <c r="C35">
        <v>170</v>
      </c>
      <c r="D35">
        <v>170</v>
      </c>
      <c r="E35">
        <v>170</v>
      </c>
    </row>
    <row r="36" spans="1:5" x14ac:dyDescent="0.25">
      <c r="A36" t="s">
        <v>20</v>
      </c>
      <c r="B36" s="9">
        <v>1</v>
      </c>
      <c r="C36" s="9">
        <v>1</v>
      </c>
      <c r="D36" s="9">
        <v>1</v>
      </c>
      <c r="E36" s="9">
        <v>1</v>
      </c>
    </row>
    <row r="37" spans="1:5" x14ac:dyDescent="0.25">
      <c r="A37" t="s">
        <v>213</v>
      </c>
      <c r="B37" s="9">
        <v>0.15</v>
      </c>
      <c r="C37" s="9">
        <v>0.15</v>
      </c>
      <c r="D37" s="9">
        <v>0.15</v>
      </c>
      <c r="E37" s="9">
        <v>0.15</v>
      </c>
    </row>
    <row r="38" spans="1:5" x14ac:dyDescent="0.25">
      <c r="A38" t="s">
        <v>96</v>
      </c>
      <c r="B38" s="9" t="s">
        <v>97</v>
      </c>
      <c r="C38" s="9" t="s">
        <v>98</v>
      </c>
      <c r="D38" s="9" t="s">
        <v>99</v>
      </c>
      <c r="E38" s="9" t="s">
        <v>199</v>
      </c>
    </row>
    <row r="39" spans="1:5" x14ac:dyDescent="0.25">
      <c r="A39" s="8" t="s">
        <v>61</v>
      </c>
      <c r="B39" s="11" t="s">
        <v>14</v>
      </c>
      <c r="C39" s="10" t="s">
        <v>13</v>
      </c>
      <c r="D39" s="11" t="s">
        <v>15</v>
      </c>
      <c r="E39" s="11" t="s">
        <v>16</v>
      </c>
    </row>
    <row r="40" spans="1:5" x14ac:dyDescent="0.25">
      <c r="A40" s="8"/>
      <c r="B40" s="41">
        <v>40148</v>
      </c>
      <c r="C40" s="41">
        <v>40269</v>
      </c>
      <c r="D40" s="41">
        <v>40238</v>
      </c>
      <c r="E40" s="41">
        <v>40238</v>
      </c>
    </row>
    <row r="41" spans="1:5" x14ac:dyDescent="0.25">
      <c r="A41" s="8"/>
      <c r="B41" s="41">
        <v>40298</v>
      </c>
      <c r="C41" s="41">
        <v>40539</v>
      </c>
      <c r="D41" s="41">
        <v>40333</v>
      </c>
      <c r="E41" s="41">
        <v>40329</v>
      </c>
    </row>
    <row r="42" spans="1:5" x14ac:dyDescent="0.25">
      <c r="A42" s="8"/>
      <c r="B42" s="11" t="s">
        <v>16</v>
      </c>
      <c r="C42" s="10"/>
      <c r="D42" s="11" t="s">
        <v>16</v>
      </c>
      <c r="E42" s="10"/>
    </row>
    <row r="43" spans="1:5" x14ac:dyDescent="0.25">
      <c r="A43" s="8"/>
      <c r="B43" s="41">
        <v>40299</v>
      </c>
      <c r="C43" s="42"/>
      <c r="D43" s="41">
        <v>40391</v>
      </c>
      <c r="E43" s="42"/>
    </row>
    <row r="44" spans="1:5" x14ac:dyDescent="0.25">
      <c r="A44" s="8"/>
      <c r="B44" s="41">
        <v>40390</v>
      </c>
      <c r="C44" s="42"/>
      <c r="D44" s="41">
        <v>40482</v>
      </c>
      <c r="E44" s="42"/>
    </row>
    <row r="45" spans="1:5" x14ac:dyDescent="0.25">
      <c r="A45" s="8"/>
      <c r="B45" s="11" t="s">
        <v>16</v>
      </c>
      <c r="C45" s="10"/>
      <c r="D45" s="10"/>
      <c r="E45" s="10"/>
    </row>
    <row r="46" spans="1:5" x14ac:dyDescent="0.25">
      <c r="A46" s="8"/>
      <c r="B46" s="41">
        <v>40422</v>
      </c>
      <c r="C46" s="42"/>
      <c r="D46" s="42"/>
      <c r="E46" s="42"/>
    </row>
    <row r="47" spans="1:5" x14ac:dyDescent="0.25">
      <c r="A47" s="8"/>
      <c r="B47" s="41">
        <v>40512</v>
      </c>
      <c r="C47" s="42"/>
      <c r="D47" s="42"/>
      <c r="E47" s="42"/>
    </row>
    <row r="48" spans="1:5" x14ac:dyDescent="0.25">
      <c r="A48" s="12" t="s">
        <v>62</v>
      </c>
      <c r="B48" s="13"/>
      <c r="C48" s="14"/>
      <c r="D48" s="13"/>
      <c r="E48" s="13"/>
    </row>
    <row r="49" spans="1:5" x14ac:dyDescent="0.25">
      <c r="A49" s="23" t="s">
        <v>96</v>
      </c>
      <c r="B49" s="24" t="s">
        <v>97</v>
      </c>
      <c r="C49" s="25" t="s">
        <v>98</v>
      </c>
      <c r="D49" s="24" t="s">
        <v>99</v>
      </c>
      <c r="E49" s="24" t="s">
        <v>199</v>
      </c>
    </row>
    <row r="50" spans="1:5" x14ac:dyDescent="0.25">
      <c r="A50" s="16" t="s">
        <v>136</v>
      </c>
      <c r="B50" s="21">
        <v>40</v>
      </c>
      <c r="C50" s="26">
        <v>15</v>
      </c>
      <c r="D50" s="21">
        <v>5</v>
      </c>
      <c r="E50" s="21">
        <v>0</v>
      </c>
    </row>
    <row r="51" spans="1:5" x14ac:dyDescent="0.25">
      <c r="A51" s="6" t="s">
        <v>12</v>
      </c>
      <c r="B51" s="7" t="s">
        <v>13</v>
      </c>
      <c r="C51" s="7" t="s">
        <v>14</v>
      </c>
      <c r="D51" s="7" t="s">
        <v>16</v>
      </c>
      <c r="E51" s="7" t="s">
        <v>15</v>
      </c>
    </row>
    <row r="52" spans="1:5" x14ac:dyDescent="0.25">
      <c r="A52" s="8" t="s">
        <v>29</v>
      </c>
      <c r="B52" s="8">
        <v>0.3</v>
      </c>
      <c r="C52" s="8">
        <v>0.15</v>
      </c>
      <c r="D52" s="8">
        <v>0.16</v>
      </c>
      <c r="E52" s="8">
        <v>0.15</v>
      </c>
    </row>
    <row r="53" spans="1:5" x14ac:dyDescent="0.25">
      <c r="A53" s="8" t="s">
        <v>30</v>
      </c>
      <c r="B53" s="8">
        <v>0.9</v>
      </c>
      <c r="C53" s="8">
        <v>1.1499999999999999</v>
      </c>
      <c r="D53" s="8">
        <v>0.95</v>
      </c>
      <c r="E53" s="8">
        <v>0.95</v>
      </c>
    </row>
    <row r="54" spans="1:5" x14ac:dyDescent="0.25">
      <c r="A54" s="8" t="s">
        <v>31</v>
      </c>
      <c r="B54" s="8">
        <v>0.15</v>
      </c>
      <c r="C54" s="8">
        <v>0.7</v>
      </c>
      <c r="D54" s="8">
        <v>0.85</v>
      </c>
      <c r="E54" s="8">
        <v>0.65</v>
      </c>
    </row>
    <row r="55" spans="1:5" x14ac:dyDescent="0.25">
      <c r="A55" s="8" t="s">
        <v>59</v>
      </c>
      <c r="B55" s="8">
        <v>82</v>
      </c>
      <c r="C55" s="8">
        <v>30</v>
      </c>
      <c r="D55" s="8">
        <v>25</v>
      </c>
      <c r="E55" s="8">
        <v>20</v>
      </c>
    </row>
    <row r="56" spans="1:5" x14ac:dyDescent="0.25">
      <c r="A56" s="8" t="s">
        <v>60</v>
      </c>
      <c r="B56" s="8">
        <v>100</v>
      </c>
      <c r="C56" s="8">
        <v>40</v>
      </c>
      <c r="D56" s="8">
        <v>30</v>
      </c>
      <c r="E56" s="8">
        <v>45</v>
      </c>
    </row>
    <row r="57" spans="1:5" x14ac:dyDescent="0.25">
      <c r="A57" s="8" t="s">
        <v>32</v>
      </c>
      <c r="B57" s="8">
        <v>61</v>
      </c>
      <c r="C57" s="8">
        <v>50</v>
      </c>
      <c r="D57" s="8">
        <v>25</v>
      </c>
      <c r="E57" s="8">
        <v>20</v>
      </c>
    </row>
    <row r="58" spans="1:5" x14ac:dyDescent="0.25">
      <c r="A58" s="8" t="s">
        <v>33</v>
      </c>
      <c r="B58" s="8">
        <v>27</v>
      </c>
      <c r="C58" s="8">
        <v>30</v>
      </c>
      <c r="D58" s="8">
        <v>11</v>
      </c>
      <c r="E58" s="8">
        <v>10</v>
      </c>
    </row>
    <row r="59" spans="1:5" x14ac:dyDescent="0.25">
      <c r="A59" s="8" t="s">
        <v>19</v>
      </c>
      <c r="B59" s="8">
        <v>1</v>
      </c>
      <c r="C59" s="8">
        <v>3</v>
      </c>
      <c r="D59" s="8">
        <v>4</v>
      </c>
      <c r="E59" s="8">
        <v>2</v>
      </c>
    </row>
    <row r="60" spans="1:5" x14ac:dyDescent="0.25">
      <c r="A60" s="8" t="s">
        <v>64</v>
      </c>
      <c r="B60" s="8">
        <v>20</v>
      </c>
      <c r="C60" s="8">
        <v>25</v>
      </c>
      <c r="D60" s="8">
        <v>30</v>
      </c>
      <c r="E60" s="8">
        <v>35</v>
      </c>
    </row>
    <row r="61" spans="1:5" x14ac:dyDescent="0.25">
      <c r="A61" t="s">
        <v>57</v>
      </c>
      <c r="B61" s="16">
        <v>5</v>
      </c>
      <c r="C61" s="16">
        <v>8</v>
      </c>
      <c r="D61" s="16">
        <v>10</v>
      </c>
      <c r="E61" s="16">
        <v>12</v>
      </c>
    </row>
    <row r="62" spans="1:5" x14ac:dyDescent="0.25">
      <c r="A62" t="s">
        <v>63</v>
      </c>
      <c r="B62" s="16">
        <v>20</v>
      </c>
      <c r="C62" s="16">
        <v>25</v>
      </c>
      <c r="D62" s="16">
        <v>30</v>
      </c>
      <c r="E62" s="16">
        <v>35</v>
      </c>
    </row>
    <row r="63" spans="1:5" x14ac:dyDescent="0.25">
      <c r="A63" t="s">
        <v>135</v>
      </c>
      <c r="B63" s="16">
        <v>200</v>
      </c>
      <c r="C63" s="16">
        <v>100</v>
      </c>
      <c r="D63" s="16">
        <v>75</v>
      </c>
      <c r="E63" s="16">
        <v>80</v>
      </c>
    </row>
    <row r="64" spans="1:5" x14ac:dyDescent="0.25">
      <c r="A64" t="s">
        <v>162</v>
      </c>
      <c r="B64" s="16">
        <v>0.5</v>
      </c>
      <c r="C64" s="16">
        <v>1</v>
      </c>
      <c r="D64" s="16">
        <v>1</v>
      </c>
      <c r="E64" s="16">
        <v>1</v>
      </c>
    </row>
    <row r="65" spans="1:5" x14ac:dyDescent="0.25">
      <c r="A65" t="s">
        <v>172</v>
      </c>
      <c r="B65" s="16">
        <v>10</v>
      </c>
      <c r="C65" s="16">
        <v>8</v>
      </c>
      <c r="D65" s="16">
        <v>12</v>
      </c>
      <c r="E65" s="16">
        <v>8</v>
      </c>
    </row>
    <row r="66" spans="1:5" x14ac:dyDescent="0.25">
      <c r="A66" t="s">
        <v>175</v>
      </c>
      <c r="B66">
        <v>10</v>
      </c>
      <c r="C66">
        <v>10</v>
      </c>
      <c r="D66">
        <v>10</v>
      </c>
      <c r="E66">
        <v>10</v>
      </c>
    </row>
    <row r="67" spans="1:5" x14ac:dyDescent="0.25">
      <c r="A67" t="s">
        <v>212</v>
      </c>
      <c r="B67">
        <v>0.66</v>
      </c>
      <c r="C67">
        <v>0.66</v>
      </c>
      <c r="D67">
        <v>0.66</v>
      </c>
      <c r="E67">
        <v>0.66</v>
      </c>
    </row>
  </sheetData>
  <dataValidations count="7">
    <dataValidation type="decimal" operator="greaterThanOrEqual" allowBlank="1" showInputMessage="1" showErrorMessage="1" sqref="B9">
      <formula1>1</formula1>
    </dataValidation>
    <dataValidation type="whole" allowBlank="1" showInputMessage="1" showErrorMessage="1" sqref="B6">
      <formula1>1</formula1>
      <formula2>20</formula2>
    </dataValidation>
    <dataValidation type="decimal" allowBlank="1" showInputMessage="1" showErrorMessage="1" sqref="B5">
      <formula1>0</formula1>
      <formula2>24</formula2>
    </dataValidation>
    <dataValidation type="whole" showInputMessage="1" showErrorMessage="1" sqref="B31:B32">
      <formula1>0</formula1>
      <formula2>1</formula2>
    </dataValidation>
    <dataValidation type="decimal" showInputMessage="1" showErrorMessage="1" sqref="B19">
      <formula1>0</formula1>
      <formula2>1</formula2>
    </dataValidation>
    <dataValidation type="whole" showInputMessage="1" showErrorMessage="1" sqref="B7">
      <formula1>1</formula1>
      <formula2>2</formula2>
    </dataValidation>
    <dataValidation type="list" allowBlank="1" showInputMessage="1" showErrorMessage="1" sqref="B38:E38">
      <formula1>Irrigation_technic</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27</vt:i4>
      </vt:variant>
    </vt:vector>
  </HeadingPairs>
  <TitlesOfParts>
    <vt:vector size="33" baseType="lpstr">
      <vt:lpstr>Log</vt:lpstr>
      <vt:lpstr>Decision algorithm</vt:lpstr>
      <vt:lpstr>Init</vt:lpstr>
      <vt:lpstr>Control variables</vt:lpstr>
      <vt:lpstr>notes</vt:lpstr>
      <vt:lpstr>Input validation</vt:lpstr>
      <vt:lpstr>acreage</vt:lpstr>
      <vt:lpstr>AWx</vt:lpstr>
      <vt:lpstr>bele_technic</vt:lpstr>
      <vt:lpstr>catchmentExtension</vt:lpstr>
      <vt:lpstr>CN</vt:lpstr>
      <vt:lpstr>coord</vt:lpstr>
      <vt:lpstr>crop</vt:lpstr>
      <vt:lpstr>electricity</vt:lpstr>
      <vt:lpstr>evaporationReductionFactor</vt:lpstr>
      <vt:lpstr>initAW</vt:lpstr>
      <vt:lpstr>kc_baresoil</vt:lpstr>
      <vt:lpstr>minRefill</vt:lpstr>
      <vt:lpstr>minUsePumpRefill</vt:lpstr>
      <vt:lpstr>nbBele</vt:lpstr>
      <vt:lpstr>optimize</vt:lpstr>
      <vt:lpstr>pBele</vt:lpstr>
      <vt:lpstr>percolationCoefficient</vt:lpstr>
      <vt:lpstr>pond</vt:lpstr>
      <vt:lpstr>priorities</vt:lpstr>
      <vt:lpstr>pump</vt:lpstr>
      <vt:lpstr>refill</vt:lpstr>
      <vt:lpstr>removePond</vt:lpstr>
      <vt:lpstr>sharing</vt:lpstr>
      <vt:lpstr>size</vt:lpstr>
      <vt:lpstr>soilType</vt:lpstr>
      <vt:lpstr>technic</vt:lpstr>
      <vt:lpstr>watertable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2020-06-05T11:18:39Z</dcterms:modified>
</cp:coreProperties>
</file>