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abriel\OneDrive\Boomdirect\"/>
    </mc:Choice>
  </mc:AlternateContent>
  <bookViews>
    <workbookView xWindow="480" yWindow="96" windowWidth="14112" windowHeight="4680" firstSheet="8" activeTab="13"/>
  </bookViews>
  <sheets>
    <sheet name="Fonctionnement" sheetId="26" r:id="rId1"/>
    <sheet name="Récapitulatif" sheetId="13" r:id="rId2"/>
    <sheet name="Janvier" sheetId="14" r:id="rId3"/>
    <sheet name="Février" sheetId="15" r:id="rId4"/>
    <sheet name="Mars" sheetId="16" r:id="rId5"/>
    <sheet name="Avril" sheetId="17" r:id="rId6"/>
    <sheet name="Mai" sheetId="18" r:id="rId7"/>
    <sheet name="Juin" sheetId="19" r:id="rId8"/>
    <sheet name="Juillet" sheetId="20" r:id="rId9"/>
    <sheet name="Août" sheetId="21" r:id="rId10"/>
    <sheet name="Septembre" sheetId="22" r:id="rId11"/>
    <sheet name="Octobre" sheetId="23" r:id="rId12"/>
    <sheet name="Novembre" sheetId="24" r:id="rId13"/>
    <sheet name="Décembre" sheetId="25" r:id="rId14"/>
    <sheet name="Feuil1" sheetId="27" r:id="rId15"/>
    <sheet name="Feuil3" sheetId="29" r:id="rId16"/>
  </sheets>
  <externalReferences>
    <externalReference r:id="rId17"/>
    <externalReference r:id="rId18"/>
  </externalReferences>
  <definedNames>
    <definedName name="DonnéesExternes_1" localSheetId="14" hidden="1">Feuil1!$A$1:$A$2</definedName>
    <definedName name="DonnéesExternes_1" localSheetId="15" hidden="1">Feuil3!$A$1:$F$2</definedName>
  </definedNames>
  <calcPr calcId="162913"/>
</workbook>
</file>

<file path=xl/calcChain.xml><?xml version="1.0" encoding="utf-8"?>
<calcChain xmlns="http://schemas.openxmlformats.org/spreadsheetml/2006/main">
  <c r="F14" i="25" l="1"/>
  <c r="Q3" i="25"/>
  <c r="C8" i="27"/>
  <c r="D7" i="25"/>
  <c r="D10" i="25"/>
  <c r="D12" i="25"/>
  <c r="D7" i="14" l="1"/>
  <c r="G28" i="16" l="1"/>
  <c r="G28" i="17"/>
  <c r="G28" i="18"/>
  <c r="G28" i="19"/>
  <c r="G28" i="20"/>
  <c r="G28" i="21"/>
  <c r="G28" i="22"/>
  <c r="G28" i="23"/>
  <c r="G28" i="24"/>
  <c r="H34" i="25"/>
  <c r="E8" i="24"/>
  <c r="E8" i="23"/>
  <c r="E8" i="22"/>
  <c r="E8" i="21"/>
  <c r="E8" i="20"/>
  <c r="E8" i="19"/>
  <c r="E8" i="17"/>
  <c r="E8" i="18"/>
  <c r="E8" i="16"/>
  <c r="G28" i="15" l="1"/>
  <c r="G28" i="14"/>
  <c r="M2" i="14" l="1"/>
  <c r="F38" i="25" l="1"/>
  <c r="F37" i="25"/>
  <c r="D37" i="25" s="1"/>
  <c r="F36" i="25"/>
  <c r="D36" i="25" s="1"/>
  <c r="F35" i="25"/>
  <c r="F34" i="25"/>
  <c r="D34" i="25" s="1"/>
  <c r="F33" i="25"/>
  <c r="D33" i="25" s="1"/>
  <c r="F32" i="25"/>
  <c r="F31" i="25"/>
  <c r="F30" i="25"/>
  <c r="D30" i="25" s="1"/>
  <c r="F29" i="25"/>
  <c r="D29" i="25" s="1"/>
  <c r="F28" i="25"/>
  <c r="D28" i="25" s="1"/>
  <c r="F27" i="25"/>
  <c r="F26" i="25"/>
  <c r="F25" i="25"/>
  <c r="D25" i="25" s="1"/>
  <c r="F24" i="25"/>
  <c r="D24" i="25" s="1"/>
  <c r="J24" i="25" s="1"/>
  <c r="F23" i="25"/>
  <c r="F22" i="25"/>
  <c r="D22" i="25" s="1"/>
  <c r="F21" i="25"/>
  <c r="F20" i="25"/>
  <c r="I20" i="25" s="1"/>
  <c r="F19" i="25"/>
  <c r="F18" i="25"/>
  <c r="D18" i="25" s="1"/>
  <c r="F17" i="25"/>
  <c r="D17" i="25" s="1"/>
  <c r="F16" i="25"/>
  <c r="D16" i="25" s="1"/>
  <c r="J16" i="25" s="1"/>
  <c r="F15" i="25"/>
  <c r="F12" i="25"/>
  <c r="F10" i="25"/>
  <c r="F7" i="25"/>
  <c r="E32" i="24"/>
  <c r="E31" i="24"/>
  <c r="E30" i="24"/>
  <c r="E29" i="24"/>
  <c r="E28" i="24"/>
  <c r="E27" i="24"/>
  <c r="E26" i="24"/>
  <c r="E25" i="24"/>
  <c r="E24" i="24"/>
  <c r="E23" i="24"/>
  <c r="E22" i="24"/>
  <c r="E21" i="24"/>
  <c r="E20" i="24"/>
  <c r="E19" i="24"/>
  <c r="E18" i="24"/>
  <c r="E17" i="24"/>
  <c r="E16" i="24"/>
  <c r="E15" i="24"/>
  <c r="E14" i="24"/>
  <c r="E13" i="24"/>
  <c r="E12" i="24"/>
  <c r="E11" i="24"/>
  <c r="E10" i="24"/>
  <c r="E9" i="24"/>
  <c r="E7" i="24"/>
  <c r="E6" i="24"/>
  <c r="E5" i="24"/>
  <c r="E4" i="24"/>
  <c r="E3" i="24"/>
  <c r="E32" i="23"/>
  <c r="E31" i="23"/>
  <c r="E30" i="23"/>
  <c r="E29" i="23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E13" i="23"/>
  <c r="E12" i="23"/>
  <c r="E11" i="23"/>
  <c r="E10" i="23"/>
  <c r="E9" i="23"/>
  <c r="E7" i="23"/>
  <c r="E6" i="23"/>
  <c r="E5" i="23"/>
  <c r="E4" i="23"/>
  <c r="E3" i="23"/>
  <c r="E32" i="22"/>
  <c r="E31" i="22"/>
  <c r="E30" i="22"/>
  <c r="E29" i="22"/>
  <c r="E28" i="22"/>
  <c r="E27" i="22"/>
  <c r="E26" i="22"/>
  <c r="E25" i="22"/>
  <c r="E24" i="22"/>
  <c r="E23" i="22"/>
  <c r="E22" i="22"/>
  <c r="E21" i="22"/>
  <c r="E20" i="22"/>
  <c r="E19" i="22"/>
  <c r="E18" i="22"/>
  <c r="E17" i="22"/>
  <c r="E16" i="22"/>
  <c r="E15" i="22"/>
  <c r="E14" i="22"/>
  <c r="E13" i="22"/>
  <c r="E12" i="22"/>
  <c r="E11" i="22"/>
  <c r="E10" i="22"/>
  <c r="E9" i="22"/>
  <c r="E7" i="22"/>
  <c r="E6" i="22"/>
  <c r="E5" i="22"/>
  <c r="E4" i="22"/>
  <c r="E3" i="22"/>
  <c r="E32" i="21"/>
  <c r="E31" i="21"/>
  <c r="E30" i="21"/>
  <c r="E29" i="21"/>
  <c r="E28" i="21"/>
  <c r="E27" i="21"/>
  <c r="E26" i="21"/>
  <c r="E25" i="21"/>
  <c r="E24" i="21"/>
  <c r="E23" i="21"/>
  <c r="E22" i="21"/>
  <c r="E21" i="21"/>
  <c r="E20" i="21"/>
  <c r="E19" i="21"/>
  <c r="E18" i="21"/>
  <c r="E17" i="21"/>
  <c r="E16" i="21"/>
  <c r="E15" i="21"/>
  <c r="E14" i="21"/>
  <c r="E13" i="21"/>
  <c r="E12" i="21"/>
  <c r="E11" i="21"/>
  <c r="E10" i="21"/>
  <c r="E9" i="21"/>
  <c r="E7" i="21"/>
  <c r="E6" i="21"/>
  <c r="E5" i="21"/>
  <c r="E4" i="21"/>
  <c r="E3" i="21"/>
  <c r="E32" i="20"/>
  <c r="E31" i="20"/>
  <c r="E30" i="20"/>
  <c r="E29" i="20"/>
  <c r="E28" i="20"/>
  <c r="E27" i="20"/>
  <c r="E26" i="20"/>
  <c r="E25" i="20"/>
  <c r="E24" i="20"/>
  <c r="E23" i="20"/>
  <c r="E22" i="20"/>
  <c r="E21" i="20"/>
  <c r="E20" i="20"/>
  <c r="E19" i="20"/>
  <c r="E18" i="20"/>
  <c r="E17" i="20"/>
  <c r="E16" i="20"/>
  <c r="E15" i="20"/>
  <c r="E14" i="20"/>
  <c r="E13" i="20"/>
  <c r="E12" i="20"/>
  <c r="E11" i="20"/>
  <c r="E10" i="20"/>
  <c r="E9" i="20"/>
  <c r="E7" i="20"/>
  <c r="E6" i="20"/>
  <c r="E5" i="20"/>
  <c r="E4" i="20"/>
  <c r="E3" i="20"/>
  <c r="E32" i="19"/>
  <c r="E31" i="19"/>
  <c r="E30" i="19"/>
  <c r="E29" i="19"/>
  <c r="E28" i="19"/>
  <c r="E27" i="19"/>
  <c r="E26" i="19"/>
  <c r="E25" i="19"/>
  <c r="E24" i="19"/>
  <c r="E23" i="19"/>
  <c r="E22" i="19"/>
  <c r="E21" i="19"/>
  <c r="E20" i="19"/>
  <c r="E19" i="19"/>
  <c r="E18" i="19"/>
  <c r="E17" i="19"/>
  <c r="E16" i="19"/>
  <c r="E15" i="19"/>
  <c r="E14" i="19"/>
  <c r="E13" i="19"/>
  <c r="E12" i="19"/>
  <c r="E11" i="19"/>
  <c r="E10" i="19"/>
  <c r="E9" i="19"/>
  <c r="E7" i="19"/>
  <c r="E6" i="19"/>
  <c r="E5" i="19"/>
  <c r="E4" i="19"/>
  <c r="E3" i="19"/>
  <c r="E32" i="18"/>
  <c r="E31" i="18"/>
  <c r="E30" i="18"/>
  <c r="E29" i="18"/>
  <c r="E28" i="18"/>
  <c r="E27" i="18"/>
  <c r="E26" i="18"/>
  <c r="E25" i="18"/>
  <c r="E24" i="18"/>
  <c r="E23" i="18"/>
  <c r="E22" i="18"/>
  <c r="E21" i="18"/>
  <c r="E20" i="18"/>
  <c r="E19" i="18"/>
  <c r="E18" i="18"/>
  <c r="E17" i="18"/>
  <c r="E16" i="18"/>
  <c r="E15" i="18"/>
  <c r="E14" i="18"/>
  <c r="E13" i="18"/>
  <c r="E12" i="18"/>
  <c r="E11" i="18"/>
  <c r="E10" i="18"/>
  <c r="E9" i="18"/>
  <c r="E7" i="18"/>
  <c r="E6" i="18"/>
  <c r="E5" i="18"/>
  <c r="E4" i="18"/>
  <c r="E3" i="18"/>
  <c r="E32" i="17"/>
  <c r="E31" i="17"/>
  <c r="E30" i="17"/>
  <c r="E29" i="17"/>
  <c r="E28" i="17"/>
  <c r="E27" i="17"/>
  <c r="E26" i="17"/>
  <c r="E25" i="17"/>
  <c r="E24" i="17"/>
  <c r="E23" i="17"/>
  <c r="E22" i="17"/>
  <c r="E21" i="17"/>
  <c r="E20" i="17"/>
  <c r="E19" i="17"/>
  <c r="E18" i="17"/>
  <c r="E17" i="17"/>
  <c r="E16" i="17"/>
  <c r="E15" i="17"/>
  <c r="E14" i="17"/>
  <c r="E13" i="17"/>
  <c r="E12" i="17"/>
  <c r="E11" i="17"/>
  <c r="E10" i="17"/>
  <c r="E9" i="17"/>
  <c r="E7" i="17"/>
  <c r="E6" i="17"/>
  <c r="E5" i="17"/>
  <c r="E4" i="17"/>
  <c r="E3" i="17"/>
  <c r="E32" i="16"/>
  <c r="E31" i="16"/>
  <c r="D31" i="16" s="1"/>
  <c r="E30" i="16"/>
  <c r="E29" i="16"/>
  <c r="D29" i="16" s="1"/>
  <c r="I29" i="16" s="1"/>
  <c r="E28" i="16"/>
  <c r="E27" i="16"/>
  <c r="D27" i="16" s="1"/>
  <c r="I27" i="16" s="1"/>
  <c r="E26" i="16"/>
  <c r="E25" i="16"/>
  <c r="D25" i="16" s="1"/>
  <c r="E24" i="16"/>
  <c r="E23" i="16"/>
  <c r="E22" i="16"/>
  <c r="E21" i="16"/>
  <c r="E20" i="16"/>
  <c r="H20" i="16" s="1"/>
  <c r="E19" i="16"/>
  <c r="D19" i="16" s="1"/>
  <c r="E18" i="16"/>
  <c r="E17" i="16"/>
  <c r="E16" i="16"/>
  <c r="E15" i="16"/>
  <c r="E14" i="16"/>
  <c r="E13" i="16"/>
  <c r="E12" i="16"/>
  <c r="D12" i="16" s="1"/>
  <c r="I12" i="16" s="1"/>
  <c r="E11" i="16"/>
  <c r="D11" i="16" s="1"/>
  <c r="I11" i="16" s="1"/>
  <c r="E10" i="16"/>
  <c r="E9" i="16"/>
  <c r="E7" i="16"/>
  <c r="E6" i="16"/>
  <c r="E5" i="16"/>
  <c r="E4" i="16"/>
  <c r="E3" i="16"/>
  <c r="E32" i="15"/>
  <c r="E31" i="15"/>
  <c r="D31" i="15" s="1"/>
  <c r="I31" i="15" s="1"/>
  <c r="E30" i="15"/>
  <c r="D30" i="15" s="1"/>
  <c r="I30" i="15" s="1"/>
  <c r="E29" i="15"/>
  <c r="D29" i="15" s="1"/>
  <c r="I29" i="15" s="1"/>
  <c r="E28" i="15"/>
  <c r="E27" i="15"/>
  <c r="D27" i="15" s="1"/>
  <c r="I27" i="15" s="1"/>
  <c r="E26" i="15"/>
  <c r="H26" i="15" s="1"/>
  <c r="E25" i="15"/>
  <c r="D25" i="15" s="1"/>
  <c r="I25" i="15" s="1"/>
  <c r="E24" i="15"/>
  <c r="D24" i="15" s="1"/>
  <c r="I24" i="15" s="1"/>
  <c r="E23" i="15"/>
  <c r="D23" i="15" s="1"/>
  <c r="I23" i="15" s="1"/>
  <c r="E22" i="15"/>
  <c r="D22" i="15" s="1"/>
  <c r="E21" i="15"/>
  <c r="D21" i="15" s="1"/>
  <c r="I21" i="15" s="1"/>
  <c r="E20" i="15"/>
  <c r="H20" i="15" s="1"/>
  <c r="E19" i="15"/>
  <c r="D19" i="15" s="1"/>
  <c r="I19" i="15" s="1"/>
  <c r="E18" i="15"/>
  <c r="D18" i="15" s="1"/>
  <c r="E17" i="15"/>
  <c r="D17" i="15" s="1"/>
  <c r="I17" i="15" s="1"/>
  <c r="E16" i="15"/>
  <c r="D16" i="15" s="1"/>
  <c r="I16" i="15" s="1"/>
  <c r="E15" i="15"/>
  <c r="D15" i="15" s="1"/>
  <c r="I15" i="15" s="1"/>
  <c r="E14" i="15"/>
  <c r="H14" i="15" s="1"/>
  <c r="E13" i="15"/>
  <c r="D13" i="15" s="1"/>
  <c r="E12" i="15"/>
  <c r="D12" i="15" s="1"/>
  <c r="I12" i="15" s="1"/>
  <c r="E11" i="15"/>
  <c r="D11" i="15" s="1"/>
  <c r="I11" i="15" s="1"/>
  <c r="E10" i="15"/>
  <c r="D10" i="15" s="1"/>
  <c r="I10" i="15" s="1"/>
  <c r="E9" i="15"/>
  <c r="D9" i="15" s="1"/>
  <c r="I9" i="15" s="1"/>
  <c r="E7" i="15"/>
  <c r="E4" i="15"/>
  <c r="E3" i="15"/>
  <c r="E31" i="14"/>
  <c r="D31" i="14" s="1"/>
  <c r="I31" i="14" s="1"/>
  <c r="E30" i="14"/>
  <c r="D30" i="14" s="1"/>
  <c r="I30" i="14" s="1"/>
  <c r="E29" i="14"/>
  <c r="E28" i="14"/>
  <c r="F32" i="14" s="1"/>
  <c r="E27" i="14"/>
  <c r="E25" i="14"/>
  <c r="E24" i="14"/>
  <c r="H24" i="14" s="1"/>
  <c r="E23" i="14"/>
  <c r="E22" i="14"/>
  <c r="E21" i="14"/>
  <c r="E16" i="14"/>
  <c r="D16" i="14" s="1"/>
  <c r="I16" i="14" s="1"/>
  <c r="E17" i="14"/>
  <c r="D17" i="14" s="1"/>
  <c r="I17" i="14" s="1"/>
  <c r="E18" i="14"/>
  <c r="D18" i="14" s="1"/>
  <c r="I18" i="14" s="1"/>
  <c r="E19" i="14"/>
  <c r="E15" i="14"/>
  <c r="H15" i="14" s="1"/>
  <c r="E12" i="14"/>
  <c r="K49" i="25"/>
  <c r="J49" i="25"/>
  <c r="I49" i="25"/>
  <c r="H49" i="25"/>
  <c r="G49" i="25"/>
  <c r="F49" i="25"/>
  <c r="D49" i="25"/>
  <c r="C47" i="25"/>
  <c r="G43" i="24"/>
  <c r="F43" i="24"/>
  <c r="C41" i="24"/>
  <c r="G43" i="23"/>
  <c r="F43" i="23"/>
  <c r="C41" i="23"/>
  <c r="G43" i="22"/>
  <c r="F43" i="22"/>
  <c r="C41" i="22"/>
  <c r="G43" i="21"/>
  <c r="F43" i="21"/>
  <c r="C41" i="21"/>
  <c r="G43" i="20"/>
  <c r="F43" i="20"/>
  <c r="C41" i="20"/>
  <c r="G43" i="19"/>
  <c r="F43" i="19"/>
  <c r="C41" i="19"/>
  <c r="G43" i="18"/>
  <c r="F43" i="18"/>
  <c r="C41" i="18"/>
  <c r="G43" i="17"/>
  <c r="F43" i="17"/>
  <c r="C41" i="17"/>
  <c r="G43" i="16"/>
  <c r="F43" i="16"/>
  <c r="C41" i="16"/>
  <c r="G43" i="15"/>
  <c r="C41" i="15"/>
  <c r="D5" i="14"/>
  <c r="D38" i="14"/>
  <c r="E2" i="13" s="1"/>
  <c r="D44" i="25"/>
  <c r="E13" i="13" s="1"/>
  <c r="I37" i="25"/>
  <c r="H37" i="25"/>
  <c r="I36" i="25"/>
  <c r="H36" i="25"/>
  <c r="G38" i="25" s="1"/>
  <c r="I35" i="25"/>
  <c r="H35" i="25"/>
  <c r="D35" i="25"/>
  <c r="I34" i="25"/>
  <c r="I33" i="25"/>
  <c r="H33" i="25"/>
  <c r="I31" i="25"/>
  <c r="H31" i="25"/>
  <c r="D31" i="25"/>
  <c r="J31" i="25" s="1"/>
  <c r="I30" i="25"/>
  <c r="H30" i="25"/>
  <c r="I29" i="25"/>
  <c r="H29" i="25"/>
  <c r="I28" i="25"/>
  <c r="H28" i="25"/>
  <c r="I27" i="25"/>
  <c r="H27" i="25"/>
  <c r="G32" i="25" s="1"/>
  <c r="D27" i="25"/>
  <c r="I25" i="25"/>
  <c r="H25" i="25"/>
  <c r="I24" i="25"/>
  <c r="H24" i="25"/>
  <c r="I23" i="25"/>
  <c r="H23" i="25"/>
  <c r="D23" i="25"/>
  <c r="J23" i="25" s="1"/>
  <c r="I22" i="25"/>
  <c r="H22" i="25"/>
  <c r="I21" i="25"/>
  <c r="H21" i="25"/>
  <c r="G26" i="25" s="1"/>
  <c r="D21" i="25"/>
  <c r="J21" i="25" s="1"/>
  <c r="I19" i="25"/>
  <c r="H19" i="25"/>
  <c r="D19" i="25"/>
  <c r="J19" i="25" s="1"/>
  <c r="I18" i="25"/>
  <c r="H18" i="25"/>
  <c r="I17" i="25"/>
  <c r="H17" i="25"/>
  <c r="I16" i="25"/>
  <c r="H16" i="25"/>
  <c r="I15" i="25"/>
  <c r="H15" i="25"/>
  <c r="D15" i="25"/>
  <c r="J15" i="25" s="1"/>
  <c r="I12" i="25"/>
  <c r="H12" i="25"/>
  <c r="J12" i="25"/>
  <c r="I10" i="25"/>
  <c r="H10" i="25"/>
  <c r="I7" i="25"/>
  <c r="H7" i="25"/>
  <c r="J7" i="25" s="1"/>
  <c r="H5" i="25"/>
  <c r="B11" i="25"/>
  <c r="B15" i="25" s="1"/>
  <c r="B16" i="25" s="1"/>
  <c r="B17" i="25" s="1"/>
  <c r="B18" i="25" s="1"/>
  <c r="B19" i="25" s="1"/>
  <c r="B21" i="25" s="1"/>
  <c r="B22" i="25" s="1"/>
  <c r="B23" i="25" s="1"/>
  <c r="B24" i="25" s="1"/>
  <c r="B25" i="25" s="1"/>
  <c r="B27" i="25" s="1"/>
  <c r="B28" i="25" s="1"/>
  <c r="B29" i="25" s="1"/>
  <c r="B30" i="25" s="1"/>
  <c r="B31" i="25" s="1"/>
  <c r="B33" i="25" s="1"/>
  <c r="B34" i="25" s="1"/>
  <c r="B35" i="25" s="1"/>
  <c r="B36" i="25" s="1"/>
  <c r="B37" i="25" s="1"/>
  <c r="H3" i="25"/>
  <c r="D38" i="24"/>
  <c r="H31" i="24"/>
  <c r="G31" i="24"/>
  <c r="D31" i="24"/>
  <c r="H30" i="24"/>
  <c r="G30" i="24"/>
  <c r="D30" i="24"/>
  <c r="I30" i="24"/>
  <c r="H29" i="24"/>
  <c r="G29" i="24"/>
  <c r="D29" i="24"/>
  <c r="H28" i="24"/>
  <c r="H27" i="24"/>
  <c r="G27" i="24"/>
  <c r="D27" i="24"/>
  <c r="H25" i="24"/>
  <c r="G25" i="24"/>
  <c r="D25" i="24"/>
  <c r="H24" i="24"/>
  <c r="G24" i="24"/>
  <c r="D24" i="24"/>
  <c r="I24" i="24"/>
  <c r="H23" i="24"/>
  <c r="G23" i="24"/>
  <c r="D23" i="24"/>
  <c r="H22" i="24"/>
  <c r="G22" i="24"/>
  <c r="D22" i="24"/>
  <c r="I22" i="24"/>
  <c r="H21" i="24"/>
  <c r="G21" i="24"/>
  <c r="D21" i="24"/>
  <c r="H19" i="24"/>
  <c r="G19" i="24"/>
  <c r="D19" i="24"/>
  <c r="H18" i="24"/>
  <c r="G18" i="24"/>
  <c r="D18" i="24"/>
  <c r="H17" i="24"/>
  <c r="G17" i="24"/>
  <c r="D17" i="24"/>
  <c r="I17" i="24"/>
  <c r="H16" i="24"/>
  <c r="G16" i="24"/>
  <c r="F20" i="24"/>
  <c r="D16" i="24"/>
  <c r="H15" i="24"/>
  <c r="G15" i="24"/>
  <c r="D15" i="24"/>
  <c r="I15" i="24"/>
  <c r="F14" i="24"/>
  <c r="H13" i="24"/>
  <c r="G13" i="24"/>
  <c r="D13" i="24"/>
  <c r="H12" i="24"/>
  <c r="G12" i="24"/>
  <c r="D12" i="24"/>
  <c r="H11" i="24"/>
  <c r="G11" i="24"/>
  <c r="D11" i="24"/>
  <c r="I11" i="24"/>
  <c r="H10" i="24"/>
  <c r="G10" i="24"/>
  <c r="D10" i="24"/>
  <c r="H9" i="24"/>
  <c r="G9" i="24"/>
  <c r="D9" i="24"/>
  <c r="I9" i="24"/>
  <c r="H7" i="24"/>
  <c r="G7" i="24"/>
  <c r="I7" i="24"/>
  <c r="D7" i="24"/>
  <c r="H6" i="24"/>
  <c r="G6" i="24"/>
  <c r="D6" i="24"/>
  <c r="I6" i="24"/>
  <c r="H5" i="24"/>
  <c r="G5" i="24"/>
  <c r="I5" i="24"/>
  <c r="D5" i="24"/>
  <c r="H4" i="24"/>
  <c r="G4" i="24"/>
  <c r="D4" i="24"/>
  <c r="B5" i="24"/>
  <c r="B6" i="24"/>
  <c r="B7" i="24"/>
  <c r="B9" i="24"/>
  <c r="B10" i="24"/>
  <c r="B11" i="24"/>
  <c r="B12" i="24"/>
  <c r="B13" i="24"/>
  <c r="B15" i="24"/>
  <c r="B16" i="24"/>
  <c r="B17" i="24"/>
  <c r="B18" i="24"/>
  <c r="B19" i="24"/>
  <c r="B21" i="24"/>
  <c r="B22" i="24"/>
  <c r="B23" i="24"/>
  <c r="B24" i="24"/>
  <c r="B25" i="24"/>
  <c r="B27" i="24"/>
  <c r="B28" i="24"/>
  <c r="B29" i="24"/>
  <c r="B30" i="24"/>
  <c r="B31" i="24"/>
  <c r="H3" i="24"/>
  <c r="G3" i="24"/>
  <c r="D3" i="24"/>
  <c r="D8" i="24" s="1"/>
  <c r="D38" i="23"/>
  <c r="H31" i="23"/>
  <c r="G31" i="23"/>
  <c r="D31" i="23"/>
  <c r="H30" i="23"/>
  <c r="G30" i="23"/>
  <c r="D30" i="23"/>
  <c r="I30" i="23"/>
  <c r="H29" i="23"/>
  <c r="G29" i="23"/>
  <c r="D29" i="23"/>
  <c r="H28" i="23"/>
  <c r="D28" i="23"/>
  <c r="H27" i="23"/>
  <c r="G27" i="23"/>
  <c r="D27" i="23"/>
  <c r="H25" i="23"/>
  <c r="G25" i="23"/>
  <c r="D25" i="23"/>
  <c r="H24" i="23"/>
  <c r="G24" i="23"/>
  <c r="D24" i="23"/>
  <c r="H23" i="23"/>
  <c r="G23" i="23"/>
  <c r="D23" i="23"/>
  <c r="I23" i="23"/>
  <c r="H22" i="23"/>
  <c r="G22" i="23"/>
  <c r="D22" i="23"/>
  <c r="H21" i="23"/>
  <c r="G21" i="23"/>
  <c r="F26" i="23"/>
  <c r="D21" i="23"/>
  <c r="I21" i="23"/>
  <c r="H19" i="23"/>
  <c r="G19" i="23"/>
  <c r="D19" i="23"/>
  <c r="H18" i="23"/>
  <c r="G18" i="23"/>
  <c r="D18" i="23"/>
  <c r="H17" i="23"/>
  <c r="G17" i="23"/>
  <c r="D17" i="23"/>
  <c r="I17" i="23"/>
  <c r="H16" i="23"/>
  <c r="G16" i="23"/>
  <c r="F20" i="23"/>
  <c r="D16" i="23"/>
  <c r="H15" i="23"/>
  <c r="G15" i="23"/>
  <c r="D15" i="23"/>
  <c r="I15" i="23"/>
  <c r="F14" i="23"/>
  <c r="H14" i="23"/>
  <c r="H13" i="23"/>
  <c r="G13" i="23"/>
  <c r="D13" i="23"/>
  <c r="H12" i="23"/>
  <c r="G12" i="23"/>
  <c r="D12" i="23"/>
  <c r="I12" i="23"/>
  <c r="H11" i="23"/>
  <c r="G11" i="23"/>
  <c r="D11" i="23"/>
  <c r="H10" i="23"/>
  <c r="G10" i="23"/>
  <c r="D10" i="23"/>
  <c r="I10" i="23"/>
  <c r="H9" i="23"/>
  <c r="G9" i="23"/>
  <c r="D9" i="23"/>
  <c r="H7" i="23"/>
  <c r="G7" i="23"/>
  <c r="I7" i="23"/>
  <c r="D7" i="23"/>
  <c r="H6" i="23"/>
  <c r="G6" i="23"/>
  <c r="D6" i="23"/>
  <c r="I6" i="23"/>
  <c r="H5" i="23"/>
  <c r="G5" i="23"/>
  <c r="I5" i="23"/>
  <c r="D5" i="23"/>
  <c r="H4" i="23"/>
  <c r="G4" i="23"/>
  <c r="D4" i="23"/>
  <c r="B4" i="23"/>
  <c r="B5" i="23"/>
  <c r="B6" i="23"/>
  <c r="B7" i="23"/>
  <c r="B9" i="23"/>
  <c r="B10" i="23"/>
  <c r="B11" i="23"/>
  <c r="B12" i="23"/>
  <c r="B13" i="23"/>
  <c r="B15" i="23"/>
  <c r="B16" i="23"/>
  <c r="B17" i="23"/>
  <c r="B18" i="23"/>
  <c r="B19" i="23"/>
  <c r="B21" i="23"/>
  <c r="B22" i="23"/>
  <c r="B23" i="23"/>
  <c r="B24" i="23"/>
  <c r="B25" i="23"/>
  <c r="B27" i="23"/>
  <c r="B28" i="23"/>
  <c r="B29" i="23"/>
  <c r="B30" i="23"/>
  <c r="B31" i="23"/>
  <c r="H3" i="23"/>
  <c r="G3" i="23"/>
  <c r="D3" i="23"/>
  <c r="D8" i="23" s="1"/>
  <c r="D38" i="22"/>
  <c r="H31" i="22"/>
  <c r="G31" i="22"/>
  <c r="D31" i="22"/>
  <c r="H30" i="22"/>
  <c r="G30" i="22"/>
  <c r="D30" i="22"/>
  <c r="I30" i="22"/>
  <c r="H29" i="22"/>
  <c r="G29" i="22"/>
  <c r="D29" i="22"/>
  <c r="H28" i="22"/>
  <c r="H27" i="22"/>
  <c r="G27" i="22"/>
  <c r="D27" i="22"/>
  <c r="H25" i="22"/>
  <c r="G25" i="22"/>
  <c r="D25" i="22"/>
  <c r="H24" i="22"/>
  <c r="G24" i="22"/>
  <c r="D24" i="22"/>
  <c r="H23" i="22"/>
  <c r="G23" i="22"/>
  <c r="D23" i="22"/>
  <c r="I23" i="22"/>
  <c r="H22" i="22"/>
  <c r="G22" i="22"/>
  <c r="D22" i="22"/>
  <c r="H21" i="22"/>
  <c r="G21" i="22"/>
  <c r="F26" i="22"/>
  <c r="D21" i="22"/>
  <c r="I21" i="22"/>
  <c r="F20" i="22"/>
  <c r="H19" i="22"/>
  <c r="G19" i="22"/>
  <c r="D19" i="22"/>
  <c r="I19" i="22"/>
  <c r="H18" i="22"/>
  <c r="G18" i="22"/>
  <c r="D18" i="22"/>
  <c r="H17" i="22"/>
  <c r="G17" i="22"/>
  <c r="D17" i="22"/>
  <c r="I17" i="22"/>
  <c r="H16" i="22"/>
  <c r="G16" i="22"/>
  <c r="D16" i="22"/>
  <c r="H15" i="22"/>
  <c r="G15" i="22"/>
  <c r="D15" i="22"/>
  <c r="I15" i="22"/>
  <c r="H14" i="22"/>
  <c r="H13" i="22"/>
  <c r="G13" i="22"/>
  <c r="D13" i="22"/>
  <c r="H12" i="22"/>
  <c r="G12" i="22"/>
  <c r="D12" i="22"/>
  <c r="I12" i="22"/>
  <c r="H11" i="22"/>
  <c r="G11" i="22"/>
  <c r="D11" i="22"/>
  <c r="H10" i="22"/>
  <c r="G10" i="22"/>
  <c r="D10" i="22"/>
  <c r="I10" i="22"/>
  <c r="H9" i="22"/>
  <c r="G9" i="22"/>
  <c r="F14" i="22"/>
  <c r="D9" i="22"/>
  <c r="H7" i="22"/>
  <c r="G7" i="22"/>
  <c r="I7" i="22"/>
  <c r="D7" i="22"/>
  <c r="H6" i="22"/>
  <c r="G6" i="22"/>
  <c r="D6" i="22"/>
  <c r="I6" i="22"/>
  <c r="H5" i="22"/>
  <c r="G5" i="22"/>
  <c r="I5" i="22"/>
  <c r="D5" i="22"/>
  <c r="H4" i="22"/>
  <c r="G4" i="22"/>
  <c r="D4" i="22"/>
  <c r="I4" i="22"/>
  <c r="B9" i="22"/>
  <c r="B10" i="22"/>
  <c r="B11" i="22"/>
  <c r="B12" i="22"/>
  <c r="B13" i="22"/>
  <c r="B15" i="22"/>
  <c r="B16" i="22"/>
  <c r="B17" i="22"/>
  <c r="B18" i="22"/>
  <c r="B19" i="22"/>
  <c r="B21" i="22"/>
  <c r="B22" i="22"/>
  <c r="B23" i="22"/>
  <c r="B24" i="22"/>
  <c r="B25" i="22"/>
  <c r="B27" i="22"/>
  <c r="B28" i="22"/>
  <c r="B29" i="22"/>
  <c r="B30" i="22"/>
  <c r="B31" i="22"/>
  <c r="H3" i="22"/>
  <c r="G3" i="22"/>
  <c r="D3" i="22"/>
  <c r="D8" i="22" s="1"/>
  <c r="D36" i="22" s="1"/>
  <c r="D38" i="21"/>
  <c r="H31" i="21"/>
  <c r="G31" i="21"/>
  <c r="D31" i="21"/>
  <c r="H30" i="21"/>
  <c r="G30" i="21"/>
  <c r="D30" i="21"/>
  <c r="H29" i="21"/>
  <c r="G29" i="21"/>
  <c r="D29" i="21"/>
  <c r="I29" i="21"/>
  <c r="H28" i="21"/>
  <c r="H27" i="21"/>
  <c r="G27" i="21"/>
  <c r="D27" i="21"/>
  <c r="I27" i="21"/>
  <c r="H25" i="21"/>
  <c r="G25" i="21"/>
  <c r="D25" i="21"/>
  <c r="H24" i="21"/>
  <c r="G24" i="21"/>
  <c r="D24" i="21"/>
  <c r="I24" i="21"/>
  <c r="H23" i="21"/>
  <c r="G23" i="21"/>
  <c r="D23" i="21"/>
  <c r="H22" i="21"/>
  <c r="G22" i="21"/>
  <c r="D22" i="21"/>
  <c r="I22" i="21"/>
  <c r="H21" i="21"/>
  <c r="G21" i="21"/>
  <c r="D21" i="21"/>
  <c r="F20" i="21"/>
  <c r="H20" i="21"/>
  <c r="H19" i="21"/>
  <c r="G19" i="21"/>
  <c r="D19" i="21"/>
  <c r="H18" i="21"/>
  <c r="G18" i="21"/>
  <c r="D18" i="21"/>
  <c r="I18" i="21"/>
  <c r="H17" i="21"/>
  <c r="G17" i="21"/>
  <c r="D17" i="21"/>
  <c r="H16" i="21"/>
  <c r="G16" i="21"/>
  <c r="D16" i="21"/>
  <c r="I16" i="21"/>
  <c r="H15" i="21"/>
  <c r="G15" i="21"/>
  <c r="D15" i="21"/>
  <c r="H13" i="21"/>
  <c r="G13" i="21"/>
  <c r="D13" i="21"/>
  <c r="H12" i="21"/>
  <c r="G12" i="21"/>
  <c r="D12" i="21"/>
  <c r="H11" i="21"/>
  <c r="G11" i="21"/>
  <c r="D11" i="21"/>
  <c r="I11" i="21"/>
  <c r="H10" i="21"/>
  <c r="G10" i="21"/>
  <c r="D10" i="21"/>
  <c r="H9" i="21"/>
  <c r="G9" i="21"/>
  <c r="F14" i="21"/>
  <c r="D9" i="21"/>
  <c r="I9" i="21"/>
  <c r="F8" i="21"/>
  <c r="H7" i="21"/>
  <c r="G7" i="21"/>
  <c r="D7" i="21"/>
  <c r="I7" i="21"/>
  <c r="H6" i="21"/>
  <c r="G6" i="21"/>
  <c r="I6" i="21"/>
  <c r="D6" i="21"/>
  <c r="H5" i="21"/>
  <c r="G5" i="21"/>
  <c r="D5" i="21"/>
  <c r="I5" i="21"/>
  <c r="B5" i="21"/>
  <c r="B6" i="21"/>
  <c r="B7" i="21"/>
  <c r="B9" i="21"/>
  <c r="B10" i="21"/>
  <c r="B11" i="21"/>
  <c r="B12" i="21"/>
  <c r="B13" i="21"/>
  <c r="B15" i="21"/>
  <c r="B16" i="21"/>
  <c r="B17" i="21"/>
  <c r="B18" i="21"/>
  <c r="B19" i="21"/>
  <c r="B21" i="21"/>
  <c r="B22" i="21"/>
  <c r="B23" i="21"/>
  <c r="B24" i="21"/>
  <c r="B25" i="21"/>
  <c r="B27" i="21"/>
  <c r="B28" i="21"/>
  <c r="B29" i="21"/>
  <c r="B30" i="21"/>
  <c r="B31" i="21"/>
  <c r="H4" i="21"/>
  <c r="G4" i="21"/>
  <c r="I4" i="21"/>
  <c r="D4" i="21"/>
  <c r="H3" i="21"/>
  <c r="G3" i="21"/>
  <c r="D3" i="21"/>
  <c r="I3" i="21" s="1"/>
  <c r="I8" i="21" s="1"/>
  <c r="D38" i="20"/>
  <c r="H31" i="20"/>
  <c r="G31" i="20"/>
  <c r="D31" i="20"/>
  <c r="H30" i="20"/>
  <c r="G30" i="20"/>
  <c r="D30" i="20"/>
  <c r="I30" i="20"/>
  <c r="H29" i="20"/>
  <c r="G29" i="20"/>
  <c r="D29" i="20"/>
  <c r="H28" i="20"/>
  <c r="D28" i="20"/>
  <c r="H27" i="20"/>
  <c r="G27" i="20"/>
  <c r="D27" i="20"/>
  <c r="H25" i="20"/>
  <c r="G25" i="20"/>
  <c r="D25" i="20"/>
  <c r="H24" i="20"/>
  <c r="G24" i="20"/>
  <c r="D24" i="20"/>
  <c r="I24" i="20"/>
  <c r="H23" i="20"/>
  <c r="G23" i="20"/>
  <c r="D23" i="20"/>
  <c r="H22" i="20"/>
  <c r="G22" i="20"/>
  <c r="D22" i="20"/>
  <c r="I22" i="20"/>
  <c r="H21" i="20"/>
  <c r="G21" i="20"/>
  <c r="D21" i="20"/>
  <c r="H19" i="20"/>
  <c r="G19" i="20"/>
  <c r="D19" i="20"/>
  <c r="I19" i="20"/>
  <c r="H18" i="20"/>
  <c r="G18" i="20"/>
  <c r="D18" i="20"/>
  <c r="H17" i="20"/>
  <c r="G17" i="20"/>
  <c r="D17" i="20"/>
  <c r="I17" i="20"/>
  <c r="H16" i="20"/>
  <c r="G16" i="20"/>
  <c r="D16" i="20"/>
  <c r="H15" i="20"/>
  <c r="G15" i="20"/>
  <c r="F20" i="20"/>
  <c r="D15" i="20"/>
  <c r="I15" i="20"/>
  <c r="F14" i="20"/>
  <c r="H13" i="20"/>
  <c r="G13" i="20"/>
  <c r="D13" i="20"/>
  <c r="H12" i="20"/>
  <c r="G12" i="20"/>
  <c r="D12" i="20"/>
  <c r="H11" i="20"/>
  <c r="G11" i="20"/>
  <c r="D11" i="20"/>
  <c r="I11" i="20"/>
  <c r="H10" i="20"/>
  <c r="G10" i="20"/>
  <c r="D10" i="20"/>
  <c r="H9" i="20"/>
  <c r="G9" i="20"/>
  <c r="D9" i="20"/>
  <c r="I9" i="20"/>
  <c r="H7" i="20"/>
  <c r="G7" i="20"/>
  <c r="I7" i="20"/>
  <c r="D7" i="20"/>
  <c r="H6" i="20"/>
  <c r="G6" i="20"/>
  <c r="D6" i="20"/>
  <c r="I6" i="20"/>
  <c r="H5" i="20"/>
  <c r="G5" i="20"/>
  <c r="I5" i="20"/>
  <c r="D5" i="20"/>
  <c r="H4" i="20"/>
  <c r="G4" i="20"/>
  <c r="D4" i="20"/>
  <c r="I4" i="20"/>
  <c r="B4" i="20"/>
  <c r="B5" i="20"/>
  <c r="B6" i="20"/>
  <c r="B7" i="20"/>
  <c r="B9" i="20"/>
  <c r="B10" i="20"/>
  <c r="B11" i="20"/>
  <c r="B12" i="20"/>
  <c r="B13" i="20"/>
  <c r="B15" i="20"/>
  <c r="B16" i="20"/>
  <c r="B17" i="20"/>
  <c r="B18" i="20"/>
  <c r="B19" i="20"/>
  <c r="B21" i="20"/>
  <c r="B22" i="20"/>
  <c r="B23" i="20"/>
  <c r="B24" i="20"/>
  <c r="B25" i="20"/>
  <c r="B27" i="20"/>
  <c r="B28" i="20"/>
  <c r="B29" i="20"/>
  <c r="B30" i="20"/>
  <c r="B31" i="20"/>
  <c r="H3" i="20"/>
  <c r="G3" i="20"/>
  <c r="F8" i="20"/>
  <c r="D3" i="20"/>
  <c r="I3" i="20" s="1"/>
  <c r="I8" i="20" s="1"/>
  <c r="D38" i="19"/>
  <c r="H31" i="19"/>
  <c r="G31" i="19"/>
  <c r="D31" i="19"/>
  <c r="H30" i="19"/>
  <c r="G30" i="19"/>
  <c r="D30" i="19"/>
  <c r="H29" i="19"/>
  <c r="G29" i="19"/>
  <c r="D29" i="19"/>
  <c r="I29" i="19"/>
  <c r="H28" i="19"/>
  <c r="D28" i="19"/>
  <c r="H27" i="19"/>
  <c r="G27" i="19"/>
  <c r="D27" i="19"/>
  <c r="I27" i="19"/>
  <c r="F26" i="19"/>
  <c r="H26" i="19"/>
  <c r="H25" i="19"/>
  <c r="G25" i="19"/>
  <c r="D25" i="19"/>
  <c r="H24" i="19"/>
  <c r="G24" i="19"/>
  <c r="D24" i="19"/>
  <c r="H23" i="19"/>
  <c r="G23" i="19"/>
  <c r="D23" i="19"/>
  <c r="I23" i="19"/>
  <c r="H22" i="19"/>
  <c r="G22" i="19"/>
  <c r="D22" i="19"/>
  <c r="H21" i="19"/>
  <c r="G21" i="19"/>
  <c r="D21" i="19"/>
  <c r="I21" i="19"/>
  <c r="H19" i="19"/>
  <c r="G19" i="19"/>
  <c r="D19" i="19"/>
  <c r="H18" i="19"/>
  <c r="G18" i="19"/>
  <c r="D18" i="19"/>
  <c r="I18" i="19"/>
  <c r="H17" i="19"/>
  <c r="G17" i="19"/>
  <c r="D17" i="19"/>
  <c r="H16" i="19"/>
  <c r="G16" i="19"/>
  <c r="D16" i="19"/>
  <c r="I16" i="19"/>
  <c r="H15" i="19"/>
  <c r="G15" i="19"/>
  <c r="F20" i="19"/>
  <c r="D15" i="19"/>
  <c r="H13" i="19"/>
  <c r="G13" i="19"/>
  <c r="D13" i="19"/>
  <c r="H12" i="19"/>
  <c r="G12" i="19"/>
  <c r="D12" i="19"/>
  <c r="I12" i="19"/>
  <c r="H11" i="19"/>
  <c r="G11" i="19"/>
  <c r="D11" i="19"/>
  <c r="H10" i="19"/>
  <c r="G10" i="19"/>
  <c r="D10" i="19"/>
  <c r="I10" i="19"/>
  <c r="H9" i="19"/>
  <c r="G9" i="19"/>
  <c r="D9" i="19"/>
  <c r="H7" i="19"/>
  <c r="G7" i="19"/>
  <c r="D7" i="19"/>
  <c r="I7" i="19"/>
  <c r="H6" i="19"/>
  <c r="G6" i="19"/>
  <c r="I6" i="19"/>
  <c r="D6" i="19"/>
  <c r="H5" i="19"/>
  <c r="G5" i="19"/>
  <c r="D5" i="19"/>
  <c r="I5" i="19"/>
  <c r="H4" i="19"/>
  <c r="G4" i="19"/>
  <c r="I4" i="19"/>
  <c r="D4" i="19"/>
  <c r="B7" i="19"/>
  <c r="B9" i="19"/>
  <c r="B10" i="19"/>
  <c r="B11" i="19"/>
  <c r="B12" i="19"/>
  <c r="B13" i="19"/>
  <c r="B15" i="19"/>
  <c r="B16" i="19"/>
  <c r="B17" i="19"/>
  <c r="B18" i="19"/>
  <c r="B19" i="19"/>
  <c r="B21" i="19"/>
  <c r="B22" i="19"/>
  <c r="B23" i="19"/>
  <c r="B24" i="19"/>
  <c r="B25" i="19"/>
  <c r="B27" i="19"/>
  <c r="B28" i="19"/>
  <c r="B29" i="19"/>
  <c r="B30" i="19"/>
  <c r="B31" i="19"/>
  <c r="H3" i="19"/>
  <c r="G3" i="19"/>
  <c r="F8" i="19"/>
  <c r="D3" i="19"/>
  <c r="D8" i="19" s="1"/>
  <c r="D36" i="19" s="1"/>
  <c r="I36" i="19" s="1"/>
  <c r="I43" i="20" s="1"/>
  <c r="D38" i="18"/>
  <c r="H31" i="18"/>
  <c r="G31" i="18"/>
  <c r="D31" i="18"/>
  <c r="H30" i="18"/>
  <c r="G30" i="18"/>
  <c r="D30" i="18"/>
  <c r="I30" i="18"/>
  <c r="H29" i="18"/>
  <c r="G29" i="18"/>
  <c r="D29" i="18"/>
  <c r="H28" i="18"/>
  <c r="H27" i="18"/>
  <c r="G27" i="18"/>
  <c r="D27" i="18"/>
  <c r="H25" i="18"/>
  <c r="G25" i="18"/>
  <c r="D25" i="18"/>
  <c r="H24" i="18"/>
  <c r="G24" i="18"/>
  <c r="D24" i="18"/>
  <c r="I24" i="18"/>
  <c r="H23" i="18"/>
  <c r="G23" i="18"/>
  <c r="D23" i="18"/>
  <c r="H22" i="18"/>
  <c r="G22" i="18"/>
  <c r="D22" i="18"/>
  <c r="I22" i="18"/>
  <c r="H21" i="18"/>
  <c r="G21" i="18"/>
  <c r="D21" i="18"/>
  <c r="H19" i="18"/>
  <c r="G19" i="18"/>
  <c r="D19" i="18"/>
  <c r="I19" i="18"/>
  <c r="H18" i="18"/>
  <c r="G18" i="18"/>
  <c r="D18" i="18"/>
  <c r="H17" i="18"/>
  <c r="G17" i="18"/>
  <c r="D17" i="18"/>
  <c r="I17" i="18"/>
  <c r="H16" i="18"/>
  <c r="G16" i="18"/>
  <c r="D16" i="18"/>
  <c r="H15" i="18"/>
  <c r="G15" i="18"/>
  <c r="F20" i="18"/>
  <c r="D15" i="18"/>
  <c r="I15" i="18"/>
  <c r="F14" i="18"/>
  <c r="H13" i="18"/>
  <c r="G13" i="18"/>
  <c r="D13" i="18"/>
  <c r="H12" i="18"/>
  <c r="G12" i="18"/>
  <c r="D12" i="18"/>
  <c r="H11" i="18"/>
  <c r="G11" i="18"/>
  <c r="D11" i="18"/>
  <c r="I11" i="18"/>
  <c r="H10" i="18"/>
  <c r="G10" i="18"/>
  <c r="D10" i="18"/>
  <c r="H9" i="18"/>
  <c r="G9" i="18"/>
  <c r="D9" i="18"/>
  <c r="I9" i="18"/>
  <c r="H7" i="18"/>
  <c r="G7" i="18"/>
  <c r="I7" i="18"/>
  <c r="D7" i="18"/>
  <c r="H6" i="18"/>
  <c r="G6" i="18"/>
  <c r="D6" i="18"/>
  <c r="I6" i="18"/>
  <c r="H5" i="18"/>
  <c r="G5" i="18"/>
  <c r="I5" i="18"/>
  <c r="D5" i="18"/>
  <c r="H4" i="18"/>
  <c r="G4" i="18"/>
  <c r="D4" i="18"/>
  <c r="I4" i="18"/>
  <c r="B4" i="18"/>
  <c r="B5" i="18"/>
  <c r="B6" i="18"/>
  <c r="B7" i="18"/>
  <c r="B9" i="18"/>
  <c r="B10" i="18"/>
  <c r="B11" i="18"/>
  <c r="B12" i="18"/>
  <c r="B13" i="18"/>
  <c r="B15" i="18"/>
  <c r="B16" i="18"/>
  <c r="B17" i="18"/>
  <c r="B18" i="18"/>
  <c r="B19" i="18"/>
  <c r="B21" i="18"/>
  <c r="B22" i="18"/>
  <c r="B23" i="18"/>
  <c r="B24" i="18"/>
  <c r="B25" i="18"/>
  <c r="B27" i="18"/>
  <c r="B28" i="18"/>
  <c r="B29" i="18"/>
  <c r="B30" i="18"/>
  <c r="B31" i="18"/>
  <c r="H3" i="18"/>
  <c r="G3" i="18"/>
  <c r="D3" i="18"/>
  <c r="D8" i="18" s="1"/>
  <c r="D36" i="18" s="1"/>
  <c r="I36" i="18" s="1"/>
  <c r="I43" i="19" s="1"/>
  <c r="H20" i="20"/>
  <c r="H26" i="23"/>
  <c r="H20" i="24"/>
  <c r="I31" i="24"/>
  <c r="D28" i="18"/>
  <c r="D32" i="18"/>
  <c r="H20" i="23"/>
  <c r="I22" i="23"/>
  <c r="F32" i="23"/>
  <c r="H32" i="23" s="1"/>
  <c r="D26" i="22"/>
  <c r="I18" i="20"/>
  <c r="I12" i="21"/>
  <c r="I15" i="21"/>
  <c r="I19" i="21"/>
  <c r="I23" i="24"/>
  <c r="H20" i="22"/>
  <c r="D28" i="24"/>
  <c r="I28" i="24"/>
  <c r="I16" i="20"/>
  <c r="H20" i="18"/>
  <c r="I16" i="18"/>
  <c r="I18" i="18"/>
  <c r="D28" i="22"/>
  <c r="I28" i="22"/>
  <c r="G20" i="25"/>
  <c r="F36" i="24"/>
  <c r="I12" i="24"/>
  <c r="I18" i="24"/>
  <c r="I21" i="24"/>
  <c r="I29" i="24"/>
  <c r="I10" i="24"/>
  <c r="D26" i="24"/>
  <c r="D14" i="24"/>
  <c r="D20" i="24"/>
  <c r="I25" i="24"/>
  <c r="I27" i="24"/>
  <c r="I4" i="24"/>
  <c r="I19" i="24"/>
  <c r="F8" i="24"/>
  <c r="I13" i="24"/>
  <c r="H14" i="24"/>
  <c r="F32" i="24"/>
  <c r="H32" i="24"/>
  <c r="I16" i="24"/>
  <c r="F26" i="24"/>
  <c r="H26" i="24"/>
  <c r="I29" i="23"/>
  <c r="I24" i="23"/>
  <c r="I11" i="23"/>
  <c r="I28" i="23"/>
  <c r="I32" i="23" s="1"/>
  <c r="I31" i="23"/>
  <c r="D20" i="23"/>
  <c r="D14" i="23"/>
  <c r="I9" i="23"/>
  <c r="I13" i="23"/>
  <c r="I18" i="23"/>
  <c r="I27" i="23"/>
  <c r="I25" i="23"/>
  <c r="D26" i="23"/>
  <c r="D32" i="23"/>
  <c r="I19" i="23"/>
  <c r="F8" i="23"/>
  <c r="I4" i="23"/>
  <c r="I16" i="23"/>
  <c r="D14" i="22"/>
  <c r="I11" i="22"/>
  <c r="H26" i="22"/>
  <c r="I22" i="22"/>
  <c r="I24" i="22"/>
  <c r="I27" i="22"/>
  <c r="I13" i="22"/>
  <c r="I31" i="22"/>
  <c r="I18" i="22"/>
  <c r="I29" i="22"/>
  <c r="I16" i="22"/>
  <c r="F8" i="22"/>
  <c r="I9" i="22"/>
  <c r="D20" i="22"/>
  <c r="F32" i="22"/>
  <c r="H32" i="22" s="1"/>
  <c r="I25" i="22"/>
  <c r="D14" i="21"/>
  <c r="I21" i="21"/>
  <c r="I23" i="21"/>
  <c r="I25" i="21"/>
  <c r="I10" i="21"/>
  <c r="D26" i="21"/>
  <c r="D20" i="21"/>
  <c r="I17" i="21"/>
  <c r="I30" i="21"/>
  <c r="F36" i="21"/>
  <c r="H14" i="21"/>
  <c r="F32" i="21"/>
  <c r="H32" i="21" s="1"/>
  <c r="I31" i="21"/>
  <c r="I13" i="21"/>
  <c r="D28" i="21"/>
  <c r="D32" i="21"/>
  <c r="F26" i="21"/>
  <c r="H26" i="21"/>
  <c r="I27" i="20"/>
  <c r="D32" i="20"/>
  <c r="H14" i="20"/>
  <c r="I12" i="20"/>
  <c r="I25" i="20"/>
  <c r="I28" i="20"/>
  <c r="I29" i="20"/>
  <c r="I31" i="20"/>
  <c r="I10" i="20"/>
  <c r="I23" i="20"/>
  <c r="D14" i="20"/>
  <c r="I21" i="20"/>
  <c r="D26" i="20"/>
  <c r="I13" i="20"/>
  <c r="D20" i="20"/>
  <c r="F32" i="20"/>
  <c r="H32" i="20" s="1"/>
  <c r="F26" i="20"/>
  <c r="H26" i="20"/>
  <c r="F36" i="20"/>
  <c r="F32" i="19"/>
  <c r="H32" i="19" s="1"/>
  <c r="I11" i="19"/>
  <c r="D20" i="19"/>
  <c r="I24" i="19"/>
  <c r="I25" i="19"/>
  <c r="I30" i="19"/>
  <c r="I9" i="19"/>
  <c r="H14" i="19"/>
  <c r="I19" i="19"/>
  <c r="I22" i="19"/>
  <c r="D14" i="19"/>
  <c r="I17" i="19"/>
  <c r="D26" i="19"/>
  <c r="D32" i="19"/>
  <c r="I13" i="19"/>
  <c r="H20" i="19"/>
  <c r="I31" i="19"/>
  <c r="F14" i="19"/>
  <c r="F36" i="19"/>
  <c r="I15" i="19"/>
  <c r="I25" i="18"/>
  <c r="I29" i="18"/>
  <c r="I31" i="18"/>
  <c r="I27" i="18"/>
  <c r="I12" i="18"/>
  <c r="I10" i="18"/>
  <c r="I23" i="18"/>
  <c r="D14" i="18"/>
  <c r="I21" i="18"/>
  <c r="F36" i="18"/>
  <c r="D26" i="18"/>
  <c r="F8" i="18"/>
  <c r="I13" i="18"/>
  <c r="H14" i="18"/>
  <c r="D20" i="18"/>
  <c r="F32" i="18"/>
  <c r="H32" i="18"/>
  <c r="F26" i="18"/>
  <c r="H26" i="18"/>
  <c r="D7" i="13"/>
  <c r="D13" i="13"/>
  <c r="F12" i="13"/>
  <c r="E12" i="13"/>
  <c r="D12" i="13"/>
  <c r="E11" i="13"/>
  <c r="D11" i="13"/>
  <c r="E10" i="13"/>
  <c r="D10" i="13"/>
  <c r="F9" i="13"/>
  <c r="E9" i="13"/>
  <c r="D9" i="13"/>
  <c r="F8" i="13"/>
  <c r="E8" i="13"/>
  <c r="D8" i="13"/>
  <c r="E7" i="13"/>
  <c r="E6" i="13"/>
  <c r="D6" i="13"/>
  <c r="F5" i="13"/>
  <c r="D5" i="13"/>
  <c r="F4" i="13"/>
  <c r="D4" i="13"/>
  <c r="F3" i="13"/>
  <c r="D3" i="13"/>
  <c r="D2" i="13"/>
  <c r="B4" i="17"/>
  <c r="B5" i="17"/>
  <c r="B6" i="17"/>
  <c r="B7" i="17"/>
  <c r="B9" i="17"/>
  <c r="B10" i="17"/>
  <c r="B11" i="17"/>
  <c r="B12" i="17"/>
  <c r="B13" i="17"/>
  <c r="B15" i="17"/>
  <c r="B16" i="17"/>
  <c r="B17" i="17"/>
  <c r="B18" i="17"/>
  <c r="B19" i="17"/>
  <c r="B21" i="17"/>
  <c r="B22" i="17"/>
  <c r="B23" i="17"/>
  <c r="B24" i="17"/>
  <c r="B25" i="17"/>
  <c r="B27" i="17"/>
  <c r="B28" i="17"/>
  <c r="B29" i="17"/>
  <c r="B30" i="17"/>
  <c r="B31" i="17"/>
  <c r="D38" i="17"/>
  <c r="E5" i="13"/>
  <c r="H31" i="17"/>
  <c r="G31" i="17"/>
  <c r="D31" i="17"/>
  <c r="H30" i="17"/>
  <c r="G30" i="17"/>
  <c r="D30" i="17"/>
  <c r="I30" i="17"/>
  <c r="H29" i="17"/>
  <c r="G29" i="17"/>
  <c r="D29" i="17"/>
  <c r="H28" i="17"/>
  <c r="H27" i="17"/>
  <c r="G27" i="17"/>
  <c r="D27" i="17"/>
  <c r="H25" i="17"/>
  <c r="G25" i="17"/>
  <c r="D25" i="17"/>
  <c r="H24" i="17"/>
  <c r="G24" i="17"/>
  <c r="D24" i="17"/>
  <c r="I24" i="17"/>
  <c r="H23" i="17"/>
  <c r="G23" i="17"/>
  <c r="D23" i="17"/>
  <c r="H22" i="17"/>
  <c r="G22" i="17"/>
  <c r="D22" i="17"/>
  <c r="I22" i="17"/>
  <c r="H21" i="17"/>
  <c r="G21" i="17"/>
  <c r="D21" i="17"/>
  <c r="H19" i="17"/>
  <c r="G19" i="17"/>
  <c r="D19" i="17"/>
  <c r="H18" i="17"/>
  <c r="G18" i="17"/>
  <c r="D18" i="17"/>
  <c r="H17" i="17"/>
  <c r="G17" i="17"/>
  <c r="D17" i="17"/>
  <c r="I17" i="17"/>
  <c r="H16" i="17"/>
  <c r="G16" i="17"/>
  <c r="D16" i="17"/>
  <c r="H15" i="17"/>
  <c r="G15" i="17"/>
  <c r="F20" i="17"/>
  <c r="D15" i="17"/>
  <c r="I15" i="17"/>
  <c r="F14" i="17"/>
  <c r="F36" i="17"/>
  <c r="H13" i="17"/>
  <c r="G13" i="17"/>
  <c r="D13" i="17"/>
  <c r="H12" i="17"/>
  <c r="G12" i="17"/>
  <c r="D12" i="17"/>
  <c r="H11" i="17"/>
  <c r="G11" i="17"/>
  <c r="D11" i="17"/>
  <c r="I11" i="17"/>
  <c r="H10" i="17"/>
  <c r="G10" i="17"/>
  <c r="D10" i="17"/>
  <c r="H9" i="17"/>
  <c r="G9" i="17"/>
  <c r="D9" i="17"/>
  <c r="I9" i="17"/>
  <c r="H7" i="17"/>
  <c r="G7" i="17"/>
  <c r="I7" i="17"/>
  <c r="D7" i="17"/>
  <c r="H6" i="17"/>
  <c r="G6" i="17"/>
  <c r="D6" i="17"/>
  <c r="I6" i="17"/>
  <c r="H5" i="17"/>
  <c r="G5" i="17"/>
  <c r="I5" i="17"/>
  <c r="D5" i="17"/>
  <c r="H4" i="17"/>
  <c r="G4" i="17"/>
  <c r="I4" i="17"/>
  <c r="D4" i="17"/>
  <c r="H3" i="17"/>
  <c r="G3" i="17"/>
  <c r="F8" i="17"/>
  <c r="D3" i="17"/>
  <c r="D8" i="17" s="1"/>
  <c r="H8" i="17" s="1"/>
  <c r="D38" i="16"/>
  <c r="E4" i="13"/>
  <c r="H31" i="16"/>
  <c r="G31" i="16"/>
  <c r="H30" i="16"/>
  <c r="G30" i="16"/>
  <c r="D30" i="16"/>
  <c r="I30" i="16"/>
  <c r="H29" i="16"/>
  <c r="G29" i="16"/>
  <c r="H28" i="16"/>
  <c r="I28" i="16"/>
  <c r="H27" i="16"/>
  <c r="G27" i="16"/>
  <c r="H25" i="16"/>
  <c r="G25" i="16"/>
  <c r="H24" i="16"/>
  <c r="G24" i="16"/>
  <c r="D24" i="16"/>
  <c r="I24" i="16" s="1"/>
  <c r="H23" i="16"/>
  <c r="G23" i="16"/>
  <c r="D23" i="16"/>
  <c r="H22" i="16"/>
  <c r="G22" i="16"/>
  <c r="D22" i="16"/>
  <c r="H21" i="16"/>
  <c r="G21" i="16"/>
  <c r="D21" i="16"/>
  <c r="H19" i="16"/>
  <c r="G19" i="16"/>
  <c r="H18" i="16"/>
  <c r="G18" i="16"/>
  <c r="D18" i="16"/>
  <c r="H17" i="16"/>
  <c r="G17" i="16"/>
  <c r="D17" i="16"/>
  <c r="I17" i="16" s="1"/>
  <c r="H16" i="16"/>
  <c r="G16" i="16"/>
  <c r="D16" i="16"/>
  <c r="I16" i="16" s="1"/>
  <c r="H15" i="16"/>
  <c r="G15" i="16"/>
  <c r="F20" i="16"/>
  <c r="D15" i="16"/>
  <c r="I15" i="16" s="1"/>
  <c r="F14" i="16"/>
  <c r="H14" i="16"/>
  <c r="H13" i="16"/>
  <c r="G13" i="16"/>
  <c r="D13" i="16"/>
  <c r="H12" i="16"/>
  <c r="G12" i="16"/>
  <c r="H11" i="16"/>
  <c r="G11" i="16"/>
  <c r="H10" i="16"/>
  <c r="G10" i="16"/>
  <c r="D10" i="16"/>
  <c r="H9" i="16"/>
  <c r="G9" i="16"/>
  <c r="D9" i="16"/>
  <c r="I9" i="16" s="1"/>
  <c r="H7" i="16"/>
  <c r="G7" i="16"/>
  <c r="I7" i="16"/>
  <c r="D7" i="16"/>
  <c r="H6" i="16"/>
  <c r="G6" i="16"/>
  <c r="D6" i="16"/>
  <c r="I6" i="16"/>
  <c r="B6" i="16"/>
  <c r="B7" i="16"/>
  <c r="B9" i="16"/>
  <c r="B10" i="16"/>
  <c r="B11" i="16"/>
  <c r="B12" i="16"/>
  <c r="B13" i="16"/>
  <c r="B15" i="16"/>
  <c r="B16" i="16"/>
  <c r="B17" i="16"/>
  <c r="B18" i="16"/>
  <c r="B19" i="16"/>
  <c r="B21" i="16"/>
  <c r="B22" i="16"/>
  <c r="B23" i="16"/>
  <c r="B24" i="16"/>
  <c r="B25" i="16"/>
  <c r="B27" i="16"/>
  <c r="B28" i="16"/>
  <c r="B29" i="16"/>
  <c r="B30" i="16"/>
  <c r="B31" i="16"/>
  <c r="H5" i="16"/>
  <c r="G5" i="16"/>
  <c r="I5" i="16"/>
  <c r="D5" i="16"/>
  <c r="H4" i="16"/>
  <c r="G4" i="16"/>
  <c r="I4" i="16"/>
  <c r="D4" i="16"/>
  <c r="H3" i="16"/>
  <c r="G3" i="16"/>
  <c r="F8" i="16"/>
  <c r="D3" i="16"/>
  <c r="D8" i="16" s="1"/>
  <c r="H8" i="16" s="1"/>
  <c r="D32" i="22"/>
  <c r="I26" i="23"/>
  <c r="I28" i="18"/>
  <c r="I32" i="18" s="1"/>
  <c r="I20" i="21"/>
  <c r="I20" i="18"/>
  <c r="I20" i="20"/>
  <c r="D32" i="24"/>
  <c r="D28" i="16"/>
  <c r="I26" i="21"/>
  <c r="I26" i="22"/>
  <c r="I14" i="18"/>
  <c r="I28" i="19"/>
  <c r="I32" i="19" s="1"/>
  <c r="I32" i="20"/>
  <c r="I26" i="20"/>
  <c r="I32" i="24"/>
  <c r="I14" i="24"/>
  <c r="I20" i="24"/>
  <c r="I26" i="24"/>
  <c r="I14" i="23"/>
  <c r="I20" i="23"/>
  <c r="F36" i="23"/>
  <c r="I32" i="22"/>
  <c r="I14" i="22"/>
  <c r="I20" i="22"/>
  <c r="F36" i="22"/>
  <c r="I14" i="21"/>
  <c r="I28" i="21"/>
  <c r="I32" i="21" s="1"/>
  <c r="I14" i="20"/>
  <c r="I26" i="19"/>
  <c r="I14" i="19"/>
  <c r="F7" i="13"/>
  <c r="I20" i="19"/>
  <c r="I26" i="18"/>
  <c r="F6" i="13"/>
  <c r="D14" i="17"/>
  <c r="I27" i="17"/>
  <c r="I12" i="17"/>
  <c r="D20" i="17"/>
  <c r="I25" i="17"/>
  <c r="H20" i="17"/>
  <c r="I16" i="17"/>
  <c r="I18" i="17"/>
  <c r="I21" i="17"/>
  <c r="D28" i="17"/>
  <c r="I28" i="17"/>
  <c r="I32" i="17" s="1"/>
  <c r="I29" i="17"/>
  <c r="I31" i="17"/>
  <c r="D26" i="17"/>
  <c r="D32" i="17"/>
  <c r="I10" i="17"/>
  <c r="I23" i="17"/>
  <c r="I19" i="17"/>
  <c r="I13" i="17"/>
  <c r="H14" i="17"/>
  <c r="F32" i="17"/>
  <c r="H32" i="17" s="1"/>
  <c r="F26" i="17"/>
  <c r="H26" i="17"/>
  <c r="I18" i="16"/>
  <c r="I13" i="16"/>
  <c r="I23" i="16"/>
  <c r="I22" i="16"/>
  <c r="I21" i="16"/>
  <c r="I10" i="16"/>
  <c r="F36" i="16"/>
  <c r="F32" i="16"/>
  <c r="F26" i="16"/>
  <c r="H26" i="16"/>
  <c r="F11" i="13"/>
  <c r="F10" i="13"/>
  <c r="I26" i="17"/>
  <c r="I14" i="17"/>
  <c r="I20" i="17"/>
  <c r="D38" i="15"/>
  <c r="E3" i="13" s="1"/>
  <c r="H31" i="15"/>
  <c r="G31" i="15"/>
  <c r="H30" i="15"/>
  <c r="G30" i="15"/>
  <c r="H29" i="15"/>
  <c r="G29" i="15"/>
  <c r="H28" i="15"/>
  <c r="H27" i="15"/>
  <c r="G27" i="15"/>
  <c r="H25" i="15"/>
  <c r="G25" i="15"/>
  <c r="H24" i="15"/>
  <c r="G24" i="15"/>
  <c r="H23" i="15"/>
  <c r="G23" i="15"/>
  <c r="H22" i="15"/>
  <c r="G22" i="15"/>
  <c r="H21" i="15"/>
  <c r="G21" i="15"/>
  <c r="F26" i="15"/>
  <c r="F20" i="15"/>
  <c r="H19" i="15"/>
  <c r="G19" i="15"/>
  <c r="H18" i="15"/>
  <c r="G18" i="15"/>
  <c r="H17" i="15"/>
  <c r="G17" i="15"/>
  <c r="H16" i="15"/>
  <c r="G16" i="15"/>
  <c r="H15" i="15"/>
  <c r="G15" i="15"/>
  <c r="H13" i="15"/>
  <c r="G13" i="15"/>
  <c r="H12" i="15"/>
  <c r="G12" i="15"/>
  <c r="H11" i="15"/>
  <c r="G11" i="15"/>
  <c r="H10" i="15"/>
  <c r="G10" i="15"/>
  <c r="H9" i="15"/>
  <c r="G9" i="15"/>
  <c r="H7" i="15"/>
  <c r="G7" i="15"/>
  <c r="D7" i="15"/>
  <c r="I7" i="15" s="1"/>
  <c r="H6" i="15"/>
  <c r="G6" i="15"/>
  <c r="D6" i="15"/>
  <c r="I6" i="15"/>
  <c r="H5" i="15"/>
  <c r="G5" i="15"/>
  <c r="H4" i="15"/>
  <c r="G4" i="15"/>
  <c r="D4" i="15"/>
  <c r="I4" i="15"/>
  <c r="B6" i="15"/>
  <c r="B7" i="15"/>
  <c r="B9" i="15"/>
  <c r="B10" i="15"/>
  <c r="B11" i="15"/>
  <c r="B12" i="15"/>
  <c r="B13" i="15"/>
  <c r="B15" i="15"/>
  <c r="B16" i="15"/>
  <c r="B17" i="15"/>
  <c r="B18" i="15"/>
  <c r="B19" i="15"/>
  <c r="B21" i="15"/>
  <c r="B22" i="15"/>
  <c r="B23" i="15"/>
  <c r="B24" i="15"/>
  <c r="B25" i="15"/>
  <c r="B27" i="15"/>
  <c r="B28" i="15"/>
  <c r="B29" i="15"/>
  <c r="B30" i="15"/>
  <c r="B31" i="15"/>
  <c r="H3" i="15"/>
  <c r="G3" i="15"/>
  <c r="D3" i="15"/>
  <c r="H31" i="14"/>
  <c r="G31" i="14"/>
  <c r="H30" i="14"/>
  <c r="G30" i="14"/>
  <c r="H29" i="14"/>
  <c r="G29" i="14"/>
  <c r="D29" i="14"/>
  <c r="I29" i="14" s="1"/>
  <c r="H27" i="14"/>
  <c r="G27" i="14"/>
  <c r="D27" i="14"/>
  <c r="I27" i="14" s="1"/>
  <c r="H25" i="14"/>
  <c r="G25" i="14"/>
  <c r="G24" i="14"/>
  <c r="H23" i="14"/>
  <c r="G23" i="14"/>
  <c r="H22" i="14"/>
  <c r="G22" i="14"/>
  <c r="G21" i="14"/>
  <c r="H19" i="14"/>
  <c r="G19" i="14"/>
  <c r="G18" i="14"/>
  <c r="G17" i="14"/>
  <c r="H16" i="14"/>
  <c r="G16" i="14"/>
  <c r="G15" i="14"/>
  <c r="G13" i="14"/>
  <c r="G12" i="14"/>
  <c r="G11" i="14"/>
  <c r="G10" i="14"/>
  <c r="G9" i="14"/>
  <c r="H7" i="14"/>
  <c r="G7" i="14"/>
  <c r="H6" i="14"/>
  <c r="G6" i="14"/>
  <c r="D6" i="14"/>
  <c r="H5" i="14"/>
  <c r="G5" i="14"/>
  <c r="B5" i="14"/>
  <c r="B6" i="14"/>
  <c r="B7" i="14"/>
  <c r="B9" i="14"/>
  <c r="B10" i="14"/>
  <c r="B11" i="14"/>
  <c r="B12" i="14"/>
  <c r="B13" i="14"/>
  <c r="B15" i="14"/>
  <c r="B16" i="14"/>
  <c r="B17" i="14"/>
  <c r="B18" i="14"/>
  <c r="B19" i="14"/>
  <c r="B21" i="14"/>
  <c r="B22" i="14"/>
  <c r="B23" i="14"/>
  <c r="B24" i="14"/>
  <c r="B25" i="14"/>
  <c r="B27" i="14"/>
  <c r="B28" i="14"/>
  <c r="B29" i="14"/>
  <c r="B30" i="14"/>
  <c r="B31" i="14"/>
  <c r="H4" i="14"/>
  <c r="G4" i="14"/>
  <c r="F8" i="14" s="1"/>
  <c r="D4" i="14"/>
  <c r="B4" i="14"/>
  <c r="H3" i="14"/>
  <c r="G3" i="14"/>
  <c r="I7" i="14"/>
  <c r="I5" i="14"/>
  <c r="I6" i="14"/>
  <c r="I4" i="14"/>
  <c r="F14" i="15"/>
  <c r="F8" i="15"/>
  <c r="F26" i="14"/>
  <c r="F20" i="14"/>
  <c r="F36" i="15"/>
  <c r="M2" i="15"/>
  <c r="M2" i="16" s="1"/>
  <c r="M2" i="17" s="1"/>
  <c r="M2" i="18" s="1"/>
  <c r="M2" i="19" s="1"/>
  <c r="M2" i="20" s="1"/>
  <c r="M2" i="21" s="1"/>
  <c r="M2" i="22" s="1"/>
  <c r="M2" i="23" s="1"/>
  <c r="M2" i="24" s="1"/>
  <c r="G43" i="14"/>
  <c r="J28" i="25" l="1"/>
  <c r="J36" i="25"/>
  <c r="G14" i="25"/>
  <c r="I14" i="25" s="1"/>
  <c r="J27" i="25"/>
  <c r="J35" i="25"/>
  <c r="J17" i="25"/>
  <c r="J25" i="25"/>
  <c r="J29" i="25"/>
  <c r="J33" i="25"/>
  <c r="J37" i="25"/>
  <c r="I32" i="25"/>
  <c r="I26" i="25"/>
  <c r="I38" i="25"/>
  <c r="J10" i="25"/>
  <c r="D20" i="25"/>
  <c r="J18" i="25"/>
  <c r="J22" i="25"/>
  <c r="J26" i="25" s="1"/>
  <c r="D26" i="25"/>
  <c r="J30" i="25"/>
  <c r="J32" i="25" s="1"/>
  <c r="D32" i="25"/>
  <c r="J34" i="25"/>
  <c r="J38" i="25" s="1"/>
  <c r="D38" i="25"/>
  <c r="D24" i="14"/>
  <c r="I24" i="14" s="1"/>
  <c r="D21" i="14"/>
  <c r="I21" i="14" s="1"/>
  <c r="H32" i="16"/>
  <c r="I19" i="16"/>
  <c r="I20" i="16" s="1"/>
  <c r="D20" i="16"/>
  <c r="D36" i="16" s="1"/>
  <c r="I31" i="16"/>
  <c r="I32" i="16" s="1"/>
  <c r="D32" i="16"/>
  <c r="I14" i="16"/>
  <c r="I25" i="16"/>
  <c r="I26" i="16" s="1"/>
  <c r="D26" i="16"/>
  <c r="D14" i="16"/>
  <c r="H28" i="14"/>
  <c r="D25" i="14"/>
  <c r="D26" i="14" s="1"/>
  <c r="E26" i="14" s="1"/>
  <c r="H26" i="14" s="1"/>
  <c r="D22" i="14"/>
  <c r="I22" i="14" s="1"/>
  <c r="H21" i="14"/>
  <c r="D23" i="14"/>
  <c r="I23" i="14" s="1"/>
  <c r="H18" i="14"/>
  <c r="H17" i="14"/>
  <c r="D19" i="14"/>
  <c r="I19" i="14" s="1"/>
  <c r="D15" i="14"/>
  <c r="I15" i="14" s="1"/>
  <c r="F14" i="14"/>
  <c r="F36" i="14" s="1"/>
  <c r="D8" i="21"/>
  <c r="H8" i="21" s="1"/>
  <c r="E13" i="14"/>
  <c r="D13" i="14" s="1"/>
  <c r="I13" i="14" s="1"/>
  <c r="D28" i="14"/>
  <c r="I28" i="14" s="1"/>
  <c r="I32" i="14" s="1"/>
  <c r="H12" i="14"/>
  <c r="E10" i="14"/>
  <c r="H10" i="14" s="1"/>
  <c r="E11" i="14"/>
  <c r="I3" i="15"/>
  <c r="E7" i="14"/>
  <c r="H13" i="14"/>
  <c r="E4" i="14"/>
  <c r="F32" i="15"/>
  <c r="H32" i="15" s="1"/>
  <c r="D14" i="15"/>
  <c r="D28" i="15"/>
  <c r="D32" i="15" s="1"/>
  <c r="I3" i="18"/>
  <c r="I8" i="18" s="1"/>
  <c r="C10" i="13"/>
  <c r="G10" i="13" s="1"/>
  <c r="I36" i="22"/>
  <c r="I43" i="23" s="1"/>
  <c r="I3" i="22"/>
  <c r="I8" i="22" s="1"/>
  <c r="I3" i="24"/>
  <c r="I8" i="24" s="1"/>
  <c r="H8" i="22"/>
  <c r="I18" i="15"/>
  <c r="I20" i="15" s="1"/>
  <c r="D20" i="15"/>
  <c r="I22" i="15"/>
  <c r="I26" i="15" s="1"/>
  <c r="D26" i="15"/>
  <c r="I13" i="15"/>
  <c r="I14" i="15" s="1"/>
  <c r="I3" i="23"/>
  <c r="I8" i="23" s="1"/>
  <c r="I3" i="16"/>
  <c r="I8" i="16" s="1"/>
  <c r="I3" i="17"/>
  <c r="I8" i="17" s="1"/>
  <c r="J36" i="22"/>
  <c r="J43" i="23" s="1"/>
  <c r="H8" i="23"/>
  <c r="D36" i="23"/>
  <c r="H8" i="18"/>
  <c r="D8" i="20"/>
  <c r="E14" i="13"/>
  <c r="H8" i="24"/>
  <c r="D36" i="24"/>
  <c r="D43" i="20"/>
  <c r="J36" i="19"/>
  <c r="E36" i="19"/>
  <c r="I3" i="19"/>
  <c r="I8" i="19" s="1"/>
  <c r="H8" i="19"/>
  <c r="D43" i="23"/>
  <c r="E36" i="18"/>
  <c r="D43" i="19"/>
  <c r="C6" i="13"/>
  <c r="G6" i="13" s="1"/>
  <c r="E6" i="14"/>
  <c r="E9" i="14"/>
  <c r="D36" i="17"/>
  <c r="C7" i="13"/>
  <c r="G7" i="13" s="1"/>
  <c r="J36" i="18"/>
  <c r="E36" i="22"/>
  <c r="E5" i="14"/>
  <c r="E3" i="14"/>
  <c r="D3" i="14" s="1"/>
  <c r="G42" i="25" l="1"/>
  <c r="F13" i="13" s="1"/>
  <c r="J20" i="25"/>
  <c r="I20" i="14"/>
  <c r="I25" i="14"/>
  <c r="I26" i="14" s="1"/>
  <c r="D20" i="14"/>
  <c r="E20" i="14" s="1"/>
  <c r="H20" i="14" s="1"/>
  <c r="L2" i="14"/>
  <c r="L2" i="15" s="1"/>
  <c r="L2" i="16" s="1"/>
  <c r="L2" i="17" s="1"/>
  <c r="L2" i="18" s="1"/>
  <c r="L2" i="19" s="1"/>
  <c r="L2" i="20" s="1"/>
  <c r="L2" i="21" s="1"/>
  <c r="L2" i="22" s="1"/>
  <c r="L2" i="23" s="1"/>
  <c r="L2" i="24" s="1"/>
  <c r="F43" i="15"/>
  <c r="F2" i="13"/>
  <c r="D36" i="21"/>
  <c r="E36" i="21" s="1"/>
  <c r="D41" i="21" s="1"/>
  <c r="I28" i="15"/>
  <c r="I32" i="15" s="1"/>
  <c r="D32" i="14"/>
  <c r="E32" i="14" s="1"/>
  <c r="H32" i="14" s="1"/>
  <c r="D11" i="14"/>
  <c r="I11" i="14" s="1"/>
  <c r="H11" i="14"/>
  <c r="D12" i="14"/>
  <c r="I12" i="14" s="1"/>
  <c r="H36" i="22"/>
  <c r="H43" i="23" s="1"/>
  <c r="J36" i="23"/>
  <c r="D43" i="24"/>
  <c r="E36" i="23"/>
  <c r="I36" i="23"/>
  <c r="I43" i="24" s="1"/>
  <c r="C11" i="13"/>
  <c r="G11" i="13" s="1"/>
  <c r="D36" i="20"/>
  <c r="H8" i="20"/>
  <c r="D8" i="14"/>
  <c r="I3" i="14"/>
  <c r="I8" i="14" s="1"/>
  <c r="D9" i="14"/>
  <c r="H9" i="14"/>
  <c r="D41" i="18"/>
  <c r="E43" i="19"/>
  <c r="B6" i="13"/>
  <c r="H6" i="13" s="1"/>
  <c r="J43" i="20"/>
  <c r="H36" i="19"/>
  <c r="H43" i="20" s="1"/>
  <c r="D41" i="22"/>
  <c r="E43" i="23"/>
  <c r="B10" i="13"/>
  <c r="H10" i="13" s="1"/>
  <c r="J36" i="17"/>
  <c r="D43" i="18"/>
  <c r="E36" i="17"/>
  <c r="I36" i="17"/>
  <c r="I43" i="18" s="1"/>
  <c r="C5" i="13"/>
  <c r="G5" i="13" s="1"/>
  <c r="J36" i="24"/>
  <c r="H36" i="24" s="1"/>
  <c r="I36" i="24"/>
  <c r="E36" i="24"/>
  <c r="C12" i="13"/>
  <c r="G12" i="13" s="1"/>
  <c r="J43" i="19"/>
  <c r="H36" i="18"/>
  <c r="H43" i="19" s="1"/>
  <c r="D43" i="17"/>
  <c r="I36" i="16"/>
  <c r="I43" i="17" s="1"/>
  <c r="J36" i="16"/>
  <c r="E36" i="16"/>
  <c r="C4" i="13"/>
  <c r="G4" i="13" s="1"/>
  <c r="B7" i="13"/>
  <c r="H7" i="13" s="1"/>
  <c r="D41" i="19"/>
  <c r="E43" i="20"/>
  <c r="D10" i="14"/>
  <c r="I10" i="14" s="1"/>
  <c r="F14" i="13" l="1"/>
  <c r="E6" i="15"/>
  <c r="E5" i="15"/>
  <c r="H8" i="14"/>
  <c r="E43" i="22"/>
  <c r="D43" i="22"/>
  <c r="B9" i="13"/>
  <c r="H9" i="13" s="1"/>
  <c r="J36" i="21"/>
  <c r="H36" i="21" s="1"/>
  <c r="H43" i="22" s="1"/>
  <c r="I36" i="21"/>
  <c r="I43" i="22" s="1"/>
  <c r="C9" i="13"/>
  <c r="G9" i="13" s="1"/>
  <c r="B11" i="13"/>
  <c r="H11" i="13" s="1"/>
  <c r="D41" i="23"/>
  <c r="E43" i="24"/>
  <c r="J36" i="20"/>
  <c r="E36" i="20"/>
  <c r="D43" i="21"/>
  <c r="I36" i="20"/>
  <c r="I43" i="21" s="1"/>
  <c r="C8" i="13"/>
  <c r="G8" i="13" s="1"/>
  <c r="J43" i="24"/>
  <c r="H36" i="23"/>
  <c r="H43" i="24" s="1"/>
  <c r="J43" i="17"/>
  <c r="H36" i="16"/>
  <c r="H43" i="17" s="1"/>
  <c r="B12" i="13"/>
  <c r="H12" i="13" s="1"/>
  <c r="D41" i="24"/>
  <c r="B5" i="13"/>
  <c r="H5" i="13" s="1"/>
  <c r="E43" i="18"/>
  <c r="D41" i="17"/>
  <c r="I9" i="14"/>
  <c r="I14" i="14" s="1"/>
  <c r="D14" i="14"/>
  <c r="D36" i="14" s="1"/>
  <c r="E36" i="14" s="1"/>
  <c r="J2" i="14" s="1"/>
  <c r="E43" i="17"/>
  <c r="D41" i="16"/>
  <c r="B4" i="13"/>
  <c r="H4" i="13" s="1"/>
  <c r="H36" i="17"/>
  <c r="H43" i="18" s="1"/>
  <c r="J43" i="18"/>
  <c r="J43" i="22" l="1"/>
  <c r="H36" i="20"/>
  <c r="H43" i="21" s="1"/>
  <c r="J43" i="21"/>
  <c r="B8" i="13"/>
  <c r="H8" i="13" s="1"/>
  <c r="E43" i="21"/>
  <c r="D41" i="20"/>
  <c r="E14" i="14"/>
  <c r="H14" i="14" s="1"/>
  <c r="C2" i="13" l="1"/>
  <c r="J36" i="14"/>
  <c r="D43" i="15"/>
  <c r="K2" i="14"/>
  <c r="I36" i="14"/>
  <c r="I43" i="15" s="1"/>
  <c r="N2" i="14" l="1"/>
  <c r="G2" i="13"/>
  <c r="O2" i="14"/>
  <c r="B2" i="13"/>
  <c r="H2" i="13" s="1"/>
  <c r="E43" i="15"/>
  <c r="J43" i="15"/>
  <c r="H36" i="14"/>
  <c r="H43" i="15" s="1"/>
  <c r="D5" i="15" l="1"/>
  <c r="I5" i="15" l="1"/>
  <c r="I8" i="15" s="1"/>
  <c r="D8" i="15"/>
  <c r="D36" i="15" l="1"/>
  <c r="E8" i="15"/>
  <c r="H8" i="15" s="1"/>
  <c r="D43" i="16" l="1"/>
  <c r="C3" i="13"/>
  <c r="I36" i="15"/>
  <c r="I43" i="16" s="1"/>
  <c r="J36" i="15"/>
  <c r="J2" i="15"/>
  <c r="K2" i="15"/>
  <c r="E36" i="15"/>
  <c r="J43" i="16" l="1"/>
  <c r="H36" i="15"/>
  <c r="H43" i="16" s="1"/>
  <c r="D41" i="15"/>
  <c r="E43" i="16"/>
  <c r="B3" i="13"/>
  <c r="H3" i="13" s="1"/>
  <c r="K2" i="16"/>
  <c r="N2" i="15"/>
  <c r="G3" i="13"/>
  <c r="O2" i="15"/>
  <c r="J2" i="16"/>
  <c r="J2" i="17" l="1"/>
  <c r="O2" i="16"/>
  <c r="K2" i="17"/>
  <c r="N2" i="16"/>
  <c r="O2" i="17" l="1"/>
  <c r="J2" i="18"/>
  <c r="N2" i="17"/>
  <c r="K2" i="18"/>
  <c r="N2" i="18" l="1"/>
  <c r="K2" i="19"/>
  <c r="O2" i="18"/>
  <c r="J2" i="19"/>
  <c r="O2" i="19" l="1"/>
  <c r="J2" i="20"/>
  <c r="N2" i="19"/>
  <c r="K2" i="20"/>
  <c r="N2" i="20" l="1"/>
  <c r="K2" i="21"/>
  <c r="O2" i="20"/>
  <c r="J2" i="21"/>
  <c r="J2" i="22" l="1"/>
  <c r="O2" i="21"/>
  <c r="N2" i="21"/>
  <c r="K2" i="22"/>
  <c r="K2" i="23" l="1"/>
  <c r="N2" i="22"/>
  <c r="O2" i="22"/>
  <c r="J2" i="23"/>
  <c r="O2" i="23" l="1"/>
  <c r="J2" i="24"/>
  <c r="N2" i="23"/>
  <c r="K2" i="24"/>
  <c r="N2" i="24" l="1"/>
  <c r="O2" i="24"/>
  <c r="J3" i="25" l="1"/>
  <c r="J42" i="25"/>
  <c r="G14" i="13"/>
  <c r="H14" i="13"/>
  <c r="J14" i="25"/>
  <c r="I3" i="25"/>
  <c r="F5" i="25"/>
  <c r="I5" i="25"/>
  <c r="H13" i="13"/>
  <c r="C5" i="25"/>
  <c r="D5" i="25"/>
  <c r="J5" i="25"/>
  <c r="C14" i="13"/>
  <c r="C13" i="13"/>
  <c r="G13" i="13"/>
  <c r="D47" i="25"/>
  <c r="F42" i="25"/>
  <c r="B13" i="13"/>
  <c r="C3" i="25"/>
  <c r="D3" i="25"/>
  <c r="D14" i="25"/>
  <c r="D42" i="25"/>
  <c r="K42" i="25"/>
  <c r="I42" i="25"/>
</calcChain>
</file>

<file path=xl/comments1.xml><?xml version="1.0" encoding="utf-8"?>
<comments xmlns="http://schemas.openxmlformats.org/spreadsheetml/2006/main">
  <authors>
    <author>Gabriel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Colonne à remplir tous les jours avec solde du BO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Solde trades mois en cours + précédents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Gains trades 
mois en cours + précédents</t>
        </r>
      </text>
    </comment>
    <comment ref="L1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Gains parrainage mois en cours + précedents</t>
        </r>
      </text>
    </comment>
    <comment ref="M1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Gains rente mois en cours + précédents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Gains mois en cours + précédents des trades, parrainage et rente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Solde mois en cours + précédents du solde + parrainage+ rente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Gains des trades par rapport à la veille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Solde des trades sans parrainage ni rente</t>
        </r>
      </text>
    </comment>
    <comment ref="F2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Solde parrainage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Gains parrainage par rapport à la veille</t>
        </r>
      </text>
    </comment>
    <comment ref="H2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Solde de la journée trades + parrainage</t>
        </r>
      </text>
    </comment>
    <comment ref="I3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Gains de la journée</t>
        </r>
      </text>
    </comment>
    <comment ref="D36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Gains trades du mois</t>
        </r>
      </text>
    </comment>
    <comment ref="E36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Solde trades du mois</t>
        </r>
      </text>
    </comment>
    <comment ref="F36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Gains parrainage du mois</t>
        </r>
      </text>
    </comment>
    <comment ref="H36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Solde du mois : trades + parrainage
</t>
        </r>
      </text>
    </comment>
    <comment ref="I36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Gains du mois : parrainage + gains trades</t>
        </r>
      </text>
    </comment>
    <comment ref="J36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Gains du mois :
rente + gains trades + parrainage</t>
        </r>
      </text>
    </comment>
    <comment ref="C38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Renseigner la rente mensuelle </t>
        </r>
      </text>
    </comment>
    <comment ref="D38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Gains rente par rapport au mois précédent</t>
        </r>
      </text>
    </comment>
  </commentList>
</comments>
</file>

<file path=xl/connections.xml><?xml version="1.0" encoding="utf-8"?>
<connections xmlns="http://schemas.openxmlformats.org/spreadsheetml/2006/main">
  <connection id="1" keepAlive="1" interval="1" name="Requête - Table 2" description="Connexion à la requête « Table 2 » dans le classeur." type="5" refreshedVersion="6" background="1" refreshOnLoad="1">
    <dbPr connection="Provider=Microsoft.Mashup.OleDb.1;Data Source=$Workbook$;Location=Table 2;Extended Properties=&quot;&quot;" command="SELECT * FROM [Table 2]"/>
  </connection>
  <connection id="2" keepAlive="1" name="Requête - Table 9" description="Connexion à la requête « Table 9 » dans le classeur." type="5" refreshedVersion="6" background="1" saveData="1">
    <dbPr connection="Provider=Microsoft.Mashup.OleDb.1;Data Source=$Workbook$;Location=Table 9;Extended Properties=&quot;&quot;" command="SELECT * FROM [Table 9]"/>
  </connection>
</connections>
</file>

<file path=xl/sharedStrings.xml><?xml version="1.0" encoding="utf-8"?>
<sst xmlns="http://schemas.openxmlformats.org/spreadsheetml/2006/main" count="699" uniqueCount="69">
  <si>
    <t>Date</t>
  </si>
  <si>
    <t>Solde</t>
  </si>
  <si>
    <t>Gains</t>
  </si>
  <si>
    <t>Total mois</t>
  </si>
  <si>
    <t>Parrainage</t>
  </si>
  <si>
    <t>Jours</t>
  </si>
  <si>
    <t>Lundi</t>
  </si>
  <si>
    <t>Mardi</t>
  </si>
  <si>
    <t>Mercredi</t>
  </si>
  <si>
    <t>Jeudi</t>
  </si>
  <si>
    <t>Vendredi</t>
  </si>
  <si>
    <t>Total</t>
  </si>
  <si>
    <t>Gains/pertes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</si>
  <si>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</si>
  <si>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</si>
  <si>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</si>
  <si>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</si>
  <si>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</si>
  <si>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</si>
  <si>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</si>
  <si>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</si>
  <si>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</si>
  <si>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</si>
  <si>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</si>
  <si>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</si>
  <si>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</si>
  <si>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trades</t>
  </si>
  <si>
    <t>Total rente</t>
  </si>
  <si>
    <t>Total parrainage</t>
  </si>
  <si>
    <t>Rente</t>
  </si>
  <si>
    <t>Gains rente</t>
  </si>
  <si>
    <t>Total gains du mois</t>
  </si>
  <si>
    <t>Total gains/an</t>
  </si>
  <si>
    <t>Gains semaine</t>
  </si>
  <si>
    <t>Rente mois précédent</t>
  </si>
  <si>
    <t>Trades</t>
  </si>
  <si>
    <t>Total mois mois précédent</t>
  </si>
  <si>
    <t>Gains totaux</t>
  </si>
  <si>
    <t>Gains trades</t>
  </si>
  <si>
    <t>Pour les années suivantes</t>
  </si>
  <si>
    <t>Il faudra sauvegarder le fichier en changeant le nom : Gains boomdirect 2018</t>
  </si>
  <si>
    <r>
      <t>Il suffit de renseigner tous les soirs le solde que l'on a dans le BO dans la colonne "</t>
    </r>
    <r>
      <rPr>
        <b/>
        <sz val="16"/>
        <color rgb="FFFF0000"/>
        <rFont val="Calibri"/>
        <family val="2"/>
        <scheme val="minor"/>
      </rPr>
      <t>C</t>
    </r>
    <r>
      <rPr>
        <sz val="16"/>
        <color theme="1"/>
        <rFont val="Calibri"/>
        <family val="2"/>
        <scheme val="minor"/>
      </rPr>
      <t>" et la commission de parrainage dans la colonne "</t>
    </r>
    <r>
      <rPr>
        <b/>
        <sz val="16"/>
        <color rgb="FFFF0000"/>
        <rFont val="Calibri"/>
        <family val="2"/>
        <scheme val="minor"/>
      </rPr>
      <t>F</t>
    </r>
    <r>
      <rPr>
        <sz val="16"/>
        <color theme="1"/>
        <rFont val="Calibri"/>
        <family val="2"/>
        <scheme val="minor"/>
      </rPr>
      <t>"</t>
    </r>
  </si>
  <si>
    <r>
      <t xml:space="preserve">Le premier jour, si vous démarrez au 10 Janvier, il suffit de renseigner votre solde du BO en </t>
    </r>
    <r>
      <rPr>
        <b/>
        <sz val="16"/>
        <color rgb="FFFF0000"/>
        <rFont val="Calibri"/>
        <family val="2"/>
        <scheme val="minor"/>
      </rPr>
      <t>C10</t>
    </r>
    <r>
      <rPr>
        <sz val="16"/>
        <color theme="1"/>
        <rFont val="Calibri"/>
        <family val="2"/>
        <scheme val="minor"/>
      </rPr>
      <t xml:space="preserve"> et mettre </t>
    </r>
    <r>
      <rPr>
        <b/>
        <sz val="16"/>
        <color rgb="FFFF0000"/>
        <rFont val="Calibri"/>
        <family val="2"/>
        <scheme val="minor"/>
      </rPr>
      <t>0</t>
    </r>
    <r>
      <rPr>
        <sz val="16"/>
        <color theme="1"/>
        <rFont val="Calibri"/>
        <family val="2"/>
        <scheme val="minor"/>
      </rPr>
      <t xml:space="preserve"> en </t>
    </r>
    <r>
      <rPr>
        <b/>
        <sz val="16"/>
        <color rgb="FFFF0000"/>
        <rFont val="Calibri"/>
        <family val="2"/>
        <scheme val="minor"/>
      </rPr>
      <t>D10</t>
    </r>
    <r>
      <rPr>
        <sz val="16"/>
        <color theme="1"/>
        <rFont val="Calibri"/>
        <family val="2"/>
        <scheme val="minor"/>
      </rPr>
      <t xml:space="preserve"> et </t>
    </r>
    <r>
      <rPr>
        <b/>
        <sz val="16"/>
        <color rgb="FFFF0000"/>
        <rFont val="Calibri"/>
        <family val="2"/>
        <scheme val="minor"/>
      </rPr>
      <t>E10</t>
    </r>
    <r>
      <rPr>
        <sz val="16"/>
        <color theme="1"/>
        <rFont val="Calibri"/>
        <family val="2"/>
        <scheme val="minor"/>
      </rPr>
      <t xml:space="preserve">, puis la commission de parrainage en </t>
    </r>
    <r>
      <rPr>
        <b/>
        <sz val="16"/>
        <color rgb="FFFF0000"/>
        <rFont val="Calibri"/>
        <family val="2"/>
        <scheme val="minor"/>
      </rPr>
      <t>F10</t>
    </r>
  </si>
  <si>
    <r>
      <t>Tous les mois renseigner la cellule "</t>
    </r>
    <r>
      <rPr>
        <b/>
        <sz val="16"/>
        <color rgb="FFFF0000"/>
        <rFont val="Calibri"/>
        <family val="2"/>
        <scheme val="minor"/>
      </rPr>
      <t>C38</t>
    </r>
    <r>
      <rPr>
        <sz val="16"/>
        <color theme="1"/>
        <rFont val="Calibri"/>
        <family val="2"/>
        <scheme val="minor"/>
      </rPr>
      <t>" avec la rente mensuelle</t>
    </r>
  </si>
  <si>
    <r>
      <t xml:space="preserve">Puis dans la cellule </t>
    </r>
    <r>
      <rPr>
        <b/>
        <sz val="16"/>
        <color rgb="FFFF0000"/>
        <rFont val="Calibri"/>
        <family val="2"/>
        <scheme val="minor"/>
      </rPr>
      <t>D43</t>
    </r>
    <r>
      <rPr>
        <sz val="16"/>
        <color theme="1"/>
        <rFont val="Calibri"/>
        <family val="2"/>
        <scheme val="minor"/>
      </rPr>
      <t xml:space="preserve"> de Janvier 2018 écrire "</t>
    </r>
    <r>
      <rPr>
        <b/>
        <sz val="16"/>
        <color rgb="FFFF0000"/>
        <rFont val="Calibri"/>
        <family val="2"/>
        <scheme val="minor"/>
      </rPr>
      <t>=</t>
    </r>
    <r>
      <rPr>
        <sz val="16"/>
        <color theme="1"/>
        <rFont val="Calibri"/>
        <family val="2"/>
        <scheme val="minor"/>
      </rPr>
      <t xml:space="preserve">" + cliquer dans la cellule </t>
    </r>
    <r>
      <rPr>
        <b/>
        <sz val="16"/>
        <color rgb="FFFF0000"/>
        <rFont val="Calibri"/>
        <family val="2"/>
        <scheme val="minor"/>
      </rPr>
      <t>D36 de Décembre 2017</t>
    </r>
  </si>
  <si>
    <r>
      <t>Puis dans la cellule</t>
    </r>
    <r>
      <rPr>
        <b/>
        <sz val="16"/>
        <color rgb="FFFF0000"/>
        <rFont val="Calibri"/>
        <family val="2"/>
        <scheme val="minor"/>
      </rPr>
      <t xml:space="preserve"> E43</t>
    </r>
    <r>
      <rPr>
        <sz val="16"/>
        <color theme="1"/>
        <rFont val="Calibri"/>
        <family val="2"/>
        <scheme val="minor"/>
      </rPr>
      <t xml:space="preserve"> de Janvier 2018 écrire "</t>
    </r>
    <r>
      <rPr>
        <b/>
        <sz val="16"/>
        <color rgb="FFFF0000"/>
        <rFont val="Calibri"/>
        <family val="2"/>
        <scheme val="minor"/>
      </rPr>
      <t>=</t>
    </r>
    <r>
      <rPr>
        <sz val="16"/>
        <color theme="1"/>
        <rFont val="Calibri"/>
        <family val="2"/>
        <scheme val="minor"/>
      </rPr>
      <t xml:space="preserve">" + cliquer dans la cellule </t>
    </r>
    <r>
      <rPr>
        <b/>
        <sz val="16"/>
        <color rgb="FFFF0000"/>
        <rFont val="Calibri"/>
        <family val="2"/>
        <scheme val="minor"/>
      </rPr>
      <t>E36 de Décembre 2017</t>
    </r>
  </si>
  <si>
    <r>
      <t>Puis dans la cellule</t>
    </r>
    <r>
      <rPr>
        <b/>
        <sz val="16"/>
        <color rgb="FFFF0000"/>
        <rFont val="Calibri"/>
        <family val="2"/>
        <scheme val="minor"/>
      </rPr>
      <t xml:space="preserve"> F43</t>
    </r>
    <r>
      <rPr>
        <sz val="16"/>
        <color theme="1"/>
        <rFont val="Calibri"/>
        <family val="2"/>
        <scheme val="minor"/>
      </rPr>
      <t xml:space="preserve"> de Janvier 2018 écrire "</t>
    </r>
    <r>
      <rPr>
        <b/>
        <sz val="16"/>
        <color rgb="FFFF0000"/>
        <rFont val="Calibri"/>
        <family val="2"/>
        <scheme val="minor"/>
      </rPr>
      <t>=</t>
    </r>
    <r>
      <rPr>
        <sz val="16"/>
        <color theme="1"/>
        <rFont val="Calibri"/>
        <family val="2"/>
        <scheme val="minor"/>
      </rPr>
      <t xml:space="preserve">" + cliquer dans la cellule </t>
    </r>
    <r>
      <rPr>
        <b/>
        <sz val="16"/>
        <color rgb="FFFF0000"/>
        <rFont val="Calibri"/>
        <family val="2"/>
        <scheme val="minor"/>
      </rPr>
      <t>F36 de Décembre 2017</t>
    </r>
  </si>
  <si>
    <r>
      <t>Puis dans la cellule</t>
    </r>
    <r>
      <rPr>
        <b/>
        <sz val="16"/>
        <color rgb="FFFF0000"/>
        <rFont val="Calibri"/>
        <family val="2"/>
        <scheme val="minor"/>
      </rPr>
      <t xml:space="preserve"> H43</t>
    </r>
    <r>
      <rPr>
        <sz val="16"/>
        <color theme="1"/>
        <rFont val="Calibri"/>
        <family val="2"/>
        <scheme val="minor"/>
      </rPr>
      <t xml:space="preserve"> de Janvier 2018 écrire "</t>
    </r>
    <r>
      <rPr>
        <b/>
        <sz val="16"/>
        <color rgb="FFFF0000"/>
        <rFont val="Calibri"/>
        <family val="2"/>
        <scheme val="minor"/>
      </rPr>
      <t>=</t>
    </r>
    <r>
      <rPr>
        <sz val="16"/>
        <color theme="1"/>
        <rFont val="Calibri"/>
        <family val="2"/>
        <scheme val="minor"/>
      </rPr>
      <t xml:space="preserve">" + cliquer dans la cellule </t>
    </r>
    <r>
      <rPr>
        <b/>
        <sz val="16"/>
        <color rgb="FFFF0000"/>
        <rFont val="Calibri"/>
        <family val="2"/>
        <scheme val="minor"/>
      </rPr>
      <t>H36 de Décembre 2017</t>
    </r>
  </si>
  <si>
    <r>
      <t>Puis dans la cellule</t>
    </r>
    <r>
      <rPr>
        <b/>
        <sz val="16"/>
        <color rgb="FFFF0000"/>
        <rFont val="Calibri"/>
        <family val="2"/>
        <scheme val="minor"/>
      </rPr>
      <t xml:space="preserve"> I43</t>
    </r>
    <r>
      <rPr>
        <sz val="16"/>
        <color theme="1"/>
        <rFont val="Calibri"/>
        <family val="2"/>
        <scheme val="minor"/>
      </rPr>
      <t xml:space="preserve"> de Janvier 2018 écrire "</t>
    </r>
    <r>
      <rPr>
        <b/>
        <sz val="16"/>
        <color rgb="FFFF0000"/>
        <rFont val="Calibri"/>
        <family val="2"/>
        <scheme val="minor"/>
      </rPr>
      <t>=</t>
    </r>
    <r>
      <rPr>
        <sz val="16"/>
        <color theme="1"/>
        <rFont val="Calibri"/>
        <family val="2"/>
        <scheme val="minor"/>
      </rPr>
      <t xml:space="preserve">" + cliquer dans la cellule </t>
    </r>
    <r>
      <rPr>
        <b/>
        <sz val="16"/>
        <color rgb="FFFF0000"/>
        <rFont val="Calibri"/>
        <family val="2"/>
        <scheme val="minor"/>
      </rPr>
      <t>I36 de Décembre 2017</t>
    </r>
  </si>
  <si>
    <r>
      <t>Puis dans la cellule</t>
    </r>
    <r>
      <rPr>
        <b/>
        <sz val="16"/>
        <color rgb="FFFF0000"/>
        <rFont val="Calibri"/>
        <family val="2"/>
        <scheme val="minor"/>
      </rPr>
      <t xml:space="preserve"> J43</t>
    </r>
    <r>
      <rPr>
        <sz val="16"/>
        <color theme="1"/>
        <rFont val="Calibri"/>
        <family val="2"/>
        <scheme val="minor"/>
      </rPr>
      <t xml:space="preserve"> de Janvier 2018 écrire "</t>
    </r>
    <r>
      <rPr>
        <b/>
        <sz val="16"/>
        <color rgb="FFFF0000"/>
        <rFont val="Calibri"/>
        <family val="2"/>
        <scheme val="minor"/>
      </rPr>
      <t>=</t>
    </r>
    <r>
      <rPr>
        <sz val="16"/>
        <color theme="1"/>
        <rFont val="Calibri"/>
        <family val="2"/>
        <scheme val="minor"/>
      </rPr>
      <t xml:space="preserve">" + cliquer dans la cellule </t>
    </r>
    <r>
      <rPr>
        <b/>
        <sz val="16"/>
        <color rgb="FFFF0000"/>
        <rFont val="Calibri"/>
        <family val="2"/>
        <scheme val="minor"/>
      </rPr>
      <t>J36 de Décembre 2017</t>
    </r>
  </si>
  <si>
    <r>
      <t>Puis dans la cellule</t>
    </r>
    <r>
      <rPr>
        <b/>
        <sz val="16"/>
        <color rgb="FFFF0000"/>
        <rFont val="Calibri"/>
        <family val="2"/>
        <scheme val="minor"/>
      </rPr>
      <t xml:space="preserve"> C41</t>
    </r>
    <r>
      <rPr>
        <sz val="16"/>
        <color theme="1"/>
        <rFont val="Calibri"/>
        <family val="2"/>
        <scheme val="minor"/>
      </rPr>
      <t xml:space="preserve"> de Janvier 2018 écrire "</t>
    </r>
    <r>
      <rPr>
        <b/>
        <sz val="16"/>
        <color rgb="FFFF0000"/>
        <rFont val="Calibri"/>
        <family val="2"/>
        <scheme val="minor"/>
      </rPr>
      <t>=</t>
    </r>
    <r>
      <rPr>
        <sz val="16"/>
        <color theme="1"/>
        <rFont val="Calibri"/>
        <family val="2"/>
        <scheme val="minor"/>
      </rPr>
      <t xml:space="preserve">" + cliquer dans la cellule </t>
    </r>
    <r>
      <rPr>
        <b/>
        <sz val="16"/>
        <color rgb="FFFF0000"/>
        <rFont val="Calibri"/>
        <family val="2"/>
        <scheme val="minor"/>
      </rPr>
      <t>C38 de Décembre 2017</t>
    </r>
  </si>
  <si>
    <r>
      <t>Puis dans la cellule</t>
    </r>
    <r>
      <rPr>
        <b/>
        <sz val="16"/>
        <color rgb="FFFF0000"/>
        <rFont val="Calibri"/>
        <family val="2"/>
        <scheme val="minor"/>
      </rPr>
      <t xml:space="preserve"> D41</t>
    </r>
    <r>
      <rPr>
        <sz val="16"/>
        <color theme="1"/>
        <rFont val="Calibri"/>
        <family val="2"/>
        <scheme val="minor"/>
      </rPr>
      <t xml:space="preserve"> de Janvier 2018 écrire "</t>
    </r>
    <r>
      <rPr>
        <b/>
        <sz val="16"/>
        <color rgb="FFFF0000"/>
        <rFont val="Calibri"/>
        <family val="2"/>
        <scheme val="minor"/>
      </rPr>
      <t>=</t>
    </r>
    <r>
      <rPr>
        <sz val="16"/>
        <color theme="1"/>
        <rFont val="Calibri"/>
        <family val="2"/>
        <scheme val="minor"/>
      </rPr>
      <t xml:space="preserve">" + cliquer dans la cellule </t>
    </r>
    <r>
      <rPr>
        <b/>
        <sz val="16"/>
        <color rgb="FFFF0000"/>
        <rFont val="Calibri"/>
        <family val="2"/>
        <scheme val="minor"/>
      </rPr>
      <t>D38 de Décembre 2017</t>
    </r>
  </si>
  <si>
    <t>Pensez à protéger la feuille, cela va empêcher d'aller dans les cellules avec les formules et de les modifier</t>
  </si>
  <si>
    <t>Je vous conseille de démarrer le 1er jour du mois et pas en cours de mois</t>
  </si>
  <si>
    <t>Nuvoo</t>
  </si>
  <si>
    <t>Usi</t>
  </si>
  <si>
    <t>Coinbase</t>
  </si>
  <si>
    <t>Column1</t>
  </si>
  <si>
    <t>13757.86</t>
  </si>
  <si>
    <t>Nom</t>
  </si>
  <si>
    <t>Cours</t>
  </si>
  <si>
    <t>Var.</t>
  </si>
  <si>
    <t>Var.%</t>
  </si>
  <si>
    <t>2</t>
  </si>
  <si>
    <t>BTC/EUR</t>
  </si>
  <si>
    <t/>
  </si>
  <si>
    <t>14.549,0</t>
  </si>
  <si>
    <t>+624,1</t>
  </si>
  <si>
    <t>+4,48%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</si>
</sst>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dd/mm/yy;@"/>
    <numFmt numFmtId="169" formatCode="#,##0.00\ &quot;€&quot;"/>
    <numFmt numFmtId="170" formatCode="_-* #,##0.00000000\ &quot;€&quot;_-;\-* #,##0.00000000\ &quot;€&quot;_-;_-* &quot;-&quot;????????\ &quot;€&quot;_-;_-@_-"/>
    <numFmt numFmtId="171" formatCode="#,##0.00_ ;\-#,##0.00\ 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8"/>
      <color rgb="FF4E5C6E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8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/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Dashed">
        <color auto="1"/>
      </bottom>
      <diagonal/>
    </border>
    <border>
      <left style="mediumDashed">
        <color auto="1"/>
      </left>
      <right/>
      <top style="mediumDashed">
        <color auto="1"/>
      </top>
      <bottom style="mediumDashed">
        <color auto="1"/>
      </bottom>
      <diagonal/>
    </border>
    <border>
      <left/>
      <right/>
      <top style="mediumDashed">
        <color auto="1"/>
      </top>
      <bottom style="mediumDashed">
        <color auto="1"/>
      </bottom>
      <diagonal/>
    </border>
    <border>
      <left style="medium">
        <color auto="1"/>
      </left>
      <right style="thin">
        <color auto="1"/>
      </right>
      <top style="mediumDashed">
        <color auto="1"/>
      </top>
      <bottom style="mediumDashed">
        <color auto="1"/>
      </bottom>
      <diagonal/>
    </border>
    <border>
      <left style="thin">
        <color auto="1"/>
      </left>
      <right style="medium">
        <color auto="1"/>
      </right>
      <top style="mediumDashed">
        <color auto="1"/>
      </top>
      <bottom style="mediumDashed">
        <color auto="1"/>
      </bottom>
      <diagonal/>
    </border>
    <border>
      <left style="thin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Dashed">
        <color auto="1"/>
      </left>
      <right/>
      <top style="mediumDashed">
        <color auto="1"/>
      </top>
      <bottom style="medium">
        <color auto="1"/>
      </bottom>
      <diagonal/>
    </border>
    <border>
      <left/>
      <right/>
      <top style="mediumDashed">
        <color auto="1"/>
      </top>
      <bottom style="medium">
        <color auto="1"/>
      </bottom>
      <diagonal/>
    </border>
    <border>
      <left/>
      <right style="medium">
        <color auto="1"/>
      </right>
      <top style="medium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 style="dotted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thin">
        <color auto="1"/>
      </bottom>
      <diagonal/>
    </border>
    <border>
      <left style="medium">
        <color auto="1"/>
      </left>
      <right/>
      <top style="dashed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Dashed">
        <color auto="1"/>
      </bottom>
      <diagonal/>
    </border>
    <border>
      <left style="thin">
        <color auto="1"/>
      </left>
      <right/>
      <top style="dashed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Dashed">
        <color auto="1"/>
      </bottom>
      <diagonal/>
    </border>
    <border>
      <left/>
      <right style="thin">
        <color auto="1"/>
      </right>
      <top style="dashed">
        <color auto="1"/>
      </top>
      <bottom style="thin">
        <color auto="1"/>
      </bottom>
      <diagonal/>
    </border>
    <border>
      <left/>
      <right/>
      <top/>
      <bottom style="mediumDashed">
        <color auto="1"/>
      </bottom>
      <diagonal/>
    </border>
    <border>
      <left style="medium">
        <color auto="1"/>
      </left>
      <right style="thin">
        <color auto="1"/>
      </right>
      <top/>
      <bottom style="mediumDashed">
        <color auto="1"/>
      </bottom>
      <diagonal/>
    </border>
    <border>
      <left/>
      <right/>
      <top style="mediumDashed">
        <color auto="1"/>
      </top>
      <bottom/>
      <diagonal/>
    </border>
    <border>
      <left/>
      <right style="medium">
        <color auto="1"/>
      </right>
      <top style="mediumDashed">
        <color auto="1"/>
      </top>
      <bottom/>
      <diagonal/>
    </border>
    <border>
      <left/>
      <right style="medium">
        <color auto="1"/>
      </right>
      <top/>
      <bottom style="medium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  <border>
      <left style="thin">
        <color auto="1"/>
      </left>
      <right style="medium">
        <color auto="1"/>
      </right>
      <top style="dashed">
        <color auto="1"/>
      </top>
      <bottom/>
      <diagonal/>
    </border>
    <border>
      <left/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mediumDashed">
        <color auto="1"/>
      </right>
      <top/>
      <bottom style="mediumDashed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44" fontId="0" fillId="0" borderId="0" xfId="0" applyNumberFormat="1" applyAlignment="1">
      <alignment horizontal="center"/>
    </xf>
    <xf numFmtId="44" fontId="0" fillId="0" borderId="0" xfId="0" applyNumberFormat="1"/>
    <xf numFmtId="0" fontId="0" fillId="0" borderId="0" xfId="0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44" fontId="0" fillId="4" borderId="21" xfId="0" applyNumberFormat="1" applyFill="1" applyBorder="1" applyAlignment="1">
      <alignment horizontal="center" vertical="center"/>
    </xf>
    <xf numFmtId="44" fontId="0" fillId="4" borderId="20" xfId="0" applyNumberFormat="1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44" fontId="0" fillId="4" borderId="1" xfId="0" applyNumberForma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44" fontId="0" fillId="4" borderId="4" xfId="0" applyNumberFormat="1" applyFill="1" applyBorder="1" applyAlignment="1">
      <alignment horizontal="center" vertical="center"/>
    </xf>
    <xf numFmtId="44" fontId="0" fillId="5" borderId="2" xfId="0" applyNumberFormat="1" applyFill="1" applyBorder="1" applyAlignment="1">
      <alignment horizontal="center" vertical="center"/>
    </xf>
    <xf numFmtId="44" fontId="0" fillId="5" borderId="19" xfId="0" applyNumberFormat="1" applyFill="1" applyBorder="1" applyAlignment="1">
      <alignment horizontal="center" vertical="center"/>
    </xf>
    <xf numFmtId="44" fontId="0" fillId="5" borderId="3" xfId="0" applyNumberFormat="1" applyFill="1" applyBorder="1" applyAlignment="1">
      <alignment horizontal="center" vertical="center"/>
    </xf>
    <xf numFmtId="44" fontId="0" fillId="5" borderId="18" xfId="0" applyNumberFormat="1" applyFill="1" applyBorder="1" applyAlignment="1">
      <alignment horizontal="center" vertical="center"/>
    </xf>
    <xf numFmtId="44" fontId="0" fillId="3" borderId="7" xfId="0" applyNumberFormat="1" applyFill="1" applyBorder="1" applyAlignment="1">
      <alignment horizontal="center" vertical="center"/>
    </xf>
    <xf numFmtId="44" fontId="0" fillId="3" borderId="6" xfId="0" applyNumberFormat="1" applyFill="1" applyBorder="1" applyAlignment="1">
      <alignment horizontal="center" vertical="center"/>
    </xf>
    <xf numFmtId="44" fontId="0" fillId="3" borderId="11" xfId="0" applyNumberFormat="1" applyFill="1" applyBorder="1" applyAlignment="1">
      <alignment horizontal="center" vertical="center"/>
    </xf>
    <xf numFmtId="44" fontId="0" fillId="3" borderId="30" xfId="0" applyNumberFormat="1" applyFill="1" applyBorder="1" applyAlignment="1">
      <alignment horizontal="center" vertical="center"/>
    </xf>
    <xf numFmtId="44" fontId="0" fillId="3" borderId="31" xfId="0" applyNumberFormat="1" applyFill="1" applyBorder="1" applyAlignment="1">
      <alignment horizontal="center" vertical="center"/>
    </xf>
    <xf numFmtId="44" fontId="0" fillId="3" borderId="32" xfId="0" applyNumberFormat="1" applyFill="1" applyBorder="1" applyAlignment="1">
      <alignment horizontal="center" vertical="center"/>
    </xf>
    <xf numFmtId="44" fontId="0" fillId="3" borderId="33" xfId="0" applyNumberFormat="1" applyFill="1" applyBorder="1" applyAlignment="1">
      <alignment horizontal="center" vertical="center"/>
    </xf>
    <xf numFmtId="44" fontId="1" fillId="0" borderId="30" xfId="0" applyNumberFormat="1" applyFont="1" applyBorder="1" applyAlignment="1">
      <alignment horizontal="center" vertical="center"/>
    </xf>
    <xf numFmtId="44" fontId="1" fillId="0" borderId="34" xfId="0" applyNumberFormat="1" applyFont="1" applyBorder="1" applyAlignment="1">
      <alignment horizontal="center" vertical="center"/>
    </xf>
    <xf numFmtId="44" fontId="1" fillId="0" borderId="32" xfId="0" applyNumberFormat="1" applyFont="1" applyBorder="1" applyAlignment="1">
      <alignment horizontal="center" vertical="center"/>
    </xf>
    <xf numFmtId="44" fontId="0" fillId="2" borderId="22" xfId="0" applyNumberFormat="1" applyFill="1" applyBorder="1" applyAlignment="1">
      <alignment horizontal="center" vertical="center"/>
    </xf>
    <xf numFmtId="164" fontId="0" fillId="3" borderId="16" xfId="0" applyNumberFormat="1" applyFill="1" applyBorder="1" applyAlignment="1">
      <alignment horizontal="center" vertical="center"/>
    </xf>
    <xf numFmtId="44" fontId="0" fillId="0" borderId="14" xfId="0" applyNumberFormat="1" applyBorder="1" applyAlignment="1">
      <alignment horizontal="center" vertical="center"/>
    </xf>
    <xf numFmtId="44" fontId="0" fillId="0" borderId="11" xfId="0" applyNumberFormat="1" applyBorder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44" fontId="0" fillId="2" borderId="23" xfId="0" applyNumberForma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/>
    </xf>
    <xf numFmtId="44" fontId="0" fillId="0" borderId="23" xfId="0" applyNumberFormat="1" applyBorder="1" applyAlignment="1">
      <alignment horizontal="center" vertical="center"/>
    </xf>
    <xf numFmtId="44" fontId="0" fillId="0" borderId="10" xfId="0" applyNumberFormat="1" applyBorder="1" applyAlignment="1">
      <alignment horizontal="center" vertical="center"/>
    </xf>
    <xf numFmtId="44" fontId="0" fillId="0" borderId="35" xfId="0" applyNumberFormat="1" applyBorder="1" applyAlignment="1">
      <alignment horizontal="center" vertical="center"/>
    </xf>
    <xf numFmtId="44" fontId="0" fillId="0" borderId="36" xfId="0" applyNumberFormat="1" applyBorder="1" applyAlignment="1">
      <alignment horizontal="center" vertical="center"/>
    </xf>
    <xf numFmtId="44" fontId="0" fillId="2" borderId="26" xfId="0" applyNumberFormat="1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center" vertical="center"/>
    </xf>
    <xf numFmtId="44" fontId="0" fillId="0" borderId="37" xfId="0" applyNumberFormat="1" applyBorder="1" applyAlignment="1">
      <alignment horizontal="center" vertical="center"/>
    </xf>
    <xf numFmtId="44" fontId="0" fillId="0" borderId="38" xfId="0" applyNumberFormat="1" applyBorder="1" applyAlignment="1">
      <alignment horizontal="center" vertical="center"/>
    </xf>
    <xf numFmtId="44" fontId="1" fillId="0" borderId="41" xfId="0" applyNumberFormat="1" applyFont="1" applyBorder="1" applyAlignment="1">
      <alignment horizontal="center" vertical="center"/>
    </xf>
    <xf numFmtId="44" fontId="1" fillId="0" borderId="42" xfId="0" applyNumberFormat="1" applyFont="1" applyBorder="1" applyAlignment="1">
      <alignment horizontal="center" vertical="center"/>
    </xf>
    <xf numFmtId="44" fontId="1" fillId="0" borderId="43" xfId="0" applyNumberFormat="1" applyFont="1" applyBorder="1" applyAlignment="1">
      <alignment horizontal="center" vertical="center"/>
    </xf>
    <xf numFmtId="44" fontId="0" fillId="2" borderId="44" xfId="0" applyNumberFormat="1" applyFill="1" applyBorder="1" applyAlignment="1">
      <alignment horizontal="center" vertical="center"/>
    </xf>
    <xf numFmtId="164" fontId="0" fillId="3" borderId="45" xfId="0" applyNumberFormat="1" applyFill="1" applyBorder="1" applyAlignment="1">
      <alignment horizontal="center" vertical="center"/>
    </xf>
    <xf numFmtId="44" fontId="0" fillId="0" borderId="46" xfId="0" applyNumberFormat="1" applyBorder="1" applyAlignment="1">
      <alignment horizontal="center" vertical="center"/>
    </xf>
    <xf numFmtId="44" fontId="0" fillId="0" borderId="44" xfId="0" applyNumberFormat="1" applyBorder="1" applyAlignment="1">
      <alignment horizontal="center" vertical="center"/>
    </xf>
    <xf numFmtId="44" fontId="0" fillId="0" borderId="47" xfId="0" applyNumberFormat="1" applyBorder="1" applyAlignment="1">
      <alignment horizontal="center" vertical="center"/>
    </xf>
    <xf numFmtId="44" fontId="0" fillId="2" borderId="4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44" fontId="0" fillId="0" borderId="49" xfId="0" applyNumberFormat="1" applyBorder="1" applyAlignment="1">
      <alignment horizontal="center" vertical="center"/>
    </xf>
    <xf numFmtId="44" fontId="0" fillId="0" borderId="4" xfId="0" applyNumberFormat="1" applyBorder="1" applyAlignment="1">
      <alignment horizontal="center" vertical="center"/>
    </xf>
    <xf numFmtId="44" fontId="0" fillId="2" borderId="5" xfId="0" applyNumberFormat="1" applyFill="1" applyBorder="1" applyAlignment="1">
      <alignment horizontal="center" vertical="center"/>
    </xf>
    <xf numFmtId="164" fontId="0" fillId="3" borderId="51" xfId="0" applyNumberFormat="1" applyFill="1" applyBorder="1" applyAlignment="1">
      <alignment horizontal="center" vertical="center"/>
    </xf>
    <xf numFmtId="44" fontId="0" fillId="0" borderId="27" xfId="0" applyNumberFormat="1" applyBorder="1" applyAlignment="1">
      <alignment horizontal="center" vertical="center"/>
    </xf>
    <xf numFmtId="44" fontId="0" fillId="0" borderId="5" xfId="0" applyNumberFormat="1" applyBorder="1" applyAlignment="1">
      <alignment horizontal="center" vertical="center"/>
    </xf>
    <xf numFmtId="44" fontId="0" fillId="0" borderId="52" xfId="0" applyNumberFormat="1" applyBorder="1" applyAlignment="1">
      <alignment horizontal="center" vertical="center"/>
    </xf>
    <xf numFmtId="44" fontId="0" fillId="2" borderId="37" xfId="0" applyNumberFormat="1" applyFill="1" applyBorder="1" applyAlignment="1">
      <alignment horizontal="center" vertical="center"/>
    </xf>
    <xf numFmtId="164" fontId="0" fillId="3" borderId="13" xfId="0" applyNumberFormat="1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44" fontId="1" fillId="0" borderId="3" xfId="0" applyNumberFormat="1" applyFont="1" applyBorder="1" applyAlignment="1">
      <alignment horizontal="center" vertical="center"/>
    </xf>
    <xf numFmtId="44" fontId="1" fillId="0" borderId="18" xfId="0" applyNumberFormat="1" applyFont="1" applyBorder="1" applyAlignment="1">
      <alignment horizontal="center" vertical="center"/>
    </xf>
    <xf numFmtId="44" fontId="0" fillId="3" borderId="29" xfId="0" applyNumberFormat="1" applyFill="1" applyBorder="1" applyAlignment="1">
      <alignment horizontal="center" vertical="center"/>
    </xf>
    <xf numFmtId="44" fontId="0" fillId="0" borderId="35" xfId="0" applyNumberFormat="1" applyFill="1" applyBorder="1" applyAlignment="1">
      <alignment horizontal="center" vertical="center"/>
    </xf>
    <xf numFmtId="44" fontId="0" fillId="0" borderId="16" xfId="0" applyNumberFormat="1" applyBorder="1" applyAlignment="1" applyProtection="1">
      <alignment horizontal="center" vertical="center"/>
      <protection locked="0"/>
    </xf>
    <xf numFmtId="44" fontId="0" fillId="0" borderId="12" xfId="0" applyNumberFormat="1" applyBorder="1" applyAlignment="1" applyProtection="1">
      <alignment horizontal="center" vertical="center"/>
      <protection locked="0"/>
    </xf>
    <xf numFmtId="44" fontId="0" fillId="0" borderId="23" xfId="0" applyNumberFormat="1" applyBorder="1" applyAlignment="1" applyProtection="1">
      <alignment horizontal="center" vertical="center"/>
      <protection locked="0"/>
    </xf>
    <xf numFmtId="44" fontId="0" fillId="0" borderId="9" xfId="0" applyNumberFormat="1" applyBorder="1" applyAlignment="1" applyProtection="1">
      <alignment horizontal="center" vertical="center"/>
      <protection locked="0"/>
    </xf>
    <xf numFmtId="44" fontId="0" fillId="0" borderId="46" xfId="0" applyNumberFormat="1" applyBorder="1" applyAlignment="1" applyProtection="1">
      <alignment horizontal="center" vertical="center"/>
      <protection locked="0"/>
    </xf>
    <xf numFmtId="44" fontId="0" fillId="0" borderId="49" xfId="0" applyNumberFormat="1" applyBorder="1" applyAlignment="1" applyProtection="1">
      <alignment horizontal="center" vertical="center"/>
      <protection locked="0"/>
    </xf>
    <xf numFmtId="44" fontId="0" fillId="0" borderId="27" xfId="0" applyNumberFormat="1" applyBorder="1" applyAlignment="1" applyProtection="1">
      <alignment horizontal="center" vertical="center"/>
      <protection locked="0"/>
    </xf>
    <xf numFmtId="44" fontId="0" fillId="0" borderId="54" xfId="0" applyNumberFormat="1" applyBorder="1" applyAlignment="1" applyProtection="1">
      <alignment horizontal="center" vertical="center"/>
      <protection locked="0"/>
    </xf>
    <xf numFmtId="44" fontId="0" fillId="0" borderId="25" xfId="0" applyNumberFormat="1" applyBorder="1" applyAlignment="1" applyProtection="1">
      <alignment horizontal="center" vertical="center"/>
      <protection locked="0"/>
    </xf>
    <xf numFmtId="44" fontId="1" fillId="0" borderId="3" xfId="0" applyNumberFormat="1" applyFont="1" applyBorder="1" applyAlignment="1" applyProtection="1">
      <alignment horizontal="center" vertical="center"/>
      <protection locked="0"/>
    </xf>
    <xf numFmtId="44" fontId="0" fillId="0" borderId="14" xfId="0" applyNumberFormat="1" applyBorder="1" applyAlignment="1" applyProtection="1">
      <alignment horizontal="center" vertical="center"/>
      <protection locked="0"/>
    </xf>
    <xf numFmtId="44" fontId="0" fillId="0" borderId="35" xfId="0" applyNumberFormat="1" applyBorder="1" applyAlignment="1" applyProtection="1">
      <alignment horizontal="center" vertical="center"/>
      <protection locked="0"/>
    </xf>
    <xf numFmtId="44" fontId="0" fillId="0" borderId="37" xfId="0" applyNumberFormat="1" applyBorder="1" applyAlignment="1" applyProtection="1">
      <alignment horizontal="center" vertical="center"/>
      <protection locked="0"/>
    </xf>
    <xf numFmtId="44" fontId="0" fillId="0" borderId="48" xfId="0" applyNumberFormat="1" applyBorder="1" applyAlignment="1" applyProtection="1">
      <alignment horizontal="center" vertical="center"/>
      <protection locked="0"/>
    </xf>
    <xf numFmtId="44" fontId="0" fillId="0" borderId="50" xfId="0" applyNumberFormat="1" applyBorder="1" applyAlignment="1" applyProtection="1">
      <alignment horizontal="center" vertical="center"/>
      <protection locked="0"/>
    </xf>
    <xf numFmtId="44" fontId="0" fillId="0" borderId="53" xfId="0" applyNumberFormat="1" applyBorder="1" applyAlignment="1" applyProtection="1">
      <alignment horizontal="center" vertical="center"/>
      <protection locked="0"/>
    </xf>
    <xf numFmtId="44" fontId="1" fillId="0" borderId="31" xfId="0" applyNumberFormat="1" applyFont="1" applyBorder="1" applyAlignment="1">
      <alignment horizontal="center" vertical="center"/>
    </xf>
    <xf numFmtId="44" fontId="0" fillId="3" borderId="29" xfId="0" applyNumberFormat="1" applyFill="1" applyBorder="1" applyAlignment="1">
      <alignment horizontal="center" vertical="center"/>
    </xf>
    <xf numFmtId="44" fontId="0" fillId="3" borderId="7" xfId="0" applyNumberFormat="1" applyFill="1" applyBorder="1" applyAlignment="1">
      <alignment horizontal="center" vertical="center"/>
    </xf>
    <xf numFmtId="44" fontId="0" fillId="3" borderId="11" xfId="0" applyNumberFormat="1" applyFill="1" applyBorder="1" applyAlignment="1">
      <alignment horizontal="center" vertical="center"/>
    </xf>
    <xf numFmtId="44" fontId="0" fillId="4" borderId="45" xfId="0" applyNumberFormat="1" applyFill="1" applyBorder="1" applyAlignment="1">
      <alignment horizontal="center" vertical="center"/>
    </xf>
    <xf numFmtId="44" fontId="0" fillId="4" borderId="7" xfId="0" applyNumberFormat="1" applyFill="1" applyBorder="1" applyAlignment="1">
      <alignment horizontal="center" vertical="center"/>
    </xf>
    <xf numFmtId="44" fontId="0" fillId="4" borderId="6" xfId="0" applyNumberFormat="1" applyFill="1" applyBorder="1" applyAlignment="1">
      <alignment horizontal="center" vertical="center"/>
    </xf>
    <xf numFmtId="44" fontId="0" fillId="0" borderId="20" xfId="0" applyNumberFormat="1" applyBorder="1" applyAlignment="1">
      <alignment horizontal="center" vertical="center"/>
    </xf>
    <xf numFmtId="44" fontId="0" fillId="4" borderId="37" xfId="0" applyNumberFormat="1" applyFill="1" applyBorder="1" applyAlignment="1">
      <alignment horizontal="center" vertical="center"/>
    </xf>
    <xf numFmtId="44" fontId="0" fillId="4" borderId="58" xfId="0" applyNumberFormat="1" applyFill="1" applyBorder="1" applyAlignment="1">
      <alignment horizontal="center" vertical="center"/>
    </xf>
    <xf numFmtId="0" fontId="0" fillId="0" borderId="0" xfId="0" quotePrefix="1"/>
    <xf numFmtId="0" fontId="4" fillId="0" borderId="0" xfId="0" applyFont="1"/>
    <xf numFmtId="0" fontId="6" fillId="0" borderId="0" xfId="0" applyFont="1"/>
    <xf numFmtId="44" fontId="1" fillId="0" borderId="17" xfId="0" applyNumberFormat="1" applyFont="1" applyBorder="1" applyAlignment="1">
      <alignment horizontal="center" vertical="center"/>
    </xf>
    <xf numFmtId="44" fontId="1" fillId="0" borderId="40" xfId="0" applyNumberFormat="1" applyFont="1" applyBorder="1" applyAlignment="1">
      <alignment horizontal="center" vertical="center"/>
    </xf>
    <xf numFmtId="44" fontId="0" fillId="3" borderId="28" xfId="0" applyNumberFormat="1" applyFill="1" applyBorder="1" applyAlignment="1">
      <alignment horizontal="center" vertical="center"/>
    </xf>
    <xf numFmtId="44" fontId="0" fillId="3" borderId="11" xfId="0" applyNumberFormat="1" applyFill="1" applyBorder="1" applyAlignment="1">
      <alignment horizontal="center" vertical="center"/>
    </xf>
    <xf numFmtId="44" fontId="0" fillId="3" borderId="22" xfId="0" applyNumberFormat="1" applyFill="1" applyBorder="1" applyAlignment="1">
      <alignment horizontal="center" vertical="center"/>
    </xf>
    <xf numFmtId="44" fontId="0" fillId="3" borderId="26" xfId="0" applyNumberFormat="1" applyFill="1" applyBorder="1" applyAlignment="1">
      <alignment horizontal="center" vertical="center"/>
    </xf>
    <xf numFmtId="44" fontId="0" fillId="3" borderId="16" xfId="0" applyNumberFormat="1" applyFill="1" applyBorder="1" applyAlignment="1">
      <alignment horizontal="center" vertical="center"/>
    </xf>
    <xf numFmtId="44" fontId="0" fillId="3" borderId="9" xfId="0" applyNumberFormat="1" applyFill="1" applyBorder="1" applyAlignment="1">
      <alignment horizontal="center" vertical="center"/>
    </xf>
    <xf numFmtId="44" fontId="0" fillId="3" borderId="29" xfId="0" applyNumberFormat="1" applyFill="1" applyBorder="1" applyAlignment="1">
      <alignment horizontal="center" vertical="center"/>
    </xf>
    <xf numFmtId="44" fontId="0" fillId="3" borderId="7" xfId="0" applyNumberFormat="1" applyFill="1" applyBorder="1" applyAlignment="1">
      <alignment horizontal="center" vertical="center"/>
    </xf>
    <xf numFmtId="44" fontId="0" fillId="3" borderId="39" xfId="0" applyNumberFormat="1" applyFill="1" applyBorder="1" applyAlignment="1">
      <alignment horizontal="center" vertical="center"/>
    </xf>
    <xf numFmtId="44" fontId="0" fillId="3" borderId="40" xfId="0" applyNumberFormat="1" applyFill="1" applyBorder="1" applyAlignment="1">
      <alignment horizontal="center" vertical="center"/>
    </xf>
    <xf numFmtId="44" fontId="1" fillId="0" borderId="40" xfId="0" applyNumberFormat="1" applyFont="1" applyBorder="1" applyAlignment="1">
      <alignment horizontal="center" vertical="center"/>
    </xf>
    <xf numFmtId="44" fontId="0" fillId="3" borderId="19" xfId="0" applyNumberFormat="1" applyFill="1" applyBorder="1" applyAlignment="1">
      <alignment horizontal="center" vertical="center"/>
    </xf>
    <xf numFmtId="44" fontId="0" fillId="3" borderId="17" xfId="0" applyNumberFormat="1" applyFill="1" applyBorder="1" applyAlignment="1">
      <alignment horizontal="center" vertical="center"/>
    </xf>
    <xf numFmtId="44" fontId="1" fillId="0" borderId="17" xfId="0" applyNumberFormat="1" applyFont="1" applyBorder="1" applyAlignment="1">
      <alignment horizontal="center" vertical="center"/>
    </xf>
    <xf numFmtId="44" fontId="0" fillId="2" borderId="3" xfId="0" applyNumberFormat="1" applyFill="1" applyBorder="1" applyAlignment="1">
      <alignment horizontal="center" vertical="center"/>
    </xf>
    <xf numFmtId="44" fontId="0" fillId="2" borderId="2" xfId="0" applyNumberFormat="1" applyFill="1" applyBorder="1" applyAlignment="1">
      <alignment horizontal="center" vertical="center"/>
    </xf>
    <xf numFmtId="44" fontId="0" fillId="2" borderId="19" xfId="0" applyNumberFormat="1" applyFill="1" applyBorder="1" applyAlignment="1">
      <alignment horizontal="center" vertical="center"/>
    </xf>
    <xf numFmtId="44" fontId="0" fillId="2" borderId="17" xfId="0" applyNumberFormat="1" applyFill="1" applyBorder="1" applyAlignment="1">
      <alignment horizontal="center" vertical="center"/>
    </xf>
    <xf numFmtId="44" fontId="0" fillId="2" borderId="15" xfId="0" applyNumberFormat="1" applyFill="1" applyBorder="1" applyAlignment="1">
      <alignment horizontal="center" vertical="center"/>
    </xf>
    <xf numFmtId="44" fontId="0" fillId="3" borderId="55" xfId="0" applyNumberFormat="1" applyFill="1" applyBorder="1" applyAlignment="1">
      <alignment horizontal="center" vertical="center"/>
    </xf>
    <xf numFmtId="44" fontId="0" fillId="3" borderId="56" xfId="0" applyNumberFormat="1" applyFill="1" applyBorder="1" applyAlignment="1">
      <alignment horizontal="center" vertical="center"/>
    </xf>
    <xf numFmtId="44" fontId="0" fillId="3" borderId="57" xfId="0" applyNumberFormat="1" applyFill="1" applyBorder="1" applyAlignment="1">
      <alignment horizontal="center" vertical="center"/>
    </xf>
    <xf numFmtId="44" fontId="0" fillId="2" borderId="59" xfId="0" applyNumberFormat="1" applyFill="1" applyBorder="1" applyAlignment="1">
      <alignment horizontal="center" vertical="center"/>
    </xf>
    <xf numFmtId="44" fontId="0" fillId="2" borderId="13" xfId="0" applyNumberFormat="1" applyFill="1" applyBorder="1" applyAlignment="1">
      <alignment horizontal="center" vertical="center"/>
    </xf>
    <xf numFmtId="164" fontId="0" fillId="3" borderId="59" xfId="0" applyNumberFormat="1" applyFill="1" applyBorder="1" applyAlignment="1">
      <alignment horizontal="center" vertical="center"/>
    </xf>
    <xf numFmtId="164" fontId="0" fillId="3" borderId="13" xfId="0" applyNumberFormat="1" applyFill="1" applyBorder="1" applyAlignment="1">
      <alignment horizontal="center" vertical="center"/>
    </xf>
    <xf numFmtId="44" fontId="0" fillId="3" borderId="60" xfId="0" applyNumberFormat="1" applyFill="1" applyBorder="1" applyAlignment="1">
      <alignment horizontal="center" vertical="center"/>
    </xf>
    <xf numFmtId="44" fontId="0" fillId="3" borderId="61" xfId="0" applyNumberFormat="1" applyFill="1" applyBorder="1" applyAlignment="1">
      <alignment horizontal="center" vertical="center"/>
    </xf>
    <xf numFmtId="44" fontId="0" fillId="0" borderId="25" xfId="0" applyNumberFormat="1" applyBorder="1" applyAlignment="1">
      <alignment horizontal="center" vertical="center"/>
    </xf>
    <xf numFmtId="44" fontId="0" fillId="0" borderId="54" xfId="0" applyNumberFormat="1" applyBorder="1" applyAlignment="1">
      <alignment horizontal="center" vertical="center"/>
    </xf>
    <xf numFmtId="44" fontId="0" fillId="0" borderId="62" xfId="0" applyNumberFormat="1" applyBorder="1" applyAlignment="1">
      <alignment horizontal="center" vertical="center"/>
    </xf>
    <xf numFmtId="44" fontId="1" fillId="0" borderId="0" xfId="0" applyNumberFormat="1" applyFont="1" applyBorder="1" applyAlignment="1">
      <alignment horizontal="center" vertical="center"/>
    </xf>
    <xf numFmtId="44" fontId="0" fillId="3" borderId="63" xfId="0" applyNumberFormat="1" applyFill="1" applyBorder="1" applyAlignment="1">
      <alignment horizontal="center" vertical="center"/>
    </xf>
    <xf numFmtId="44" fontId="0" fillId="3" borderId="64" xfId="0" applyNumberFormat="1" applyFill="1" applyBorder="1" applyAlignment="1">
      <alignment horizontal="center" vertical="center"/>
    </xf>
    <xf numFmtId="44" fontId="0" fillId="3" borderId="65" xfId="0" applyNumberFormat="1" applyFill="1" applyBorder="1" applyAlignment="1">
      <alignment horizontal="center" vertical="center"/>
    </xf>
    <xf numFmtId="44" fontId="0" fillId="3" borderId="6" xfId="0" applyNumberFormat="1" applyFill="1" applyBorder="1" applyAlignment="1">
      <alignment horizontal="center" vertical="center"/>
    </xf>
    <xf numFmtId="44" fontId="0" fillId="3" borderId="58" xfId="0" applyNumberFormat="1" applyFill="1" applyBorder="1" applyAlignment="1">
      <alignment horizontal="center" vertical="center"/>
    </xf>
    <xf numFmtId="44" fontId="0" fillId="3" borderId="66" xfId="0" applyNumberFormat="1" applyFill="1" applyBorder="1" applyAlignment="1">
      <alignment horizontal="center" vertical="center"/>
    </xf>
    <xf numFmtId="0" fontId="0" fillId="0" borderId="0" xfId="0" applyNumberFormat="1"/>
    <xf numFmtId="0" fontId="0" fillId="0" borderId="35" xfId="0" applyBorder="1" applyAlignment="1">
      <alignment horizontal="center"/>
    </xf>
    <xf numFmtId="44" fontId="0" fillId="0" borderId="26" xfId="0" applyNumberFormat="1" applyBorder="1" applyAlignment="1" applyProtection="1">
      <alignment horizontal="center" vertical="center"/>
      <protection locked="0"/>
    </xf>
    <xf numFmtId="44" fontId="0" fillId="2" borderId="9" xfId="0" applyNumberFormat="1" applyFill="1" applyBorder="1" applyAlignment="1">
      <alignment horizontal="center" vertical="center"/>
    </xf>
    <xf numFmtId="44" fontId="0" fillId="2" borderId="67" xfId="0" applyNumberFormat="1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center" vertical="center"/>
    </xf>
    <xf numFmtId="164" fontId="0" fillId="3" borderId="67" xfId="0" applyNumberFormat="1" applyFill="1" applyBorder="1" applyAlignment="1">
      <alignment horizontal="center" vertical="center"/>
    </xf>
    <xf numFmtId="44" fontId="0" fillId="0" borderId="59" xfId="0" applyNumberFormat="1" applyBorder="1" applyAlignment="1" applyProtection="1">
      <alignment horizontal="center" vertical="center"/>
      <protection locked="0"/>
    </xf>
    <xf numFmtId="44" fontId="0" fillId="0" borderId="7" xfId="0" applyNumberFormat="1" applyBorder="1" applyAlignment="1">
      <alignment horizontal="center" vertical="center"/>
    </xf>
    <xf numFmtId="44" fontId="0" fillId="0" borderId="6" xfId="0" applyNumberFormat="1" applyBorder="1" applyAlignment="1">
      <alignment horizontal="center" vertical="center"/>
    </xf>
    <xf numFmtId="44" fontId="0" fillId="0" borderId="51" xfId="0" applyNumberFormat="1" applyBorder="1" applyAlignment="1">
      <alignment horizontal="center" vertical="center"/>
    </xf>
    <xf numFmtId="44" fontId="0" fillId="0" borderId="29" xfId="0" applyNumberFormat="1" applyBorder="1" applyAlignment="1">
      <alignment horizontal="center" vertical="center"/>
    </xf>
    <xf numFmtId="44" fontId="0" fillId="0" borderId="7" xfId="0" applyNumberFormat="1" applyBorder="1" applyAlignment="1" applyProtection="1">
      <alignment horizontal="center" vertical="center"/>
      <protection locked="0"/>
    </xf>
    <xf numFmtId="44" fontId="0" fillId="0" borderId="5" xfId="0" applyNumberFormat="1" applyBorder="1" applyAlignment="1" applyProtection="1">
      <alignment horizontal="center" vertical="center"/>
      <protection locked="0"/>
    </xf>
    <xf numFmtId="44" fontId="0" fillId="0" borderId="28" xfId="0" applyNumberFormat="1" applyBorder="1" applyAlignment="1">
      <alignment horizontal="center" vertical="center"/>
    </xf>
    <xf numFmtId="44" fontId="0" fillId="0" borderId="53" xfId="0" applyNumberFormat="1" applyBorder="1" applyAlignment="1">
      <alignment horizontal="center" vertical="center"/>
    </xf>
    <xf numFmtId="0" fontId="0" fillId="0" borderId="73" xfId="0" applyNumberFormat="1" applyBorder="1" applyAlignment="1" applyProtection="1">
      <alignment horizontal="center" vertical="center"/>
      <protection locked="0"/>
    </xf>
    <xf numFmtId="0" fontId="0" fillId="0" borderId="72" xfId="0" applyNumberFormat="1" applyBorder="1" applyAlignment="1" applyProtection="1">
      <alignment horizontal="center" vertical="center"/>
      <protection locked="0"/>
    </xf>
    <xf numFmtId="0" fontId="0" fillId="0" borderId="69" xfId="0" applyNumberFormat="1" applyBorder="1" applyAlignment="1">
      <alignment horizontal="center" vertical="center"/>
    </xf>
    <xf numFmtId="0" fontId="0" fillId="0" borderId="70" xfId="0" applyNumberFormat="1" applyBorder="1" applyAlignment="1">
      <alignment horizontal="center" vertical="center"/>
    </xf>
    <xf numFmtId="0" fontId="0" fillId="0" borderId="74" xfId="0" applyNumberFormat="1" applyBorder="1" applyAlignment="1">
      <alignment horizontal="center" vertical="center"/>
    </xf>
    <xf numFmtId="0" fontId="0" fillId="0" borderId="69" xfId="0" applyNumberFormat="1" applyBorder="1" applyAlignment="1" applyProtection="1">
      <alignment horizontal="center" vertical="center"/>
      <protection locked="0"/>
    </xf>
    <xf numFmtId="0" fontId="0" fillId="0" borderId="71" xfId="0" applyNumberFormat="1" applyBorder="1" applyAlignment="1">
      <alignment horizontal="center" vertical="center"/>
    </xf>
    <xf numFmtId="0" fontId="0" fillId="0" borderId="76" xfId="0" applyNumberFormat="1" applyBorder="1" applyAlignment="1">
      <alignment horizontal="center" vertical="center"/>
    </xf>
    <xf numFmtId="0" fontId="0" fillId="0" borderId="68" xfId="0" applyNumberFormat="1" applyBorder="1" applyAlignment="1" applyProtection="1">
      <alignment horizontal="center" vertical="center"/>
      <protection locked="0"/>
    </xf>
    <xf numFmtId="0" fontId="7" fillId="0" borderId="0" xfId="0" applyFont="1"/>
    <xf numFmtId="170" fontId="0" fillId="0" borderId="27" xfId="0" applyNumberFormat="1" applyBorder="1" applyAlignment="1">
      <alignment horizontal="center" vertical="center"/>
    </xf>
    <xf numFmtId="2" fontId="0" fillId="0" borderId="0" xfId="0" applyNumberFormat="1"/>
    <xf numFmtId="171" fontId="0" fillId="0" borderId="0" xfId="0" applyNumberFormat="1" applyAlignment="1">
      <alignment horizontal="center" vertical="center"/>
    </xf>
    <xf numFmtId="44" fontId="0" fillId="3" borderId="79" xfId="0" applyNumberFormat="1" applyFill="1" applyBorder="1" applyAlignment="1">
      <alignment horizontal="center" vertical="center"/>
    </xf>
    <xf numFmtId="44" fontId="0" fillId="3" borderId="77" xfId="0" applyNumberFormat="1" applyFill="1" applyBorder="1" applyAlignment="1">
      <alignment horizontal="center" vertical="center"/>
    </xf>
    <xf numFmtId="44" fontId="0" fillId="3" borderId="80" xfId="0" applyNumberFormat="1" applyFill="1" applyBorder="1" applyAlignment="1">
      <alignment horizontal="center" vertical="center"/>
    </xf>
    <xf numFmtId="44" fontId="0" fillId="3" borderId="81" xfId="0" applyNumberFormat="1" applyFill="1" applyBorder="1" applyAlignment="1">
      <alignment horizontal="center" vertical="center"/>
    </xf>
    <xf numFmtId="0" fontId="0" fillId="0" borderId="82" xfId="0" applyNumberFormat="1" applyBorder="1" applyAlignment="1">
      <alignment horizontal="center" vertical="center"/>
    </xf>
    <xf numFmtId="0" fontId="0" fillId="0" borderId="83" xfId="0" applyNumberFormat="1" applyBorder="1" applyAlignment="1">
      <alignment horizontal="center" vertical="center"/>
    </xf>
    <xf numFmtId="0" fontId="0" fillId="0" borderId="84" xfId="0" applyNumberFormat="1" applyBorder="1" applyAlignment="1">
      <alignment horizontal="center" vertical="center"/>
    </xf>
    <xf numFmtId="0" fontId="0" fillId="0" borderId="82" xfId="0" applyNumberFormat="1" applyBorder="1" applyAlignment="1" applyProtection="1">
      <alignment horizontal="center" vertical="center"/>
      <protection locked="0"/>
    </xf>
    <xf numFmtId="0" fontId="0" fillId="0" borderId="85" xfId="0" applyNumberFormat="1" applyBorder="1" applyAlignment="1">
      <alignment horizontal="center" vertical="center"/>
    </xf>
    <xf numFmtId="0" fontId="0" fillId="0" borderId="86" xfId="0" applyNumberFormat="1" applyBorder="1" applyAlignment="1">
      <alignment horizontal="center" vertical="center"/>
    </xf>
    <xf numFmtId="44" fontId="1" fillId="0" borderId="78" xfId="0" applyNumberFormat="1" applyFont="1" applyBorder="1" applyAlignment="1">
      <alignment horizontal="center" vertical="center"/>
    </xf>
    <xf numFmtId="44" fontId="1" fillId="0" borderId="77" xfId="0" applyNumberFormat="1" applyFont="1" applyBorder="1" applyAlignment="1">
      <alignment horizontal="center" vertical="center"/>
    </xf>
    <xf numFmtId="44" fontId="1" fillId="0" borderId="38" xfId="0" applyNumberFormat="1" applyFont="1" applyBorder="1" applyAlignment="1">
      <alignment horizontal="center" vertical="center"/>
    </xf>
    <xf numFmtId="44" fontId="1" fillId="0" borderId="77" xfId="0" applyNumberFormat="1" applyFont="1" applyBorder="1" applyAlignment="1">
      <alignment vertical="center"/>
    </xf>
    <xf numFmtId="44" fontId="1" fillId="0" borderId="87" xfId="0" applyNumberFormat="1" applyFont="1" applyBorder="1" applyAlignment="1">
      <alignment horizontal="center" vertical="center"/>
    </xf>
    <xf numFmtId="169" fontId="0" fillId="0" borderId="3" xfId="0" applyNumberFormat="1" applyBorder="1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169" fontId="0" fillId="0" borderId="18" xfId="0" applyNumberFormat="1" applyBorder="1" applyAlignment="1">
      <alignment horizontal="center" vertical="center"/>
    </xf>
    <xf numFmtId="169" fontId="0" fillId="0" borderId="88" xfId="0" applyNumberFormat="1" applyBorder="1" applyAlignment="1">
      <alignment horizontal="center" vertical="center"/>
    </xf>
    <xf numFmtId="169" fontId="0" fillId="0" borderId="3" xfId="0" applyNumberFormat="1" applyBorder="1" applyAlignment="1" applyProtection="1">
      <alignment horizontal="center" vertical="center"/>
      <protection locked="0"/>
    </xf>
    <xf numFmtId="44" fontId="1" fillId="0" borderId="75" xfId="0" applyNumberFormat="1" applyFont="1" applyBorder="1" applyAlignment="1">
      <alignment vertical="center"/>
    </xf>
  </cellXfs>
  <cellStyles count="1">
    <cellStyle name="Normal" xfId="0" builtinId="0"/>
  </cellStyles>
  <dxfs count="926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rgb="FFFFCC66"/>
        </patternFill>
      </fill>
    </dxf>
    <dxf>
      <font>
        <color theme="1"/>
      </font>
      <fill>
        <patternFill>
          <bgColor rgb="FFFFCC66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0" formatCode="General"/>
    </dxf>
    <dxf>
      <numFmt numFmtId="0" formatCode="General"/>
    </dxf>
    <dxf>
      <numFmt numFmtId="2" formatCode="0.00"/>
    </dxf>
    <dxf>
      <numFmt numFmtId="0" formatCode="General"/>
    </dxf>
    <dxf>
      <numFmt numFmtId="0" formatCode="General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onnections" Target="connection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075d7e7fe5b953a2/Boomdirect/Gains%20boomdirect%20Gabriel%2020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075d7e7fe5b953a2/Boomdirect/Gains%20boomdirect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embre"/>
    </sheetNames>
    <sheetDataSet>
      <sheetData sheetId="0">
        <row r="31">
          <cell r="E31">
            <v>290.75</v>
          </cell>
        </row>
        <row r="36">
          <cell r="D36">
            <v>-5.9300000000000068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embre"/>
    </sheetNames>
    <sheetDataSet>
      <sheetData sheetId="0">
        <row r="38">
          <cell r="C38">
            <v>0</v>
          </cell>
        </row>
      </sheetData>
    </sheetDataSet>
  </externalBook>
</externalLink>
</file>

<file path=xl/queryTables/queryTable1.xml><?xml version="1.0" encoding="utf-8"?>
<queryTable xmlns="http://schemas.openxmlformats.org/spreadsheetml/2006/main" name="DonnéesExternes_1" refreshOnLoad="1" removeDataOnSave="1" connectionId="1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Column3" tableColumnId="112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7">
    <queryTableFields count="6">
      <queryTableField id="1" name="Column1" tableColumnId="25"/>
      <queryTableField id="2" name="Nom" tableColumnId="26"/>
      <queryTableField id="3" name="Cours" tableColumnId="27"/>
      <queryTableField id="4" name="Var." tableColumnId="28"/>
      <queryTableField id="5" name="Var.%" tableColumnId="29"/>
      <queryTableField id="6" name="2" tableColumnId="3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able_2" displayName="Table_2" ref="A1:A2" tableType="queryTable" totalsRowShown="0" dataDxfId="9268">
  <autoFilter ref="A1:A2"/>
  <tableColumns count="1">
    <tableColumn id="112" uniqueName="112" name="Column3" queryTableFieldId="1" dataDxfId="926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able_9" displayName="Table_9" ref="A1:F2" tableType="queryTable" totalsRowShown="0">
  <autoFilter ref="A1:F2"/>
  <tableColumns count="6">
    <tableColumn id="25" uniqueName="25" name="Column1" queryTableFieldId="1" dataDxfId="9267"/>
    <tableColumn id="26" uniqueName="26" name="Nom" queryTableFieldId="2" dataDxfId="9266"/>
    <tableColumn id="27" uniqueName="27" name="Cours" queryTableFieldId="3" dataDxfId="9265"/>
    <tableColumn id="28" uniqueName="28" name="Var." queryTableFieldId="4" dataDxfId="9264"/>
    <tableColumn id="29" uniqueName="29" name="Var.%" queryTableFieldId="5" dataDxfId="9263"/>
    <tableColumn id="30" uniqueName="30" name="2" queryTableFieldId="6" dataDxfId="926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4:F22"/>
  <sheetViews>
    <sheetView workbookViewId="0">
      <selection activeCell="A8" sqref="A8"/>
    </sheetView>
  </sheetViews>
  <sheetFormatPr baseColWidth="10" defaultRowHeight="14.4" x14ac:dyDescent="0.3"/>
  <sheetData>
    <row r="4" spans="1:6" ht="21" customHeight="1" x14ac:dyDescent="0.4">
      <c r="A4" s="95" t="s">
        <v>41</v>
      </c>
    </row>
    <row r="5" spans="1:6" ht="21" customHeight="1" x14ac:dyDescent="0.4">
      <c r="A5" s="95" t="s">
        <v>42</v>
      </c>
    </row>
    <row r="6" spans="1:6" ht="21" customHeight="1" x14ac:dyDescent="0.4">
      <c r="A6" s="95" t="s">
        <v>43</v>
      </c>
    </row>
    <row r="7" spans="1:6" ht="21" customHeight="1" x14ac:dyDescent="0.4">
      <c r="A7" s="95"/>
    </row>
    <row r="8" spans="1:6" ht="21" customHeight="1" x14ac:dyDescent="0.4">
      <c r="A8" s="95" t="s">
        <v>53</v>
      </c>
    </row>
    <row r="9" spans="1:6" ht="21" customHeight="1" x14ac:dyDescent="0.4">
      <c r="A9" s="95"/>
    </row>
    <row r="10" spans="1:6" ht="21" customHeight="1" x14ac:dyDescent="0.4">
      <c r="A10" s="96" t="s">
        <v>39</v>
      </c>
    </row>
    <row r="11" spans="1:6" ht="21" customHeight="1" x14ac:dyDescent="0.4">
      <c r="A11" s="95" t="s">
        <v>40</v>
      </c>
    </row>
    <row r="12" spans="1:6" ht="21" customHeight="1" x14ac:dyDescent="0.4">
      <c r="A12" s="95" t="s">
        <v>44</v>
      </c>
    </row>
    <row r="13" spans="1:6" ht="21" customHeight="1" x14ac:dyDescent="0.4">
      <c r="A13" s="95" t="s">
        <v>45</v>
      </c>
      <c r="F13" s="94"/>
    </row>
    <row r="14" spans="1:6" ht="21" customHeight="1" x14ac:dyDescent="0.4">
      <c r="A14" s="95" t="s">
        <v>46</v>
      </c>
    </row>
    <row r="15" spans="1:6" ht="21" customHeight="1" x14ac:dyDescent="0.4">
      <c r="A15" s="95" t="s">
        <v>47</v>
      </c>
    </row>
    <row r="16" spans="1:6" ht="21" customHeight="1" x14ac:dyDescent="0.4">
      <c r="A16" s="95" t="s">
        <v>48</v>
      </c>
    </row>
    <row r="17" spans="1:1" ht="21" customHeight="1" x14ac:dyDescent="0.4">
      <c r="A17" s="95" t="s">
        <v>49</v>
      </c>
    </row>
    <row r="18" spans="1:1" ht="21" customHeight="1" x14ac:dyDescent="0.4">
      <c r="A18" s="95" t="s">
        <v>50</v>
      </c>
    </row>
    <row r="19" spans="1:1" ht="21" customHeight="1" x14ac:dyDescent="0.4">
      <c r="A19" s="95" t="s">
        <v>51</v>
      </c>
    </row>
    <row r="20" spans="1:1" ht="21" customHeight="1" x14ac:dyDescent="0.4">
      <c r="A20" s="95"/>
    </row>
    <row r="21" spans="1:1" ht="21" customHeight="1" x14ac:dyDescent="0.4">
      <c r="A21" s="95"/>
    </row>
    <row r="22" spans="1:1" ht="21" customHeight="1" x14ac:dyDescent="0.4">
      <c r="A22" s="96" t="s">
        <v>52</v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H14"/>
  <sheetViews>
    <sheetView workbookViewId="0">
      <selection activeCell="J11" sqref="J11"/>
    </sheetView>
  </sheetViews>
  <sheetFormatPr baseColWidth="10" defaultRowHeight="14.4" x14ac:dyDescent="0.3"/>
  <cols>
    <col min="1" max="1" width="13.88671875" style="3" customWidth="1"/>
    <col min="2" max="5" width="11.5546875" style="3"/>
    <col min="6" max="6" width="15.21875" style="3" customWidth="1"/>
    <col min="7" max="7" width="19.5546875" style="3" customWidth="1"/>
    <col min="8" max="8" width="17.33203125" style="3" customWidth="1"/>
  </cols>
  <sheetData>
    <row r="1" spans="1:8" ht="15" thickBot="1" x14ac:dyDescent="0.35">
      <c r="A1" s="4" t="s">
        <v>13</v>
      </c>
      <c r="B1" s="5" t="s">
        <v>26</v>
      </c>
      <c r="C1" s="6" t="s">
        <v>12</v>
      </c>
      <c r="D1" s="6" t="s">
        <v>27</v>
      </c>
      <c r="E1" s="6" t="s">
        <v>30</v>
      </c>
      <c r="F1" s="6" t="s">
        <v>28</v>
      </c>
      <c r="G1" s="6" t="s">
        <v>31</v>
      </c>
      <c r="H1" s="7" t="s">
        <v>3</v>
      </c>
    </row>
    <row r="2" spans="1:8" x14ac:dyDescent="0.3">
      <c r="A2" s="8" t="s">
        <v>14</v>
      </c>
      <c r="B2" s="89">
        <f>Janvier!$E$36</f>
        <v>0</v>
      </c>
      <c r="C2" s="90">
        <f>Janvier!$D$36</f>
        <v>0</v>
      </c>
      <c r="D2" s="90">
        <f>Janvier!$C$38</f>
        <v>0</v>
      </c>
      <c r="E2" s="90">
        <f>Janvier!$D$38</f>
        <v>0</v>
      </c>
      <c r="F2" s="90">
        <f>Janvier!$F$36</f>
        <v>0</v>
      </c>
      <c r="G2" s="9">
        <f>E2+C2+F2</f>
        <v>0</v>
      </c>
      <c r="H2" s="10">
        <f>F2+E2+B2</f>
        <v>0</v>
      </c>
    </row>
    <row r="3" spans="1:8" x14ac:dyDescent="0.3">
      <c r="A3" s="11" t="s">
        <v>15</v>
      </c>
      <c r="B3" s="14">
        <f>Février!$E$36</f>
        <v>311</v>
      </c>
      <c r="C3" s="12">
        <f>Février!$D$36</f>
        <v>311</v>
      </c>
      <c r="D3" s="12">
        <f>Février!$C$38</f>
        <v>0</v>
      </c>
      <c r="E3" s="12">
        <f>Février!$D$38</f>
        <v>0</v>
      </c>
      <c r="F3" s="12">
        <f>Février!$F$36</f>
        <v>1</v>
      </c>
      <c r="G3" s="12">
        <f t="shared" ref="G3:G13" si="0">E3+C3</f>
        <v>311</v>
      </c>
      <c r="H3" s="12">
        <f>F3+E3+B3</f>
        <v>312</v>
      </c>
    </row>
    <row r="4" spans="1:8" x14ac:dyDescent="0.3">
      <c r="A4" s="11" t="s">
        <v>16</v>
      </c>
      <c r="B4" s="92">
        <f>Mars!$E$36</f>
        <v>0</v>
      </c>
      <c r="C4" s="88">
        <f>Mars!$D$36</f>
        <v>0</v>
      </c>
      <c r="D4" s="88">
        <f>Mars!$C$38</f>
        <v>0</v>
      </c>
      <c r="E4" s="88">
        <f>Mars!$D$38</f>
        <v>0</v>
      </c>
      <c r="F4" s="88">
        <f>Mars!$F$36</f>
        <v>0</v>
      </c>
      <c r="G4" s="88">
        <f t="shared" si="0"/>
        <v>0</v>
      </c>
      <c r="H4" s="88">
        <f>F4+E4+B4</f>
        <v>0</v>
      </c>
    </row>
    <row r="5" spans="1:8" x14ac:dyDescent="0.3">
      <c r="A5" s="11" t="s">
        <v>17</v>
      </c>
      <c r="B5" s="92">
        <f>Avril!$E$36</f>
        <v>0</v>
      </c>
      <c r="C5" s="88">
        <f>Avril!$D$36</f>
        <v>0</v>
      </c>
      <c r="D5" s="88">
        <f>Avril!$C$38</f>
        <v>0</v>
      </c>
      <c r="E5" s="88">
        <f>Avril!$D$38</f>
        <v>0</v>
      </c>
      <c r="F5" s="88">
        <f>Avril!$F$36</f>
        <v>0</v>
      </c>
      <c r="G5" s="88">
        <f t="shared" si="0"/>
        <v>0</v>
      </c>
      <c r="H5" s="88">
        <f>F5+E5+B5</f>
        <v>0</v>
      </c>
    </row>
    <row r="6" spans="1:8" x14ac:dyDescent="0.3">
      <c r="A6" s="11" t="s">
        <v>18</v>
      </c>
      <c r="B6" s="92">
        <f>Mai!$E$36</f>
        <v>0</v>
      </c>
      <c r="C6" s="88">
        <f>Mai!$D$36</f>
        <v>0</v>
      </c>
      <c r="D6" s="88">
        <f>Mai!$C$38</f>
        <v>0</v>
      </c>
      <c r="E6" s="88">
        <f>Mai!$D$38</f>
        <v>0</v>
      </c>
      <c r="F6" s="88">
        <f>Mai!$F$36</f>
        <v>0</v>
      </c>
      <c r="G6" s="88">
        <f t="shared" si="0"/>
        <v>0</v>
      </c>
      <c r="H6" s="88">
        <f t="shared" ref="H6:H13" si="1">F6+E6+B6</f>
        <v>0</v>
      </c>
    </row>
    <row r="7" spans="1:8" x14ac:dyDescent="0.3">
      <c r="A7" s="11" t="s">
        <v>19</v>
      </c>
      <c r="B7" s="92">
        <f>Juin!$E$36</f>
        <v>0</v>
      </c>
      <c r="C7" s="88">
        <f>Juin!$D$36</f>
        <v>0</v>
      </c>
      <c r="D7" s="88">
        <f>Juin!$C$38</f>
        <v>0</v>
      </c>
      <c r="E7" s="88">
        <f>Juin!$D$38</f>
        <v>0</v>
      </c>
      <c r="F7" s="88">
        <f>Juin!$F$36</f>
        <v>0</v>
      </c>
      <c r="G7" s="88">
        <f t="shared" si="0"/>
        <v>0</v>
      </c>
      <c r="H7" s="88">
        <f t="shared" si="1"/>
        <v>0</v>
      </c>
    </row>
    <row r="8" spans="1:8" x14ac:dyDescent="0.3">
      <c r="A8" s="11" t="s">
        <v>20</v>
      </c>
      <c r="B8" s="92">
        <f>Juillet!$E$36</f>
        <v>0</v>
      </c>
      <c r="C8" s="88">
        <f>Juillet!$D$36</f>
        <v>0</v>
      </c>
      <c r="D8" s="88">
        <f>Juillet!$C$38</f>
        <v>0</v>
      </c>
      <c r="E8" s="88">
        <f>Juillet!$D$38</f>
        <v>0</v>
      </c>
      <c r="F8" s="88">
        <f>Juillet!$F$36</f>
        <v>0</v>
      </c>
      <c r="G8" s="88">
        <f t="shared" si="0"/>
        <v>0</v>
      </c>
      <c r="H8" s="88">
        <f t="shared" si="1"/>
        <v>0</v>
      </c>
    </row>
    <row r="9" spans="1:8" x14ac:dyDescent="0.3">
      <c r="A9" s="11" t="s">
        <v>21</v>
      </c>
      <c r="B9" s="92">
        <f>Août!$E$36</f>
        <v>0</v>
      </c>
      <c r="C9" s="88">
        <f>Août!$D$36</f>
        <v>0</v>
      </c>
      <c r="D9" s="88">
        <f>Août!$C$38</f>
        <v>0</v>
      </c>
      <c r="E9" s="88">
        <f>Août!$D$38</f>
        <v>0</v>
      </c>
      <c r="F9" s="88">
        <f>Août!$F$36</f>
        <v>0</v>
      </c>
      <c r="G9" s="88">
        <f t="shared" si="0"/>
        <v>0</v>
      </c>
      <c r="H9" s="88">
        <f t="shared" si="1"/>
        <v>0</v>
      </c>
    </row>
    <row r="10" spans="1:8" x14ac:dyDescent="0.3">
      <c r="A10" s="11" t="s">
        <v>22</v>
      </c>
      <c r="B10" s="92">
        <f>Septembre!$E$36</f>
        <v>0</v>
      </c>
      <c r="C10" s="88">
        <f>Septembre!$D$36</f>
        <v>0</v>
      </c>
      <c r="D10" s="88">
        <f>Septembre!$C$38</f>
        <v>0</v>
      </c>
      <c r="E10" s="88">
        <f>Septembre!$D$38</f>
        <v>0</v>
      </c>
      <c r="F10" s="88">
        <f>Septembre!$F$36</f>
        <v>0</v>
      </c>
      <c r="G10" s="88">
        <f t="shared" si="0"/>
        <v>0</v>
      </c>
      <c r="H10" s="88">
        <f t="shared" si="1"/>
        <v>0</v>
      </c>
    </row>
    <row r="11" spans="1:8" x14ac:dyDescent="0.3">
      <c r="A11" s="11" t="s">
        <v>23</v>
      </c>
      <c r="B11" s="92">
        <f>Octobre!$E$36</f>
        <v>0</v>
      </c>
      <c r="C11" s="88">
        <f>Octobre!$D$36</f>
        <v>0</v>
      </c>
      <c r="D11" s="88">
        <f>Octobre!$C$38</f>
        <v>0</v>
      </c>
      <c r="E11" s="88">
        <f>Octobre!$D$38</f>
        <v>0</v>
      </c>
      <c r="F11" s="88">
        <f>Octobre!$F$36</f>
        <v>0</v>
      </c>
      <c r="G11" s="88">
        <f t="shared" si="0"/>
        <v>0</v>
      </c>
      <c r="H11" s="88">
        <f t="shared" si="1"/>
        <v>0</v>
      </c>
    </row>
    <row r="12" spans="1:8" x14ac:dyDescent="0.3">
      <c r="A12" s="11" t="s">
        <v>24</v>
      </c>
      <c r="B12" s="92">
        <f>Novembre!$E$36</f>
        <v>0</v>
      </c>
      <c r="C12" s="88">
        <f>Novembre!$D$36</f>
        <v>0</v>
      </c>
      <c r="D12" s="88">
        <f>Novembre!$C$38</f>
        <v>0</v>
      </c>
      <c r="E12" s="88">
        <f>Novembre!$D$38</f>
        <v>0</v>
      </c>
      <c r="F12" s="88">
        <f>Novembre!$F$36</f>
        <v>0</v>
      </c>
      <c r="G12" s="88">
        <f t="shared" si="0"/>
        <v>0</v>
      </c>
      <c r="H12" s="88">
        <f t="shared" si="1"/>
        <v>0</v>
      </c>
    </row>
    <row r="13" spans="1:8" ht="15" thickBot="1" x14ac:dyDescent="0.35">
      <c r="A13" s="13" t="s">
        <v>25</v>
      </c>
      <c r="B13" s="92">
        <f ca="1">Décembre!$F$42</f>
        <v>0</v>
      </c>
      <c r="C13" s="93">
        <f ca="1">Décembre!$D$42</f>
        <v>0</v>
      </c>
      <c r="D13" s="93">
        <f>Décembre!$C$44</f>
        <v>0</v>
      </c>
      <c r="E13" s="93">
        <f>Décembre!$D$44</f>
        <v>0</v>
      </c>
      <c r="F13" s="93">
        <f>Décembre!$G$42</f>
        <v>0</v>
      </c>
      <c r="G13" s="93">
        <f t="shared" ca="1" si="0"/>
        <v>0</v>
      </c>
      <c r="H13" s="88">
        <f t="shared" ca="1" si="1"/>
        <v>0</v>
      </c>
    </row>
    <row r="14" spans="1:8" ht="15" thickBot="1" x14ac:dyDescent="0.35">
      <c r="A14" s="16" t="s">
        <v>32</v>
      </c>
      <c r="B14" s="17"/>
      <c r="C14" s="15">
        <f ca="1">SUM(C2:C13)</f>
        <v>311</v>
      </c>
      <c r="D14" s="15"/>
      <c r="E14" s="15">
        <f>SUM(E2:E13)</f>
        <v>0</v>
      </c>
      <c r="F14" s="15">
        <f>SUM(F2:F13)</f>
        <v>1</v>
      </c>
      <c r="G14" s="15">
        <f ca="1">SUM(G2:G13)</f>
        <v>311</v>
      </c>
      <c r="H14" s="18">
        <f ca="1">SUM(G3:G13)+H2</f>
        <v>311</v>
      </c>
    </row>
  </sheetData>
  <sheetProtection algorithmName="SHA-512" hashValue="9Y7jjWCGiwr2NOkvbJsxvNv2nCfRhw9j9FnuW4GY/FfAcLqNwx94IOoQzXuvkD37l6x9ic93OnF96NOqlkDtuw==" saltValue="0BM7snEKH4+XTVjysTBgOg==" spinCount="100000" sheet="1" selectLockedCells="1"/>
  <conditionalFormatting sqref="B3">
    <cfRule type="cellIs" dxfId="9260" priority="155" operator="lessThan">
      <formula>B2</formula>
    </cfRule>
    <cfRule type="cellIs" dxfId="9259" priority="156" operator="greaterThan">
      <formula>B2</formula>
    </cfRule>
  </conditionalFormatting>
  <conditionalFormatting sqref="B4">
    <cfRule type="cellIs" dxfId="9258" priority="151" operator="lessThan">
      <formula>B3</formula>
    </cfRule>
    <cfRule type="cellIs" dxfId="9257" priority="152" operator="greaterThan">
      <formula>B3</formula>
    </cfRule>
  </conditionalFormatting>
  <conditionalFormatting sqref="B5">
    <cfRule type="cellIs" dxfId="9256" priority="149" operator="lessThan">
      <formula>B4</formula>
    </cfRule>
    <cfRule type="cellIs" dxfId="9255" priority="150" operator="greaterThan">
      <formula>B4</formula>
    </cfRule>
  </conditionalFormatting>
  <conditionalFormatting sqref="B6">
    <cfRule type="cellIs" dxfId="9254" priority="147" operator="lessThan">
      <formula>B5</formula>
    </cfRule>
    <cfRule type="cellIs" dxfId="9253" priority="148" operator="greaterThan">
      <formula>B5</formula>
    </cfRule>
  </conditionalFormatting>
  <conditionalFormatting sqref="B7">
    <cfRule type="cellIs" dxfId="9252" priority="145" operator="lessThan">
      <formula>B6</formula>
    </cfRule>
    <cfRule type="cellIs" dxfId="9251" priority="146" operator="greaterThan">
      <formula>B6</formula>
    </cfRule>
  </conditionalFormatting>
  <conditionalFormatting sqref="B8">
    <cfRule type="cellIs" dxfId="9250" priority="143" operator="lessThan">
      <formula>B7</formula>
    </cfRule>
    <cfRule type="cellIs" dxfId="9249" priority="144" operator="greaterThan">
      <formula>B7</formula>
    </cfRule>
  </conditionalFormatting>
  <conditionalFormatting sqref="B9">
    <cfRule type="cellIs" dxfId="9248" priority="141" operator="lessThan">
      <formula>B8</formula>
    </cfRule>
    <cfRule type="cellIs" dxfId="9247" priority="142" operator="greaterThan">
      <formula>B8</formula>
    </cfRule>
  </conditionalFormatting>
  <conditionalFormatting sqref="B10">
    <cfRule type="cellIs" dxfId="9246" priority="139" operator="lessThan">
      <formula>B9</formula>
    </cfRule>
    <cfRule type="cellIs" dxfId="9245" priority="140" operator="greaterThan">
      <formula>B9</formula>
    </cfRule>
  </conditionalFormatting>
  <conditionalFormatting sqref="B11">
    <cfRule type="cellIs" dxfId="9244" priority="137" operator="lessThan">
      <formula>B10</formula>
    </cfRule>
    <cfRule type="cellIs" dxfId="9243" priority="138" operator="greaterThan">
      <formula>B10</formula>
    </cfRule>
  </conditionalFormatting>
  <conditionalFormatting sqref="B12">
    <cfRule type="cellIs" dxfId="9242" priority="135" operator="lessThan">
      <formula>B11</formula>
    </cfRule>
    <cfRule type="cellIs" dxfId="9241" priority="136" operator="greaterThan">
      <formula>B11</formula>
    </cfRule>
  </conditionalFormatting>
  <conditionalFormatting sqref="B13">
    <cfRule type="cellIs" dxfId="9240" priority="133" operator="lessThan">
      <formula>B12</formula>
    </cfRule>
    <cfRule type="cellIs" dxfId="9239" priority="134" operator="greaterThan">
      <formula>B12</formula>
    </cfRule>
  </conditionalFormatting>
  <conditionalFormatting sqref="C3">
    <cfRule type="cellIs" dxfId="9238" priority="131" operator="lessThan">
      <formula>C2</formula>
    </cfRule>
    <cfRule type="cellIs" dxfId="9237" priority="132" operator="greaterThan">
      <formula>C2</formula>
    </cfRule>
  </conditionalFormatting>
  <conditionalFormatting sqref="C4">
    <cfRule type="cellIs" dxfId="9236" priority="129" operator="lessThan">
      <formula>C3</formula>
    </cfRule>
    <cfRule type="cellIs" dxfId="9235" priority="130" operator="greaterThan">
      <formula>C3</formula>
    </cfRule>
  </conditionalFormatting>
  <conditionalFormatting sqref="C5">
    <cfRule type="cellIs" dxfId="9234" priority="127" operator="lessThan">
      <formula>C4</formula>
    </cfRule>
    <cfRule type="cellIs" dxfId="9233" priority="128" operator="greaterThan">
      <formula>C4</formula>
    </cfRule>
  </conditionalFormatting>
  <conditionalFormatting sqref="C6">
    <cfRule type="cellIs" dxfId="9232" priority="125" operator="lessThan">
      <formula>C5</formula>
    </cfRule>
    <cfRule type="cellIs" dxfId="9231" priority="126" operator="greaterThan">
      <formula>C5</formula>
    </cfRule>
  </conditionalFormatting>
  <conditionalFormatting sqref="C7">
    <cfRule type="cellIs" dxfId="9230" priority="123" operator="lessThan">
      <formula>C6</formula>
    </cfRule>
    <cfRule type="cellIs" dxfId="9229" priority="124" operator="greaterThan">
      <formula>C6</formula>
    </cfRule>
  </conditionalFormatting>
  <conditionalFormatting sqref="C8">
    <cfRule type="cellIs" dxfId="9228" priority="121" operator="lessThan">
      <formula>C7</formula>
    </cfRule>
    <cfRule type="cellIs" dxfId="9227" priority="122" operator="greaterThan">
      <formula>C7</formula>
    </cfRule>
  </conditionalFormatting>
  <conditionalFormatting sqref="C9">
    <cfRule type="cellIs" dxfId="9226" priority="119" operator="lessThan">
      <formula>C8</formula>
    </cfRule>
    <cfRule type="cellIs" dxfId="9225" priority="120" operator="greaterThan">
      <formula>C8</formula>
    </cfRule>
  </conditionalFormatting>
  <conditionalFormatting sqref="C10">
    <cfRule type="cellIs" dxfId="9224" priority="117" operator="lessThan">
      <formula>C9</formula>
    </cfRule>
    <cfRule type="cellIs" dxfId="9223" priority="118" operator="greaterThan">
      <formula>C9</formula>
    </cfRule>
  </conditionalFormatting>
  <conditionalFormatting sqref="C11">
    <cfRule type="cellIs" dxfId="9222" priority="115" operator="lessThan">
      <formula>C10</formula>
    </cfRule>
    <cfRule type="cellIs" dxfId="9221" priority="116" operator="greaterThan">
      <formula>C10</formula>
    </cfRule>
  </conditionalFormatting>
  <conditionalFormatting sqref="C12">
    <cfRule type="cellIs" dxfId="9220" priority="113" operator="lessThan">
      <formula>C11</formula>
    </cfRule>
    <cfRule type="cellIs" dxfId="9219" priority="114" operator="greaterThan">
      <formula>C11</formula>
    </cfRule>
  </conditionalFormatting>
  <conditionalFormatting sqref="C13">
    <cfRule type="cellIs" dxfId="9218" priority="111" operator="lessThan">
      <formula>C12</formula>
    </cfRule>
    <cfRule type="cellIs" dxfId="9217" priority="112" operator="greaterThan">
      <formula>C12</formula>
    </cfRule>
  </conditionalFormatting>
  <conditionalFormatting sqref="D3">
    <cfRule type="cellIs" dxfId="9216" priority="109" operator="lessThan">
      <formula>D2</formula>
    </cfRule>
    <cfRule type="cellIs" dxfId="9215" priority="110" operator="greaterThan">
      <formula>D2</formula>
    </cfRule>
  </conditionalFormatting>
  <conditionalFormatting sqref="D4">
    <cfRule type="cellIs" dxfId="9214" priority="107" operator="lessThan">
      <formula>D3</formula>
    </cfRule>
    <cfRule type="cellIs" dxfId="9213" priority="108" operator="greaterThan">
      <formula>D3</formula>
    </cfRule>
  </conditionalFormatting>
  <conditionalFormatting sqref="D5">
    <cfRule type="cellIs" dxfId="9212" priority="105" operator="lessThan">
      <formula>D4</formula>
    </cfRule>
    <cfRule type="cellIs" dxfId="9211" priority="106" operator="greaterThan">
      <formula>D4</formula>
    </cfRule>
  </conditionalFormatting>
  <conditionalFormatting sqref="D6">
    <cfRule type="cellIs" dxfId="9210" priority="103" operator="lessThan">
      <formula>D5</formula>
    </cfRule>
    <cfRule type="cellIs" dxfId="9209" priority="104" operator="greaterThan">
      <formula>D5</formula>
    </cfRule>
  </conditionalFormatting>
  <conditionalFormatting sqref="D7">
    <cfRule type="cellIs" dxfId="9208" priority="101" operator="lessThan">
      <formula>D6</formula>
    </cfRule>
    <cfRule type="cellIs" dxfId="9207" priority="102" operator="greaterThan">
      <formula>D6</formula>
    </cfRule>
  </conditionalFormatting>
  <conditionalFormatting sqref="D8">
    <cfRule type="cellIs" dxfId="9206" priority="99" operator="lessThan">
      <formula>D7</formula>
    </cfRule>
    <cfRule type="cellIs" dxfId="9205" priority="100" operator="greaterThan">
      <formula>D7</formula>
    </cfRule>
  </conditionalFormatting>
  <conditionalFormatting sqref="D9">
    <cfRule type="cellIs" dxfId="9204" priority="97" operator="lessThan">
      <formula>D8</formula>
    </cfRule>
    <cfRule type="cellIs" dxfId="9203" priority="98" operator="greaterThan">
      <formula>D8</formula>
    </cfRule>
  </conditionalFormatting>
  <conditionalFormatting sqref="D10">
    <cfRule type="cellIs" dxfId="9202" priority="95" operator="lessThan">
      <formula>D9</formula>
    </cfRule>
    <cfRule type="cellIs" dxfId="9201" priority="96" operator="greaterThan">
      <formula>D9</formula>
    </cfRule>
  </conditionalFormatting>
  <conditionalFormatting sqref="D11">
    <cfRule type="cellIs" dxfId="9200" priority="93" operator="lessThan">
      <formula>D10</formula>
    </cfRule>
    <cfRule type="cellIs" dxfId="9199" priority="94" operator="greaterThan">
      <formula>D10</formula>
    </cfRule>
  </conditionalFormatting>
  <conditionalFormatting sqref="D12">
    <cfRule type="cellIs" dxfId="9198" priority="91" operator="lessThan">
      <formula>D11</formula>
    </cfRule>
    <cfRule type="cellIs" dxfId="9197" priority="92" operator="greaterThan">
      <formula>D11</formula>
    </cfRule>
  </conditionalFormatting>
  <conditionalFormatting sqref="D13">
    <cfRule type="cellIs" dxfId="9196" priority="89" operator="lessThan">
      <formula>D12</formula>
    </cfRule>
    <cfRule type="cellIs" dxfId="9195" priority="90" operator="greaterThan">
      <formula>D12</formula>
    </cfRule>
  </conditionalFormatting>
  <conditionalFormatting sqref="E3">
    <cfRule type="cellIs" dxfId="9194" priority="87" operator="lessThan">
      <formula>E2</formula>
    </cfRule>
    <cfRule type="cellIs" dxfId="9193" priority="88" operator="greaterThan">
      <formula>E2</formula>
    </cfRule>
  </conditionalFormatting>
  <conditionalFormatting sqref="E4">
    <cfRule type="cellIs" dxfId="9192" priority="85" operator="lessThan">
      <formula>E3</formula>
    </cfRule>
    <cfRule type="cellIs" dxfId="9191" priority="86" operator="greaterThan">
      <formula>E3</formula>
    </cfRule>
  </conditionalFormatting>
  <conditionalFormatting sqref="E5">
    <cfRule type="cellIs" dxfId="9190" priority="83" operator="lessThan">
      <formula>E4</formula>
    </cfRule>
    <cfRule type="cellIs" dxfId="9189" priority="84" operator="greaterThan">
      <formula>E4</formula>
    </cfRule>
  </conditionalFormatting>
  <conditionalFormatting sqref="E6">
    <cfRule type="cellIs" dxfId="9188" priority="81" operator="lessThan">
      <formula>E5</formula>
    </cfRule>
    <cfRule type="cellIs" dxfId="9187" priority="82" operator="greaterThan">
      <formula>E5</formula>
    </cfRule>
  </conditionalFormatting>
  <conditionalFormatting sqref="E7">
    <cfRule type="cellIs" dxfId="9186" priority="79" operator="lessThan">
      <formula>E6</formula>
    </cfRule>
    <cfRule type="cellIs" dxfId="9185" priority="80" operator="greaterThan">
      <formula>E6</formula>
    </cfRule>
  </conditionalFormatting>
  <conditionalFormatting sqref="E8">
    <cfRule type="cellIs" dxfId="9184" priority="77" operator="lessThan">
      <formula>E7</formula>
    </cfRule>
    <cfRule type="cellIs" dxfId="9183" priority="78" operator="greaterThan">
      <formula>E7</formula>
    </cfRule>
  </conditionalFormatting>
  <conditionalFormatting sqref="E9">
    <cfRule type="cellIs" dxfId="9182" priority="75" operator="lessThan">
      <formula>E8</formula>
    </cfRule>
    <cfRule type="cellIs" dxfId="9181" priority="76" operator="greaterThan">
      <formula>E8</formula>
    </cfRule>
  </conditionalFormatting>
  <conditionalFormatting sqref="E10">
    <cfRule type="cellIs" dxfId="9180" priority="73" operator="lessThan">
      <formula>E9</formula>
    </cfRule>
    <cfRule type="cellIs" dxfId="9179" priority="74" operator="greaterThan">
      <formula>E9</formula>
    </cfRule>
  </conditionalFormatting>
  <conditionalFormatting sqref="E11">
    <cfRule type="cellIs" dxfId="9178" priority="71" operator="lessThan">
      <formula>E10</formula>
    </cfRule>
    <cfRule type="cellIs" dxfId="9177" priority="72" operator="greaterThan">
      <formula>E10</formula>
    </cfRule>
  </conditionalFormatting>
  <conditionalFormatting sqref="E12">
    <cfRule type="cellIs" dxfId="9176" priority="69" operator="lessThan">
      <formula>E11</formula>
    </cfRule>
    <cfRule type="cellIs" dxfId="9175" priority="70" operator="greaterThan">
      <formula>E11</formula>
    </cfRule>
  </conditionalFormatting>
  <conditionalFormatting sqref="E13">
    <cfRule type="cellIs" dxfId="9174" priority="67" operator="lessThan">
      <formula>E12</formula>
    </cfRule>
    <cfRule type="cellIs" dxfId="9173" priority="68" operator="greaterThan">
      <formula>E12</formula>
    </cfRule>
  </conditionalFormatting>
  <conditionalFormatting sqref="F3">
    <cfRule type="cellIs" dxfId="9172" priority="65" operator="lessThan">
      <formula>F2</formula>
    </cfRule>
    <cfRule type="cellIs" dxfId="9171" priority="66" operator="greaterThan">
      <formula>F2</formula>
    </cfRule>
  </conditionalFormatting>
  <conditionalFormatting sqref="F4">
    <cfRule type="cellIs" dxfId="9170" priority="63" operator="lessThan">
      <formula>F3</formula>
    </cfRule>
    <cfRule type="cellIs" dxfId="9169" priority="64" operator="greaterThan">
      <formula>F3</formula>
    </cfRule>
  </conditionalFormatting>
  <conditionalFormatting sqref="F5">
    <cfRule type="cellIs" dxfId="9168" priority="61" operator="lessThan">
      <formula>F4</formula>
    </cfRule>
    <cfRule type="cellIs" dxfId="9167" priority="62" operator="greaterThan">
      <formula>F4</formula>
    </cfRule>
  </conditionalFormatting>
  <conditionalFormatting sqref="F6">
    <cfRule type="cellIs" dxfId="9166" priority="59" operator="lessThan">
      <formula>F5</formula>
    </cfRule>
    <cfRule type="cellIs" dxfId="9165" priority="60" operator="greaterThan">
      <formula>F5</formula>
    </cfRule>
  </conditionalFormatting>
  <conditionalFormatting sqref="F7">
    <cfRule type="cellIs" dxfId="9164" priority="57" operator="lessThan">
      <formula>F6</formula>
    </cfRule>
    <cfRule type="cellIs" dxfId="9163" priority="58" operator="greaterThan">
      <formula>F6</formula>
    </cfRule>
  </conditionalFormatting>
  <conditionalFormatting sqref="F8">
    <cfRule type="cellIs" dxfId="9162" priority="55" operator="lessThan">
      <formula>F7</formula>
    </cfRule>
    <cfRule type="cellIs" dxfId="9161" priority="56" operator="greaterThan">
      <formula>F7</formula>
    </cfRule>
  </conditionalFormatting>
  <conditionalFormatting sqref="F9">
    <cfRule type="cellIs" dxfId="9160" priority="53" operator="lessThan">
      <formula>F8</formula>
    </cfRule>
    <cfRule type="cellIs" dxfId="9159" priority="54" operator="greaterThan">
      <formula>F8</formula>
    </cfRule>
  </conditionalFormatting>
  <conditionalFormatting sqref="F10">
    <cfRule type="cellIs" dxfId="9158" priority="51" operator="lessThan">
      <formula>F9</formula>
    </cfRule>
    <cfRule type="cellIs" dxfId="9157" priority="52" operator="greaterThan">
      <formula>F9</formula>
    </cfRule>
  </conditionalFormatting>
  <conditionalFormatting sqref="F11">
    <cfRule type="cellIs" dxfId="9156" priority="49" operator="lessThan">
      <formula>F10</formula>
    </cfRule>
    <cfRule type="cellIs" dxfId="9155" priority="50" operator="greaterThan">
      <formula>F10</formula>
    </cfRule>
  </conditionalFormatting>
  <conditionalFormatting sqref="F12">
    <cfRule type="cellIs" dxfId="9154" priority="47" operator="lessThan">
      <formula>F11</formula>
    </cfRule>
    <cfRule type="cellIs" dxfId="9153" priority="48" operator="greaterThan">
      <formula>F11</formula>
    </cfRule>
  </conditionalFormatting>
  <conditionalFormatting sqref="F13">
    <cfRule type="cellIs" dxfId="9152" priority="45" operator="lessThan">
      <formula>F12</formula>
    </cfRule>
    <cfRule type="cellIs" dxfId="9151" priority="46" operator="greaterThan">
      <formula>F12</formula>
    </cfRule>
  </conditionalFormatting>
  <conditionalFormatting sqref="G3">
    <cfRule type="cellIs" dxfId="9150" priority="43" operator="lessThan">
      <formula>G2</formula>
    </cfRule>
    <cfRule type="cellIs" dxfId="9149" priority="44" operator="greaterThan">
      <formula>G2</formula>
    </cfRule>
  </conditionalFormatting>
  <conditionalFormatting sqref="G4">
    <cfRule type="cellIs" dxfId="9148" priority="41" operator="lessThan">
      <formula>G3</formula>
    </cfRule>
    <cfRule type="cellIs" dxfId="9147" priority="42" operator="greaterThan">
      <formula>G3</formula>
    </cfRule>
  </conditionalFormatting>
  <conditionalFormatting sqref="G5">
    <cfRule type="cellIs" dxfId="9146" priority="39" operator="lessThan">
      <formula>G4</formula>
    </cfRule>
    <cfRule type="cellIs" dxfId="9145" priority="40" operator="greaterThan">
      <formula>G4</formula>
    </cfRule>
  </conditionalFormatting>
  <conditionalFormatting sqref="G6">
    <cfRule type="cellIs" dxfId="9144" priority="37" operator="lessThan">
      <formula>G5</formula>
    </cfRule>
    <cfRule type="cellIs" dxfId="9143" priority="38" operator="greaterThan">
      <formula>G5</formula>
    </cfRule>
  </conditionalFormatting>
  <conditionalFormatting sqref="G7">
    <cfRule type="cellIs" dxfId="9142" priority="35" operator="lessThan">
      <formula>G6</formula>
    </cfRule>
    <cfRule type="cellIs" dxfId="9141" priority="36" operator="greaterThan">
      <formula>G6</formula>
    </cfRule>
  </conditionalFormatting>
  <conditionalFormatting sqref="G8">
    <cfRule type="cellIs" dxfId="9140" priority="33" operator="lessThan">
      <formula>G7</formula>
    </cfRule>
    <cfRule type="cellIs" dxfId="9139" priority="34" operator="greaterThan">
      <formula>G7</formula>
    </cfRule>
  </conditionalFormatting>
  <conditionalFormatting sqref="G9">
    <cfRule type="cellIs" dxfId="9138" priority="31" operator="lessThan">
      <formula>G8</formula>
    </cfRule>
    <cfRule type="cellIs" dxfId="9137" priority="32" operator="greaterThan">
      <formula>G8</formula>
    </cfRule>
  </conditionalFormatting>
  <conditionalFormatting sqref="G10">
    <cfRule type="cellIs" dxfId="9136" priority="29" operator="lessThan">
      <formula>G9</formula>
    </cfRule>
    <cfRule type="cellIs" dxfId="9135" priority="30" operator="greaterThan">
      <formula>G9</formula>
    </cfRule>
  </conditionalFormatting>
  <conditionalFormatting sqref="G11">
    <cfRule type="cellIs" dxfId="9134" priority="27" operator="lessThan">
      <formula>G10</formula>
    </cfRule>
    <cfRule type="cellIs" dxfId="9133" priority="28" operator="greaterThan">
      <formula>G10</formula>
    </cfRule>
  </conditionalFormatting>
  <conditionalFormatting sqref="G12">
    <cfRule type="cellIs" dxfId="9132" priority="25" operator="lessThan">
      <formula>G11</formula>
    </cfRule>
    <cfRule type="cellIs" dxfId="9131" priority="26" operator="greaterThan">
      <formula>G11</formula>
    </cfRule>
  </conditionalFormatting>
  <conditionalFormatting sqref="G13">
    <cfRule type="cellIs" dxfId="9130" priority="23" operator="lessThan">
      <formula>G12</formula>
    </cfRule>
    <cfRule type="cellIs" dxfId="9129" priority="24" operator="greaterThan">
      <formula>G12</formula>
    </cfRule>
  </conditionalFormatting>
  <conditionalFormatting sqref="H3">
    <cfRule type="cellIs" dxfId="9128" priority="21" operator="lessThan">
      <formula>H2</formula>
    </cfRule>
    <cfRule type="cellIs" dxfId="9127" priority="22" operator="greaterThan">
      <formula>H2</formula>
    </cfRule>
  </conditionalFormatting>
  <conditionalFormatting sqref="H4:H13">
    <cfRule type="cellIs" dxfId="9126" priority="19" operator="lessThan">
      <formula>H3</formula>
    </cfRule>
    <cfRule type="cellIs" dxfId="9125" priority="20" operator="greaterThan">
      <formula>H3</formula>
    </cfRule>
  </conditionalFormatting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</sheetPr>
  <dimension ref="A1:O43"/>
  <sheetViews>
    <sheetView workbookViewId="0">
      <pane ySplit="2" topLeftCell="A18" activePane="bottomLeft" state="frozen"/>
      <selection pane="bottomLeft" activeCell="D7" sqref="D7"/>
    </sheetView>
  </sheetViews>
  <sheetFormatPr baseColWidth="10" defaultRowHeight="14.4" x14ac:dyDescent="0.3"/>
  <sheetData>
    <row r="1" spans="1:15" x14ac:dyDescent="0.3">
      <c r="A1" s="101" t="s">
        <v>5</v>
      </c>
      <c r="B1" s="103" t="s">
        <v>0</v>
      </c>
      <c r="C1" s="103" t="s">
        <v>1</v>
      </c>
      <c r="D1" s="99" t="s">
        <v>12</v>
      </c>
      <c r="E1" s="105"/>
      <c r="F1" s="106" t="s">
        <v>4</v>
      </c>
      <c r="G1" s="100"/>
      <c r="H1" s="99" t="s">
        <v>11</v>
      </c>
      <c r="I1" s="100"/>
      <c r="J1" s="19" t="s">
        <v>35</v>
      </c>
      <c r="K1" s="20" t="s">
        <v>2</v>
      </c>
      <c r="L1" s="20" t="s">
        <v>4</v>
      </c>
      <c r="M1" s="20" t="s">
        <v>29</v>
      </c>
      <c r="N1" s="66" t="s">
        <v>37</v>
      </c>
      <c r="O1" s="21" t="s">
        <v>11</v>
      </c>
    </row>
    <row r="2" spans="1:15" ht="15" thickBot="1" x14ac:dyDescent="0.35">
      <c r="A2" s="102"/>
      <c r="B2" s="104"/>
      <c r="C2" s="104"/>
      <c r="D2" s="22" t="s">
        <v>2</v>
      </c>
      <c r="E2" s="23" t="s">
        <v>1</v>
      </c>
      <c r="F2" s="22" t="s">
        <v>1</v>
      </c>
      <c r="G2" s="24" t="s">
        <v>2</v>
      </c>
      <c r="H2" s="25" t="s">
        <v>1</v>
      </c>
      <c r="I2" s="24" t="s">
        <v>2</v>
      </c>
      <c r="J2" s="26">
        <f>E36</f>
        <v>0</v>
      </c>
      <c r="K2" s="27">
        <f>D36+D43</f>
        <v>0</v>
      </c>
      <c r="L2" s="27">
        <f>F36</f>
        <v>0</v>
      </c>
      <c r="M2" s="27">
        <f>C38</f>
        <v>0</v>
      </c>
      <c r="N2" s="84">
        <f>K2+L2+M2</f>
        <v>0</v>
      </c>
      <c r="O2" s="28">
        <f>J2+L2+M2</f>
        <v>0</v>
      </c>
    </row>
    <row r="3" spans="1:15" ht="30" customHeight="1" x14ac:dyDescent="0.3">
      <c r="A3" s="29" t="s">
        <v>6</v>
      </c>
      <c r="B3" s="30">
        <v>42737</v>
      </c>
      <c r="C3" s="68">
        <v>0</v>
      </c>
      <c r="D3" s="31">
        <f>IF(C3&gt;0,(E3-[1]Décembre!$E$31),0)</f>
        <v>0</v>
      </c>
      <c r="E3" s="32">
        <f>IF((C3&gt;0),(C3-$F$43-$C$41),0)</f>
        <v>0</v>
      </c>
      <c r="F3" s="78">
        <v>0</v>
      </c>
      <c r="G3" s="31">
        <f>F3</f>
        <v>0</v>
      </c>
      <c r="H3" s="31">
        <f t="shared" ref="H3:I6" si="0">F3+C3</f>
        <v>0</v>
      </c>
      <c r="I3" s="32">
        <f t="shared" si="0"/>
        <v>0</v>
      </c>
      <c r="J3" s="33"/>
      <c r="K3" s="33"/>
      <c r="L3" s="33"/>
      <c r="M3" s="33"/>
      <c r="N3" s="33"/>
      <c r="O3" s="33"/>
    </row>
    <row r="4" spans="1:15" ht="30" customHeight="1" x14ac:dyDescent="0.3">
      <c r="A4" s="34" t="s">
        <v>7</v>
      </c>
      <c r="B4" s="35">
        <f t="shared" ref="B4:B7" si="1">DATE(YEAR(B3),MONTH(B3),DAY(B3)+1)</f>
        <v>42738</v>
      </c>
      <c r="C4" s="69">
        <v>0</v>
      </c>
      <c r="D4" s="36">
        <f>IF(C4&gt;0,(C4-C3),0)</f>
        <v>0</v>
      </c>
      <c r="E4" s="37">
        <f>IF((C4&gt;0),(C4-$F$43-$C$41),0)</f>
        <v>0</v>
      </c>
      <c r="F4" s="70">
        <v>0</v>
      </c>
      <c r="G4" s="37">
        <f t="shared" ref="G4:G6" si="2">IF(F4&gt;0,F4-F3,0)</f>
        <v>0</v>
      </c>
      <c r="H4" s="36">
        <f t="shared" si="0"/>
        <v>0</v>
      </c>
      <c r="I4" s="37">
        <f t="shared" si="0"/>
        <v>0</v>
      </c>
      <c r="J4" s="33"/>
      <c r="K4" s="33"/>
      <c r="L4" s="33"/>
      <c r="M4" s="33"/>
      <c r="N4" s="33"/>
      <c r="O4" s="33"/>
    </row>
    <row r="5" spans="1:15" ht="30" customHeight="1" x14ac:dyDescent="0.3">
      <c r="A5" s="34" t="s">
        <v>8</v>
      </c>
      <c r="B5" s="35">
        <f t="shared" si="1"/>
        <v>42739</v>
      </c>
      <c r="C5" s="69">
        <v>0</v>
      </c>
      <c r="D5" s="38">
        <f t="shared" ref="D5:D7" si="3">IF(C5&gt;0,(C5-C4),0)</f>
        <v>0</v>
      </c>
      <c r="E5" s="39">
        <f>IF((C5&gt;0),(C5-$F$43-$C$41),0)</f>
        <v>0</v>
      </c>
      <c r="F5" s="70">
        <v>0</v>
      </c>
      <c r="G5" s="39">
        <f t="shared" si="2"/>
        <v>0</v>
      </c>
      <c r="H5" s="38">
        <f t="shared" si="0"/>
        <v>0</v>
      </c>
      <c r="I5" s="39">
        <f t="shared" si="0"/>
        <v>0</v>
      </c>
      <c r="J5" s="33"/>
      <c r="K5" s="33"/>
      <c r="L5" s="33"/>
      <c r="M5" s="33"/>
      <c r="N5" s="33"/>
      <c r="O5" s="33"/>
    </row>
    <row r="6" spans="1:15" ht="30" customHeight="1" x14ac:dyDescent="0.3">
      <c r="A6" s="34" t="s">
        <v>9</v>
      </c>
      <c r="B6" s="35">
        <f t="shared" si="1"/>
        <v>42740</v>
      </c>
      <c r="C6" s="69">
        <v>0</v>
      </c>
      <c r="D6" s="36">
        <f t="shared" si="3"/>
        <v>0</v>
      </c>
      <c r="E6" s="37">
        <f>IF((C6&gt;0),(C6-$F$43-$C$41),0)</f>
        <v>0</v>
      </c>
      <c r="F6" s="70">
        <v>0</v>
      </c>
      <c r="G6" s="37">
        <f t="shared" si="2"/>
        <v>0</v>
      </c>
      <c r="H6" s="36">
        <f t="shared" si="0"/>
        <v>0</v>
      </c>
      <c r="I6" s="37">
        <f>G6+D6</f>
        <v>0</v>
      </c>
      <c r="J6" s="33"/>
      <c r="K6" s="33"/>
      <c r="L6" s="33"/>
      <c r="M6" s="33"/>
      <c r="N6" s="33"/>
      <c r="O6" s="33"/>
    </row>
    <row r="7" spans="1:15" ht="30" customHeight="1" thickBot="1" x14ac:dyDescent="0.35">
      <c r="A7" s="40" t="s">
        <v>10</v>
      </c>
      <c r="B7" s="41">
        <f t="shared" si="1"/>
        <v>42741</v>
      </c>
      <c r="C7" s="69">
        <v>0</v>
      </c>
      <c r="D7" s="36">
        <f t="shared" si="3"/>
        <v>0</v>
      </c>
      <c r="E7" s="43">
        <f>IF((C7&gt;0),(C7-$F$43-$C$41),0)</f>
        <v>0</v>
      </c>
      <c r="F7" s="70">
        <v>0</v>
      </c>
      <c r="G7" s="43">
        <f>IF(F7&gt;0,F7-F6,0)</f>
        <v>0</v>
      </c>
      <c r="H7" s="42">
        <f>F7+C7</f>
        <v>0</v>
      </c>
      <c r="I7" s="43">
        <f>G7+D7</f>
        <v>0</v>
      </c>
      <c r="J7" s="33"/>
      <c r="K7" s="33"/>
      <c r="L7" s="33"/>
      <c r="M7" s="33"/>
      <c r="N7" s="33"/>
      <c r="O7" s="33"/>
    </row>
    <row r="8" spans="1:15" ht="30" customHeight="1" thickBot="1" x14ac:dyDescent="0.35">
      <c r="A8" s="107" t="s">
        <v>33</v>
      </c>
      <c r="B8" s="108"/>
      <c r="C8" s="108"/>
      <c r="D8" s="44">
        <f>D3+D4+D5+D6+D7</f>
        <v>0</v>
      </c>
      <c r="E8" s="45"/>
      <c r="F8" s="109">
        <f>G3+G4+G5+G6+G7</f>
        <v>0</v>
      </c>
      <c r="G8" s="109"/>
      <c r="H8" s="44">
        <f>E8+F8</f>
        <v>0</v>
      </c>
      <c r="I8" s="46">
        <f>I7+I6+I5+I4+I3</f>
        <v>0</v>
      </c>
      <c r="J8" s="33"/>
      <c r="K8" s="33"/>
      <c r="L8" s="33"/>
      <c r="M8" s="33"/>
      <c r="N8" s="33"/>
      <c r="O8" s="33"/>
    </row>
    <row r="9" spans="1:15" ht="30" customHeight="1" x14ac:dyDescent="0.3">
      <c r="A9" s="47" t="s">
        <v>6</v>
      </c>
      <c r="B9" s="48">
        <f>DATE(YEAR(B7),MONTH(B7),DAY(B7)+3)</f>
        <v>42744</v>
      </c>
      <c r="C9" s="72">
        <v>0</v>
      </c>
      <c r="D9" s="50">
        <f>IF(E9&gt;0,E9-E7,0)</f>
        <v>0</v>
      </c>
      <c r="E9" s="51">
        <f>IF((C9&gt;0),(C9-$F$43-$C$41),0)</f>
        <v>0</v>
      </c>
      <c r="F9" s="81">
        <v>0</v>
      </c>
      <c r="G9" s="49">
        <f>F9</f>
        <v>0</v>
      </c>
      <c r="H9" s="50">
        <f>IF(C9&gt;0,E9+G9,0)</f>
        <v>0</v>
      </c>
      <c r="I9" s="51">
        <f t="shared" ref="I9:I11" si="4">G9+D9</f>
        <v>0</v>
      </c>
      <c r="J9" s="33"/>
      <c r="K9" s="33"/>
      <c r="L9" s="33"/>
      <c r="M9" s="33"/>
      <c r="N9" s="33"/>
      <c r="O9" s="33"/>
    </row>
    <row r="10" spans="1:15" ht="30" customHeight="1" x14ac:dyDescent="0.3">
      <c r="A10" s="52" t="s">
        <v>7</v>
      </c>
      <c r="B10" s="53">
        <f>DATE(YEAR(B9),MONTH(B9),DAY(B9)+1)</f>
        <v>42745</v>
      </c>
      <c r="C10" s="73">
        <v>0</v>
      </c>
      <c r="D10" s="55">
        <f>IF(E10&gt;0,E10-E9,0)</f>
        <v>0</v>
      </c>
      <c r="E10" s="51">
        <f t="shared" ref="E10:E13" si="5">IF((C10&gt;0),(C10-$F$43-$C$41),0)</f>
        <v>0</v>
      </c>
      <c r="F10" s="82">
        <v>0</v>
      </c>
      <c r="G10" s="54">
        <f>IF(F10&gt;0,(F10-F9),0)</f>
        <v>0</v>
      </c>
      <c r="H10" s="55">
        <f>IF(C10&gt;0,E10+G10,0)</f>
        <v>0</v>
      </c>
      <c r="I10" s="37">
        <f t="shared" si="4"/>
        <v>0</v>
      </c>
      <c r="J10" s="33"/>
      <c r="K10" s="33"/>
      <c r="L10" s="33"/>
      <c r="M10" s="33"/>
      <c r="N10" s="33"/>
      <c r="O10" s="33"/>
    </row>
    <row r="11" spans="1:15" ht="30" customHeight="1" x14ac:dyDescent="0.3">
      <c r="A11" s="52" t="s">
        <v>8</v>
      </c>
      <c r="B11" s="53">
        <f>DATE(YEAR(B10),MONTH(B10),DAY(B10)+1)</f>
        <v>42746</v>
      </c>
      <c r="C11" s="73">
        <v>0</v>
      </c>
      <c r="D11" s="55">
        <f>IF(E11&gt;0,E11-E10,0)</f>
        <v>0</v>
      </c>
      <c r="E11" s="51">
        <f t="shared" si="5"/>
        <v>0</v>
      </c>
      <c r="F11" s="82">
        <v>0</v>
      </c>
      <c r="G11" s="54">
        <f>IF(F11&gt;0,(F11-F10),0)</f>
        <v>0</v>
      </c>
      <c r="H11" s="55">
        <f t="shared" ref="H11:H13" si="6">IF(C11&gt;0,E11+G11,0)</f>
        <v>0</v>
      </c>
      <c r="I11" s="37">
        <f t="shared" si="4"/>
        <v>0</v>
      </c>
      <c r="J11" s="33"/>
      <c r="K11" s="33"/>
      <c r="L11" s="33"/>
      <c r="M11" s="33"/>
      <c r="N11" s="33"/>
      <c r="O11" s="33"/>
    </row>
    <row r="12" spans="1:15" ht="30" customHeight="1" x14ac:dyDescent="0.3">
      <c r="A12" s="52" t="s">
        <v>9</v>
      </c>
      <c r="B12" s="53">
        <f>DATE(YEAR(B11),MONTH(B11),DAY(B11)+1)</f>
        <v>42747</v>
      </c>
      <c r="C12" s="73">
        <v>0</v>
      </c>
      <c r="D12" s="55">
        <f>IF(E12&gt;0,E12-E11,0)</f>
        <v>0</v>
      </c>
      <c r="E12" s="51">
        <f t="shared" si="5"/>
        <v>0</v>
      </c>
      <c r="F12" s="82">
        <v>0</v>
      </c>
      <c r="G12" s="54">
        <f>IF(F12&gt;0,(F12-F11),0)</f>
        <v>0</v>
      </c>
      <c r="H12" s="55">
        <f t="shared" si="6"/>
        <v>0</v>
      </c>
      <c r="I12" s="37">
        <f>G12+D12</f>
        <v>0</v>
      </c>
      <c r="J12" s="33"/>
      <c r="K12" s="33"/>
      <c r="L12" s="33"/>
      <c r="M12" s="33"/>
      <c r="N12" s="33"/>
      <c r="O12" s="33"/>
    </row>
    <row r="13" spans="1:15" ht="30" customHeight="1" thickBot="1" x14ac:dyDescent="0.35">
      <c r="A13" s="56" t="s">
        <v>10</v>
      </c>
      <c r="B13" s="57">
        <f>DATE(YEAR(B12),MONTH(B12),DAY(B12)+1)</f>
        <v>42748</v>
      </c>
      <c r="C13" s="74">
        <v>0</v>
      </c>
      <c r="D13" s="59">
        <f>IF(E13&gt;0,E13-E12,0)</f>
        <v>0</v>
      </c>
      <c r="E13" s="51">
        <f t="shared" si="5"/>
        <v>0</v>
      </c>
      <c r="F13" s="83">
        <v>0</v>
      </c>
      <c r="G13" s="58">
        <f>IF(F13&gt;0,(F13-F12),0)</f>
        <v>0</v>
      </c>
      <c r="H13" s="59">
        <f t="shared" si="6"/>
        <v>0</v>
      </c>
      <c r="I13" s="60">
        <f>G13+D13</f>
        <v>0</v>
      </c>
      <c r="J13" s="33"/>
      <c r="K13" s="33"/>
      <c r="L13" s="33"/>
      <c r="M13" s="33"/>
      <c r="N13" s="33"/>
      <c r="O13" s="33"/>
    </row>
    <row r="14" spans="1:15" ht="30" customHeight="1" thickBot="1" x14ac:dyDescent="0.35">
      <c r="A14" s="107" t="s">
        <v>33</v>
      </c>
      <c r="B14" s="108"/>
      <c r="C14" s="108"/>
      <c r="D14" s="44">
        <f>D13+D12+D11+D9+D10</f>
        <v>0</v>
      </c>
      <c r="E14" s="45">
        <f>IF(C9&gt;0,E7+D14,0)</f>
        <v>0</v>
      </c>
      <c r="F14" s="109">
        <f>G9+G10+G11+G12+G13</f>
        <v>0</v>
      </c>
      <c r="G14" s="109"/>
      <c r="H14" s="44">
        <f>E14+F14</f>
        <v>0</v>
      </c>
      <c r="I14" s="46">
        <f>I13+I12+I11+I10+I9</f>
        <v>0</v>
      </c>
      <c r="J14" s="33"/>
      <c r="K14" s="33"/>
      <c r="L14" s="33"/>
      <c r="M14" s="33"/>
      <c r="N14" s="33"/>
      <c r="O14" s="33"/>
    </row>
    <row r="15" spans="1:15" ht="30" customHeight="1" x14ac:dyDescent="0.3">
      <c r="A15" s="47" t="s">
        <v>6</v>
      </c>
      <c r="B15" s="48">
        <f>DATE(YEAR(B13),MONTH(B13),DAY(B13)+3)</f>
        <v>42751</v>
      </c>
      <c r="C15" s="72">
        <v>0</v>
      </c>
      <c r="D15" s="50">
        <f t="shared" ref="D15" si="7">IF(E15&gt;0,E15-E13,0)</f>
        <v>0</v>
      </c>
      <c r="E15" s="51">
        <f>IF((C15&gt;0),(C15-$F$43-$C$41),0)</f>
        <v>0</v>
      </c>
      <c r="F15" s="81">
        <v>0</v>
      </c>
      <c r="G15" s="49">
        <f t="shared" ref="G15" si="8">F15</f>
        <v>0</v>
      </c>
      <c r="H15" s="50">
        <f t="shared" ref="H15:H19" si="9">IF(C15&gt;0,E15+G15,0)</f>
        <v>0</v>
      </c>
      <c r="I15" s="51">
        <f t="shared" ref="I15:I19" si="10">G15+D15</f>
        <v>0</v>
      </c>
      <c r="J15" s="33"/>
      <c r="K15" s="33"/>
      <c r="L15" s="33"/>
      <c r="M15" s="33"/>
      <c r="N15" s="33"/>
      <c r="O15" s="33"/>
    </row>
    <row r="16" spans="1:15" ht="30" customHeight="1" x14ac:dyDescent="0.3">
      <c r="A16" s="52" t="s">
        <v>7</v>
      </c>
      <c r="B16" s="53">
        <f>DATE(YEAR(B15),MONTH(B15),DAY(B15)+1)</f>
        <v>42752</v>
      </c>
      <c r="C16" s="73">
        <v>0</v>
      </c>
      <c r="D16" s="55">
        <f t="shared" ref="D16:D19" si="11">IF(E16&gt;0,E16-E15,0)</f>
        <v>0</v>
      </c>
      <c r="E16" s="51">
        <f t="shared" ref="E16:E19" si="12">IF((C16&gt;0),(C16-$F$43-$C$41),0)</f>
        <v>0</v>
      </c>
      <c r="F16" s="82">
        <v>0</v>
      </c>
      <c r="G16" s="54">
        <f t="shared" ref="G16:G19" si="13">IF(F16&gt;0,(F16-F15),0)</f>
        <v>0</v>
      </c>
      <c r="H16" s="55">
        <f t="shared" si="9"/>
        <v>0</v>
      </c>
      <c r="I16" s="37">
        <f t="shared" si="10"/>
        <v>0</v>
      </c>
      <c r="J16" s="33"/>
      <c r="K16" s="33"/>
      <c r="L16" s="33"/>
      <c r="M16" s="33"/>
      <c r="N16" s="33"/>
      <c r="O16" s="33"/>
    </row>
    <row r="17" spans="1:15" ht="30" customHeight="1" x14ac:dyDescent="0.3">
      <c r="A17" s="52" t="s">
        <v>8</v>
      </c>
      <c r="B17" s="53">
        <f>DATE(YEAR(B16),MONTH(B16),DAY(B16)+1)</f>
        <v>42753</v>
      </c>
      <c r="C17" s="73">
        <v>0</v>
      </c>
      <c r="D17" s="55">
        <f t="shared" si="11"/>
        <v>0</v>
      </c>
      <c r="E17" s="51">
        <f t="shared" si="12"/>
        <v>0</v>
      </c>
      <c r="F17" s="82">
        <v>0</v>
      </c>
      <c r="G17" s="54">
        <f t="shared" si="13"/>
        <v>0</v>
      </c>
      <c r="H17" s="55">
        <f t="shared" si="9"/>
        <v>0</v>
      </c>
      <c r="I17" s="37">
        <f t="shared" si="10"/>
        <v>0</v>
      </c>
      <c r="J17" s="33"/>
      <c r="K17" s="33"/>
      <c r="L17" s="33"/>
      <c r="M17" s="33"/>
      <c r="N17" s="33"/>
      <c r="O17" s="33"/>
    </row>
    <row r="18" spans="1:15" ht="30" customHeight="1" x14ac:dyDescent="0.3">
      <c r="A18" s="52" t="s">
        <v>9</v>
      </c>
      <c r="B18" s="53">
        <f>DATE(YEAR(B17),MONTH(B17),DAY(B17)+1)</f>
        <v>42754</v>
      </c>
      <c r="C18" s="73">
        <v>0</v>
      </c>
      <c r="D18" s="55">
        <f t="shared" si="11"/>
        <v>0</v>
      </c>
      <c r="E18" s="51">
        <f t="shared" si="12"/>
        <v>0</v>
      </c>
      <c r="F18" s="82">
        <v>0</v>
      </c>
      <c r="G18" s="54">
        <f t="shared" si="13"/>
        <v>0</v>
      </c>
      <c r="H18" s="55">
        <f t="shared" si="9"/>
        <v>0</v>
      </c>
      <c r="I18" s="37">
        <f t="shared" si="10"/>
        <v>0</v>
      </c>
      <c r="J18" s="33"/>
      <c r="K18" s="33"/>
      <c r="L18" s="33"/>
      <c r="M18" s="33"/>
      <c r="N18" s="33"/>
      <c r="O18" s="33"/>
    </row>
    <row r="19" spans="1:15" ht="30" customHeight="1" thickBot="1" x14ac:dyDescent="0.35">
      <c r="A19" s="56" t="s">
        <v>10</v>
      </c>
      <c r="B19" s="57">
        <f>DATE(YEAR(B18),MONTH(B18),DAY(B18)+1)</f>
        <v>42755</v>
      </c>
      <c r="C19" s="74">
        <v>0</v>
      </c>
      <c r="D19" s="59">
        <f t="shared" si="11"/>
        <v>0</v>
      </c>
      <c r="E19" s="51">
        <f t="shared" si="12"/>
        <v>0</v>
      </c>
      <c r="F19" s="83">
        <v>0</v>
      </c>
      <c r="G19" s="58">
        <f t="shared" si="13"/>
        <v>0</v>
      </c>
      <c r="H19" s="59">
        <f t="shared" si="9"/>
        <v>0</v>
      </c>
      <c r="I19" s="60">
        <f t="shared" si="10"/>
        <v>0</v>
      </c>
      <c r="J19" s="33"/>
      <c r="K19" s="33"/>
      <c r="L19" s="33"/>
      <c r="M19" s="33"/>
      <c r="N19" s="33"/>
      <c r="O19" s="33"/>
    </row>
    <row r="20" spans="1:15" ht="30" customHeight="1" thickBot="1" x14ac:dyDescent="0.35">
      <c r="A20" s="107" t="s">
        <v>33</v>
      </c>
      <c r="B20" s="108"/>
      <c r="C20" s="108"/>
      <c r="D20" s="44">
        <f t="shared" ref="D20" si="14">D19+D18+D17+D15+D16</f>
        <v>0</v>
      </c>
      <c r="E20" s="45">
        <f t="shared" ref="E20" si="15">IF(C15&gt;0,E13+D20,0)</f>
        <v>0</v>
      </c>
      <c r="F20" s="109">
        <f t="shared" ref="F20" si="16">G15+G16+G17+G18+G19</f>
        <v>0</v>
      </c>
      <c r="G20" s="109"/>
      <c r="H20" s="44">
        <f t="shared" ref="H20" si="17">E20+F20</f>
        <v>0</v>
      </c>
      <c r="I20" s="46">
        <f t="shared" ref="I20" si="18">I19+I18+I17+I16+I15</f>
        <v>0</v>
      </c>
      <c r="J20" s="33"/>
      <c r="K20" s="33"/>
      <c r="L20" s="33"/>
      <c r="M20" s="33"/>
      <c r="N20" s="33"/>
      <c r="O20" s="33"/>
    </row>
    <row r="21" spans="1:15" ht="30" customHeight="1" x14ac:dyDescent="0.3">
      <c r="A21" s="47" t="s">
        <v>6</v>
      </c>
      <c r="B21" s="48">
        <f>DATE(YEAR(B19),MONTH(B19),DAY(B19)+3)</f>
        <v>42758</v>
      </c>
      <c r="C21" s="72">
        <v>0</v>
      </c>
      <c r="D21" s="50">
        <f t="shared" ref="D21" si="19">IF(E21&gt;0,E21-E19,0)</f>
        <v>0</v>
      </c>
      <c r="E21" s="51">
        <f>IF((C21&gt;0),(C21-$F$43-$C$41),0)</f>
        <v>0</v>
      </c>
      <c r="F21" s="81">
        <v>0</v>
      </c>
      <c r="G21" s="49">
        <f t="shared" ref="G21" si="20">F21</f>
        <v>0</v>
      </c>
      <c r="H21" s="50">
        <f t="shared" ref="H21:H25" si="21">IF(C21&gt;0,E21+G21,0)</f>
        <v>0</v>
      </c>
      <c r="I21" s="51">
        <f t="shared" ref="I21:I25" si="22">G21+D21</f>
        <v>0</v>
      </c>
      <c r="J21" s="33"/>
      <c r="K21" s="33"/>
      <c r="L21" s="33"/>
      <c r="M21" s="33"/>
      <c r="N21" s="33"/>
      <c r="O21" s="33"/>
    </row>
    <row r="22" spans="1:15" ht="30" customHeight="1" x14ac:dyDescent="0.3">
      <c r="A22" s="52" t="s">
        <v>7</v>
      </c>
      <c r="B22" s="53">
        <f>DATE(YEAR(B21),MONTH(B21),DAY(B21)+1)</f>
        <v>42759</v>
      </c>
      <c r="C22" s="73">
        <v>0</v>
      </c>
      <c r="D22" s="55">
        <f t="shared" ref="D22:D25" si="23">IF(E22&gt;0,E22-E21,0)</f>
        <v>0</v>
      </c>
      <c r="E22" s="37">
        <f t="shared" ref="E22:E25" si="24">IF((C22&gt;0),(C22-$F$43-$C$41),0)</f>
        <v>0</v>
      </c>
      <c r="F22" s="82">
        <v>0</v>
      </c>
      <c r="G22" s="54">
        <f t="shared" ref="G22:G25" si="25">IF(F22&gt;0,(F22-F21),0)</f>
        <v>0</v>
      </c>
      <c r="H22" s="55">
        <f t="shared" si="21"/>
        <v>0</v>
      </c>
      <c r="I22" s="37">
        <f t="shared" si="22"/>
        <v>0</v>
      </c>
      <c r="J22" s="33"/>
      <c r="K22" s="33"/>
      <c r="L22" s="33"/>
      <c r="M22" s="33"/>
      <c r="N22" s="33"/>
      <c r="O22" s="33"/>
    </row>
    <row r="23" spans="1:15" ht="30" customHeight="1" x14ac:dyDescent="0.3">
      <c r="A23" s="52" t="s">
        <v>8</v>
      </c>
      <c r="B23" s="53">
        <f>DATE(YEAR(B22),MONTH(B22),DAY(B22)+1)</f>
        <v>42760</v>
      </c>
      <c r="C23" s="73">
        <v>0</v>
      </c>
      <c r="D23" s="55">
        <f t="shared" si="23"/>
        <v>0</v>
      </c>
      <c r="E23" s="37">
        <f t="shared" si="24"/>
        <v>0</v>
      </c>
      <c r="F23" s="82">
        <v>0</v>
      </c>
      <c r="G23" s="54">
        <f t="shared" si="25"/>
        <v>0</v>
      </c>
      <c r="H23" s="55">
        <f t="shared" si="21"/>
        <v>0</v>
      </c>
      <c r="I23" s="37">
        <f t="shared" si="22"/>
        <v>0</v>
      </c>
      <c r="J23" s="33"/>
      <c r="K23" s="33"/>
      <c r="L23" s="33"/>
      <c r="M23" s="33"/>
      <c r="N23" s="33"/>
      <c r="O23" s="33"/>
    </row>
    <row r="24" spans="1:15" ht="30" customHeight="1" x14ac:dyDescent="0.3">
      <c r="A24" s="52" t="s">
        <v>9</v>
      </c>
      <c r="B24" s="53">
        <f>DATE(YEAR(B23),MONTH(B23),DAY(B23)+1)</f>
        <v>42761</v>
      </c>
      <c r="C24" s="73">
        <v>0</v>
      </c>
      <c r="D24" s="55">
        <f t="shared" si="23"/>
        <v>0</v>
      </c>
      <c r="E24" s="37">
        <f t="shared" si="24"/>
        <v>0</v>
      </c>
      <c r="F24" s="82">
        <v>0</v>
      </c>
      <c r="G24" s="54">
        <f t="shared" si="25"/>
        <v>0</v>
      </c>
      <c r="H24" s="55">
        <f t="shared" si="21"/>
        <v>0</v>
      </c>
      <c r="I24" s="37">
        <f t="shared" si="22"/>
        <v>0</v>
      </c>
      <c r="J24" s="33"/>
      <c r="K24" s="33"/>
      <c r="L24" s="33"/>
      <c r="M24" s="33"/>
      <c r="N24" s="33"/>
      <c r="O24" s="33"/>
    </row>
    <row r="25" spans="1:15" ht="30" customHeight="1" thickBot="1" x14ac:dyDescent="0.35">
      <c r="A25" s="56" t="s">
        <v>10</v>
      </c>
      <c r="B25" s="57">
        <f>DATE(YEAR(B24),MONTH(B24),DAY(B24)+1)</f>
        <v>42762</v>
      </c>
      <c r="C25" s="74">
        <v>0</v>
      </c>
      <c r="D25" s="59">
        <f t="shared" si="23"/>
        <v>0</v>
      </c>
      <c r="E25" s="60">
        <f t="shared" si="24"/>
        <v>0</v>
      </c>
      <c r="F25" s="83">
        <v>0</v>
      </c>
      <c r="G25" s="58">
        <f t="shared" si="25"/>
        <v>0</v>
      </c>
      <c r="H25" s="59">
        <f t="shared" si="21"/>
        <v>0</v>
      </c>
      <c r="I25" s="60">
        <f t="shared" si="22"/>
        <v>0</v>
      </c>
      <c r="J25" s="33"/>
      <c r="K25" s="33"/>
      <c r="L25" s="33"/>
      <c r="M25" s="33"/>
      <c r="N25" s="33"/>
      <c r="O25" s="33"/>
    </row>
    <row r="26" spans="1:15" ht="30" customHeight="1" thickBot="1" x14ac:dyDescent="0.35">
      <c r="A26" s="107" t="s">
        <v>33</v>
      </c>
      <c r="B26" s="108"/>
      <c r="C26" s="108"/>
      <c r="D26" s="44">
        <f t="shared" ref="D26" si="26">D25+D24+D23+D21+D22</f>
        <v>0</v>
      </c>
      <c r="E26" s="45">
        <f t="shared" ref="E26" si="27">IF(C21&gt;0,E19+D26,0)</f>
        <v>0</v>
      </c>
      <c r="F26" s="109">
        <f t="shared" ref="F26" si="28">G21+G22+G23+G24+G25</f>
        <v>0</v>
      </c>
      <c r="G26" s="109"/>
      <c r="H26" s="44">
        <f t="shared" ref="H26" si="29">E26+F26</f>
        <v>0</v>
      </c>
      <c r="I26" s="46">
        <f t="shared" ref="I26" si="30">I25+I24+I23+I22+I21</f>
        <v>0</v>
      </c>
      <c r="J26" s="33"/>
      <c r="K26" s="33"/>
      <c r="L26" s="33"/>
      <c r="M26" s="33"/>
      <c r="N26" s="33"/>
      <c r="O26" s="33"/>
    </row>
    <row r="27" spans="1:15" ht="30" customHeight="1" x14ac:dyDescent="0.3">
      <c r="A27" s="61" t="s">
        <v>6</v>
      </c>
      <c r="B27" s="62">
        <f>DATE(YEAR(B25),MONTH(B25),DAY(B25)+3)</f>
        <v>42765</v>
      </c>
      <c r="C27" s="75">
        <v>0</v>
      </c>
      <c r="D27" s="50">
        <f t="shared" ref="D27" si="31">IF(E27&gt;0,E27-E25,0)</f>
        <v>0</v>
      </c>
      <c r="E27" s="51">
        <f>IF((C27&gt;0),(C27-$F$43-$C$41),0)</f>
        <v>0</v>
      </c>
      <c r="F27" s="81">
        <v>0</v>
      </c>
      <c r="G27" s="49">
        <f t="shared" ref="G27" si="32">F27</f>
        <v>0</v>
      </c>
      <c r="H27" s="50">
        <f t="shared" ref="H27:H31" si="33">IF(C27&gt;0,E27+G27,0)</f>
        <v>0</v>
      </c>
      <c r="I27" s="51">
        <f t="shared" ref="I27:I31" si="34">G27+D27</f>
        <v>0</v>
      </c>
      <c r="J27" s="33"/>
      <c r="K27" s="33"/>
      <c r="L27" s="33"/>
      <c r="M27" s="33"/>
      <c r="N27" s="33"/>
      <c r="O27" s="33"/>
    </row>
    <row r="28" spans="1:15" ht="30" customHeight="1" x14ac:dyDescent="0.3">
      <c r="A28" s="34" t="s">
        <v>7</v>
      </c>
      <c r="B28" s="35">
        <f>DATE(YEAR(B27),MONTH(B27),DAY(B27)+1)</f>
        <v>42766</v>
      </c>
      <c r="C28" s="76">
        <v>0</v>
      </c>
      <c r="D28" s="55">
        <f t="shared" ref="D28:D31" si="35">IF(E28&gt;0,E28-E27,0)</f>
        <v>0</v>
      </c>
      <c r="E28" s="37">
        <f t="shared" ref="E28:E31" si="36">IF((C28&gt;0),(C28-$F$43-$C$41),0)</f>
        <v>0</v>
      </c>
      <c r="F28" s="82">
        <v>0</v>
      </c>
      <c r="G28" s="54">
        <f t="shared" ref="G28:G31" si="37">IF(F28&gt;0,(F28-F27),0)</f>
        <v>0</v>
      </c>
      <c r="H28" s="55">
        <f t="shared" si="33"/>
        <v>0</v>
      </c>
      <c r="I28" s="37">
        <f t="shared" si="34"/>
        <v>0</v>
      </c>
      <c r="J28" s="33"/>
      <c r="K28" s="33"/>
      <c r="L28" s="33"/>
      <c r="M28" s="33"/>
      <c r="N28" s="33"/>
      <c r="O28" s="33"/>
    </row>
    <row r="29" spans="1:15" ht="30" customHeight="1" x14ac:dyDescent="0.3">
      <c r="A29" s="34" t="s">
        <v>8</v>
      </c>
      <c r="B29" s="35">
        <f>DATE(YEAR(B28),MONTH(B28),DAY(B28)+1)</f>
        <v>42767</v>
      </c>
      <c r="C29" s="76">
        <v>0</v>
      </c>
      <c r="D29" s="55">
        <f t="shared" si="35"/>
        <v>0</v>
      </c>
      <c r="E29" s="37">
        <f t="shared" si="36"/>
        <v>0</v>
      </c>
      <c r="F29" s="82">
        <v>0</v>
      </c>
      <c r="G29" s="54">
        <f t="shared" si="37"/>
        <v>0</v>
      </c>
      <c r="H29" s="55">
        <f t="shared" si="33"/>
        <v>0</v>
      </c>
      <c r="I29" s="37">
        <f t="shared" si="34"/>
        <v>0</v>
      </c>
      <c r="J29" s="33"/>
      <c r="K29" s="33"/>
      <c r="L29" s="33"/>
      <c r="M29" s="33"/>
      <c r="N29" s="33"/>
      <c r="O29" s="33"/>
    </row>
    <row r="30" spans="1:15" ht="30" customHeight="1" x14ac:dyDescent="0.3">
      <c r="A30" s="34" t="s">
        <v>9</v>
      </c>
      <c r="B30" s="35">
        <f>DATE(YEAR(B29),MONTH(B29),DAY(B29)+1)</f>
        <v>42768</v>
      </c>
      <c r="C30" s="76">
        <v>0</v>
      </c>
      <c r="D30" s="55">
        <f t="shared" si="35"/>
        <v>0</v>
      </c>
      <c r="E30" s="37">
        <f t="shared" si="36"/>
        <v>0</v>
      </c>
      <c r="F30" s="82">
        <v>0</v>
      </c>
      <c r="G30" s="54">
        <f t="shared" si="37"/>
        <v>0</v>
      </c>
      <c r="H30" s="55">
        <f t="shared" si="33"/>
        <v>0</v>
      </c>
      <c r="I30" s="37">
        <f t="shared" si="34"/>
        <v>0</v>
      </c>
      <c r="J30" s="33"/>
      <c r="K30" s="33"/>
      <c r="L30" s="33"/>
      <c r="M30" s="33"/>
      <c r="N30" s="33"/>
      <c r="O30" s="33"/>
    </row>
    <row r="31" spans="1:15" ht="30" customHeight="1" thickBot="1" x14ac:dyDescent="0.35">
      <c r="A31" s="40" t="s">
        <v>10</v>
      </c>
      <c r="B31" s="63">
        <f>DATE(YEAR(B30),MONTH(B30),DAY(B30)+1)</f>
        <v>42769</v>
      </c>
      <c r="C31" s="76">
        <v>0</v>
      </c>
      <c r="D31" s="55">
        <f t="shared" si="35"/>
        <v>0</v>
      </c>
      <c r="E31" s="37">
        <f t="shared" si="36"/>
        <v>0</v>
      </c>
      <c r="F31" s="82">
        <v>0</v>
      </c>
      <c r="G31" s="54">
        <f t="shared" si="37"/>
        <v>0</v>
      </c>
      <c r="H31" s="55">
        <f t="shared" si="33"/>
        <v>0</v>
      </c>
      <c r="I31" s="37">
        <f t="shared" si="34"/>
        <v>0</v>
      </c>
      <c r="J31" s="33"/>
      <c r="K31" s="33"/>
      <c r="L31" s="33"/>
      <c r="M31" s="33"/>
      <c r="N31" s="33"/>
      <c r="O31" s="33"/>
    </row>
    <row r="32" spans="1:15" ht="30" customHeight="1" thickBot="1" x14ac:dyDescent="0.35">
      <c r="A32" s="110" t="s">
        <v>33</v>
      </c>
      <c r="B32" s="111"/>
      <c r="C32" s="111"/>
      <c r="D32" s="64">
        <f t="shared" ref="D32" si="38">D31+D30+D29+D27+D28</f>
        <v>0</v>
      </c>
      <c r="E32" s="65">
        <f t="shared" ref="E32" si="39">IF(C27&gt;0,E25+D32,0)</f>
        <v>0</v>
      </c>
      <c r="F32" s="112">
        <f t="shared" ref="F32" si="40">G27+G28+G29+G30+G31</f>
        <v>0</v>
      </c>
      <c r="G32" s="112"/>
      <c r="H32" s="64">
        <f t="shared" ref="H32" si="41">E32+F32</f>
        <v>0</v>
      </c>
      <c r="I32" s="65">
        <f t="shared" ref="I32" si="42">I31+I30+I29+I28+I27</f>
        <v>0</v>
      </c>
      <c r="J32" s="33"/>
      <c r="K32" s="33"/>
      <c r="L32" s="33"/>
      <c r="M32" s="33"/>
      <c r="N32" s="33"/>
      <c r="O32" s="33"/>
    </row>
    <row r="34" spans="1:10" ht="15" thickBot="1" x14ac:dyDescent="0.35"/>
    <row r="35" spans="1:10" ht="15" thickBot="1" x14ac:dyDescent="0.35">
      <c r="J35" s="66" t="s">
        <v>37</v>
      </c>
    </row>
    <row r="36" spans="1:10" ht="15" thickBot="1" x14ac:dyDescent="0.35">
      <c r="A36" s="115" t="s">
        <v>3</v>
      </c>
      <c r="B36" s="116"/>
      <c r="C36" s="117"/>
      <c r="D36" s="64">
        <f>D32+D26+D20+D14+D8</f>
        <v>0</v>
      </c>
      <c r="E36" s="65">
        <f>D36+C7</f>
        <v>0</v>
      </c>
      <c r="F36" s="112">
        <f>G32+G26+G20+F14+F8</f>
        <v>0</v>
      </c>
      <c r="G36" s="112"/>
      <c r="H36" s="64">
        <f>IF(J36&lt;&gt;0,E36+F36,0)</f>
        <v>0</v>
      </c>
      <c r="I36" s="65">
        <f>D36+F36</f>
        <v>0</v>
      </c>
      <c r="J36" s="65">
        <f>D36+F36+C38</f>
        <v>0</v>
      </c>
    </row>
    <row r="37" spans="1:10" ht="15" thickBot="1" x14ac:dyDescent="0.35">
      <c r="A37" s="33"/>
      <c r="B37" s="33"/>
      <c r="C37" s="33"/>
      <c r="D37" s="33"/>
      <c r="E37" s="33"/>
      <c r="F37" s="33"/>
      <c r="G37" s="33"/>
      <c r="H37" s="33"/>
      <c r="I37" s="33"/>
    </row>
    <row r="38" spans="1:10" ht="15" thickBot="1" x14ac:dyDescent="0.35">
      <c r="A38" s="113" t="s">
        <v>29</v>
      </c>
      <c r="B38" s="114"/>
      <c r="C38" s="77">
        <v>0</v>
      </c>
      <c r="D38" s="65">
        <f>IF(C38&gt;0,C38-[2]Décembre!$C$38,0)</f>
        <v>0</v>
      </c>
      <c r="E38" s="33"/>
      <c r="F38" s="33"/>
      <c r="G38" s="33"/>
      <c r="H38" s="33"/>
      <c r="I38" s="33"/>
    </row>
    <row r="39" spans="1:10" x14ac:dyDescent="0.3">
      <c r="A39" s="33"/>
      <c r="B39" s="33"/>
      <c r="C39" s="33"/>
      <c r="D39" s="33"/>
      <c r="E39" s="33"/>
      <c r="F39" s="33"/>
      <c r="G39" s="33"/>
      <c r="H39" s="33"/>
      <c r="I39" s="33"/>
    </row>
    <row r="40" spans="1:10" ht="15" thickBot="1" x14ac:dyDescent="0.35">
      <c r="A40" s="33"/>
      <c r="B40" s="33"/>
      <c r="C40" s="33"/>
      <c r="D40" s="33"/>
      <c r="E40" s="33"/>
      <c r="F40" s="33"/>
      <c r="G40" s="33"/>
      <c r="H40" s="33"/>
      <c r="I40" s="33"/>
    </row>
    <row r="41" spans="1:10" ht="15" thickBot="1" x14ac:dyDescent="0.35">
      <c r="A41" s="113" t="s">
        <v>34</v>
      </c>
      <c r="B41" s="114"/>
      <c r="C41" s="64">
        <v>0</v>
      </c>
      <c r="D41" s="64">
        <v>0</v>
      </c>
      <c r="E41" s="67"/>
      <c r="F41" s="1"/>
      <c r="G41" s="1"/>
      <c r="H41" s="2"/>
      <c r="I41" s="2"/>
    </row>
    <row r="42" spans="1:10" ht="15" thickBot="1" x14ac:dyDescent="0.35">
      <c r="J42" s="66" t="s">
        <v>37</v>
      </c>
    </row>
    <row r="43" spans="1:10" ht="15" thickBot="1" x14ac:dyDescent="0.35">
      <c r="A43" s="115" t="s">
        <v>36</v>
      </c>
      <c r="B43" s="116"/>
      <c r="C43" s="117"/>
      <c r="D43" s="64">
        <v>0</v>
      </c>
      <c r="E43" s="65">
        <v>0</v>
      </c>
      <c r="F43" s="112">
        <v>0</v>
      </c>
      <c r="G43" s="112">
        <f>[1]Décembre!$D$36</f>
        <v>-5.9300000000000068</v>
      </c>
      <c r="H43" s="64">
        <v>0</v>
      </c>
      <c r="I43" s="65">
        <v>0</v>
      </c>
      <c r="J43" s="65">
        <v>0</v>
      </c>
    </row>
  </sheetData>
  <sheetProtection selectLockedCells="1"/>
  <mergeCells count="22">
    <mergeCell ref="A38:B38"/>
    <mergeCell ref="A41:B41"/>
    <mergeCell ref="A43:C43"/>
    <mergeCell ref="F43:G43"/>
    <mergeCell ref="A36:C36"/>
    <mergeCell ref="F36:G36"/>
    <mergeCell ref="A26:C26"/>
    <mergeCell ref="F26:G26"/>
    <mergeCell ref="A32:C32"/>
    <mergeCell ref="F32:G32"/>
    <mergeCell ref="A8:C8"/>
    <mergeCell ref="F8:G8"/>
    <mergeCell ref="A14:C14"/>
    <mergeCell ref="F14:G14"/>
    <mergeCell ref="A20:C20"/>
    <mergeCell ref="F20:G20"/>
    <mergeCell ref="H1:I1"/>
    <mergeCell ref="A1:A2"/>
    <mergeCell ref="B1:B2"/>
    <mergeCell ref="C1:C2"/>
    <mergeCell ref="D1:E1"/>
    <mergeCell ref="F1:G1"/>
  </mergeCells>
  <conditionalFormatting sqref="C15">
    <cfRule type="cellIs" dxfId="9124" priority="565" operator="equal">
      <formula>0</formula>
    </cfRule>
    <cfRule type="cellIs" dxfId="9123" priority="566" operator="equal">
      <formula>C13</formula>
    </cfRule>
    <cfRule type="cellIs" dxfId="9122" priority="567" operator="lessThan">
      <formula>C13</formula>
    </cfRule>
    <cfRule type="cellIs" dxfId="9121" priority="568" operator="greaterThan">
      <formula>C13</formula>
    </cfRule>
  </conditionalFormatting>
  <conditionalFormatting sqref="C16">
    <cfRule type="cellIs" dxfId="9120" priority="561" operator="equal">
      <formula>0</formula>
    </cfRule>
    <cfRule type="cellIs" dxfId="9119" priority="562" operator="equal">
      <formula>C15</formula>
    </cfRule>
    <cfRule type="cellIs" dxfId="9118" priority="563" operator="lessThan">
      <formula>C15</formula>
    </cfRule>
    <cfRule type="cellIs" dxfId="9117" priority="564" operator="greaterThan">
      <formula>C15</formula>
    </cfRule>
  </conditionalFormatting>
  <conditionalFormatting sqref="C18">
    <cfRule type="cellIs" dxfId="9116" priority="557" operator="equal">
      <formula>0</formula>
    </cfRule>
    <cfRule type="cellIs" dxfId="9115" priority="558" operator="equal">
      <formula>C17</formula>
    </cfRule>
    <cfRule type="cellIs" dxfId="9114" priority="559" operator="lessThan">
      <formula>C17</formula>
    </cfRule>
    <cfRule type="cellIs" dxfId="9113" priority="560" operator="greaterThan">
      <formula>C17</formula>
    </cfRule>
  </conditionalFormatting>
  <conditionalFormatting sqref="D17">
    <cfRule type="cellIs" dxfId="9112" priority="553" operator="equal">
      <formula>0</formula>
    </cfRule>
    <cfRule type="cellIs" dxfId="9111" priority="554" operator="equal">
      <formula>D16</formula>
    </cfRule>
    <cfRule type="cellIs" dxfId="9110" priority="555" operator="lessThan">
      <formula>D16</formula>
    </cfRule>
    <cfRule type="cellIs" dxfId="9109" priority="556" operator="greaterThan">
      <formula>D16</formula>
    </cfRule>
  </conditionalFormatting>
  <conditionalFormatting sqref="D15">
    <cfRule type="cellIs" dxfId="9108" priority="545" operator="equal">
      <formula>0</formula>
    </cfRule>
    <cfRule type="cellIs" dxfId="9107" priority="546" operator="equal">
      <formula>D13</formula>
    </cfRule>
    <cfRule type="cellIs" dxfId="9106" priority="547" operator="lessThan">
      <formula>D13</formula>
    </cfRule>
    <cfRule type="cellIs" dxfId="9105" priority="548" operator="greaterThan">
      <formula>D13</formula>
    </cfRule>
  </conditionalFormatting>
  <conditionalFormatting sqref="D16">
    <cfRule type="cellIs" dxfId="9104" priority="541" operator="equal">
      <formula>0</formula>
    </cfRule>
    <cfRule type="cellIs" dxfId="9103" priority="542" operator="equal">
      <formula>D15</formula>
    </cfRule>
    <cfRule type="cellIs" dxfId="9102" priority="543" operator="lessThan">
      <formula>D15</formula>
    </cfRule>
    <cfRule type="cellIs" dxfId="9101" priority="544" operator="greaterThan">
      <formula>D15</formula>
    </cfRule>
  </conditionalFormatting>
  <conditionalFormatting sqref="D19">
    <cfRule type="cellIs" dxfId="9100" priority="549" operator="equal">
      <formula>0</formula>
    </cfRule>
    <cfRule type="cellIs" dxfId="9099" priority="550" operator="equal">
      <formula>D18</formula>
    </cfRule>
    <cfRule type="cellIs" dxfId="9098" priority="551" operator="lessThan">
      <formula>D18</formula>
    </cfRule>
    <cfRule type="cellIs" dxfId="9097" priority="552" operator="greaterThan">
      <formula>D18</formula>
    </cfRule>
  </conditionalFormatting>
  <conditionalFormatting sqref="D18">
    <cfRule type="cellIs" dxfId="9096" priority="537" operator="equal">
      <formula>0</formula>
    </cfRule>
    <cfRule type="cellIs" dxfId="9095" priority="538" operator="equal">
      <formula>D17</formula>
    </cfRule>
    <cfRule type="cellIs" dxfId="9094" priority="539" operator="lessThan">
      <formula>D17</formula>
    </cfRule>
    <cfRule type="cellIs" dxfId="9093" priority="540" operator="greaterThan">
      <formula>D17</formula>
    </cfRule>
  </conditionalFormatting>
  <conditionalFormatting sqref="C23">
    <cfRule type="cellIs" dxfId="9092" priority="420" operator="equal">
      <formula>0</formula>
    </cfRule>
    <cfRule type="cellIs" dxfId="9091" priority="421" operator="equal">
      <formula>C22</formula>
    </cfRule>
    <cfRule type="cellIs" dxfId="9090" priority="422" operator="lessThan">
      <formula>C22</formula>
    </cfRule>
    <cfRule type="cellIs" dxfId="9089" priority="423" operator="greaterThan">
      <formula>C22</formula>
    </cfRule>
  </conditionalFormatting>
  <conditionalFormatting sqref="C25">
    <cfRule type="cellIs" dxfId="9088" priority="416" operator="equal">
      <formula>0</formula>
    </cfRule>
    <cfRule type="cellIs" dxfId="9087" priority="417" operator="equal">
      <formula>C24</formula>
    </cfRule>
    <cfRule type="cellIs" dxfId="9086" priority="418" operator="lessThan">
      <formula>C24</formula>
    </cfRule>
    <cfRule type="cellIs" dxfId="9085" priority="419" operator="greaterThan">
      <formula>C24</formula>
    </cfRule>
  </conditionalFormatting>
  <conditionalFormatting sqref="E22">
    <cfRule type="cellIs" dxfId="9084" priority="363" operator="equal">
      <formula>0</formula>
    </cfRule>
    <cfRule type="cellIs" dxfId="9083" priority="364" operator="equal">
      <formula>E21</formula>
    </cfRule>
    <cfRule type="cellIs" dxfId="9082" priority="365" operator="lessThan">
      <formula>E21</formula>
    </cfRule>
    <cfRule type="cellIs" dxfId="9081" priority="366" operator="greaterThan">
      <formula>E21</formula>
    </cfRule>
  </conditionalFormatting>
  <conditionalFormatting sqref="C28">
    <cfRule type="cellIs" dxfId="9080" priority="246" operator="equal">
      <formula>0</formula>
    </cfRule>
    <cfRule type="cellIs" dxfId="9079" priority="247" operator="equal">
      <formula>C27</formula>
    </cfRule>
    <cfRule type="cellIs" dxfId="9078" priority="248" operator="lessThan">
      <formula>C27</formula>
    </cfRule>
    <cfRule type="cellIs" dxfId="9077" priority="249" operator="greaterThan">
      <formula>C27</formula>
    </cfRule>
  </conditionalFormatting>
  <conditionalFormatting sqref="C30">
    <cfRule type="cellIs" dxfId="9076" priority="242" operator="equal">
      <formula>0</formula>
    </cfRule>
    <cfRule type="cellIs" dxfId="9075" priority="243" operator="equal">
      <formula>C29</formula>
    </cfRule>
    <cfRule type="cellIs" dxfId="9074" priority="244" operator="lessThan">
      <formula>C29</formula>
    </cfRule>
    <cfRule type="cellIs" dxfId="9073" priority="245" operator="greaterThan">
      <formula>C29</formula>
    </cfRule>
  </conditionalFormatting>
  <conditionalFormatting sqref="D29">
    <cfRule type="cellIs" dxfId="9072" priority="238" operator="equal">
      <formula>0</formula>
    </cfRule>
    <cfRule type="cellIs" dxfId="9071" priority="239" operator="equal">
      <formula>D28</formula>
    </cfRule>
    <cfRule type="cellIs" dxfId="9070" priority="240" operator="lessThan">
      <formula>D28</formula>
    </cfRule>
    <cfRule type="cellIs" dxfId="9069" priority="241" operator="greaterThan">
      <formula>D28</formula>
    </cfRule>
  </conditionalFormatting>
  <conditionalFormatting sqref="D28">
    <cfRule type="cellIs" dxfId="9068" priority="226" operator="equal">
      <formula>0</formula>
    </cfRule>
    <cfRule type="cellIs" dxfId="9067" priority="227" operator="equal">
      <formula>D27</formula>
    </cfRule>
    <cfRule type="cellIs" dxfId="9066" priority="228" operator="lessThan">
      <formula>D27</formula>
    </cfRule>
    <cfRule type="cellIs" dxfId="9065" priority="229" operator="greaterThan">
      <formula>D27</formula>
    </cfRule>
  </conditionalFormatting>
  <conditionalFormatting sqref="E28">
    <cfRule type="cellIs" dxfId="9064" priority="206" operator="equal">
      <formula>0</formula>
    </cfRule>
    <cfRule type="cellIs" dxfId="9063" priority="207" operator="equal">
      <formula>E27</formula>
    </cfRule>
    <cfRule type="cellIs" dxfId="9062" priority="208" operator="lessThan">
      <formula>E27</formula>
    </cfRule>
    <cfRule type="cellIs" dxfId="9061" priority="209" operator="greaterThan">
      <formula>E27</formula>
    </cfRule>
  </conditionalFormatting>
  <conditionalFormatting sqref="D14">
    <cfRule type="cellIs" dxfId="9060" priority="589" operator="equal">
      <formula>0</formula>
    </cfRule>
    <cfRule type="cellIs" dxfId="9059" priority="748" operator="equal">
      <formula>0</formula>
    </cfRule>
    <cfRule type="cellIs" dxfId="9058" priority="766" operator="equal">
      <formula>D8</formula>
    </cfRule>
    <cfRule type="cellIs" dxfId="9057" priority="767" operator="lessThan">
      <formula>D8</formula>
    </cfRule>
    <cfRule type="cellIs" dxfId="9056" priority="768" operator="greaterThan">
      <formula>D8</formula>
    </cfRule>
  </conditionalFormatting>
  <conditionalFormatting sqref="E14">
    <cfRule type="cellIs" dxfId="9055" priority="588" operator="equal">
      <formula>0</formula>
    </cfRule>
    <cfRule type="cellIs" dxfId="9054" priority="763" operator="equal">
      <formula>E8</formula>
    </cfRule>
    <cfRule type="cellIs" dxfId="9053" priority="764" operator="lessThan">
      <formula>E8</formula>
    </cfRule>
    <cfRule type="cellIs" dxfId="9052" priority="765" operator="greaterThan">
      <formula>E8</formula>
    </cfRule>
  </conditionalFormatting>
  <conditionalFormatting sqref="J2:O2">
    <cfRule type="cellIs" dxfId="9051" priority="760" operator="equal">
      <formula>0</formula>
    </cfRule>
    <cfRule type="cellIs" dxfId="9050" priority="761" operator="lessThan">
      <formula>0</formula>
    </cfRule>
    <cfRule type="cellIs" dxfId="9049" priority="762" operator="greaterThan">
      <formula>0</formula>
    </cfRule>
  </conditionalFormatting>
  <conditionalFormatting sqref="F14:G14">
    <cfRule type="cellIs" dxfId="9048" priority="434" operator="equal">
      <formula>0</formula>
    </cfRule>
    <cfRule type="cellIs" dxfId="9047" priority="757" operator="equal">
      <formula>F8</formula>
    </cfRule>
    <cfRule type="cellIs" dxfId="9046" priority="758" operator="lessThan">
      <formula>F8</formula>
    </cfRule>
    <cfRule type="cellIs" dxfId="9045" priority="759" operator="greaterThan">
      <formula>F8</formula>
    </cfRule>
  </conditionalFormatting>
  <conditionalFormatting sqref="C11">
    <cfRule type="cellIs" dxfId="9044" priority="753" operator="equal">
      <formula>0</formula>
    </cfRule>
    <cfRule type="cellIs" dxfId="9043" priority="754" operator="equal">
      <formula>C10</formula>
    </cfRule>
    <cfRule type="cellIs" dxfId="9042" priority="755" operator="lessThan">
      <formula>C10</formula>
    </cfRule>
    <cfRule type="cellIs" dxfId="9041" priority="756" operator="greaterThan">
      <formula>C10</formula>
    </cfRule>
  </conditionalFormatting>
  <conditionalFormatting sqref="H14:I14">
    <cfRule type="cellIs" dxfId="9040" priority="744" operator="equal">
      <formula>0</formula>
    </cfRule>
    <cfRule type="cellIs" dxfId="9039" priority="745" operator="equal">
      <formula>H8</formula>
    </cfRule>
    <cfRule type="cellIs" dxfId="9038" priority="746" operator="lessThan">
      <formula>H8</formula>
    </cfRule>
    <cfRule type="cellIs" dxfId="9037" priority="747" operator="greaterThan">
      <formula>H8</formula>
    </cfRule>
  </conditionalFormatting>
  <conditionalFormatting sqref="D8">
    <cfRule type="cellIs" dxfId="9036" priority="726" operator="equal">
      <formula>0</formula>
    </cfRule>
    <cfRule type="cellIs" dxfId="9035" priority="741" operator="equal">
      <formula>D43</formula>
    </cfRule>
    <cfRule type="cellIs" dxfId="9034" priority="742" operator="lessThan">
      <formula>D43</formula>
    </cfRule>
    <cfRule type="cellIs" dxfId="9033" priority="743" operator="greaterThan">
      <formula>D43</formula>
    </cfRule>
  </conditionalFormatting>
  <conditionalFormatting sqref="E8">
    <cfRule type="cellIs" dxfId="9032" priority="15" operator="equal">
      <formula>0</formula>
    </cfRule>
    <cfRule type="cellIs" dxfId="9031" priority="738" operator="equal">
      <formula>E43</formula>
    </cfRule>
    <cfRule type="cellIs" dxfId="9030" priority="739" operator="lessThan">
      <formula>E43</formula>
    </cfRule>
    <cfRule type="cellIs" dxfId="9029" priority="740" operator="greaterThan">
      <formula>E43</formula>
    </cfRule>
  </conditionalFormatting>
  <conditionalFormatting sqref="F8:G8">
    <cfRule type="cellIs" dxfId="9028" priority="14" operator="equal">
      <formula>0</formula>
    </cfRule>
    <cfRule type="cellIs" dxfId="9027" priority="735" operator="equal">
      <formula>F43</formula>
    </cfRule>
    <cfRule type="cellIs" dxfId="9026" priority="736" operator="lessThan">
      <formula>F43</formula>
    </cfRule>
    <cfRule type="cellIs" dxfId="9025" priority="737" operator="greaterThan">
      <formula>F43</formula>
    </cfRule>
  </conditionalFormatting>
  <conditionalFormatting sqref="H8:I8">
    <cfRule type="cellIs" dxfId="9024" priority="722" operator="equal">
      <formula>0</formula>
    </cfRule>
    <cfRule type="cellIs" dxfId="9023" priority="723" operator="equal">
      <formula>H2</formula>
    </cfRule>
    <cfRule type="cellIs" dxfId="9022" priority="724" operator="lessThan">
      <formula>H2</formula>
    </cfRule>
    <cfRule type="cellIs" dxfId="9021" priority="725" operator="greaterThan">
      <formula>H2</formula>
    </cfRule>
  </conditionalFormatting>
  <conditionalFormatting sqref="C9">
    <cfRule type="cellIs" dxfId="9020" priority="718" operator="equal">
      <formula>0</formula>
    </cfRule>
    <cfRule type="cellIs" dxfId="9019" priority="719" operator="equal">
      <formula>C7</formula>
    </cfRule>
    <cfRule type="cellIs" dxfId="9018" priority="720" operator="lessThan">
      <formula>C7</formula>
    </cfRule>
    <cfRule type="cellIs" dxfId="9017" priority="721" operator="greaterThan">
      <formula>C7</formula>
    </cfRule>
  </conditionalFormatting>
  <conditionalFormatting sqref="C10">
    <cfRule type="cellIs" dxfId="9016" priority="714" operator="equal">
      <formula>0</formula>
    </cfRule>
    <cfRule type="cellIs" dxfId="9015" priority="715" operator="equal">
      <formula>C9</formula>
    </cfRule>
    <cfRule type="cellIs" dxfId="9014" priority="716" operator="lessThan">
      <formula>C9</formula>
    </cfRule>
    <cfRule type="cellIs" dxfId="9013" priority="717" operator="greaterThan">
      <formula>C9</formula>
    </cfRule>
  </conditionalFormatting>
  <conditionalFormatting sqref="C13">
    <cfRule type="cellIs" dxfId="9012" priority="749" operator="equal">
      <formula>0</formula>
    </cfRule>
    <cfRule type="cellIs" dxfId="9011" priority="750" operator="equal">
      <formula>C12</formula>
    </cfRule>
    <cfRule type="cellIs" dxfId="9010" priority="751" operator="lessThan">
      <formula>C12</formula>
    </cfRule>
    <cfRule type="cellIs" dxfId="9009" priority="752" operator="greaterThan">
      <formula>C12</formula>
    </cfRule>
  </conditionalFormatting>
  <conditionalFormatting sqref="C12">
    <cfRule type="cellIs" dxfId="9008" priority="710" operator="equal">
      <formula>0</formula>
    </cfRule>
    <cfRule type="cellIs" dxfId="9007" priority="711" operator="equal">
      <formula>C11</formula>
    </cfRule>
    <cfRule type="cellIs" dxfId="9006" priority="712" operator="lessThan">
      <formula>C11</formula>
    </cfRule>
    <cfRule type="cellIs" dxfId="9005" priority="713" operator="greaterThan">
      <formula>C11</formula>
    </cfRule>
  </conditionalFormatting>
  <conditionalFormatting sqref="D11">
    <cfRule type="cellIs" dxfId="9004" priority="706" operator="equal">
      <formula>0</formula>
    </cfRule>
    <cfRule type="cellIs" dxfId="9003" priority="707" operator="equal">
      <formula>D10</formula>
    </cfRule>
    <cfRule type="cellIs" dxfId="9002" priority="708" operator="lessThan">
      <formula>D10</formula>
    </cfRule>
    <cfRule type="cellIs" dxfId="9001" priority="709" operator="greaterThan">
      <formula>D10</formula>
    </cfRule>
  </conditionalFormatting>
  <conditionalFormatting sqref="D9">
    <cfRule type="cellIs" dxfId="9000" priority="698" operator="equal">
      <formula>0</formula>
    </cfRule>
    <cfRule type="cellIs" dxfId="8999" priority="699" operator="equal">
      <formula>D7</formula>
    </cfRule>
    <cfRule type="cellIs" dxfId="8998" priority="700" operator="lessThan">
      <formula>D7</formula>
    </cfRule>
    <cfRule type="cellIs" dxfId="8997" priority="701" operator="greaterThan">
      <formula>D7</formula>
    </cfRule>
  </conditionalFormatting>
  <conditionalFormatting sqref="D10">
    <cfRule type="cellIs" dxfId="8996" priority="694" operator="equal">
      <formula>0</formula>
    </cfRule>
    <cfRule type="cellIs" dxfId="8995" priority="695" operator="equal">
      <formula>D9</formula>
    </cfRule>
    <cfRule type="cellIs" dxfId="8994" priority="696" operator="lessThan">
      <formula>D9</formula>
    </cfRule>
    <cfRule type="cellIs" dxfId="8993" priority="697" operator="greaterThan">
      <formula>D9</formula>
    </cfRule>
  </conditionalFormatting>
  <conditionalFormatting sqref="D13">
    <cfRule type="cellIs" dxfId="8992" priority="702" operator="equal">
      <formula>0</formula>
    </cfRule>
    <cfRule type="cellIs" dxfId="8991" priority="703" operator="equal">
      <formula>D12</formula>
    </cfRule>
    <cfRule type="cellIs" dxfId="8990" priority="704" operator="lessThan">
      <formula>D12</formula>
    </cfRule>
    <cfRule type="cellIs" dxfId="8989" priority="705" operator="greaterThan">
      <formula>D12</formula>
    </cfRule>
  </conditionalFormatting>
  <conditionalFormatting sqref="D12">
    <cfRule type="cellIs" dxfId="8988" priority="690" operator="equal">
      <formula>0</formula>
    </cfRule>
    <cfRule type="cellIs" dxfId="8987" priority="691" operator="equal">
      <formula>D11</formula>
    </cfRule>
    <cfRule type="cellIs" dxfId="8986" priority="692" operator="lessThan">
      <formula>D11</formula>
    </cfRule>
    <cfRule type="cellIs" dxfId="8985" priority="693" operator="greaterThan">
      <formula>D11</formula>
    </cfRule>
  </conditionalFormatting>
  <conditionalFormatting sqref="E9:E13">
    <cfRule type="cellIs" dxfId="8984" priority="678" operator="equal">
      <formula>0</formula>
    </cfRule>
    <cfRule type="cellIs" dxfId="8983" priority="679" operator="equal">
      <formula>E7</formula>
    </cfRule>
    <cfRule type="cellIs" dxfId="8982" priority="680" operator="lessThan">
      <formula>E7</formula>
    </cfRule>
    <cfRule type="cellIs" dxfId="8981" priority="681" operator="greaterThan">
      <formula>E7</formula>
    </cfRule>
  </conditionalFormatting>
  <conditionalFormatting sqref="I11">
    <cfRule type="cellIs" dxfId="8980" priority="666" operator="equal">
      <formula>0</formula>
    </cfRule>
    <cfRule type="cellIs" dxfId="8979" priority="667" operator="equal">
      <formula>I10</formula>
    </cfRule>
    <cfRule type="cellIs" dxfId="8978" priority="668" operator="lessThan">
      <formula>I10</formula>
    </cfRule>
    <cfRule type="cellIs" dxfId="8977" priority="669" operator="greaterThan">
      <formula>I10</formula>
    </cfRule>
  </conditionalFormatting>
  <conditionalFormatting sqref="I9">
    <cfRule type="cellIs" dxfId="8976" priority="658" operator="equal">
      <formula>0</formula>
    </cfRule>
    <cfRule type="cellIs" dxfId="8975" priority="659" operator="equal">
      <formula>I7</formula>
    </cfRule>
    <cfRule type="cellIs" dxfId="8974" priority="660" operator="lessThan">
      <formula>I7</formula>
    </cfRule>
    <cfRule type="cellIs" dxfId="8973" priority="661" operator="greaterThan">
      <formula>I7</formula>
    </cfRule>
  </conditionalFormatting>
  <conditionalFormatting sqref="I10">
    <cfRule type="cellIs" dxfId="8972" priority="654" operator="equal">
      <formula>0</formula>
    </cfRule>
    <cfRule type="cellIs" dxfId="8971" priority="655" operator="equal">
      <formula>I9</formula>
    </cfRule>
    <cfRule type="cellIs" dxfId="8970" priority="656" operator="lessThan">
      <formula>I9</formula>
    </cfRule>
    <cfRule type="cellIs" dxfId="8969" priority="657" operator="greaterThan">
      <formula>I9</formula>
    </cfRule>
  </conditionalFormatting>
  <conditionalFormatting sqref="I13">
    <cfRule type="cellIs" dxfId="8968" priority="662" operator="equal">
      <formula>0</formula>
    </cfRule>
    <cfRule type="cellIs" dxfId="8967" priority="663" operator="equal">
      <formula>I12</formula>
    </cfRule>
    <cfRule type="cellIs" dxfId="8966" priority="664" operator="lessThan">
      <formula>I12</formula>
    </cfRule>
    <cfRule type="cellIs" dxfId="8965" priority="665" operator="greaterThan">
      <formula>I12</formula>
    </cfRule>
  </conditionalFormatting>
  <conditionalFormatting sqref="I12">
    <cfRule type="cellIs" dxfId="8964" priority="650" operator="equal">
      <formula>0</formula>
    </cfRule>
    <cfRule type="cellIs" dxfId="8963" priority="651" operator="equal">
      <formula>I11</formula>
    </cfRule>
    <cfRule type="cellIs" dxfId="8962" priority="652" operator="lessThan">
      <formula>I11</formula>
    </cfRule>
    <cfRule type="cellIs" dxfId="8961" priority="653" operator="greaterThan">
      <formula>I11</formula>
    </cfRule>
  </conditionalFormatting>
  <conditionalFormatting sqref="F11">
    <cfRule type="cellIs" dxfId="8960" priority="646" operator="equal">
      <formula>0</formula>
    </cfRule>
    <cfRule type="cellIs" dxfId="8959" priority="647" operator="equal">
      <formula>F10</formula>
    </cfRule>
    <cfRule type="cellIs" dxfId="8958" priority="648" operator="lessThan">
      <formula>F10</formula>
    </cfRule>
    <cfRule type="cellIs" dxfId="8957" priority="649" operator="greaterThan">
      <formula>F10</formula>
    </cfRule>
  </conditionalFormatting>
  <conditionalFormatting sqref="F9">
    <cfRule type="cellIs" dxfId="8956" priority="638" operator="equal">
      <formula>0</formula>
    </cfRule>
    <cfRule type="cellIs" dxfId="8955" priority="639" operator="equal">
      <formula>F7</formula>
    </cfRule>
    <cfRule type="cellIs" dxfId="8954" priority="640" operator="lessThan">
      <formula>F7</formula>
    </cfRule>
    <cfRule type="cellIs" dxfId="8953" priority="641" operator="greaterThan">
      <formula>F7</formula>
    </cfRule>
  </conditionalFormatting>
  <conditionalFormatting sqref="F10">
    <cfRule type="cellIs" dxfId="8952" priority="634" operator="equal">
      <formula>0</formula>
    </cfRule>
    <cfRule type="cellIs" dxfId="8951" priority="635" operator="equal">
      <formula>F9</formula>
    </cfRule>
    <cfRule type="cellIs" dxfId="8950" priority="636" operator="lessThan">
      <formula>F9</formula>
    </cfRule>
    <cfRule type="cellIs" dxfId="8949" priority="637" operator="greaterThan">
      <formula>F9</formula>
    </cfRule>
  </conditionalFormatting>
  <conditionalFormatting sqref="F13">
    <cfRule type="cellIs" dxfId="8948" priority="642" operator="equal">
      <formula>0</formula>
    </cfRule>
    <cfRule type="cellIs" dxfId="8947" priority="643" operator="equal">
      <formula>F12</formula>
    </cfRule>
    <cfRule type="cellIs" dxfId="8946" priority="644" operator="lessThan">
      <formula>F12</formula>
    </cfRule>
    <cfRule type="cellIs" dxfId="8945" priority="645" operator="greaterThan">
      <formula>F12</formula>
    </cfRule>
  </conditionalFormatting>
  <conditionalFormatting sqref="F12">
    <cfRule type="cellIs" dxfId="8944" priority="630" operator="equal">
      <formula>0</formula>
    </cfRule>
    <cfRule type="cellIs" dxfId="8943" priority="631" operator="equal">
      <formula>F11</formula>
    </cfRule>
    <cfRule type="cellIs" dxfId="8942" priority="632" operator="lessThan">
      <formula>F11</formula>
    </cfRule>
    <cfRule type="cellIs" dxfId="8941" priority="633" operator="greaterThan">
      <formula>F11</formula>
    </cfRule>
  </conditionalFormatting>
  <conditionalFormatting sqref="G11">
    <cfRule type="cellIs" dxfId="8940" priority="626" operator="equal">
      <formula>0</formula>
    </cfRule>
    <cfRule type="cellIs" dxfId="8939" priority="627" operator="equal">
      <formula>G10</formula>
    </cfRule>
    <cfRule type="cellIs" dxfId="8938" priority="628" operator="lessThan">
      <formula>G10</formula>
    </cfRule>
    <cfRule type="cellIs" dxfId="8937" priority="629" operator="greaterThan">
      <formula>G10</formula>
    </cfRule>
  </conditionalFormatting>
  <conditionalFormatting sqref="G9">
    <cfRule type="cellIs" dxfId="8936" priority="618" operator="equal">
      <formula>0</formula>
    </cfRule>
    <cfRule type="cellIs" dxfId="8935" priority="619" operator="equal">
      <formula>G7</formula>
    </cfRule>
    <cfRule type="cellIs" dxfId="8934" priority="620" operator="lessThan">
      <formula>G7</formula>
    </cfRule>
    <cfRule type="cellIs" dxfId="8933" priority="621" operator="greaterThan">
      <formula>G7</formula>
    </cfRule>
  </conditionalFormatting>
  <conditionalFormatting sqref="G10">
    <cfRule type="cellIs" dxfId="8932" priority="614" operator="equal">
      <formula>0</formula>
    </cfRule>
    <cfRule type="cellIs" dxfId="8931" priority="615" operator="equal">
      <formula>G9</formula>
    </cfRule>
    <cfRule type="cellIs" dxfId="8930" priority="616" operator="lessThan">
      <formula>G9</formula>
    </cfRule>
    <cfRule type="cellIs" dxfId="8929" priority="617" operator="greaterThan">
      <formula>G9</formula>
    </cfRule>
  </conditionalFormatting>
  <conditionalFormatting sqref="G13">
    <cfRule type="cellIs" dxfId="8928" priority="622" operator="equal">
      <formula>0</formula>
    </cfRule>
    <cfRule type="cellIs" dxfId="8927" priority="623" operator="equal">
      <formula>G12</formula>
    </cfRule>
    <cfRule type="cellIs" dxfId="8926" priority="624" operator="lessThan">
      <formula>G12</formula>
    </cfRule>
    <cfRule type="cellIs" dxfId="8925" priority="625" operator="greaterThan">
      <formula>G12</formula>
    </cfRule>
  </conditionalFormatting>
  <conditionalFormatting sqref="G12">
    <cfRule type="cellIs" dxfId="8924" priority="610" operator="equal">
      <formula>0</formula>
    </cfRule>
    <cfRule type="cellIs" dxfId="8923" priority="611" operator="equal">
      <formula>G11</formula>
    </cfRule>
    <cfRule type="cellIs" dxfId="8922" priority="612" operator="lessThan">
      <formula>G11</formula>
    </cfRule>
    <cfRule type="cellIs" dxfId="8921" priority="613" operator="greaterThan">
      <formula>G11</formula>
    </cfRule>
  </conditionalFormatting>
  <conditionalFormatting sqref="H11">
    <cfRule type="cellIs" dxfId="8920" priority="606" operator="equal">
      <formula>0</formula>
    </cfRule>
    <cfRule type="cellIs" dxfId="8919" priority="607" operator="equal">
      <formula>H10</formula>
    </cfRule>
    <cfRule type="cellIs" dxfId="8918" priority="608" operator="lessThan">
      <formula>H10</formula>
    </cfRule>
    <cfRule type="cellIs" dxfId="8917" priority="609" operator="greaterThan">
      <formula>H10</formula>
    </cfRule>
  </conditionalFormatting>
  <conditionalFormatting sqref="H9">
    <cfRule type="cellIs" dxfId="8916" priority="598" operator="equal">
      <formula>0</formula>
    </cfRule>
    <cfRule type="cellIs" dxfId="8915" priority="599" operator="equal">
      <formula>H7</formula>
    </cfRule>
    <cfRule type="cellIs" dxfId="8914" priority="600" operator="lessThan">
      <formula>H7</formula>
    </cfRule>
    <cfRule type="cellIs" dxfId="8913" priority="601" operator="greaterThan">
      <formula>H7</formula>
    </cfRule>
  </conditionalFormatting>
  <conditionalFormatting sqref="H10">
    <cfRule type="cellIs" dxfId="8912" priority="594" operator="equal">
      <formula>0</formula>
    </cfRule>
    <cfRule type="cellIs" dxfId="8911" priority="595" operator="equal">
      <formula>H9</formula>
    </cfRule>
    <cfRule type="cellIs" dxfId="8910" priority="596" operator="lessThan">
      <formula>H9</formula>
    </cfRule>
    <cfRule type="cellIs" dxfId="8909" priority="597" operator="greaterThan">
      <formula>H9</formula>
    </cfRule>
  </conditionalFormatting>
  <conditionalFormatting sqref="H13">
    <cfRule type="cellIs" dxfId="8908" priority="602" operator="equal">
      <formula>0</formula>
    </cfRule>
    <cfRule type="cellIs" dxfId="8907" priority="603" operator="equal">
      <formula>H12</formula>
    </cfRule>
    <cfRule type="cellIs" dxfId="8906" priority="604" operator="lessThan">
      <formula>H12</formula>
    </cfRule>
    <cfRule type="cellIs" dxfId="8905" priority="605" operator="greaterThan">
      <formula>H12</formula>
    </cfRule>
  </conditionalFormatting>
  <conditionalFormatting sqref="H12">
    <cfRule type="cellIs" dxfId="8904" priority="590" operator="equal">
      <formula>0</formula>
    </cfRule>
    <cfRule type="cellIs" dxfId="8903" priority="591" operator="equal">
      <formula>H11</formula>
    </cfRule>
    <cfRule type="cellIs" dxfId="8902" priority="592" operator="lessThan">
      <formula>H11</formula>
    </cfRule>
    <cfRule type="cellIs" dxfId="8901" priority="593" operator="greaterThan">
      <formula>H11</formula>
    </cfRule>
  </conditionalFormatting>
  <conditionalFormatting sqref="D20">
    <cfRule type="cellIs" dxfId="8900" priority="436" operator="equal">
      <formula>0</formula>
    </cfRule>
    <cfRule type="cellIs" dxfId="8899" priority="573" operator="equal">
      <formula>0</formula>
    </cfRule>
    <cfRule type="cellIs" dxfId="8898" priority="585" operator="equal">
      <formula>D14</formula>
    </cfRule>
    <cfRule type="cellIs" dxfId="8897" priority="586" operator="lessThan">
      <formula>D14</formula>
    </cfRule>
    <cfRule type="cellIs" dxfId="8896" priority="587" operator="greaterThan">
      <formula>D14</formula>
    </cfRule>
  </conditionalFormatting>
  <conditionalFormatting sqref="E20">
    <cfRule type="cellIs" dxfId="8895" priority="435" operator="equal">
      <formula>0</formula>
    </cfRule>
    <cfRule type="cellIs" dxfId="8894" priority="582" operator="equal">
      <formula>E14</formula>
    </cfRule>
    <cfRule type="cellIs" dxfId="8893" priority="583" operator="lessThan">
      <formula>E14</formula>
    </cfRule>
    <cfRule type="cellIs" dxfId="8892" priority="584" operator="greaterThan">
      <formula>E14</formula>
    </cfRule>
  </conditionalFormatting>
  <conditionalFormatting sqref="C17">
    <cfRule type="cellIs" dxfId="8891" priority="578" operator="equal">
      <formula>0</formula>
    </cfRule>
    <cfRule type="cellIs" dxfId="8890" priority="579" operator="equal">
      <formula>C16</formula>
    </cfRule>
    <cfRule type="cellIs" dxfId="8889" priority="580" operator="lessThan">
      <formula>C16</formula>
    </cfRule>
    <cfRule type="cellIs" dxfId="8888" priority="581" operator="greaterThan">
      <formula>C16</formula>
    </cfRule>
  </conditionalFormatting>
  <conditionalFormatting sqref="H20:I20">
    <cfRule type="cellIs" dxfId="8887" priority="569" operator="equal">
      <formula>0</formula>
    </cfRule>
    <cfRule type="cellIs" dxfId="8886" priority="570" operator="equal">
      <formula>H14</formula>
    </cfRule>
    <cfRule type="cellIs" dxfId="8885" priority="571" operator="lessThan">
      <formula>H14</formula>
    </cfRule>
    <cfRule type="cellIs" dxfId="8884" priority="572" operator="greaterThan">
      <formula>H14</formula>
    </cfRule>
  </conditionalFormatting>
  <conditionalFormatting sqref="C19">
    <cfRule type="cellIs" dxfId="8883" priority="574" operator="equal">
      <formula>0</formula>
    </cfRule>
    <cfRule type="cellIs" dxfId="8882" priority="575" operator="equal">
      <formula>C18</formula>
    </cfRule>
    <cfRule type="cellIs" dxfId="8881" priority="576" operator="lessThan">
      <formula>C18</formula>
    </cfRule>
    <cfRule type="cellIs" dxfId="8880" priority="577" operator="greaterThan">
      <formula>C18</formula>
    </cfRule>
  </conditionalFormatting>
  <conditionalFormatting sqref="E15:E19">
    <cfRule type="cellIs" dxfId="8879" priority="525" operator="equal">
      <formula>0</formula>
    </cfRule>
    <cfRule type="cellIs" dxfId="8878" priority="526" operator="equal">
      <formula>E13</formula>
    </cfRule>
    <cfRule type="cellIs" dxfId="8877" priority="527" operator="lessThan">
      <formula>E13</formula>
    </cfRule>
    <cfRule type="cellIs" dxfId="8876" priority="528" operator="greaterThan">
      <formula>E13</formula>
    </cfRule>
  </conditionalFormatting>
  <conditionalFormatting sqref="I17">
    <cfRule type="cellIs" dxfId="8875" priority="513" operator="equal">
      <formula>0</formula>
    </cfRule>
    <cfRule type="cellIs" dxfId="8874" priority="514" operator="equal">
      <formula>I16</formula>
    </cfRule>
    <cfRule type="cellIs" dxfId="8873" priority="515" operator="lessThan">
      <formula>I16</formula>
    </cfRule>
    <cfRule type="cellIs" dxfId="8872" priority="516" operator="greaterThan">
      <formula>I16</formula>
    </cfRule>
  </conditionalFormatting>
  <conditionalFormatting sqref="I15">
    <cfRule type="cellIs" dxfId="8871" priority="505" operator="equal">
      <formula>0</formula>
    </cfRule>
    <cfRule type="cellIs" dxfId="8870" priority="506" operator="equal">
      <formula>I13</formula>
    </cfRule>
    <cfRule type="cellIs" dxfId="8869" priority="507" operator="lessThan">
      <formula>I13</formula>
    </cfRule>
    <cfRule type="cellIs" dxfId="8868" priority="508" operator="greaterThan">
      <formula>I13</formula>
    </cfRule>
  </conditionalFormatting>
  <conditionalFormatting sqref="I16">
    <cfRule type="cellIs" dxfId="8867" priority="501" operator="equal">
      <formula>0</formula>
    </cfRule>
    <cfRule type="cellIs" dxfId="8866" priority="502" operator="equal">
      <formula>I15</formula>
    </cfRule>
    <cfRule type="cellIs" dxfId="8865" priority="503" operator="lessThan">
      <formula>I15</formula>
    </cfRule>
    <cfRule type="cellIs" dxfId="8864" priority="504" operator="greaterThan">
      <formula>I15</formula>
    </cfRule>
  </conditionalFormatting>
  <conditionalFormatting sqref="I19">
    <cfRule type="cellIs" dxfId="8863" priority="509" operator="equal">
      <formula>0</formula>
    </cfRule>
    <cfRule type="cellIs" dxfId="8862" priority="510" operator="equal">
      <formula>I18</formula>
    </cfRule>
    <cfRule type="cellIs" dxfId="8861" priority="511" operator="lessThan">
      <formula>I18</formula>
    </cfRule>
    <cfRule type="cellIs" dxfId="8860" priority="512" operator="greaterThan">
      <formula>I18</formula>
    </cfRule>
  </conditionalFormatting>
  <conditionalFormatting sqref="I18">
    <cfRule type="cellIs" dxfId="8859" priority="497" operator="equal">
      <formula>0</formula>
    </cfRule>
    <cfRule type="cellIs" dxfId="8858" priority="498" operator="equal">
      <formula>I17</formula>
    </cfRule>
    <cfRule type="cellIs" dxfId="8857" priority="499" operator="lessThan">
      <formula>I17</formula>
    </cfRule>
    <cfRule type="cellIs" dxfId="8856" priority="500" operator="greaterThan">
      <formula>I17</formula>
    </cfRule>
  </conditionalFormatting>
  <conditionalFormatting sqref="F17">
    <cfRule type="cellIs" dxfId="8855" priority="493" operator="equal">
      <formula>0</formula>
    </cfRule>
    <cfRule type="cellIs" dxfId="8854" priority="494" operator="equal">
      <formula>F16</formula>
    </cfRule>
    <cfRule type="cellIs" dxfId="8853" priority="495" operator="lessThan">
      <formula>F16</formula>
    </cfRule>
    <cfRule type="cellIs" dxfId="8852" priority="496" operator="greaterThan">
      <formula>F16</formula>
    </cfRule>
  </conditionalFormatting>
  <conditionalFormatting sqref="F15">
    <cfRule type="cellIs" dxfId="8851" priority="485" operator="equal">
      <formula>0</formula>
    </cfRule>
    <cfRule type="cellIs" dxfId="8850" priority="486" operator="equal">
      <formula>F13</formula>
    </cfRule>
    <cfRule type="cellIs" dxfId="8849" priority="487" operator="lessThan">
      <formula>F13</formula>
    </cfRule>
    <cfRule type="cellIs" dxfId="8848" priority="488" operator="greaterThan">
      <formula>F13</formula>
    </cfRule>
  </conditionalFormatting>
  <conditionalFormatting sqref="F16">
    <cfRule type="cellIs" dxfId="8847" priority="481" operator="equal">
      <formula>0</formula>
    </cfRule>
    <cfRule type="cellIs" dxfId="8846" priority="482" operator="equal">
      <formula>F15</formula>
    </cfRule>
    <cfRule type="cellIs" dxfId="8845" priority="483" operator="lessThan">
      <formula>F15</formula>
    </cfRule>
    <cfRule type="cellIs" dxfId="8844" priority="484" operator="greaterThan">
      <formula>F15</formula>
    </cfRule>
  </conditionalFormatting>
  <conditionalFormatting sqref="F19">
    <cfRule type="cellIs" dxfId="8843" priority="489" operator="equal">
      <formula>0</formula>
    </cfRule>
    <cfRule type="cellIs" dxfId="8842" priority="490" operator="equal">
      <formula>F18</formula>
    </cfRule>
    <cfRule type="cellIs" dxfId="8841" priority="491" operator="lessThan">
      <formula>F18</formula>
    </cfRule>
    <cfRule type="cellIs" dxfId="8840" priority="492" operator="greaterThan">
      <formula>F18</formula>
    </cfRule>
  </conditionalFormatting>
  <conditionalFormatting sqref="F18">
    <cfRule type="cellIs" dxfId="8839" priority="477" operator="equal">
      <formula>0</formula>
    </cfRule>
    <cfRule type="cellIs" dxfId="8838" priority="478" operator="equal">
      <formula>F17</formula>
    </cfRule>
    <cfRule type="cellIs" dxfId="8837" priority="479" operator="lessThan">
      <formula>F17</formula>
    </cfRule>
    <cfRule type="cellIs" dxfId="8836" priority="480" operator="greaterThan">
      <formula>F17</formula>
    </cfRule>
  </conditionalFormatting>
  <conditionalFormatting sqref="G17">
    <cfRule type="cellIs" dxfId="8835" priority="473" operator="equal">
      <formula>0</formula>
    </cfRule>
    <cfRule type="cellIs" dxfId="8834" priority="474" operator="equal">
      <formula>G16</formula>
    </cfRule>
    <cfRule type="cellIs" dxfId="8833" priority="475" operator="lessThan">
      <formula>G16</formula>
    </cfRule>
    <cfRule type="cellIs" dxfId="8832" priority="476" operator="greaterThan">
      <formula>G16</formula>
    </cfRule>
  </conditionalFormatting>
  <conditionalFormatting sqref="G15">
    <cfRule type="cellIs" dxfId="8831" priority="465" operator="equal">
      <formula>0</formula>
    </cfRule>
    <cfRule type="cellIs" dxfId="8830" priority="466" operator="equal">
      <formula>G13</formula>
    </cfRule>
    <cfRule type="cellIs" dxfId="8829" priority="467" operator="lessThan">
      <formula>G13</formula>
    </cfRule>
    <cfRule type="cellIs" dxfId="8828" priority="468" operator="greaterThan">
      <formula>G13</formula>
    </cfRule>
  </conditionalFormatting>
  <conditionalFormatting sqref="G16">
    <cfRule type="cellIs" dxfId="8827" priority="461" operator="equal">
      <formula>0</formula>
    </cfRule>
    <cfRule type="cellIs" dxfId="8826" priority="462" operator="equal">
      <formula>G15</formula>
    </cfRule>
    <cfRule type="cellIs" dxfId="8825" priority="463" operator="lessThan">
      <formula>G15</formula>
    </cfRule>
    <cfRule type="cellIs" dxfId="8824" priority="464" operator="greaterThan">
      <formula>G15</formula>
    </cfRule>
  </conditionalFormatting>
  <conditionalFormatting sqref="G19">
    <cfRule type="cellIs" dxfId="8823" priority="469" operator="equal">
      <formula>0</formula>
    </cfRule>
    <cfRule type="cellIs" dxfId="8822" priority="470" operator="equal">
      <formula>G18</formula>
    </cfRule>
    <cfRule type="cellIs" dxfId="8821" priority="471" operator="lessThan">
      <formula>G18</formula>
    </cfRule>
    <cfRule type="cellIs" dxfId="8820" priority="472" operator="greaterThan">
      <formula>G18</formula>
    </cfRule>
  </conditionalFormatting>
  <conditionalFormatting sqref="G18">
    <cfRule type="cellIs" dxfId="8819" priority="457" operator="equal">
      <formula>0</formula>
    </cfRule>
    <cfRule type="cellIs" dxfId="8818" priority="458" operator="equal">
      <formula>G17</formula>
    </cfRule>
    <cfRule type="cellIs" dxfId="8817" priority="459" operator="lessThan">
      <formula>G17</formula>
    </cfRule>
    <cfRule type="cellIs" dxfId="8816" priority="460" operator="greaterThan">
      <formula>G17</formula>
    </cfRule>
  </conditionalFormatting>
  <conditionalFormatting sqref="H17">
    <cfRule type="cellIs" dxfId="8815" priority="453" operator="equal">
      <formula>0</formula>
    </cfRule>
    <cfRule type="cellIs" dxfId="8814" priority="454" operator="equal">
      <formula>H16</formula>
    </cfRule>
    <cfRule type="cellIs" dxfId="8813" priority="455" operator="lessThan">
      <formula>H16</formula>
    </cfRule>
    <cfRule type="cellIs" dxfId="8812" priority="456" operator="greaterThan">
      <formula>H16</formula>
    </cfRule>
  </conditionalFormatting>
  <conditionalFormatting sqref="H15">
    <cfRule type="cellIs" dxfId="8811" priority="445" operator="equal">
      <formula>0</formula>
    </cfRule>
    <cfRule type="cellIs" dxfId="8810" priority="446" operator="equal">
      <formula>H13</formula>
    </cfRule>
    <cfRule type="cellIs" dxfId="8809" priority="447" operator="lessThan">
      <formula>H13</formula>
    </cfRule>
    <cfRule type="cellIs" dxfId="8808" priority="448" operator="greaterThan">
      <formula>H13</formula>
    </cfRule>
  </conditionalFormatting>
  <conditionalFormatting sqref="H16">
    <cfRule type="cellIs" dxfId="8807" priority="441" operator="equal">
      <formula>0</formula>
    </cfRule>
    <cfRule type="cellIs" dxfId="8806" priority="442" operator="equal">
      <formula>H15</formula>
    </cfRule>
    <cfRule type="cellIs" dxfId="8805" priority="443" operator="lessThan">
      <formula>H15</formula>
    </cfRule>
    <cfRule type="cellIs" dxfId="8804" priority="444" operator="greaterThan">
      <formula>H15</formula>
    </cfRule>
  </conditionalFormatting>
  <conditionalFormatting sqref="H19">
    <cfRule type="cellIs" dxfId="8803" priority="449" operator="equal">
      <formula>0</formula>
    </cfRule>
    <cfRule type="cellIs" dxfId="8802" priority="450" operator="equal">
      <formula>H18</formula>
    </cfRule>
    <cfRule type="cellIs" dxfId="8801" priority="451" operator="lessThan">
      <formula>H18</formula>
    </cfRule>
    <cfRule type="cellIs" dxfId="8800" priority="452" operator="greaterThan">
      <formula>H18</formula>
    </cfRule>
  </conditionalFormatting>
  <conditionalFormatting sqref="H18">
    <cfRule type="cellIs" dxfId="8799" priority="437" operator="equal">
      <formula>0</formula>
    </cfRule>
    <cfRule type="cellIs" dxfId="8798" priority="438" operator="equal">
      <formula>H17</formula>
    </cfRule>
    <cfRule type="cellIs" dxfId="8797" priority="439" operator="lessThan">
      <formula>H17</formula>
    </cfRule>
    <cfRule type="cellIs" dxfId="8796" priority="440" operator="greaterThan">
      <formula>H17</formula>
    </cfRule>
  </conditionalFormatting>
  <conditionalFormatting sqref="F20:G20">
    <cfRule type="cellIs" dxfId="8795" priority="430" operator="equal">
      <formula>0</formula>
    </cfRule>
    <cfRule type="cellIs" dxfId="8794" priority="431" operator="equal">
      <formula>F14</formula>
    </cfRule>
    <cfRule type="cellIs" dxfId="8793" priority="432" operator="lessThan">
      <formula>F14</formula>
    </cfRule>
    <cfRule type="cellIs" dxfId="8792" priority="433" operator="greaterThan">
      <formula>F14</formula>
    </cfRule>
  </conditionalFormatting>
  <conditionalFormatting sqref="D26">
    <cfRule type="cellIs" dxfId="8791" priority="278" operator="equal">
      <formula>0</formula>
    </cfRule>
    <cfRule type="cellIs" dxfId="8790" priority="415" operator="equal">
      <formula>0</formula>
    </cfRule>
    <cfRule type="cellIs" dxfId="8789" priority="427" operator="equal">
      <formula>D20</formula>
    </cfRule>
    <cfRule type="cellIs" dxfId="8788" priority="428" operator="lessThan">
      <formula>D20</formula>
    </cfRule>
    <cfRule type="cellIs" dxfId="8787" priority="429" operator="greaterThan">
      <formula>D20</formula>
    </cfRule>
  </conditionalFormatting>
  <conditionalFormatting sqref="E26">
    <cfRule type="cellIs" dxfId="8786" priority="277" operator="equal">
      <formula>0</formula>
    </cfRule>
    <cfRule type="cellIs" dxfId="8785" priority="424" operator="equal">
      <formula>E20</formula>
    </cfRule>
    <cfRule type="cellIs" dxfId="8784" priority="425" operator="lessThan">
      <formula>E20</formula>
    </cfRule>
    <cfRule type="cellIs" dxfId="8783" priority="426" operator="greaterThan">
      <formula>E20</formula>
    </cfRule>
  </conditionalFormatting>
  <conditionalFormatting sqref="H26:I26">
    <cfRule type="cellIs" dxfId="8782" priority="411" operator="equal">
      <formula>0</formula>
    </cfRule>
    <cfRule type="cellIs" dxfId="8781" priority="412" operator="equal">
      <formula>H20</formula>
    </cfRule>
    <cfRule type="cellIs" dxfId="8780" priority="413" operator="lessThan">
      <formula>H20</formula>
    </cfRule>
    <cfRule type="cellIs" dxfId="8779" priority="414" operator="greaterThan">
      <formula>H20</formula>
    </cfRule>
  </conditionalFormatting>
  <conditionalFormatting sqref="C21">
    <cfRule type="cellIs" dxfId="8778" priority="407" operator="equal">
      <formula>0</formula>
    </cfRule>
    <cfRule type="cellIs" dxfId="8777" priority="408" operator="equal">
      <formula>C19</formula>
    </cfRule>
    <cfRule type="cellIs" dxfId="8776" priority="409" operator="lessThan">
      <formula>C19</formula>
    </cfRule>
    <cfRule type="cellIs" dxfId="8775" priority="410" operator="greaterThan">
      <formula>C19</formula>
    </cfRule>
  </conditionalFormatting>
  <conditionalFormatting sqref="C22">
    <cfRule type="cellIs" dxfId="8774" priority="403" operator="equal">
      <formula>0</formula>
    </cfRule>
    <cfRule type="cellIs" dxfId="8773" priority="404" operator="equal">
      <formula>C21</formula>
    </cfRule>
    <cfRule type="cellIs" dxfId="8772" priority="405" operator="lessThan">
      <formula>C21</formula>
    </cfRule>
    <cfRule type="cellIs" dxfId="8771" priority="406" operator="greaterThan">
      <formula>C21</formula>
    </cfRule>
  </conditionalFormatting>
  <conditionalFormatting sqref="C24">
    <cfRule type="cellIs" dxfId="8770" priority="399" operator="equal">
      <formula>0</formula>
    </cfRule>
    <cfRule type="cellIs" dxfId="8769" priority="400" operator="equal">
      <formula>C23</formula>
    </cfRule>
    <cfRule type="cellIs" dxfId="8768" priority="401" operator="lessThan">
      <formula>C23</formula>
    </cfRule>
    <cfRule type="cellIs" dxfId="8767" priority="402" operator="greaterThan">
      <formula>C23</formula>
    </cfRule>
  </conditionalFormatting>
  <conditionalFormatting sqref="D23">
    <cfRule type="cellIs" dxfId="8766" priority="395" operator="equal">
      <formula>0</formula>
    </cfRule>
    <cfRule type="cellIs" dxfId="8765" priority="396" operator="equal">
      <formula>D22</formula>
    </cfRule>
    <cfRule type="cellIs" dxfId="8764" priority="397" operator="lessThan">
      <formula>D22</formula>
    </cfRule>
    <cfRule type="cellIs" dxfId="8763" priority="398" operator="greaterThan">
      <formula>D22</formula>
    </cfRule>
  </conditionalFormatting>
  <conditionalFormatting sqref="D21">
    <cfRule type="cellIs" dxfId="8762" priority="387" operator="equal">
      <formula>0</formula>
    </cfRule>
    <cfRule type="cellIs" dxfId="8761" priority="388" operator="equal">
      <formula>D19</formula>
    </cfRule>
    <cfRule type="cellIs" dxfId="8760" priority="389" operator="lessThan">
      <formula>D19</formula>
    </cfRule>
    <cfRule type="cellIs" dxfId="8759" priority="390" operator="greaterThan">
      <formula>D19</formula>
    </cfRule>
  </conditionalFormatting>
  <conditionalFormatting sqref="D22">
    <cfRule type="cellIs" dxfId="8758" priority="383" operator="equal">
      <formula>0</formula>
    </cfRule>
    <cfRule type="cellIs" dxfId="8757" priority="384" operator="equal">
      <formula>D21</formula>
    </cfRule>
    <cfRule type="cellIs" dxfId="8756" priority="385" operator="lessThan">
      <formula>D21</formula>
    </cfRule>
    <cfRule type="cellIs" dxfId="8755" priority="386" operator="greaterThan">
      <formula>D21</formula>
    </cfRule>
  </conditionalFormatting>
  <conditionalFormatting sqref="D25">
    <cfRule type="cellIs" dxfId="8754" priority="391" operator="equal">
      <formula>0</formula>
    </cfRule>
    <cfRule type="cellIs" dxfId="8753" priority="392" operator="equal">
      <formula>D24</formula>
    </cfRule>
    <cfRule type="cellIs" dxfId="8752" priority="393" operator="lessThan">
      <formula>D24</formula>
    </cfRule>
    <cfRule type="cellIs" dxfId="8751" priority="394" operator="greaterThan">
      <formula>D24</formula>
    </cfRule>
  </conditionalFormatting>
  <conditionalFormatting sqref="D24">
    <cfRule type="cellIs" dxfId="8750" priority="379" operator="equal">
      <formula>0</formula>
    </cfRule>
    <cfRule type="cellIs" dxfId="8749" priority="380" operator="equal">
      <formula>D23</formula>
    </cfRule>
    <cfRule type="cellIs" dxfId="8748" priority="381" operator="lessThan">
      <formula>D23</formula>
    </cfRule>
    <cfRule type="cellIs" dxfId="8747" priority="382" operator="greaterThan">
      <formula>D23</formula>
    </cfRule>
  </conditionalFormatting>
  <conditionalFormatting sqref="E23">
    <cfRule type="cellIs" dxfId="8746" priority="375" operator="equal">
      <formula>0</formula>
    </cfRule>
    <cfRule type="cellIs" dxfId="8745" priority="376" operator="equal">
      <formula>E22</formula>
    </cfRule>
    <cfRule type="cellIs" dxfId="8744" priority="377" operator="lessThan">
      <formula>E22</formula>
    </cfRule>
    <cfRule type="cellIs" dxfId="8743" priority="378" operator="greaterThan">
      <formula>E22</formula>
    </cfRule>
  </conditionalFormatting>
  <conditionalFormatting sqref="E21">
    <cfRule type="cellIs" dxfId="8742" priority="367" operator="equal">
      <formula>0</formula>
    </cfRule>
    <cfRule type="cellIs" dxfId="8741" priority="368" operator="equal">
      <formula>E19</formula>
    </cfRule>
    <cfRule type="cellIs" dxfId="8740" priority="369" operator="lessThan">
      <formula>E19</formula>
    </cfRule>
    <cfRule type="cellIs" dxfId="8739" priority="370" operator="greaterThan">
      <formula>E19</formula>
    </cfRule>
  </conditionalFormatting>
  <conditionalFormatting sqref="E25">
    <cfRule type="cellIs" dxfId="8738" priority="371" operator="equal">
      <formula>0</formula>
    </cfRule>
    <cfRule type="cellIs" dxfId="8737" priority="372" operator="equal">
      <formula>E24</formula>
    </cfRule>
    <cfRule type="cellIs" dxfId="8736" priority="373" operator="lessThan">
      <formula>E24</formula>
    </cfRule>
    <cfRule type="cellIs" dxfId="8735" priority="374" operator="greaterThan">
      <formula>E24</formula>
    </cfRule>
  </conditionalFormatting>
  <conditionalFormatting sqref="E24">
    <cfRule type="cellIs" dxfId="8734" priority="359" operator="equal">
      <formula>0</formula>
    </cfRule>
    <cfRule type="cellIs" dxfId="8733" priority="360" operator="equal">
      <formula>E23</formula>
    </cfRule>
    <cfRule type="cellIs" dxfId="8732" priority="361" operator="lessThan">
      <formula>E23</formula>
    </cfRule>
    <cfRule type="cellIs" dxfId="8731" priority="362" operator="greaterThan">
      <formula>E23</formula>
    </cfRule>
  </conditionalFormatting>
  <conditionalFormatting sqref="I23">
    <cfRule type="cellIs" dxfId="8730" priority="355" operator="equal">
      <formula>0</formula>
    </cfRule>
    <cfRule type="cellIs" dxfId="8729" priority="356" operator="equal">
      <formula>I22</formula>
    </cfRule>
    <cfRule type="cellIs" dxfId="8728" priority="357" operator="lessThan">
      <formula>I22</formula>
    </cfRule>
    <cfRule type="cellIs" dxfId="8727" priority="358" operator="greaterThan">
      <formula>I22</formula>
    </cfRule>
  </conditionalFormatting>
  <conditionalFormatting sqref="I21">
    <cfRule type="cellIs" dxfId="8726" priority="347" operator="equal">
      <formula>0</formula>
    </cfRule>
    <cfRule type="cellIs" dxfId="8725" priority="348" operator="equal">
      <formula>I19</formula>
    </cfRule>
    <cfRule type="cellIs" dxfId="8724" priority="349" operator="lessThan">
      <formula>I19</formula>
    </cfRule>
    <cfRule type="cellIs" dxfId="8723" priority="350" operator="greaterThan">
      <formula>I19</formula>
    </cfRule>
  </conditionalFormatting>
  <conditionalFormatting sqref="I22">
    <cfRule type="cellIs" dxfId="8722" priority="343" operator="equal">
      <formula>0</formula>
    </cfRule>
    <cfRule type="cellIs" dxfId="8721" priority="344" operator="equal">
      <formula>I21</formula>
    </cfRule>
    <cfRule type="cellIs" dxfId="8720" priority="345" operator="lessThan">
      <formula>I21</formula>
    </cfRule>
    <cfRule type="cellIs" dxfId="8719" priority="346" operator="greaterThan">
      <formula>I21</formula>
    </cfRule>
  </conditionalFormatting>
  <conditionalFormatting sqref="I25">
    <cfRule type="cellIs" dxfId="8718" priority="351" operator="equal">
      <formula>0</formula>
    </cfRule>
    <cfRule type="cellIs" dxfId="8717" priority="352" operator="equal">
      <formula>I24</formula>
    </cfRule>
    <cfRule type="cellIs" dxfId="8716" priority="353" operator="lessThan">
      <formula>I24</formula>
    </cfRule>
    <cfRule type="cellIs" dxfId="8715" priority="354" operator="greaterThan">
      <formula>I24</formula>
    </cfRule>
  </conditionalFormatting>
  <conditionalFormatting sqref="I24">
    <cfRule type="cellIs" dxfId="8714" priority="339" operator="equal">
      <formula>0</formula>
    </cfRule>
    <cfRule type="cellIs" dxfId="8713" priority="340" operator="equal">
      <formula>I23</formula>
    </cfRule>
    <cfRule type="cellIs" dxfId="8712" priority="341" operator="lessThan">
      <formula>I23</formula>
    </cfRule>
    <cfRule type="cellIs" dxfId="8711" priority="342" operator="greaterThan">
      <formula>I23</formula>
    </cfRule>
  </conditionalFormatting>
  <conditionalFormatting sqref="F23">
    <cfRule type="cellIs" dxfId="8710" priority="335" operator="equal">
      <formula>0</formula>
    </cfRule>
    <cfRule type="cellIs" dxfId="8709" priority="336" operator="equal">
      <formula>F22</formula>
    </cfRule>
    <cfRule type="cellIs" dxfId="8708" priority="337" operator="lessThan">
      <formula>F22</formula>
    </cfRule>
    <cfRule type="cellIs" dxfId="8707" priority="338" operator="greaterThan">
      <formula>F22</formula>
    </cfRule>
  </conditionalFormatting>
  <conditionalFormatting sqref="F21">
    <cfRule type="cellIs" dxfId="8706" priority="327" operator="equal">
      <formula>0</formula>
    </cfRule>
    <cfRule type="cellIs" dxfId="8705" priority="328" operator="equal">
      <formula>F19</formula>
    </cfRule>
    <cfRule type="cellIs" dxfId="8704" priority="329" operator="lessThan">
      <formula>F19</formula>
    </cfRule>
    <cfRule type="cellIs" dxfId="8703" priority="330" operator="greaterThan">
      <formula>F19</formula>
    </cfRule>
  </conditionalFormatting>
  <conditionalFormatting sqref="F22">
    <cfRule type="cellIs" dxfId="8702" priority="323" operator="equal">
      <formula>0</formula>
    </cfRule>
    <cfRule type="cellIs" dxfId="8701" priority="324" operator="equal">
      <formula>F21</formula>
    </cfRule>
    <cfRule type="cellIs" dxfId="8700" priority="325" operator="lessThan">
      <formula>F21</formula>
    </cfRule>
    <cfRule type="cellIs" dxfId="8699" priority="326" operator="greaterThan">
      <formula>F21</formula>
    </cfRule>
  </conditionalFormatting>
  <conditionalFormatting sqref="F25">
    <cfRule type="cellIs" dxfId="8698" priority="331" operator="equal">
      <formula>0</formula>
    </cfRule>
    <cfRule type="cellIs" dxfId="8697" priority="332" operator="equal">
      <formula>F24</formula>
    </cfRule>
    <cfRule type="cellIs" dxfId="8696" priority="333" operator="lessThan">
      <formula>F24</formula>
    </cfRule>
    <cfRule type="cellIs" dxfId="8695" priority="334" operator="greaterThan">
      <formula>F24</formula>
    </cfRule>
  </conditionalFormatting>
  <conditionalFormatting sqref="F24">
    <cfRule type="cellIs" dxfId="8694" priority="319" operator="equal">
      <formula>0</formula>
    </cfRule>
    <cfRule type="cellIs" dxfId="8693" priority="320" operator="equal">
      <formula>F23</formula>
    </cfRule>
    <cfRule type="cellIs" dxfId="8692" priority="321" operator="lessThan">
      <formula>F23</formula>
    </cfRule>
    <cfRule type="cellIs" dxfId="8691" priority="322" operator="greaterThan">
      <formula>F23</formula>
    </cfRule>
  </conditionalFormatting>
  <conditionalFormatting sqref="G23">
    <cfRule type="cellIs" dxfId="8690" priority="315" operator="equal">
      <formula>0</formula>
    </cfRule>
    <cfRule type="cellIs" dxfId="8689" priority="316" operator="equal">
      <formula>G22</formula>
    </cfRule>
    <cfRule type="cellIs" dxfId="8688" priority="317" operator="lessThan">
      <formula>G22</formula>
    </cfRule>
    <cfRule type="cellIs" dxfId="8687" priority="318" operator="greaterThan">
      <formula>G22</formula>
    </cfRule>
  </conditionalFormatting>
  <conditionalFormatting sqref="G21">
    <cfRule type="cellIs" dxfId="8686" priority="307" operator="equal">
      <formula>0</formula>
    </cfRule>
    <cfRule type="cellIs" dxfId="8685" priority="308" operator="equal">
      <formula>G19</formula>
    </cfRule>
    <cfRule type="cellIs" dxfId="8684" priority="309" operator="lessThan">
      <formula>G19</formula>
    </cfRule>
    <cfRule type="cellIs" dxfId="8683" priority="310" operator="greaterThan">
      <formula>G19</formula>
    </cfRule>
  </conditionalFormatting>
  <conditionalFormatting sqref="G22">
    <cfRule type="cellIs" dxfId="8682" priority="303" operator="equal">
      <formula>0</formula>
    </cfRule>
    <cfRule type="cellIs" dxfId="8681" priority="304" operator="equal">
      <formula>G21</formula>
    </cfRule>
    <cfRule type="cellIs" dxfId="8680" priority="305" operator="lessThan">
      <formula>G21</formula>
    </cfRule>
    <cfRule type="cellIs" dxfId="8679" priority="306" operator="greaterThan">
      <formula>G21</formula>
    </cfRule>
  </conditionalFormatting>
  <conditionalFormatting sqref="G25">
    <cfRule type="cellIs" dxfId="8678" priority="311" operator="equal">
      <formula>0</formula>
    </cfRule>
    <cfRule type="cellIs" dxfId="8677" priority="312" operator="equal">
      <formula>G24</formula>
    </cfRule>
    <cfRule type="cellIs" dxfId="8676" priority="313" operator="lessThan">
      <formula>G24</formula>
    </cfRule>
    <cfRule type="cellIs" dxfId="8675" priority="314" operator="greaterThan">
      <formula>G24</formula>
    </cfRule>
  </conditionalFormatting>
  <conditionalFormatting sqref="G24">
    <cfRule type="cellIs" dxfId="8674" priority="299" operator="equal">
      <formula>0</formula>
    </cfRule>
    <cfRule type="cellIs" dxfId="8673" priority="300" operator="equal">
      <formula>G23</formula>
    </cfRule>
    <cfRule type="cellIs" dxfId="8672" priority="301" operator="lessThan">
      <formula>G23</formula>
    </cfRule>
    <cfRule type="cellIs" dxfId="8671" priority="302" operator="greaterThan">
      <formula>G23</formula>
    </cfRule>
  </conditionalFormatting>
  <conditionalFormatting sqref="H23">
    <cfRule type="cellIs" dxfId="8670" priority="295" operator="equal">
      <formula>0</formula>
    </cfRule>
    <cfRule type="cellIs" dxfId="8669" priority="296" operator="equal">
      <formula>H22</formula>
    </cfRule>
    <cfRule type="cellIs" dxfId="8668" priority="297" operator="lessThan">
      <formula>H22</formula>
    </cfRule>
    <cfRule type="cellIs" dxfId="8667" priority="298" operator="greaterThan">
      <formula>H22</formula>
    </cfRule>
  </conditionalFormatting>
  <conditionalFormatting sqref="H21">
    <cfRule type="cellIs" dxfId="8666" priority="287" operator="equal">
      <formula>0</formula>
    </cfRule>
    <cfRule type="cellIs" dxfId="8665" priority="288" operator="equal">
      <formula>H19</formula>
    </cfRule>
    <cfRule type="cellIs" dxfId="8664" priority="289" operator="lessThan">
      <formula>H19</formula>
    </cfRule>
    <cfRule type="cellIs" dxfId="8663" priority="290" operator="greaterThan">
      <formula>H19</formula>
    </cfRule>
  </conditionalFormatting>
  <conditionalFormatting sqref="H22">
    <cfRule type="cellIs" dxfId="8662" priority="283" operator="equal">
      <formula>0</formula>
    </cfRule>
    <cfRule type="cellIs" dxfId="8661" priority="284" operator="equal">
      <formula>H21</formula>
    </cfRule>
    <cfRule type="cellIs" dxfId="8660" priority="285" operator="lessThan">
      <formula>H21</formula>
    </cfRule>
    <cfRule type="cellIs" dxfId="8659" priority="286" operator="greaterThan">
      <formula>H21</formula>
    </cfRule>
  </conditionalFormatting>
  <conditionalFormatting sqref="H25">
    <cfRule type="cellIs" dxfId="8658" priority="291" operator="equal">
      <formula>0</formula>
    </cfRule>
    <cfRule type="cellIs" dxfId="8657" priority="292" operator="equal">
      <formula>H24</formula>
    </cfRule>
    <cfRule type="cellIs" dxfId="8656" priority="293" operator="lessThan">
      <formula>H24</formula>
    </cfRule>
    <cfRule type="cellIs" dxfId="8655" priority="294" operator="greaterThan">
      <formula>H24</formula>
    </cfRule>
  </conditionalFormatting>
  <conditionalFormatting sqref="H24">
    <cfRule type="cellIs" dxfId="8654" priority="279" operator="equal">
      <formula>0</formula>
    </cfRule>
    <cfRule type="cellIs" dxfId="8653" priority="280" operator="equal">
      <formula>H23</formula>
    </cfRule>
    <cfRule type="cellIs" dxfId="8652" priority="281" operator="lessThan">
      <formula>H23</formula>
    </cfRule>
    <cfRule type="cellIs" dxfId="8651" priority="282" operator="greaterThan">
      <formula>H23</formula>
    </cfRule>
  </conditionalFormatting>
  <conditionalFormatting sqref="F26:G26">
    <cfRule type="cellIs" dxfId="8650" priority="273" operator="equal">
      <formula>0</formula>
    </cfRule>
    <cfRule type="cellIs" dxfId="8649" priority="274" operator="equal">
      <formula>F20</formula>
    </cfRule>
    <cfRule type="cellIs" dxfId="8648" priority="275" operator="lessThan">
      <formula>F20</formula>
    </cfRule>
    <cfRule type="cellIs" dxfId="8647" priority="276" operator="greaterThan">
      <formula>F20</formula>
    </cfRule>
  </conditionalFormatting>
  <conditionalFormatting sqref="D32">
    <cfRule type="cellIs" dxfId="8646" priority="125" operator="equal">
      <formula>0</formula>
    </cfRule>
    <cfRule type="cellIs" dxfId="8645" priority="258" operator="equal">
      <formula>0</formula>
    </cfRule>
    <cfRule type="cellIs" dxfId="8644" priority="270" operator="equal">
      <formula>D26</formula>
    </cfRule>
    <cfRule type="cellIs" dxfId="8643" priority="271" operator="lessThan">
      <formula>D26</formula>
    </cfRule>
    <cfRule type="cellIs" dxfId="8642" priority="272" operator="greaterThan">
      <formula>D26</formula>
    </cfRule>
  </conditionalFormatting>
  <conditionalFormatting sqref="E32">
    <cfRule type="cellIs" dxfId="8641" priority="124" operator="equal">
      <formula>0</formula>
    </cfRule>
    <cfRule type="cellIs" dxfId="8640" priority="267" operator="equal">
      <formula>E26</formula>
    </cfRule>
    <cfRule type="cellIs" dxfId="8639" priority="268" operator="lessThan">
      <formula>E26</formula>
    </cfRule>
    <cfRule type="cellIs" dxfId="8638" priority="269" operator="greaterThan">
      <formula>E26</formula>
    </cfRule>
  </conditionalFormatting>
  <conditionalFormatting sqref="C29">
    <cfRule type="cellIs" dxfId="8637" priority="263" operator="equal">
      <formula>0</formula>
    </cfRule>
    <cfRule type="cellIs" dxfId="8636" priority="264" operator="equal">
      <formula>C28</formula>
    </cfRule>
    <cfRule type="cellIs" dxfId="8635" priority="265" operator="lessThan">
      <formula>C28</formula>
    </cfRule>
    <cfRule type="cellIs" dxfId="8634" priority="266" operator="greaterThan">
      <formula>C28</formula>
    </cfRule>
  </conditionalFormatting>
  <conditionalFormatting sqref="H32:I32">
    <cfRule type="cellIs" dxfId="8633" priority="254" operator="equal">
      <formula>0</formula>
    </cfRule>
    <cfRule type="cellIs" dxfId="8632" priority="255" operator="equal">
      <formula>H26</formula>
    </cfRule>
    <cfRule type="cellIs" dxfId="8631" priority="256" operator="lessThan">
      <formula>H26</formula>
    </cfRule>
    <cfRule type="cellIs" dxfId="8630" priority="257" operator="greaterThan">
      <formula>H26</formula>
    </cfRule>
  </conditionalFormatting>
  <conditionalFormatting sqref="C27">
    <cfRule type="cellIs" dxfId="8629" priority="250" operator="equal">
      <formula>0</formula>
    </cfRule>
    <cfRule type="cellIs" dxfId="8628" priority="251" operator="equal">
      <formula>C25</formula>
    </cfRule>
    <cfRule type="cellIs" dxfId="8627" priority="252" operator="lessThan">
      <formula>C25</formula>
    </cfRule>
    <cfRule type="cellIs" dxfId="8626" priority="253" operator="greaterThan">
      <formula>C25</formula>
    </cfRule>
  </conditionalFormatting>
  <conditionalFormatting sqref="C31">
    <cfRule type="cellIs" dxfId="8625" priority="259" operator="equal">
      <formula>0</formula>
    </cfRule>
    <cfRule type="cellIs" dxfId="8624" priority="260" operator="equal">
      <formula>C30</formula>
    </cfRule>
    <cfRule type="cellIs" dxfId="8623" priority="261" operator="lessThan">
      <formula>C30</formula>
    </cfRule>
    <cfRule type="cellIs" dxfId="8622" priority="262" operator="greaterThan">
      <formula>C30</formula>
    </cfRule>
  </conditionalFormatting>
  <conditionalFormatting sqref="D27">
    <cfRule type="cellIs" dxfId="8621" priority="230" operator="equal">
      <formula>0</formula>
    </cfRule>
    <cfRule type="cellIs" dxfId="8620" priority="231" operator="equal">
      <formula>D25</formula>
    </cfRule>
    <cfRule type="cellIs" dxfId="8619" priority="232" operator="lessThan">
      <formula>D25</formula>
    </cfRule>
    <cfRule type="cellIs" dxfId="8618" priority="233" operator="greaterThan">
      <formula>D25</formula>
    </cfRule>
  </conditionalFormatting>
  <conditionalFormatting sqref="D31">
    <cfRule type="cellIs" dxfId="8617" priority="234" operator="equal">
      <formula>0</formula>
    </cfRule>
    <cfRule type="cellIs" dxfId="8616" priority="235" operator="equal">
      <formula>D30</formula>
    </cfRule>
    <cfRule type="cellIs" dxfId="8615" priority="236" operator="lessThan">
      <formula>D30</formula>
    </cfRule>
    <cfRule type="cellIs" dxfId="8614" priority="237" operator="greaterThan">
      <formula>D30</formula>
    </cfRule>
  </conditionalFormatting>
  <conditionalFormatting sqref="D30">
    <cfRule type="cellIs" dxfId="8613" priority="222" operator="equal">
      <formula>0</formula>
    </cfRule>
    <cfRule type="cellIs" dxfId="8612" priority="223" operator="equal">
      <formula>D29</formula>
    </cfRule>
    <cfRule type="cellIs" dxfId="8611" priority="224" operator="lessThan">
      <formula>D29</formula>
    </cfRule>
    <cfRule type="cellIs" dxfId="8610" priority="225" operator="greaterThan">
      <formula>D29</formula>
    </cfRule>
  </conditionalFormatting>
  <conditionalFormatting sqref="E29">
    <cfRule type="cellIs" dxfId="8609" priority="218" operator="equal">
      <formula>0</formula>
    </cfRule>
    <cfRule type="cellIs" dxfId="8608" priority="219" operator="equal">
      <formula>E28</formula>
    </cfRule>
    <cfRule type="cellIs" dxfId="8607" priority="220" operator="lessThan">
      <formula>E28</formula>
    </cfRule>
    <cfRule type="cellIs" dxfId="8606" priority="221" operator="greaterThan">
      <formula>E28</formula>
    </cfRule>
  </conditionalFormatting>
  <conditionalFormatting sqref="E27">
    <cfRule type="cellIs" dxfId="8605" priority="210" operator="equal">
      <formula>0</formula>
    </cfRule>
    <cfRule type="cellIs" dxfId="8604" priority="211" operator="equal">
      <formula>E25</formula>
    </cfRule>
    <cfRule type="cellIs" dxfId="8603" priority="212" operator="lessThan">
      <formula>E25</formula>
    </cfRule>
    <cfRule type="cellIs" dxfId="8602" priority="213" operator="greaterThan">
      <formula>E25</formula>
    </cfRule>
  </conditionalFormatting>
  <conditionalFormatting sqref="E31">
    <cfRule type="cellIs" dxfId="8601" priority="214" operator="equal">
      <formula>0</formula>
    </cfRule>
    <cfRule type="cellIs" dxfId="8600" priority="215" operator="equal">
      <formula>E30</formula>
    </cfRule>
    <cfRule type="cellIs" dxfId="8599" priority="216" operator="lessThan">
      <formula>E30</formula>
    </cfRule>
    <cfRule type="cellIs" dxfId="8598" priority="217" operator="greaterThan">
      <formula>E30</formula>
    </cfRule>
  </conditionalFormatting>
  <conditionalFormatting sqref="E30">
    <cfRule type="cellIs" dxfId="8597" priority="202" operator="equal">
      <formula>0</formula>
    </cfRule>
    <cfRule type="cellIs" dxfId="8596" priority="203" operator="equal">
      <formula>E29</formula>
    </cfRule>
    <cfRule type="cellIs" dxfId="8595" priority="204" operator="lessThan">
      <formula>E29</formula>
    </cfRule>
    <cfRule type="cellIs" dxfId="8594" priority="205" operator="greaterThan">
      <formula>E29</formula>
    </cfRule>
  </conditionalFormatting>
  <conditionalFormatting sqref="I29">
    <cfRule type="cellIs" dxfId="8593" priority="198" operator="equal">
      <formula>0</formula>
    </cfRule>
    <cfRule type="cellIs" dxfId="8592" priority="199" operator="equal">
      <formula>I28</formula>
    </cfRule>
    <cfRule type="cellIs" dxfId="8591" priority="200" operator="lessThan">
      <formula>I28</formula>
    </cfRule>
    <cfRule type="cellIs" dxfId="8590" priority="201" operator="greaterThan">
      <formula>I28</formula>
    </cfRule>
  </conditionalFormatting>
  <conditionalFormatting sqref="I27">
    <cfRule type="cellIs" dxfId="8589" priority="190" operator="equal">
      <formula>0</formula>
    </cfRule>
    <cfRule type="cellIs" dxfId="8588" priority="191" operator="equal">
      <formula>I25</formula>
    </cfRule>
    <cfRule type="cellIs" dxfId="8587" priority="192" operator="lessThan">
      <formula>I25</formula>
    </cfRule>
    <cfRule type="cellIs" dxfId="8586" priority="193" operator="greaterThan">
      <formula>I25</formula>
    </cfRule>
  </conditionalFormatting>
  <conditionalFormatting sqref="I28">
    <cfRule type="cellIs" dxfId="8585" priority="186" operator="equal">
      <formula>0</formula>
    </cfRule>
    <cfRule type="cellIs" dxfId="8584" priority="187" operator="equal">
      <formula>I27</formula>
    </cfRule>
    <cfRule type="cellIs" dxfId="8583" priority="188" operator="lessThan">
      <formula>I27</formula>
    </cfRule>
    <cfRule type="cellIs" dxfId="8582" priority="189" operator="greaterThan">
      <formula>I27</formula>
    </cfRule>
  </conditionalFormatting>
  <conditionalFormatting sqref="I31">
    <cfRule type="cellIs" dxfId="8581" priority="194" operator="equal">
      <formula>0</formula>
    </cfRule>
    <cfRule type="cellIs" dxfId="8580" priority="195" operator="equal">
      <formula>I30</formula>
    </cfRule>
    <cfRule type="cellIs" dxfId="8579" priority="196" operator="lessThan">
      <formula>I30</formula>
    </cfRule>
    <cfRule type="cellIs" dxfId="8578" priority="197" operator="greaterThan">
      <formula>I30</formula>
    </cfRule>
  </conditionalFormatting>
  <conditionalFormatting sqref="I30">
    <cfRule type="cellIs" dxfId="8577" priority="182" operator="equal">
      <formula>0</formula>
    </cfRule>
    <cfRule type="cellIs" dxfId="8576" priority="183" operator="equal">
      <formula>I29</formula>
    </cfRule>
    <cfRule type="cellIs" dxfId="8575" priority="184" operator="lessThan">
      <formula>I29</formula>
    </cfRule>
    <cfRule type="cellIs" dxfId="8574" priority="185" operator="greaterThan">
      <formula>I29</formula>
    </cfRule>
  </conditionalFormatting>
  <conditionalFormatting sqref="F29">
    <cfRule type="cellIs" dxfId="8573" priority="178" operator="equal">
      <formula>0</formula>
    </cfRule>
    <cfRule type="cellIs" dxfId="8572" priority="179" operator="equal">
      <formula>F28</formula>
    </cfRule>
    <cfRule type="cellIs" dxfId="8571" priority="180" operator="lessThan">
      <formula>F28</formula>
    </cfRule>
    <cfRule type="cellIs" dxfId="8570" priority="181" operator="greaterThan">
      <formula>F28</formula>
    </cfRule>
  </conditionalFormatting>
  <conditionalFormatting sqref="F27">
    <cfRule type="cellIs" dxfId="8569" priority="170" operator="equal">
      <formula>0</formula>
    </cfRule>
    <cfRule type="cellIs" dxfId="8568" priority="171" operator="equal">
      <formula>F25</formula>
    </cfRule>
    <cfRule type="cellIs" dxfId="8567" priority="172" operator="lessThan">
      <formula>F25</formula>
    </cfRule>
    <cfRule type="cellIs" dxfId="8566" priority="173" operator="greaterThan">
      <formula>F25</formula>
    </cfRule>
  </conditionalFormatting>
  <conditionalFormatting sqref="F28">
    <cfRule type="cellIs" dxfId="8565" priority="166" operator="equal">
      <formula>0</formula>
    </cfRule>
    <cfRule type="cellIs" dxfId="8564" priority="167" operator="equal">
      <formula>F27</formula>
    </cfRule>
    <cfRule type="cellIs" dxfId="8563" priority="168" operator="lessThan">
      <formula>F27</formula>
    </cfRule>
    <cfRule type="cellIs" dxfId="8562" priority="169" operator="greaterThan">
      <formula>F27</formula>
    </cfRule>
  </conditionalFormatting>
  <conditionalFormatting sqref="F31">
    <cfRule type="cellIs" dxfId="8561" priority="174" operator="equal">
      <formula>0</formula>
    </cfRule>
    <cfRule type="cellIs" dxfId="8560" priority="175" operator="equal">
      <formula>F30</formula>
    </cfRule>
    <cfRule type="cellIs" dxfId="8559" priority="176" operator="lessThan">
      <formula>F30</formula>
    </cfRule>
    <cfRule type="cellIs" dxfId="8558" priority="177" operator="greaterThan">
      <formula>F30</formula>
    </cfRule>
  </conditionalFormatting>
  <conditionalFormatting sqref="F30">
    <cfRule type="cellIs" dxfId="8557" priority="162" operator="equal">
      <formula>0</formula>
    </cfRule>
    <cfRule type="cellIs" dxfId="8556" priority="163" operator="equal">
      <formula>F29</formula>
    </cfRule>
    <cfRule type="cellIs" dxfId="8555" priority="164" operator="lessThan">
      <formula>F29</formula>
    </cfRule>
    <cfRule type="cellIs" dxfId="8554" priority="165" operator="greaterThan">
      <formula>F29</formula>
    </cfRule>
  </conditionalFormatting>
  <conditionalFormatting sqref="G28:G29">
    <cfRule type="cellIs" dxfId="8553" priority="158" operator="equal">
      <formula>0</formula>
    </cfRule>
    <cfRule type="cellIs" dxfId="8552" priority="159" operator="equal">
      <formula>G27</formula>
    </cfRule>
    <cfRule type="cellIs" dxfId="8551" priority="160" operator="lessThan">
      <formula>G27</formula>
    </cfRule>
    <cfRule type="cellIs" dxfId="8550" priority="161" operator="greaterThan">
      <formula>G27</formula>
    </cfRule>
  </conditionalFormatting>
  <conditionalFormatting sqref="G27">
    <cfRule type="cellIs" dxfId="8549" priority="150" operator="equal">
      <formula>0</formula>
    </cfRule>
    <cfRule type="cellIs" dxfId="8548" priority="151" operator="equal">
      <formula>G25</formula>
    </cfRule>
    <cfRule type="cellIs" dxfId="8547" priority="152" operator="lessThan">
      <formula>G25</formula>
    </cfRule>
    <cfRule type="cellIs" dxfId="8546" priority="153" operator="greaterThan">
      <formula>G25</formula>
    </cfRule>
  </conditionalFormatting>
  <conditionalFormatting sqref="G31">
    <cfRule type="cellIs" dxfId="8545" priority="154" operator="equal">
      <formula>0</formula>
    </cfRule>
    <cfRule type="cellIs" dxfId="8544" priority="155" operator="equal">
      <formula>G30</formula>
    </cfRule>
    <cfRule type="cellIs" dxfId="8543" priority="156" operator="lessThan">
      <formula>G30</formula>
    </cfRule>
    <cfRule type="cellIs" dxfId="8542" priority="157" operator="greaterThan">
      <formula>G30</formula>
    </cfRule>
  </conditionalFormatting>
  <conditionalFormatting sqref="G30">
    <cfRule type="cellIs" dxfId="8541" priority="146" operator="equal">
      <formula>0</formula>
    </cfRule>
    <cfRule type="cellIs" dxfId="8540" priority="147" operator="equal">
      <formula>G29</formula>
    </cfRule>
    <cfRule type="cellIs" dxfId="8539" priority="148" operator="lessThan">
      <formula>G29</formula>
    </cfRule>
    <cfRule type="cellIs" dxfId="8538" priority="149" operator="greaterThan">
      <formula>G29</formula>
    </cfRule>
  </conditionalFormatting>
  <conditionalFormatting sqref="H29">
    <cfRule type="cellIs" dxfId="8537" priority="142" operator="equal">
      <formula>0</formula>
    </cfRule>
    <cfRule type="cellIs" dxfId="8536" priority="143" operator="equal">
      <formula>H28</formula>
    </cfRule>
    <cfRule type="cellIs" dxfId="8535" priority="144" operator="lessThan">
      <formula>H28</formula>
    </cfRule>
    <cfRule type="cellIs" dxfId="8534" priority="145" operator="greaterThan">
      <formula>H28</formula>
    </cfRule>
  </conditionalFormatting>
  <conditionalFormatting sqref="H27">
    <cfRule type="cellIs" dxfId="8533" priority="134" operator="equal">
      <formula>0</formula>
    </cfRule>
    <cfRule type="cellIs" dxfId="8532" priority="135" operator="equal">
      <formula>H25</formula>
    </cfRule>
    <cfRule type="cellIs" dxfId="8531" priority="136" operator="lessThan">
      <formula>H25</formula>
    </cfRule>
    <cfRule type="cellIs" dxfId="8530" priority="137" operator="greaterThan">
      <formula>H25</formula>
    </cfRule>
  </conditionalFormatting>
  <conditionalFormatting sqref="H28">
    <cfRule type="cellIs" dxfId="8529" priority="130" operator="equal">
      <formula>0</formula>
    </cfRule>
    <cfRule type="cellIs" dxfId="8528" priority="131" operator="equal">
      <formula>H27</formula>
    </cfRule>
    <cfRule type="cellIs" dxfId="8527" priority="132" operator="lessThan">
      <formula>H27</formula>
    </cfRule>
    <cfRule type="cellIs" dxfId="8526" priority="133" operator="greaterThan">
      <formula>H27</formula>
    </cfRule>
  </conditionalFormatting>
  <conditionalFormatting sqref="H31">
    <cfRule type="cellIs" dxfId="8525" priority="138" operator="equal">
      <formula>0</formula>
    </cfRule>
    <cfRule type="cellIs" dxfId="8524" priority="139" operator="equal">
      <formula>H30</formula>
    </cfRule>
    <cfRule type="cellIs" dxfId="8523" priority="140" operator="lessThan">
      <formula>H30</formula>
    </cfRule>
    <cfRule type="cellIs" dxfId="8522" priority="141" operator="greaterThan">
      <formula>H30</formula>
    </cfRule>
  </conditionalFormatting>
  <conditionalFormatting sqref="H30">
    <cfRule type="cellIs" dxfId="8521" priority="126" operator="equal">
      <formula>0</formula>
    </cfRule>
    <cfRule type="cellIs" dxfId="8520" priority="127" operator="equal">
      <formula>H29</formula>
    </cfRule>
    <cfRule type="cellIs" dxfId="8519" priority="128" operator="lessThan">
      <formula>H29</formula>
    </cfRule>
    <cfRule type="cellIs" dxfId="8518" priority="129" operator="greaterThan">
      <formula>H29</formula>
    </cfRule>
  </conditionalFormatting>
  <conditionalFormatting sqref="F32:G32">
    <cfRule type="cellIs" dxfId="8517" priority="120" operator="equal">
      <formula>0</formula>
    </cfRule>
    <cfRule type="cellIs" dxfId="8516" priority="121" operator="equal">
      <formula>F26</formula>
    </cfRule>
    <cfRule type="cellIs" dxfId="8515" priority="122" operator="lessThan">
      <formula>F26</formula>
    </cfRule>
    <cfRule type="cellIs" dxfId="8514" priority="123" operator="greaterThan">
      <formula>F26</formula>
    </cfRule>
  </conditionalFormatting>
  <conditionalFormatting sqref="C3">
    <cfRule type="cellIs" dxfId="8513" priority="112" operator="equal">
      <formula>I43</formula>
    </cfRule>
    <cfRule type="cellIs" dxfId="8512" priority="113" operator="equal">
      <formula>0</formula>
    </cfRule>
    <cfRule type="cellIs" dxfId="8511" priority="114" operator="lessThan">
      <formula>I43</formula>
    </cfRule>
    <cfRule type="cellIs" dxfId="8510" priority="115" operator="greaterThan">
      <formula>I43</formula>
    </cfRule>
  </conditionalFormatting>
  <conditionalFormatting sqref="C4:C7">
    <cfRule type="cellIs" dxfId="8509" priority="108" operator="equal">
      <formula>0</formula>
    </cfRule>
    <cfRule type="cellIs" dxfId="8508" priority="109" operator="equal">
      <formula>C3</formula>
    </cfRule>
    <cfRule type="cellIs" dxfId="8507" priority="110" operator="lessThan">
      <formula>C3</formula>
    </cfRule>
    <cfRule type="cellIs" dxfId="8506" priority="111" operator="greaterThan">
      <formula>C3</formula>
    </cfRule>
  </conditionalFormatting>
  <conditionalFormatting sqref="D3">
    <cfRule type="cellIs" dxfId="8505" priority="104" operator="equal">
      <formula>D43</formula>
    </cfRule>
    <cfRule type="cellIs" dxfId="8504" priority="105" operator="equal">
      <formula>0</formula>
    </cfRule>
    <cfRule type="cellIs" dxfId="8503" priority="106" operator="lessThan">
      <formula>D43</formula>
    </cfRule>
    <cfRule type="cellIs" dxfId="8502" priority="107" operator="greaterThan">
      <formula>D43</formula>
    </cfRule>
  </conditionalFormatting>
  <conditionalFormatting sqref="D4:D7">
    <cfRule type="cellIs" dxfId="8501" priority="100" operator="equal">
      <formula>D44</formula>
    </cfRule>
    <cfRule type="cellIs" dxfId="8500" priority="101" operator="equal">
      <formula>0</formula>
    </cfRule>
    <cfRule type="cellIs" dxfId="8499" priority="102" operator="lessThan">
      <formula>D44</formula>
    </cfRule>
    <cfRule type="cellIs" dxfId="8498" priority="103" operator="greaterThan">
      <formula>D44</formula>
    </cfRule>
  </conditionalFormatting>
  <conditionalFormatting sqref="E3">
    <cfRule type="cellIs" dxfId="8497" priority="96" operator="equal">
      <formula>E43</formula>
    </cfRule>
    <cfRule type="cellIs" dxfId="8496" priority="97" operator="equal">
      <formula>0</formula>
    </cfRule>
    <cfRule type="cellIs" dxfId="8495" priority="98" operator="lessThan">
      <formula>E43</formula>
    </cfRule>
    <cfRule type="cellIs" dxfId="8494" priority="99" operator="greaterThan">
      <formula>E43</formula>
    </cfRule>
  </conditionalFormatting>
  <conditionalFormatting sqref="E4:E7">
    <cfRule type="cellIs" dxfId="8493" priority="92" operator="equal">
      <formula>E44</formula>
    </cfRule>
    <cfRule type="cellIs" dxfId="8492" priority="93" operator="equal">
      <formula>0</formula>
    </cfRule>
    <cfRule type="cellIs" dxfId="8491" priority="94" operator="lessThan">
      <formula>E44</formula>
    </cfRule>
    <cfRule type="cellIs" dxfId="8490" priority="95" operator="greaterThan">
      <formula>E44</formula>
    </cfRule>
  </conditionalFormatting>
  <conditionalFormatting sqref="F3">
    <cfRule type="cellIs" dxfId="8489" priority="88" operator="equal">
      <formula>F43</formula>
    </cfRule>
    <cfRule type="cellIs" dxfId="8488" priority="89" operator="equal">
      <formula>0</formula>
    </cfRule>
    <cfRule type="cellIs" dxfId="8487" priority="90" operator="lessThan">
      <formula>F43</formula>
    </cfRule>
    <cfRule type="cellIs" dxfId="8486" priority="91" operator="greaterThan">
      <formula>F43</formula>
    </cfRule>
  </conditionalFormatting>
  <conditionalFormatting sqref="F4:F7">
    <cfRule type="cellIs" dxfId="8485" priority="84" operator="equal">
      <formula>F44</formula>
    </cfRule>
    <cfRule type="cellIs" dxfId="8484" priority="85" operator="equal">
      <formula>0</formula>
    </cfRule>
    <cfRule type="cellIs" dxfId="8483" priority="86" operator="lessThan">
      <formula>F44</formula>
    </cfRule>
    <cfRule type="cellIs" dxfId="8482" priority="87" operator="greaterThan">
      <formula>F44</formula>
    </cfRule>
  </conditionalFormatting>
  <conditionalFormatting sqref="G4:G7">
    <cfRule type="cellIs" dxfId="8481" priority="80" operator="equal">
      <formula>G44</formula>
    </cfRule>
    <cfRule type="cellIs" dxfId="8480" priority="81" operator="equal">
      <formula>0</formula>
    </cfRule>
    <cfRule type="cellIs" dxfId="8479" priority="82" operator="lessThan">
      <formula>G44</formula>
    </cfRule>
    <cfRule type="cellIs" dxfId="8478" priority="83" operator="greaterThan">
      <formula>G44</formula>
    </cfRule>
  </conditionalFormatting>
  <conditionalFormatting sqref="H3">
    <cfRule type="cellIs" dxfId="8477" priority="76" operator="equal">
      <formula>H43</formula>
    </cfRule>
    <cfRule type="cellIs" dxfId="8476" priority="77" operator="equal">
      <formula>0</formula>
    </cfRule>
    <cfRule type="cellIs" dxfId="8475" priority="78" operator="lessThan">
      <formula>H43</formula>
    </cfRule>
    <cfRule type="cellIs" dxfId="8474" priority="79" operator="greaterThan">
      <formula>H43</formula>
    </cfRule>
  </conditionalFormatting>
  <conditionalFormatting sqref="H4:H7">
    <cfRule type="cellIs" dxfId="8473" priority="72" operator="equal">
      <formula>H44</formula>
    </cfRule>
    <cfRule type="cellIs" dxfId="8472" priority="73" operator="equal">
      <formula>0</formula>
    </cfRule>
    <cfRule type="cellIs" dxfId="8471" priority="74" operator="lessThan">
      <formula>H44</formula>
    </cfRule>
    <cfRule type="cellIs" dxfId="8470" priority="75" operator="greaterThan">
      <formula>H44</formula>
    </cfRule>
  </conditionalFormatting>
  <conditionalFormatting sqref="I3">
    <cfRule type="cellIs" dxfId="8469" priority="68" operator="equal">
      <formula>I43</formula>
    </cfRule>
    <cfRule type="cellIs" dxfId="8468" priority="69" operator="equal">
      <formula>0</formula>
    </cfRule>
    <cfRule type="cellIs" dxfId="8467" priority="70" operator="lessThan">
      <formula>I43</formula>
    </cfRule>
    <cfRule type="cellIs" dxfId="8466" priority="71" operator="greaterThan">
      <formula>I43</formula>
    </cfRule>
  </conditionalFormatting>
  <conditionalFormatting sqref="I4:I7">
    <cfRule type="cellIs" dxfId="8465" priority="64" operator="equal">
      <formula>I44</formula>
    </cfRule>
    <cfRule type="cellIs" dxfId="8464" priority="65" operator="equal">
      <formula>0</formula>
    </cfRule>
    <cfRule type="cellIs" dxfId="8463" priority="66" operator="lessThan">
      <formula>I44</formula>
    </cfRule>
    <cfRule type="cellIs" dxfId="8462" priority="67" operator="greaterThan">
      <formula>I44</formula>
    </cfRule>
  </conditionalFormatting>
  <conditionalFormatting sqref="D36">
    <cfRule type="cellIs" dxfId="8461" priority="52" operator="equal">
      <formula>0</formula>
    </cfRule>
    <cfRule type="cellIs" dxfId="8460" priority="57" operator="equal">
      <formula>0</formula>
    </cfRule>
    <cfRule type="cellIs" dxfId="8459" priority="61" operator="equal">
      <formula>D31</formula>
    </cfRule>
    <cfRule type="cellIs" dxfId="8458" priority="62" operator="lessThan">
      <formula>D31</formula>
    </cfRule>
    <cfRule type="cellIs" dxfId="8457" priority="63" operator="greaterThan">
      <formula>D31</formula>
    </cfRule>
  </conditionalFormatting>
  <conditionalFormatting sqref="E36">
    <cfRule type="cellIs" dxfId="8456" priority="51" operator="equal">
      <formula>0</formula>
    </cfRule>
    <cfRule type="cellIs" dxfId="8455" priority="58" operator="equal">
      <formula>E31</formula>
    </cfRule>
    <cfRule type="cellIs" dxfId="8454" priority="59" operator="lessThan">
      <formula>E31</formula>
    </cfRule>
    <cfRule type="cellIs" dxfId="8453" priority="60" operator="greaterThan">
      <formula>E31</formula>
    </cfRule>
  </conditionalFormatting>
  <conditionalFormatting sqref="H36:I36">
    <cfRule type="cellIs" dxfId="8452" priority="53" operator="equal">
      <formula>0</formula>
    </cfRule>
    <cfRule type="cellIs" dxfId="8451" priority="54" operator="equal">
      <formula>H31</formula>
    </cfRule>
    <cfRule type="cellIs" dxfId="8450" priority="55" operator="lessThan">
      <formula>H31</formula>
    </cfRule>
    <cfRule type="cellIs" dxfId="8449" priority="56" operator="greaterThan">
      <formula>H31</formula>
    </cfRule>
  </conditionalFormatting>
  <conditionalFormatting sqref="F36:G36">
    <cfRule type="cellIs" dxfId="8448" priority="47" operator="equal">
      <formula>0</formula>
    </cfRule>
    <cfRule type="cellIs" dxfId="8447" priority="48" operator="equal">
      <formula>F31</formula>
    </cfRule>
    <cfRule type="cellIs" dxfId="8446" priority="49" operator="lessThan">
      <formula>F31</formula>
    </cfRule>
    <cfRule type="cellIs" dxfId="8445" priority="50" operator="greaterThan">
      <formula>F31</formula>
    </cfRule>
  </conditionalFormatting>
  <conditionalFormatting sqref="C38">
    <cfRule type="cellIs" dxfId="8444" priority="39" operator="equal">
      <formula>0</formula>
    </cfRule>
    <cfRule type="cellIs" dxfId="8443" priority="40" operator="equal">
      <formula>0</formula>
    </cfRule>
    <cfRule type="cellIs" dxfId="8442" priority="44" operator="equal">
      <formula>C33</formula>
    </cfRule>
    <cfRule type="cellIs" dxfId="8441" priority="45" operator="lessThan">
      <formula>C33</formula>
    </cfRule>
    <cfRule type="cellIs" dxfId="8440" priority="46" operator="greaterThan">
      <formula>C33</formula>
    </cfRule>
  </conditionalFormatting>
  <conditionalFormatting sqref="D38">
    <cfRule type="cellIs" dxfId="8439" priority="38" operator="equal">
      <formula>0</formula>
    </cfRule>
    <cfRule type="cellIs" dxfId="8438" priority="41" operator="equal">
      <formula>D33</formula>
    </cfRule>
    <cfRule type="cellIs" dxfId="8437" priority="42" operator="lessThan">
      <formula>D33</formula>
    </cfRule>
    <cfRule type="cellIs" dxfId="8436" priority="43" operator="greaterThan">
      <formula>D33</formula>
    </cfRule>
  </conditionalFormatting>
  <conditionalFormatting sqref="D43">
    <cfRule type="cellIs" dxfId="8435" priority="25" operator="equal">
      <formula>0</formula>
    </cfRule>
    <cfRule type="cellIs" dxfId="8434" priority="30" operator="equal">
      <formula>0</formula>
    </cfRule>
    <cfRule type="cellIs" dxfId="8433" priority="34" operator="equal">
      <formula>D38</formula>
    </cfRule>
    <cfRule type="cellIs" dxfId="8432" priority="35" operator="lessThan">
      <formula>D38</formula>
    </cfRule>
    <cfRule type="cellIs" dxfId="8431" priority="36" operator="greaterThan">
      <formula>D38</formula>
    </cfRule>
  </conditionalFormatting>
  <conditionalFormatting sqref="E43">
    <cfRule type="cellIs" dxfId="8430" priority="24" operator="equal">
      <formula>0</formula>
    </cfRule>
    <cfRule type="cellIs" dxfId="8429" priority="31" operator="equal">
      <formula>E38</formula>
    </cfRule>
    <cfRule type="cellIs" dxfId="8428" priority="32" operator="lessThan">
      <formula>E38</formula>
    </cfRule>
    <cfRule type="cellIs" dxfId="8427" priority="33" operator="greaterThan">
      <formula>E38</formula>
    </cfRule>
  </conditionalFormatting>
  <conditionalFormatting sqref="H43:J43">
    <cfRule type="cellIs" dxfId="8426" priority="26" operator="equal">
      <formula>0</formula>
    </cfRule>
    <cfRule type="cellIs" dxfId="8425" priority="27" operator="equal">
      <formula>H38</formula>
    </cfRule>
    <cfRule type="cellIs" dxfId="8424" priority="28" operator="lessThan">
      <formula>H38</formula>
    </cfRule>
    <cfRule type="cellIs" dxfId="8423" priority="29" operator="greaterThan">
      <formula>H38</formula>
    </cfRule>
  </conditionalFormatting>
  <conditionalFormatting sqref="F43:G43">
    <cfRule type="cellIs" dxfId="8422" priority="20" operator="equal">
      <formula>0</formula>
    </cfRule>
    <cfRule type="cellIs" dxfId="8421" priority="21" operator="equal">
      <formula>F38</formula>
    </cfRule>
    <cfRule type="cellIs" dxfId="8420" priority="22" operator="lessThan">
      <formula>F38</formula>
    </cfRule>
    <cfRule type="cellIs" dxfId="8419" priority="23" operator="greaterThan">
      <formula>F38</formula>
    </cfRule>
  </conditionalFormatting>
  <conditionalFormatting sqref="G3">
    <cfRule type="cellIs" dxfId="8418" priority="16" operator="equal">
      <formula>0</formula>
    </cfRule>
    <cfRule type="cellIs" dxfId="8417" priority="17" operator="equal">
      <formula>"G43"</formula>
    </cfRule>
    <cfRule type="cellIs" dxfId="8416" priority="18" operator="lessThan">
      <formula>"G43"</formula>
    </cfRule>
    <cfRule type="cellIs" dxfId="8415" priority="19" operator="greaterThan">
      <formula>"G43"</formula>
    </cfRule>
  </conditionalFormatting>
  <conditionalFormatting sqref="C41:D41">
    <cfRule type="cellIs" dxfId="8414" priority="6" operator="equal">
      <formula>0</formula>
    </cfRule>
    <cfRule type="cellIs" dxfId="8413" priority="7" operator="equal">
      <formula>0</formula>
    </cfRule>
    <cfRule type="cellIs" dxfId="8412" priority="11" operator="equal">
      <formula>C36</formula>
    </cfRule>
    <cfRule type="cellIs" dxfId="8411" priority="12" operator="lessThan">
      <formula>C36</formula>
    </cfRule>
    <cfRule type="cellIs" dxfId="8410" priority="13" operator="greaterThan">
      <formula>C36</formula>
    </cfRule>
  </conditionalFormatting>
  <conditionalFormatting sqref="J36">
    <cfRule type="cellIs" dxfId="8409" priority="1" operator="equal">
      <formula>0</formula>
    </cfRule>
    <cfRule type="cellIs" dxfId="8408" priority="2" operator="equal">
      <formula>J43</formula>
    </cfRule>
    <cfRule type="cellIs" dxfId="8407" priority="3" operator="lessThan">
      <formula>J43</formula>
    </cfRule>
    <cfRule type="cellIs" dxfId="8406" priority="4" operator="greaterThan">
      <formula>J43</formula>
    </cfRule>
  </conditionalFormatting>
  <pageMargins left="0.7" right="0.7" top="0.75" bottom="0.75" header="0.3" footer="0.3"/>
  <pageSetup paperSize="9" orientation="portrait" horizontalDpi="200" verticalDpi="20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O43"/>
  <sheetViews>
    <sheetView workbookViewId="0">
      <pane ySplit="2" topLeftCell="A26" activePane="bottomLeft" state="frozen"/>
      <selection pane="bottomLeft" activeCell="E36" sqref="E36"/>
    </sheetView>
  </sheetViews>
  <sheetFormatPr baseColWidth="10" defaultRowHeight="14.4" x14ac:dyDescent="0.3"/>
  <sheetData>
    <row r="1" spans="1:15" x14ac:dyDescent="0.3">
      <c r="A1" s="101" t="s">
        <v>5</v>
      </c>
      <c r="B1" s="103" t="s">
        <v>0</v>
      </c>
      <c r="C1" s="103" t="s">
        <v>1</v>
      </c>
      <c r="D1" s="99" t="s">
        <v>12</v>
      </c>
      <c r="E1" s="105"/>
      <c r="F1" s="106" t="s">
        <v>4</v>
      </c>
      <c r="G1" s="100"/>
      <c r="H1" s="99" t="s">
        <v>11</v>
      </c>
      <c r="I1" s="100"/>
      <c r="J1" s="19" t="s">
        <v>35</v>
      </c>
      <c r="K1" s="20" t="s">
        <v>2</v>
      </c>
      <c r="L1" s="20" t="s">
        <v>4</v>
      </c>
      <c r="M1" s="20" t="s">
        <v>29</v>
      </c>
      <c r="N1" s="66" t="s">
        <v>37</v>
      </c>
      <c r="O1" s="21" t="s">
        <v>11</v>
      </c>
    </row>
    <row r="2" spans="1:15" ht="15" thickBot="1" x14ac:dyDescent="0.35">
      <c r="A2" s="102"/>
      <c r="B2" s="104"/>
      <c r="C2" s="104"/>
      <c r="D2" s="22" t="s">
        <v>2</v>
      </c>
      <c r="E2" s="23" t="s">
        <v>1</v>
      </c>
      <c r="F2" s="22" t="s">
        <v>1</v>
      </c>
      <c r="G2" s="24" t="s">
        <v>2</v>
      </c>
      <c r="H2" s="25" t="s">
        <v>1</v>
      </c>
      <c r="I2" s="24" t="s">
        <v>2</v>
      </c>
      <c r="J2" s="26">
        <f>Janvier!J2+D36</f>
        <v>311</v>
      </c>
      <c r="K2" s="27">
        <f>Janvier!K2+D36</f>
        <v>311</v>
      </c>
      <c r="L2" s="27">
        <f>Janvier!L2+F36</f>
        <v>1</v>
      </c>
      <c r="M2" s="27">
        <f>Janvier!M2+C38</f>
        <v>0</v>
      </c>
      <c r="N2" s="84">
        <f>K2+L2+M2</f>
        <v>312</v>
      </c>
      <c r="O2" s="28">
        <f>J2+L2+M2</f>
        <v>312</v>
      </c>
    </row>
    <row r="3" spans="1:15" ht="30" customHeight="1" x14ac:dyDescent="0.3">
      <c r="A3" s="29" t="s">
        <v>6</v>
      </c>
      <c r="B3" s="30"/>
      <c r="C3" s="68">
        <v>0</v>
      </c>
      <c r="D3" s="31">
        <f>IF(C3&gt;0,(C3-I43),0)</f>
        <v>0</v>
      </c>
      <c r="E3" s="32">
        <f>IF((C3&gt;0),(C3-$F$43-$C$41),0)</f>
        <v>0</v>
      </c>
      <c r="F3" s="78">
        <v>0</v>
      </c>
      <c r="G3" s="31">
        <f>F3</f>
        <v>0</v>
      </c>
      <c r="H3" s="31">
        <f t="shared" ref="H3:I6" si="0">F3+C3</f>
        <v>0</v>
      </c>
      <c r="I3" s="32">
        <f t="shared" si="0"/>
        <v>0</v>
      </c>
      <c r="J3" s="33"/>
      <c r="K3" s="33"/>
      <c r="L3" s="33"/>
      <c r="M3" s="33"/>
      <c r="N3" s="33"/>
      <c r="O3" s="33"/>
    </row>
    <row r="4" spans="1:15" ht="30" customHeight="1" x14ac:dyDescent="0.3">
      <c r="A4" s="34" t="s">
        <v>7</v>
      </c>
      <c r="B4" s="35"/>
      <c r="C4" s="69">
        <v>0</v>
      </c>
      <c r="D4" s="36">
        <f>IF(C4&gt;0,(C4-C3),0)</f>
        <v>0</v>
      </c>
      <c r="E4" s="37">
        <f>IF((C4&gt;0),(C4-$F$43-$C$41),0)</f>
        <v>0</v>
      </c>
      <c r="F4" s="70">
        <v>0</v>
      </c>
      <c r="G4" s="37">
        <f t="shared" ref="G4:G6" si="1">IF(F4&gt;0,F4-F3,0)</f>
        <v>0</v>
      </c>
      <c r="H4" s="36">
        <f t="shared" si="0"/>
        <v>0</v>
      </c>
      <c r="I4" s="37">
        <f t="shared" si="0"/>
        <v>0</v>
      </c>
      <c r="J4" s="33"/>
      <c r="K4" s="33"/>
      <c r="L4" s="33"/>
      <c r="M4" s="33"/>
      <c r="N4" s="33"/>
      <c r="O4" s="33"/>
    </row>
    <row r="5" spans="1:15" ht="30" customHeight="1" x14ac:dyDescent="0.3">
      <c r="A5" s="34" t="s">
        <v>8</v>
      </c>
      <c r="B5" s="35">
        <v>42767</v>
      </c>
      <c r="C5" s="69">
        <v>310</v>
      </c>
      <c r="D5" s="38">
        <f>IF(C5&gt;0,(C5-E43),0)</f>
        <v>310</v>
      </c>
      <c r="E5" s="39">
        <f>IF((C5&gt;0),(C5-$F$43-$C$41),0)</f>
        <v>310</v>
      </c>
      <c r="F5" s="79">
        <v>1</v>
      </c>
      <c r="G5" s="39">
        <f t="shared" si="1"/>
        <v>1</v>
      </c>
      <c r="H5" s="38">
        <f t="shared" si="0"/>
        <v>311</v>
      </c>
      <c r="I5" s="39">
        <f t="shared" si="0"/>
        <v>311</v>
      </c>
      <c r="J5" s="33"/>
      <c r="K5" s="33"/>
      <c r="L5" s="33"/>
      <c r="M5" s="33"/>
      <c r="N5" s="33"/>
      <c r="O5" s="33"/>
    </row>
    <row r="6" spans="1:15" ht="30" customHeight="1" x14ac:dyDescent="0.3">
      <c r="A6" s="34" t="s">
        <v>9</v>
      </c>
      <c r="B6" s="35">
        <f t="shared" ref="B6:B7" si="2">DATE(YEAR(B5),MONTH(B5),DAY(B5)+1)</f>
        <v>42768</v>
      </c>
      <c r="C6" s="70">
        <v>311</v>
      </c>
      <c r="D6" s="36">
        <f t="shared" ref="D6:D7" si="3">IF(C6&gt;0,(C6-C5),0)</f>
        <v>1</v>
      </c>
      <c r="E6" s="37">
        <f>IF((C6&gt;0),(C6-$F$43-$C$41),0)</f>
        <v>311</v>
      </c>
      <c r="F6" s="70">
        <v>0</v>
      </c>
      <c r="G6" s="37">
        <f t="shared" si="1"/>
        <v>0</v>
      </c>
      <c r="H6" s="36">
        <f t="shared" si="0"/>
        <v>311</v>
      </c>
      <c r="I6" s="37">
        <f>G6+D6</f>
        <v>1</v>
      </c>
      <c r="J6" s="33"/>
      <c r="K6" s="33"/>
      <c r="L6" s="33"/>
      <c r="M6" s="33"/>
      <c r="N6" s="33"/>
      <c r="O6" s="33"/>
    </row>
    <row r="7" spans="1:15" ht="30" customHeight="1" thickBot="1" x14ac:dyDescent="0.35">
      <c r="A7" s="40" t="s">
        <v>10</v>
      </c>
      <c r="B7" s="41">
        <f t="shared" si="2"/>
        <v>42769</v>
      </c>
      <c r="C7" s="71">
        <v>0</v>
      </c>
      <c r="D7" s="42">
        <f t="shared" si="3"/>
        <v>0</v>
      </c>
      <c r="E7" s="43">
        <f>IF((C7&gt;0),(C7-$F$43-$C$41),0)</f>
        <v>0</v>
      </c>
      <c r="F7" s="80">
        <v>0</v>
      </c>
      <c r="G7" s="43">
        <f>IF(F7&gt;0,F7-F6,0)</f>
        <v>0</v>
      </c>
      <c r="H7" s="42">
        <f>F7+C7</f>
        <v>0</v>
      </c>
      <c r="I7" s="43">
        <f>G7+D7</f>
        <v>0</v>
      </c>
      <c r="J7" s="33"/>
      <c r="K7" s="33"/>
      <c r="L7" s="33"/>
      <c r="M7" s="33"/>
      <c r="N7" s="33"/>
      <c r="O7" s="33"/>
    </row>
    <row r="8" spans="1:15" ht="30" customHeight="1" thickBot="1" x14ac:dyDescent="0.35">
      <c r="A8" s="107" t="s">
        <v>33</v>
      </c>
      <c r="B8" s="108"/>
      <c r="C8" s="108"/>
      <c r="D8" s="44">
        <f>D3+D4+D5+D6+D7</f>
        <v>311</v>
      </c>
      <c r="E8" s="45">
        <f>IF(C5&gt;0,E43+D8,0)</f>
        <v>311</v>
      </c>
      <c r="F8" s="109">
        <f>G3+G4+G5+G6+G7</f>
        <v>1</v>
      </c>
      <c r="G8" s="109"/>
      <c r="H8" s="44">
        <f>E8+F8</f>
        <v>312</v>
      </c>
      <c r="I8" s="46">
        <f>I7+I6+I5+I4+I3</f>
        <v>312</v>
      </c>
      <c r="J8" s="33"/>
      <c r="K8" s="33"/>
      <c r="L8" s="33"/>
      <c r="M8" s="33"/>
      <c r="N8" s="33"/>
      <c r="O8" s="33"/>
    </row>
    <row r="9" spans="1:15" ht="30" customHeight="1" x14ac:dyDescent="0.3">
      <c r="A9" s="47" t="s">
        <v>6</v>
      </c>
      <c r="B9" s="48">
        <f>DATE(YEAR(B7),MONTH(B7),DAY(B7)+3)</f>
        <v>42772</v>
      </c>
      <c r="C9" s="72">
        <v>0</v>
      </c>
      <c r="D9" s="50">
        <f>IF(E9&gt;0,E9-E7,0)</f>
        <v>0</v>
      </c>
      <c r="E9" s="51">
        <f>IF((C9&gt;0),(C9-$F$43-$C$41),0)</f>
        <v>0</v>
      </c>
      <c r="F9" s="81">
        <v>0</v>
      </c>
      <c r="G9" s="49">
        <f>F9</f>
        <v>0</v>
      </c>
      <c r="H9" s="50">
        <f>IF(C9&gt;0,E9+G9,0)</f>
        <v>0</v>
      </c>
      <c r="I9" s="51">
        <f t="shared" ref="I9:I11" si="4">G9+D9</f>
        <v>0</v>
      </c>
      <c r="J9" s="33"/>
      <c r="K9" s="33"/>
      <c r="L9" s="33"/>
      <c r="M9" s="33"/>
      <c r="N9" s="33"/>
      <c r="O9" s="33"/>
    </row>
    <row r="10" spans="1:15" ht="30" customHeight="1" x14ac:dyDescent="0.3">
      <c r="A10" s="52" t="s">
        <v>7</v>
      </c>
      <c r="B10" s="53">
        <f>DATE(YEAR(B9),MONTH(B9),DAY(B9)+1)</f>
        <v>42773</v>
      </c>
      <c r="C10" s="73">
        <v>0</v>
      </c>
      <c r="D10" s="55">
        <f>IF(E10&gt;0,E10-E9,0)</f>
        <v>0</v>
      </c>
      <c r="E10" s="37">
        <f t="shared" ref="E10:E13" si="5">IF((C10&gt;0),(C10-$F$43-$C$41),0)</f>
        <v>0</v>
      </c>
      <c r="F10" s="82">
        <v>0</v>
      </c>
      <c r="G10" s="54">
        <f>IF(F10&gt;0,(F10-F9),0)</f>
        <v>0</v>
      </c>
      <c r="H10" s="55">
        <f>IF(C10&gt;0,E10+G10,0)</f>
        <v>0</v>
      </c>
      <c r="I10" s="37">
        <f t="shared" si="4"/>
        <v>0</v>
      </c>
      <c r="J10" s="33"/>
      <c r="K10" s="33"/>
      <c r="L10" s="33"/>
      <c r="M10" s="33"/>
      <c r="N10" s="33"/>
      <c r="O10" s="33"/>
    </row>
    <row r="11" spans="1:15" ht="30" customHeight="1" x14ac:dyDescent="0.3">
      <c r="A11" s="52" t="s">
        <v>8</v>
      </c>
      <c r="B11" s="53">
        <f>DATE(YEAR(B10),MONTH(B10),DAY(B10)+1)</f>
        <v>42774</v>
      </c>
      <c r="C11" s="73">
        <v>0</v>
      </c>
      <c r="D11" s="55">
        <f>IF(E11&gt;0,E11-E10,0)</f>
        <v>0</v>
      </c>
      <c r="E11" s="37">
        <f t="shared" si="5"/>
        <v>0</v>
      </c>
      <c r="F11" s="82">
        <v>0</v>
      </c>
      <c r="G11" s="54">
        <f>IF(F11&gt;0,(F11-F10),0)</f>
        <v>0</v>
      </c>
      <c r="H11" s="55">
        <f t="shared" ref="H11:H13" si="6">IF(C11&gt;0,E11+G11,0)</f>
        <v>0</v>
      </c>
      <c r="I11" s="37">
        <f t="shared" si="4"/>
        <v>0</v>
      </c>
      <c r="J11" s="33"/>
      <c r="K11" s="33"/>
      <c r="L11" s="33"/>
      <c r="M11" s="33"/>
      <c r="N11" s="33"/>
      <c r="O11" s="33"/>
    </row>
    <row r="12" spans="1:15" ht="30" customHeight="1" x14ac:dyDescent="0.3">
      <c r="A12" s="52" t="s">
        <v>9</v>
      </c>
      <c r="B12" s="53">
        <f>DATE(YEAR(B11),MONTH(B11),DAY(B11)+1)</f>
        <v>42775</v>
      </c>
      <c r="C12" s="73">
        <v>0</v>
      </c>
      <c r="D12" s="55">
        <f>IF(E12&gt;0,E12-E11,0)</f>
        <v>0</v>
      </c>
      <c r="E12" s="37">
        <f t="shared" si="5"/>
        <v>0</v>
      </c>
      <c r="F12" s="82">
        <v>0</v>
      </c>
      <c r="G12" s="54">
        <f>IF(F12&gt;0,(F12-F11),0)</f>
        <v>0</v>
      </c>
      <c r="H12" s="55">
        <f t="shared" si="6"/>
        <v>0</v>
      </c>
      <c r="I12" s="37">
        <f>G12+D12</f>
        <v>0</v>
      </c>
      <c r="J12" s="33"/>
      <c r="K12" s="33"/>
      <c r="L12" s="33"/>
      <c r="M12" s="33"/>
      <c r="N12" s="33"/>
      <c r="O12" s="33"/>
    </row>
    <row r="13" spans="1:15" ht="30" customHeight="1" thickBot="1" x14ac:dyDescent="0.35">
      <c r="A13" s="56" t="s">
        <v>10</v>
      </c>
      <c r="B13" s="57">
        <f>DATE(YEAR(B12),MONTH(B12),DAY(B12)+1)</f>
        <v>42776</v>
      </c>
      <c r="C13" s="74">
        <v>0</v>
      </c>
      <c r="D13" s="59">
        <f>IF(E13&gt;0,E13-E12,0)</f>
        <v>0</v>
      </c>
      <c r="E13" s="60">
        <f t="shared" si="5"/>
        <v>0</v>
      </c>
      <c r="F13" s="83">
        <v>0</v>
      </c>
      <c r="G13" s="58">
        <f>IF(F13&gt;0,(F13-F12),0)</f>
        <v>0</v>
      </c>
      <c r="H13" s="59">
        <f t="shared" si="6"/>
        <v>0</v>
      </c>
      <c r="I13" s="60">
        <f>G13+D13</f>
        <v>0</v>
      </c>
      <c r="J13" s="33"/>
      <c r="K13" s="33"/>
      <c r="L13" s="33"/>
      <c r="M13" s="33"/>
      <c r="N13" s="33"/>
      <c r="O13" s="33"/>
    </row>
    <row r="14" spans="1:15" ht="30" customHeight="1" thickBot="1" x14ac:dyDescent="0.35">
      <c r="A14" s="107" t="s">
        <v>33</v>
      </c>
      <c r="B14" s="108"/>
      <c r="C14" s="108"/>
      <c r="D14" s="44">
        <f>D13+D12+D11+D9+D10</f>
        <v>0</v>
      </c>
      <c r="E14" s="45">
        <f>IF(C9&gt;0,E7+D14,0)</f>
        <v>0</v>
      </c>
      <c r="F14" s="109">
        <f>G9+G10+G11+G12+G13</f>
        <v>0</v>
      </c>
      <c r="G14" s="109"/>
      <c r="H14" s="44">
        <f>E14+F14</f>
        <v>0</v>
      </c>
      <c r="I14" s="46">
        <f>I13+I12+I11+I10+I9</f>
        <v>0</v>
      </c>
      <c r="J14" s="33"/>
      <c r="K14" s="33"/>
      <c r="L14" s="33"/>
      <c r="M14" s="33"/>
      <c r="N14" s="33"/>
      <c r="O14" s="33"/>
    </row>
    <row r="15" spans="1:15" ht="30" customHeight="1" x14ac:dyDescent="0.3">
      <c r="A15" s="47" t="s">
        <v>6</v>
      </c>
      <c r="B15" s="48">
        <f>DATE(YEAR(B13),MONTH(B13),DAY(B13)+3)</f>
        <v>42779</v>
      </c>
      <c r="C15" s="72">
        <v>0</v>
      </c>
      <c r="D15" s="50">
        <f t="shared" ref="D15" si="7">IF(E15&gt;0,E15-E13,0)</f>
        <v>0</v>
      </c>
      <c r="E15" s="51">
        <f>IF((C15&gt;0),(C15-$F$43-$C$41),0)</f>
        <v>0</v>
      </c>
      <c r="F15" s="81">
        <v>0</v>
      </c>
      <c r="G15" s="49">
        <f t="shared" ref="G15" si="8">F15</f>
        <v>0</v>
      </c>
      <c r="H15" s="50">
        <f t="shared" ref="H15:H19" si="9">IF(C15&gt;0,E15+G15,0)</f>
        <v>0</v>
      </c>
      <c r="I15" s="51">
        <f t="shared" ref="I15:I19" si="10">G15+D15</f>
        <v>0</v>
      </c>
      <c r="J15" s="33"/>
      <c r="K15" s="33"/>
      <c r="L15" s="33"/>
      <c r="M15" s="33"/>
      <c r="N15" s="33"/>
      <c r="O15" s="33"/>
    </row>
    <row r="16" spans="1:15" ht="30" customHeight="1" x14ac:dyDescent="0.3">
      <c r="A16" s="52" t="s">
        <v>7</v>
      </c>
      <c r="B16" s="53">
        <f>DATE(YEAR(B15),MONTH(B15),DAY(B15)+1)</f>
        <v>42780</v>
      </c>
      <c r="C16" s="73">
        <v>0</v>
      </c>
      <c r="D16" s="55">
        <f t="shared" ref="D16:D19" si="11">IF(E16&gt;0,E16-E15,0)</f>
        <v>0</v>
      </c>
      <c r="E16" s="37">
        <f t="shared" ref="E16:E19" si="12">IF((C16&gt;0),(C16-$F$43-$C$41),0)</f>
        <v>0</v>
      </c>
      <c r="F16" s="82">
        <v>0</v>
      </c>
      <c r="G16" s="54">
        <f t="shared" ref="G16:G19" si="13">IF(F16&gt;0,(F16-F15),0)</f>
        <v>0</v>
      </c>
      <c r="H16" s="55">
        <f t="shared" si="9"/>
        <v>0</v>
      </c>
      <c r="I16" s="37">
        <f t="shared" si="10"/>
        <v>0</v>
      </c>
      <c r="J16" s="33"/>
      <c r="K16" s="33"/>
      <c r="L16" s="33"/>
      <c r="M16" s="33"/>
      <c r="N16" s="33"/>
      <c r="O16" s="33"/>
    </row>
    <row r="17" spans="1:15" ht="30" customHeight="1" x14ac:dyDescent="0.3">
      <c r="A17" s="52" t="s">
        <v>8</v>
      </c>
      <c r="B17" s="53">
        <f>DATE(YEAR(B16),MONTH(B16),DAY(B16)+1)</f>
        <v>42781</v>
      </c>
      <c r="C17" s="73">
        <v>0</v>
      </c>
      <c r="D17" s="55">
        <f t="shared" si="11"/>
        <v>0</v>
      </c>
      <c r="E17" s="37">
        <f t="shared" si="12"/>
        <v>0</v>
      </c>
      <c r="F17" s="82">
        <v>0</v>
      </c>
      <c r="G17" s="54">
        <f t="shared" si="13"/>
        <v>0</v>
      </c>
      <c r="H17" s="55">
        <f t="shared" si="9"/>
        <v>0</v>
      </c>
      <c r="I17" s="37">
        <f t="shared" si="10"/>
        <v>0</v>
      </c>
      <c r="J17" s="33"/>
      <c r="K17" s="33"/>
      <c r="L17" s="33"/>
      <c r="M17" s="33"/>
      <c r="N17" s="33"/>
      <c r="O17" s="33"/>
    </row>
    <row r="18" spans="1:15" ht="30" customHeight="1" x14ac:dyDescent="0.3">
      <c r="A18" s="52" t="s">
        <v>9</v>
      </c>
      <c r="B18" s="53">
        <f>DATE(YEAR(B17),MONTH(B17),DAY(B17)+1)</f>
        <v>42782</v>
      </c>
      <c r="C18" s="73">
        <v>0</v>
      </c>
      <c r="D18" s="55">
        <f t="shared" si="11"/>
        <v>0</v>
      </c>
      <c r="E18" s="37">
        <f t="shared" si="12"/>
        <v>0</v>
      </c>
      <c r="F18" s="82">
        <v>0</v>
      </c>
      <c r="G18" s="54">
        <f t="shared" si="13"/>
        <v>0</v>
      </c>
      <c r="H18" s="55">
        <f t="shared" si="9"/>
        <v>0</v>
      </c>
      <c r="I18" s="37">
        <f t="shared" si="10"/>
        <v>0</v>
      </c>
      <c r="J18" s="33"/>
      <c r="K18" s="33"/>
      <c r="L18" s="33"/>
      <c r="M18" s="33"/>
      <c r="N18" s="33"/>
      <c r="O18" s="33"/>
    </row>
    <row r="19" spans="1:15" ht="30" customHeight="1" thickBot="1" x14ac:dyDescent="0.35">
      <c r="A19" s="56" t="s">
        <v>10</v>
      </c>
      <c r="B19" s="57">
        <f>DATE(YEAR(B18),MONTH(B18),DAY(B18)+1)</f>
        <v>42783</v>
      </c>
      <c r="C19" s="74">
        <v>0</v>
      </c>
      <c r="D19" s="59">
        <f t="shared" si="11"/>
        <v>0</v>
      </c>
      <c r="E19" s="60">
        <f t="shared" si="12"/>
        <v>0</v>
      </c>
      <c r="F19" s="83">
        <v>0</v>
      </c>
      <c r="G19" s="58">
        <f t="shared" si="13"/>
        <v>0</v>
      </c>
      <c r="H19" s="59">
        <f t="shared" si="9"/>
        <v>0</v>
      </c>
      <c r="I19" s="60">
        <f t="shared" si="10"/>
        <v>0</v>
      </c>
      <c r="J19" s="33"/>
      <c r="K19" s="33"/>
      <c r="L19" s="33"/>
      <c r="M19" s="33"/>
      <c r="N19" s="33"/>
      <c r="O19" s="33"/>
    </row>
    <row r="20" spans="1:15" ht="30" customHeight="1" thickBot="1" x14ac:dyDescent="0.35">
      <c r="A20" s="107" t="s">
        <v>33</v>
      </c>
      <c r="B20" s="108"/>
      <c r="C20" s="108"/>
      <c r="D20" s="44">
        <f t="shared" ref="D20" si="14">D19+D18+D17+D15+D16</f>
        <v>0</v>
      </c>
      <c r="E20" s="45">
        <f t="shared" ref="E20" si="15">IF(C15&gt;0,E13+D20,0)</f>
        <v>0</v>
      </c>
      <c r="F20" s="109">
        <f t="shared" ref="F20" si="16">G15+G16+G17+G18+G19</f>
        <v>0</v>
      </c>
      <c r="G20" s="109"/>
      <c r="H20" s="44">
        <f t="shared" ref="H20" si="17">E20+F20</f>
        <v>0</v>
      </c>
      <c r="I20" s="46">
        <f t="shared" ref="I20" si="18">I19+I18+I17+I16+I15</f>
        <v>0</v>
      </c>
      <c r="J20" s="33"/>
      <c r="K20" s="33"/>
      <c r="L20" s="33"/>
      <c r="M20" s="33"/>
      <c r="N20" s="33"/>
      <c r="O20" s="33"/>
    </row>
    <row r="21" spans="1:15" ht="30" customHeight="1" x14ac:dyDescent="0.3">
      <c r="A21" s="47" t="s">
        <v>6</v>
      </c>
      <c r="B21" s="48">
        <f>DATE(YEAR(B19),MONTH(B19),DAY(B19)+3)</f>
        <v>42786</v>
      </c>
      <c r="C21" s="72">
        <v>0</v>
      </c>
      <c r="D21" s="50">
        <f t="shared" ref="D21" si="19">IF(E21&gt;0,E21-E19,0)</f>
        <v>0</v>
      </c>
      <c r="E21" s="51">
        <f>IF((C21&gt;0),(C21-$F$43-$C$41),0)</f>
        <v>0</v>
      </c>
      <c r="F21" s="81">
        <v>0</v>
      </c>
      <c r="G21" s="49">
        <f t="shared" ref="G21" si="20">F21</f>
        <v>0</v>
      </c>
      <c r="H21" s="50">
        <f t="shared" ref="H21:H25" si="21">IF(C21&gt;0,E21+G21,0)</f>
        <v>0</v>
      </c>
      <c r="I21" s="51">
        <f t="shared" ref="I21:I25" si="22">G21+D21</f>
        <v>0</v>
      </c>
      <c r="J21" s="33"/>
      <c r="K21" s="33"/>
      <c r="L21" s="33"/>
      <c r="M21" s="33"/>
      <c r="N21" s="33"/>
      <c r="O21" s="33"/>
    </row>
    <row r="22" spans="1:15" ht="30" customHeight="1" x14ac:dyDescent="0.3">
      <c r="A22" s="52" t="s">
        <v>7</v>
      </c>
      <c r="B22" s="53">
        <f>DATE(YEAR(B21),MONTH(B21),DAY(B21)+1)</f>
        <v>42787</v>
      </c>
      <c r="C22" s="73">
        <v>0</v>
      </c>
      <c r="D22" s="55">
        <f t="shared" ref="D22:D25" si="23">IF(E22&gt;0,E22-E21,0)</f>
        <v>0</v>
      </c>
      <c r="E22" s="37">
        <f t="shared" ref="E22:E25" si="24">IF((C22&gt;0),(C22-$F$43-$C$41),0)</f>
        <v>0</v>
      </c>
      <c r="F22" s="82">
        <v>0</v>
      </c>
      <c r="G22" s="54">
        <f t="shared" ref="G22:G25" si="25">IF(F22&gt;0,(F22-F21),0)</f>
        <v>0</v>
      </c>
      <c r="H22" s="55">
        <f t="shared" si="21"/>
        <v>0</v>
      </c>
      <c r="I22" s="37">
        <f t="shared" si="22"/>
        <v>0</v>
      </c>
      <c r="J22" s="33"/>
      <c r="K22" s="33"/>
      <c r="L22" s="33"/>
      <c r="M22" s="33"/>
      <c r="N22" s="33"/>
      <c r="O22" s="33"/>
    </row>
    <row r="23" spans="1:15" ht="30" customHeight="1" x14ac:dyDescent="0.3">
      <c r="A23" s="52" t="s">
        <v>8</v>
      </c>
      <c r="B23" s="53">
        <f>DATE(YEAR(B22),MONTH(B22),DAY(B22)+1)</f>
        <v>42788</v>
      </c>
      <c r="C23" s="73">
        <v>0</v>
      </c>
      <c r="D23" s="55">
        <f t="shared" si="23"/>
        <v>0</v>
      </c>
      <c r="E23" s="37">
        <f t="shared" si="24"/>
        <v>0</v>
      </c>
      <c r="F23" s="82">
        <v>0</v>
      </c>
      <c r="G23" s="54">
        <f t="shared" si="25"/>
        <v>0</v>
      </c>
      <c r="H23" s="55">
        <f t="shared" si="21"/>
        <v>0</v>
      </c>
      <c r="I23" s="37">
        <f t="shared" si="22"/>
        <v>0</v>
      </c>
      <c r="J23" s="33"/>
      <c r="K23" s="33"/>
      <c r="L23" s="33"/>
      <c r="M23" s="33"/>
      <c r="N23" s="33"/>
      <c r="O23" s="33"/>
    </row>
    <row r="24" spans="1:15" ht="30" customHeight="1" x14ac:dyDescent="0.3">
      <c r="A24" s="52" t="s">
        <v>9</v>
      </c>
      <c r="B24" s="53">
        <f>DATE(YEAR(B23),MONTH(B23),DAY(B23)+1)</f>
        <v>42789</v>
      </c>
      <c r="C24" s="73">
        <v>0</v>
      </c>
      <c r="D24" s="55">
        <f t="shared" si="23"/>
        <v>0</v>
      </c>
      <c r="E24" s="37">
        <f t="shared" si="24"/>
        <v>0</v>
      </c>
      <c r="F24" s="82">
        <v>0</v>
      </c>
      <c r="G24" s="54">
        <f t="shared" si="25"/>
        <v>0</v>
      </c>
      <c r="H24" s="55">
        <f t="shared" si="21"/>
        <v>0</v>
      </c>
      <c r="I24" s="37">
        <f t="shared" si="22"/>
        <v>0</v>
      </c>
      <c r="J24" s="33"/>
      <c r="K24" s="33"/>
      <c r="L24" s="33"/>
      <c r="M24" s="33"/>
      <c r="N24" s="33"/>
      <c r="O24" s="33"/>
    </row>
    <row r="25" spans="1:15" ht="30" customHeight="1" thickBot="1" x14ac:dyDescent="0.35">
      <c r="A25" s="56" t="s">
        <v>10</v>
      </c>
      <c r="B25" s="57">
        <f>DATE(YEAR(B24),MONTH(B24),DAY(B24)+1)</f>
        <v>42790</v>
      </c>
      <c r="C25" s="74">
        <v>0</v>
      </c>
      <c r="D25" s="59">
        <f t="shared" si="23"/>
        <v>0</v>
      </c>
      <c r="E25" s="60">
        <f t="shared" si="24"/>
        <v>0</v>
      </c>
      <c r="F25" s="83">
        <v>0</v>
      </c>
      <c r="G25" s="58">
        <f t="shared" si="25"/>
        <v>0</v>
      </c>
      <c r="H25" s="59">
        <f t="shared" si="21"/>
        <v>0</v>
      </c>
      <c r="I25" s="60">
        <f t="shared" si="22"/>
        <v>0</v>
      </c>
      <c r="J25" s="33"/>
      <c r="K25" s="33"/>
      <c r="L25" s="33"/>
      <c r="M25" s="33"/>
      <c r="N25" s="33"/>
      <c r="O25" s="33"/>
    </row>
    <row r="26" spans="1:15" ht="30" customHeight="1" thickBot="1" x14ac:dyDescent="0.35">
      <c r="A26" s="107" t="s">
        <v>33</v>
      </c>
      <c r="B26" s="108"/>
      <c r="C26" s="108"/>
      <c r="D26" s="44">
        <f t="shared" ref="D26" si="26">D25+D24+D23+D21+D22</f>
        <v>0</v>
      </c>
      <c r="E26" s="45">
        <f t="shared" ref="E26" si="27">IF(C21&gt;0,E19+D26,0)</f>
        <v>0</v>
      </c>
      <c r="F26" s="109">
        <f t="shared" ref="F26" si="28">G21+G22+G23+G24+G25</f>
        <v>0</v>
      </c>
      <c r="G26" s="109"/>
      <c r="H26" s="44">
        <f t="shared" ref="H26" si="29">E26+F26</f>
        <v>0</v>
      </c>
      <c r="I26" s="46">
        <f t="shared" ref="I26" si="30">I25+I24+I23+I22+I21</f>
        <v>0</v>
      </c>
      <c r="J26" s="33"/>
      <c r="K26" s="33"/>
      <c r="L26" s="33"/>
      <c r="M26" s="33"/>
      <c r="N26" s="33"/>
      <c r="O26" s="33"/>
    </row>
    <row r="27" spans="1:15" ht="30" customHeight="1" x14ac:dyDescent="0.3">
      <c r="A27" s="61" t="s">
        <v>6</v>
      </c>
      <c r="B27" s="62">
        <f>DATE(YEAR(B25),MONTH(B25),DAY(B25)+3)</f>
        <v>42793</v>
      </c>
      <c r="C27" s="75">
        <v>0</v>
      </c>
      <c r="D27" s="50">
        <f t="shared" ref="D27" si="31">IF(E27&gt;0,E27-E25,0)</f>
        <v>0</v>
      </c>
      <c r="E27" s="51">
        <f>IF((C27&gt;0),(C27-$F$43-$C$41),0)</f>
        <v>0</v>
      </c>
      <c r="F27" s="81">
        <v>0</v>
      </c>
      <c r="G27" s="49">
        <f t="shared" ref="G27" si="32">F27</f>
        <v>0</v>
      </c>
      <c r="H27" s="50">
        <f t="shared" ref="H27:H31" si="33">IF(C27&gt;0,E27+G27,0)</f>
        <v>0</v>
      </c>
      <c r="I27" s="51">
        <f t="shared" ref="I27:I31" si="34">G27+D27</f>
        <v>0</v>
      </c>
      <c r="J27" s="33"/>
      <c r="K27" s="33"/>
      <c r="L27" s="33"/>
      <c r="M27" s="33"/>
      <c r="N27" s="33"/>
      <c r="O27" s="33"/>
    </row>
    <row r="28" spans="1:15" ht="30" customHeight="1" x14ac:dyDescent="0.3">
      <c r="A28" s="34" t="s">
        <v>7</v>
      </c>
      <c r="B28" s="35">
        <f>DATE(YEAR(B27),MONTH(B27),DAY(B27)+1)</f>
        <v>42794</v>
      </c>
      <c r="C28" s="76">
        <v>0</v>
      </c>
      <c r="D28" s="55">
        <f t="shared" ref="D28:D31" si="35">IF(E28&gt;0,E28-E27,0)</f>
        <v>0</v>
      </c>
      <c r="E28" s="37">
        <f t="shared" ref="E28:E31" si="36">IF((C28&gt;0),(C28-$F$43-$C$41),0)</f>
        <v>0</v>
      </c>
      <c r="F28" s="82">
        <v>0</v>
      </c>
      <c r="G28" s="54">
        <f t="shared" ref="G28:G31" si="37">IF(F28&gt;0,(F28-F27),0)</f>
        <v>0</v>
      </c>
      <c r="H28" s="55">
        <f t="shared" si="33"/>
        <v>0</v>
      </c>
      <c r="I28" s="37">
        <f t="shared" si="34"/>
        <v>0</v>
      </c>
      <c r="J28" s="33"/>
      <c r="K28" s="33"/>
      <c r="L28" s="33"/>
      <c r="M28" s="33"/>
      <c r="N28" s="33"/>
      <c r="O28" s="33"/>
    </row>
    <row r="29" spans="1:15" ht="30" customHeight="1" x14ac:dyDescent="0.3">
      <c r="A29" s="34" t="s">
        <v>8</v>
      </c>
      <c r="B29" s="35">
        <f>DATE(YEAR(B28),MONTH(B28),DAY(B28)+1)</f>
        <v>42795</v>
      </c>
      <c r="C29" s="76">
        <v>0</v>
      </c>
      <c r="D29" s="55">
        <f t="shared" si="35"/>
        <v>0</v>
      </c>
      <c r="E29" s="37">
        <f t="shared" si="36"/>
        <v>0</v>
      </c>
      <c r="F29" s="82">
        <v>0</v>
      </c>
      <c r="G29" s="54">
        <f t="shared" si="37"/>
        <v>0</v>
      </c>
      <c r="H29" s="55">
        <f t="shared" si="33"/>
        <v>0</v>
      </c>
      <c r="I29" s="37">
        <f t="shared" si="34"/>
        <v>0</v>
      </c>
      <c r="J29" s="33"/>
      <c r="K29" s="33"/>
      <c r="L29" s="33"/>
      <c r="M29" s="33"/>
      <c r="N29" s="33"/>
      <c r="O29" s="33"/>
    </row>
    <row r="30" spans="1:15" ht="30" customHeight="1" x14ac:dyDescent="0.3">
      <c r="A30" s="34" t="s">
        <v>9</v>
      </c>
      <c r="B30" s="35">
        <f>DATE(YEAR(B29),MONTH(B29),DAY(B29)+1)</f>
        <v>42796</v>
      </c>
      <c r="C30" s="76">
        <v>0</v>
      </c>
      <c r="D30" s="55">
        <f t="shared" si="35"/>
        <v>0</v>
      </c>
      <c r="E30" s="37">
        <f t="shared" si="36"/>
        <v>0</v>
      </c>
      <c r="F30" s="82">
        <v>0</v>
      </c>
      <c r="G30" s="54">
        <f t="shared" si="37"/>
        <v>0</v>
      </c>
      <c r="H30" s="55">
        <f t="shared" si="33"/>
        <v>0</v>
      </c>
      <c r="I30" s="37">
        <f t="shared" si="34"/>
        <v>0</v>
      </c>
      <c r="J30" s="33"/>
      <c r="K30" s="33"/>
      <c r="L30" s="33"/>
      <c r="M30" s="33"/>
      <c r="N30" s="33"/>
      <c r="O30" s="33"/>
    </row>
    <row r="31" spans="1:15" ht="30" customHeight="1" thickBot="1" x14ac:dyDescent="0.35">
      <c r="A31" s="40" t="s">
        <v>10</v>
      </c>
      <c r="B31" s="63">
        <f>DATE(YEAR(B30),MONTH(B30),DAY(B30)+1)</f>
        <v>42797</v>
      </c>
      <c r="C31" s="76">
        <v>0</v>
      </c>
      <c r="D31" s="55">
        <f t="shared" si="35"/>
        <v>0</v>
      </c>
      <c r="E31" s="37">
        <f t="shared" si="36"/>
        <v>0</v>
      </c>
      <c r="F31" s="82">
        <v>0</v>
      </c>
      <c r="G31" s="54">
        <f t="shared" si="37"/>
        <v>0</v>
      </c>
      <c r="H31" s="55">
        <f t="shared" si="33"/>
        <v>0</v>
      </c>
      <c r="I31" s="37">
        <f t="shared" si="34"/>
        <v>0</v>
      </c>
      <c r="J31" s="33"/>
      <c r="K31" s="33"/>
      <c r="L31" s="33"/>
      <c r="M31" s="33"/>
      <c r="N31" s="33"/>
      <c r="O31" s="33"/>
    </row>
    <row r="32" spans="1:15" ht="30" customHeight="1" thickBot="1" x14ac:dyDescent="0.35">
      <c r="A32" s="110" t="s">
        <v>33</v>
      </c>
      <c r="B32" s="111"/>
      <c r="C32" s="111"/>
      <c r="D32" s="64">
        <f t="shared" ref="D32" si="38">D31+D30+D29+D27+D28</f>
        <v>0</v>
      </c>
      <c r="E32" s="65">
        <f t="shared" ref="E32" si="39">IF(C27&gt;0,E25+D32,0)</f>
        <v>0</v>
      </c>
      <c r="F32" s="112">
        <f t="shared" ref="F32" si="40">G27+G28+G29+G30+G31</f>
        <v>0</v>
      </c>
      <c r="G32" s="112"/>
      <c r="H32" s="64">
        <f t="shared" ref="H32" si="41">E32+F32</f>
        <v>0</v>
      </c>
      <c r="I32" s="65">
        <f t="shared" ref="I32" si="42">I31+I30+I29+I28+I27</f>
        <v>0</v>
      </c>
      <c r="J32" s="33"/>
      <c r="K32" s="33"/>
      <c r="L32" s="33"/>
      <c r="M32" s="33"/>
      <c r="N32" s="33"/>
      <c r="O32" s="33"/>
    </row>
    <row r="34" spans="1:10" ht="15" thickBot="1" x14ac:dyDescent="0.35"/>
    <row r="35" spans="1:10" ht="15" thickBot="1" x14ac:dyDescent="0.35">
      <c r="J35" s="66" t="s">
        <v>37</v>
      </c>
    </row>
    <row r="36" spans="1:10" ht="15" thickBot="1" x14ac:dyDescent="0.35">
      <c r="A36" s="115" t="s">
        <v>3</v>
      </c>
      <c r="B36" s="116"/>
      <c r="C36" s="117"/>
      <c r="D36" s="64">
        <f>D32+D26+D20+D14+D8</f>
        <v>311</v>
      </c>
      <c r="E36" s="65">
        <f>IF(D36&gt;0,E43+D36,0)</f>
        <v>311</v>
      </c>
      <c r="F36" s="112">
        <f>G32+G26+G20+F14+F8</f>
        <v>1</v>
      </c>
      <c r="G36" s="112"/>
      <c r="H36" s="64">
        <f>IF(J36&lt;&gt;0,E36+F36,0)</f>
        <v>312</v>
      </c>
      <c r="I36" s="65">
        <f>D36+F36</f>
        <v>312</v>
      </c>
      <c r="J36" s="65">
        <f>D36+F36+C38</f>
        <v>312</v>
      </c>
    </row>
    <row r="37" spans="1:10" ht="15" thickBot="1" x14ac:dyDescent="0.35">
      <c r="A37" s="33"/>
      <c r="B37" s="33"/>
      <c r="C37" s="33"/>
      <c r="D37" s="33"/>
      <c r="E37" s="33"/>
      <c r="F37" s="33"/>
      <c r="G37" s="33"/>
      <c r="H37" s="33"/>
      <c r="I37" s="33"/>
    </row>
    <row r="38" spans="1:10" ht="15" thickBot="1" x14ac:dyDescent="0.35">
      <c r="A38" s="113" t="s">
        <v>29</v>
      </c>
      <c r="B38" s="114"/>
      <c r="C38" s="77">
        <v>0</v>
      </c>
      <c r="D38" s="65">
        <f>IF(C38&gt;0,C38-C41,0)</f>
        <v>0</v>
      </c>
      <c r="E38" s="33"/>
      <c r="F38" s="33"/>
      <c r="G38" s="33"/>
      <c r="H38" s="33"/>
      <c r="I38" s="33"/>
    </row>
    <row r="39" spans="1:10" x14ac:dyDescent="0.3">
      <c r="A39" s="33"/>
      <c r="B39" s="33"/>
      <c r="C39" s="33"/>
      <c r="D39" s="33"/>
      <c r="E39" s="33"/>
      <c r="F39" s="33"/>
      <c r="G39" s="33"/>
      <c r="H39" s="33"/>
      <c r="I39" s="33"/>
    </row>
    <row r="40" spans="1:10" ht="15" thickBot="1" x14ac:dyDescent="0.35">
      <c r="A40" s="33"/>
      <c r="B40" s="33"/>
      <c r="C40" s="33"/>
      <c r="D40" s="33"/>
      <c r="E40" s="33"/>
      <c r="F40" s="33"/>
      <c r="G40" s="33"/>
      <c r="H40" s="33"/>
      <c r="I40" s="33"/>
    </row>
    <row r="41" spans="1:10" ht="15" thickBot="1" x14ac:dyDescent="0.35">
      <c r="A41" s="113" t="s">
        <v>34</v>
      </c>
      <c r="B41" s="114"/>
      <c r="C41" s="64">
        <f>Janvier!C38</f>
        <v>0</v>
      </c>
      <c r="D41" s="65">
        <f>IF(E36&gt;0,Janvier!D38,0)</f>
        <v>0</v>
      </c>
      <c r="E41" s="67"/>
      <c r="F41" s="1"/>
      <c r="G41" s="1"/>
      <c r="H41" s="2"/>
      <c r="I41" s="2"/>
    </row>
    <row r="42" spans="1:10" ht="15" thickBot="1" x14ac:dyDescent="0.35">
      <c r="J42" s="66" t="s">
        <v>37</v>
      </c>
    </row>
    <row r="43" spans="1:10" ht="15" thickBot="1" x14ac:dyDescent="0.35">
      <c r="A43" s="115" t="s">
        <v>36</v>
      </c>
      <c r="B43" s="116"/>
      <c r="C43" s="117"/>
      <c r="D43" s="64">
        <f>Janvier!D36</f>
        <v>0</v>
      </c>
      <c r="E43" s="65">
        <f>Janvier!E36</f>
        <v>0</v>
      </c>
      <c r="F43" s="112">
        <f>Janvier!F36</f>
        <v>0</v>
      </c>
      <c r="G43" s="112">
        <f>Janvier!G36</f>
        <v>0</v>
      </c>
      <c r="H43" s="64">
        <f>Janvier!H36</f>
        <v>0</v>
      </c>
      <c r="I43" s="65">
        <f>Janvier!I36</f>
        <v>0</v>
      </c>
      <c r="J43" s="65">
        <f>Janvier!J36</f>
        <v>0</v>
      </c>
    </row>
  </sheetData>
  <sheetProtection selectLockedCells="1"/>
  <mergeCells count="22">
    <mergeCell ref="A38:B38"/>
    <mergeCell ref="A41:B41"/>
    <mergeCell ref="A43:C43"/>
    <mergeCell ref="F43:G43"/>
    <mergeCell ref="A26:C26"/>
    <mergeCell ref="F26:G26"/>
    <mergeCell ref="A32:C32"/>
    <mergeCell ref="F32:G32"/>
    <mergeCell ref="A36:C36"/>
    <mergeCell ref="F36:G36"/>
    <mergeCell ref="A8:C8"/>
    <mergeCell ref="F8:G8"/>
    <mergeCell ref="A14:C14"/>
    <mergeCell ref="F14:G14"/>
    <mergeCell ref="A20:C20"/>
    <mergeCell ref="F20:G20"/>
    <mergeCell ref="H1:I1"/>
    <mergeCell ref="A1:A2"/>
    <mergeCell ref="B1:B2"/>
    <mergeCell ref="C1:C2"/>
    <mergeCell ref="D1:E1"/>
    <mergeCell ref="F1:G1"/>
  </mergeCells>
  <conditionalFormatting sqref="D14">
    <cfRule type="cellIs" dxfId="8405" priority="592" operator="equal">
      <formula>0</formula>
    </cfRule>
    <cfRule type="cellIs" dxfId="8404" priority="751" operator="equal">
      <formula>0</formula>
    </cfRule>
    <cfRule type="cellIs" dxfId="8403" priority="769" operator="equal">
      <formula>D8</formula>
    </cfRule>
    <cfRule type="cellIs" dxfId="8402" priority="770" operator="lessThan">
      <formula>D8</formula>
    </cfRule>
    <cfRule type="cellIs" dxfId="8401" priority="771" operator="greaterThan">
      <formula>D8</formula>
    </cfRule>
  </conditionalFormatting>
  <conditionalFormatting sqref="E14">
    <cfRule type="cellIs" dxfId="8400" priority="591" operator="equal">
      <formula>0</formula>
    </cfRule>
    <cfRule type="cellIs" dxfId="8399" priority="766" operator="equal">
      <formula>E8</formula>
    </cfRule>
    <cfRule type="cellIs" dxfId="8398" priority="767" operator="lessThan">
      <formula>E8</formula>
    </cfRule>
    <cfRule type="cellIs" dxfId="8397" priority="768" operator="greaterThan">
      <formula>E8</formula>
    </cfRule>
  </conditionalFormatting>
  <conditionalFormatting sqref="J2:O2">
    <cfRule type="cellIs" dxfId="8396" priority="763" operator="equal">
      <formula>0</formula>
    </cfRule>
    <cfRule type="cellIs" dxfId="8395" priority="764" operator="lessThan">
      <formula>0</formula>
    </cfRule>
    <cfRule type="cellIs" dxfId="8394" priority="765" operator="greaterThan">
      <formula>0</formula>
    </cfRule>
  </conditionalFormatting>
  <conditionalFormatting sqref="F14:G14">
    <cfRule type="cellIs" dxfId="8393" priority="437" operator="equal">
      <formula>0</formula>
    </cfRule>
    <cfRule type="cellIs" dxfId="8392" priority="760" operator="equal">
      <formula>F8</formula>
    </cfRule>
    <cfRule type="cellIs" dxfId="8391" priority="761" operator="lessThan">
      <formula>F8</formula>
    </cfRule>
    <cfRule type="cellIs" dxfId="8390" priority="762" operator="greaterThan">
      <formula>F8</formula>
    </cfRule>
  </conditionalFormatting>
  <conditionalFormatting sqref="C11">
    <cfRule type="cellIs" dxfId="8389" priority="756" operator="equal">
      <formula>0</formula>
    </cfRule>
    <cfRule type="cellIs" dxfId="8388" priority="757" operator="equal">
      <formula>C10</formula>
    </cfRule>
    <cfRule type="cellIs" dxfId="8387" priority="758" operator="lessThan">
      <formula>C10</formula>
    </cfRule>
    <cfRule type="cellIs" dxfId="8386" priority="759" operator="greaterThan">
      <formula>C10</formula>
    </cfRule>
  </conditionalFormatting>
  <conditionalFormatting sqref="H14:I14">
    <cfRule type="cellIs" dxfId="8385" priority="747" operator="equal">
      <formula>0</formula>
    </cfRule>
    <cfRule type="cellIs" dxfId="8384" priority="748" operator="equal">
      <formula>H8</formula>
    </cfRule>
    <cfRule type="cellIs" dxfId="8383" priority="749" operator="lessThan">
      <formula>H8</formula>
    </cfRule>
    <cfRule type="cellIs" dxfId="8382" priority="750" operator="greaterThan">
      <formula>H8</formula>
    </cfRule>
  </conditionalFormatting>
  <conditionalFormatting sqref="D8">
    <cfRule type="cellIs" dxfId="8381" priority="729" operator="equal">
      <formula>0</formula>
    </cfRule>
    <cfRule type="cellIs" dxfId="8380" priority="744" operator="equal">
      <formula>D43</formula>
    </cfRule>
    <cfRule type="cellIs" dxfId="8379" priority="745" operator="lessThan">
      <formula>D43</formula>
    </cfRule>
    <cfRule type="cellIs" dxfId="8378" priority="746" operator="greaterThan">
      <formula>D43</formula>
    </cfRule>
  </conditionalFormatting>
  <conditionalFormatting sqref="E8">
    <cfRule type="cellIs" dxfId="8377" priority="19" operator="equal">
      <formula>0</formula>
    </cfRule>
    <cfRule type="cellIs" dxfId="8376" priority="741" operator="equal">
      <formula>E43</formula>
    </cfRule>
    <cfRule type="cellIs" dxfId="8375" priority="742" operator="lessThan">
      <formula>E43</formula>
    </cfRule>
    <cfRule type="cellIs" dxfId="8374" priority="743" operator="greaterThan">
      <formula>E43</formula>
    </cfRule>
  </conditionalFormatting>
  <conditionalFormatting sqref="F8:G8">
    <cfRule type="cellIs" dxfId="8373" priority="18" operator="equal">
      <formula>0</formula>
    </cfRule>
    <cfRule type="cellIs" dxfId="8372" priority="738" operator="equal">
      <formula>F43</formula>
    </cfRule>
    <cfRule type="cellIs" dxfId="8371" priority="739" operator="lessThan">
      <formula>F43</formula>
    </cfRule>
    <cfRule type="cellIs" dxfId="8370" priority="740" operator="greaterThan">
      <formula>F43</formula>
    </cfRule>
  </conditionalFormatting>
  <conditionalFormatting sqref="C5">
    <cfRule type="cellIs" dxfId="8369" priority="734" operator="equal">
      <formula>0</formula>
    </cfRule>
    <cfRule type="cellIs" dxfId="8368" priority="735" operator="equal">
      <formula>C4</formula>
    </cfRule>
    <cfRule type="cellIs" dxfId="8367" priority="736" operator="lessThan">
      <formula>C4</formula>
    </cfRule>
    <cfRule type="cellIs" dxfId="8366" priority="737" operator="greaterThan">
      <formula>C4</formula>
    </cfRule>
  </conditionalFormatting>
  <conditionalFormatting sqref="C6:C7">
    <cfRule type="cellIs" dxfId="8365" priority="730" operator="equal">
      <formula>0</formula>
    </cfRule>
    <cfRule type="cellIs" dxfId="8364" priority="731" operator="equal">
      <formula>C5</formula>
    </cfRule>
    <cfRule type="cellIs" dxfId="8363" priority="732" operator="lessThan">
      <formula>C5</formula>
    </cfRule>
    <cfRule type="cellIs" dxfId="8362" priority="733" operator="greaterThan">
      <formula>C5</formula>
    </cfRule>
  </conditionalFormatting>
  <conditionalFormatting sqref="H8:I8">
    <cfRule type="cellIs" dxfId="8361" priority="725" operator="equal">
      <formula>0</formula>
    </cfRule>
    <cfRule type="cellIs" dxfId="8360" priority="726" operator="equal">
      <formula>H2</formula>
    </cfRule>
    <cfRule type="cellIs" dxfId="8359" priority="727" operator="lessThan">
      <formula>H2</formula>
    </cfRule>
    <cfRule type="cellIs" dxfId="8358" priority="728" operator="greaterThan">
      <formula>H2</formula>
    </cfRule>
  </conditionalFormatting>
  <conditionalFormatting sqref="C9">
    <cfRule type="cellIs" dxfId="8357" priority="721" operator="equal">
      <formula>0</formula>
    </cfRule>
    <cfRule type="cellIs" dxfId="8356" priority="722" operator="equal">
      <formula>C7</formula>
    </cfRule>
    <cfRule type="cellIs" dxfId="8355" priority="723" operator="lessThan">
      <formula>C7</formula>
    </cfRule>
    <cfRule type="cellIs" dxfId="8354" priority="724" operator="greaterThan">
      <formula>C7</formula>
    </cfRule>
  </conditionalFormatting>
  <conditionalFormatting sqref="C10">
    <cfRule type="cellIs" dxfId="8353" priority="717" operator="equal">
      <formula>0</formula>
    </cfRule>
    <cfRule type="cellIs" dxfId="8352" priority="718" operator="equal">
      <formula>C9</formula>
    </cfRule>
    <cfRule type="cellIs" dxfId="8351" priority="719" operator="lessThan">
      <formula>C9</formula>
    </cfRule>
    <cfRule type="cellIs" dxfId="8350" priority="720" operator="greaterThan">
      <formula>C9</formula>
    </cfRule>
  </conditionalFormatting>
  <conditionalFormatting sqref="C13">
    <cfRule type="cellIs" dxfId="8349" priority="752" operator="equal">
      <formula>0</formula>
    </cfRule>
    <cfRule type="cellIs" dxfId="8348" priority="753" operator="equal">
      <formula>C12</formula>
    </cfRule>
    <cfRule type="cellIs" dxfId="8347" priority="754" operator="lessThan">
      <formula>C12</formula>
    </cfRule>
    <cfRule type="cellIs" dxfId="8346" priority="755" operator="greaterThan">
      <formula>C12</formula>
    </cfRule>
  </conditionalFormatting>
  <conditionalFormatting sqref="C12">
    <cfRule type="cellIs" dxfId="8345" priority="713" operator="equal">
      <formula>0</formula>
    </cfRule>
    <cfRule type="cellIs" dxfId="8344" priority="714" operator="equal">
      <formula>C11</formula>
    </cfRule>
    <cfRule type="cellIs" dxfId="8343" priority="715" operator="lessThan">
      <formula>C11</formula>
    </cfRule>
    <cfRule type="cellIs" dxfId="8342" priority="716" operator="greaterThan">
      <formula>C11</formula>
    </cfRule>
  </conditionalFormatting>
  <conditionalFormatting sqref="D11">
    <cfRule type="cellIs" dxfId="8341" priority="709" operator="equal">
      <formula>0</formula>
    </cfRule>
    <cfRule type="cellIs" dxfId="8340" priority="710" operator="equal">
      <formula>D10</formula>
    </cfRule>
    <cfRule type="cellIs" dxfId="8339" priority="711" operator="lessThan">
      <formula>D10</formula>
    </cfRule>
    <cfRule type="cellIs" dxfId="8338" priority="712" operator="greaterThan">
      <formula>D10</formula>
    </cfRule>
  </conditionalFormatting>
  <conditionalFormatting sqref="D9">
    <cfRule type="cellIs" dxfId="8337" priority="701" operator="equal">
      <formula>0</formula>
    </cfRule>
    <cfRule type="cellIs" dxfId="8336" priority="702" operator="equal">
      <formula>D7</formula>
    </cfRule>
    <cfRule type="cellIs" dxfId="8335" priority="703" operator="lessThan">
      <formula>D7</formula>
    </cfRule>
    <cfRule type="cellIs" dxfId="8334" priority="704" operator="greaterThan">
      <formula>D7</formula>
    </cfRule>
  </conditionalFormatting>
  <conditionalFormatting sqref="D10">
    <cfRule type="cellIs" dxfId="8333" priority="697" operator="equal">
      <formula>0</formula>
    </cfRule>
    <cfRule type="cellIs" dxfId="8332" priority="698" operator="equal">
      <formula>D9</formula>
    </cfRule>
    <cfRule type="cellIs" dxfId="8331" priority="699" operator="lessThan">
      <formula>D9</formula>
    </cfRule>
    <cfRule type="cellIs" dxfId="8330" priority="700" operator="greaterThan">
      <formula>D9</formula>
    </cfRule>
  </conditionalFormatting>
  <conditionalFormatting sqref="D13">
    <cfRule type="cellIs" dxfId="8329" priority="705" operator="equal">
      <formula>0</formula>
    </cfRule>
    <cfRule type="cellIs" dxfId="8328" priority="706" operator="equal">
      <formula>D12</formula>
    </cfRule>
    <cfRule type="cellIs" dxfId="8327" priority="707" operator="lessThan">
      <formula>D12</formula>
    </cfRule>
    <cfRule type="cellIs" dxfId="8326" priority="708" operator="greaterThan">
      <formula>D12</formula>
    </cfRule>
  </conditionalFormatting>
  <conditionalFormatting sqref="D12">
    <cfRule type="cellIs" dxfId="8325" priority="693" operator="equal">
      <formula>0</formula>
    </cfRule>
    <cfRule type="cellIs" dxfId="8324" priority="694" operator="equal">
      <formula>D11</formula>
    </cfRule>
    <cfRule type="cellIs" dxfId="8323" priority="695" operator="lessThan">
      <formula>D11</formula>
    </cfRule>
    <cfRule type="cellIs" dxfId="8322" priority="696" operator="greaterThan">
      <formula>D11</formula>
    </cfRule>
  </conditionalFormatting>
  <conditionalFormatting sqref="E11">
    <cfRule type="cellIs" dxfId="8321" priority="689" operator="equal">
      <formula>0</formula>
    </cfRule>
    <cfRule type="cellIs" dxfId="8320" priority="690" operator="equal">
      <formula>E10</formula>
    </cfRule>
    <cfRule type="cellIs" dxfId="8319" priority="691" operator="lessThan">
      <formula>E10</formula>
    </cfRule>
    <cfRule type="cellIs" dxfId="8318" priority="692" operator="greaterThan">
      <formula>E10</formula>
    </cfRule>
  </conditionalFormatting>
  <conditionalFormatting sqref="E9">
    <cfRule type="cellIs" dxfId="8317" priority="681" operator="equal">
      <formula>0</formula>
    </cfRule>
    <cfRule type="cellIs" dxfId="8316" priority="682" operator="equal">
      <formula>E7</formula>
    </cfRule>
    <cfRule type="cellIs" dxfId="8315" priority="683" operator="lessThan">
      <formula>E7</formula>
    </cfRule>
    <cfRule type="cellIs" dxfId="8314" priority="684" operator="greaterThan">
      <formula>E7</formula>
    </cfRule>
  </conditionalFormatting>
  <conditionalFormatting sqref="E10">
    <cfRule type="cellIs" dxfId="8313" priority="677" operator="equal">
      <formula>0</formula>
    </cfRule>
    <cfRule type="cellIs" dxfId="8312" priority="678" operator="equal">
      <formula>E9</formula>
    </cfRule>
    <cfRule type="cellIs" dxfId="8311" priority="679" operator="lessThan">
      <formula>E9</formula>
    </cfRule>
    <cfRule type="cellIs" dxfId="8310" priority="680" operator="greaterThan">
      <formula>E9</formula>
    </cfRule>
  </conditionalFormatting>
  <conditionalFormatting sqref="E13">
    <cfRule type="cellIs" dxfId="8309" priority="685" operator="equal">
      <formula>0</formula>
    </cfRule>
    <cfRule type="cellIs" dxfId="8308" priority="686" operator="equal">
      <formula>E12</formula>
    </cfRule>
    <cfRule type="cellIs" dxfId="8307" priority="687" operator="lessThan">
      <formula>E12</formula>
    </cfRule>
    <cfRule type="cellIs" dxfId="8306" priority="688" operator="greaterThan">
      <formula>E12</formula>
    </cfRule>
  </conditionalFormatting>
  <conditionalFormatting sqref="E12">
    <cfRule type="cellIs" dxfId="8305" priority="673" operator="equal">
      <formula>0</formula>
    </cfRule>
    <cfRule type="cellIs" dxfId="8304" priority="674" operator="equal">
      <formula>E11</formula>
    </cfRule>
    <cfRule type="cellIs" dxfId="8303" priority="675" operator="lessThan">
      <formula>E11</formula>
    </cfRule>
    <cfRule type="cellIs" dxfId="8302" priority="676" operator="greaterThan">
      <formula>E11</formula>
    </cfRule>
  </conditionalFormatting>
  <conditionalFormatting sqref="I11">
    <cfRule type="cellIs" dxfId="8301" priority="669" operator="equal">
      <formula>0</formula>
    </cfRule>
    <cfRule type="cellIs" dxfId="8300" priority="670" operator="equal">
      <formula>I10</formula>
    </cfRule>
    <cfRule type="cellIs" dxfId="8299" priority="671" operator="lessThan">
      <formula>I10</formula>
    </cfRule>
    <cfRule type="cellIs" dxfId="8298" priority="672" operator="greaterThan">
      <formula>I10</formula>
    </cfRule>
  </conditionalFormatting>
  <conditionalFormatting sqref="I9">
    <cfRule type="cellIs" dxfId="8297" priority="661" operator="equal">
      <formula>0</formula>
    </cfRule>
    <cfRule type="cellIs" dxfId="8296" priority="662" operator="equal">
      <formula>I7</formula>
    </cfRule>
    <cfRule type="cellIs" dxfId="8295" priority="663" operator="lessThan">
      <formula>I7</formula>
    </cfRule>
    <cfRule type="cellIs" dxfId="8294" priority="664" operator="greaterThan">
      <formula>I7</formula>
    </cfRule>
  </conditionalFormatting>
  <conditionalFormatting sqref="I10">
    <cfRule type="cellIs" dxfId="8293" priority="657" operator="equal">
      <formula>0</formula>
    </cfRule>
    <cfRule type="cellIs" dxfId="8292" priority="658" operator="equal">
      <formula>I9</formula>
    </cfRule>
    <cfRule type="cellIs" dxfId="8291" priority="659" operator="lessThan">
      <formula>I9</formula>
    </cfRule>
    <cfRule type="cellIs" dxfId="8290" priority="660" operator="greaterThan">
      <formula>I9</formula>
    </cfRule>
  </conditionalFormatting>
  <conditionalFormatting sqref="I13">
    <cfRule type="cellIs" dxfId="8289" priority="665" operator="equal">
      <formula>0</formula>
    </cfRule>
    <cfRule type="cellIs" dxfId="8288" priority="666" operator="equal">
      <formula>I12</formula>
    </cfRule>
    <cfRule type="cellIs" dxfId="8287" priority="667" operator="lessThan">
      <formula>I12</formula>
    </cfRule>
    <cfRule type="cellIs" dxfId="8286" priority="668" operator="greaterThan">
      <formula>I12</formula>
    </cfRule>
  </conditionalFormatting>
  <conditionalFormatting sqref="I12">
    <cfRule type="cellIs" dxfId="8285" priority="653" operator="equal">
      <formula>0</formula>
    </cfRule>
    <cfRule type="cellIs" dxfId="8284" priority="654" operator="equal">
      <formula>I11</formula>
    </cfRule>
    <cfRule type="cellIs" dxfId="8283" priority="655" operator="lessThan">
      <formula>I11</formula>
    </cfRule>
    <cfRule type="cellIs" dxfId="8282" priority="656" operator="greaterThan">
      <formula>I11</formula>
    </cfRule>
  </conditionalFormatting>
  <conditionalFormatting sqref="F11">
    <cfRule type="cellIs" dxfId="8281" priority="649" operator="equal">
      <formula>0</formula>
    </cfRule>
    <cfRule type="cellIs" dxfId="8280" priority="650" operator="equal">
      <formula>F10</formula>
    </cfRule>
    <cfRule type="cellIs" dxfId="8279" priority="651" operator="lessThan">
      <formula>F10</formula>
    </cfRule>
    <cfRule type="cellIs" dxfId="8278" priority="652" operator="greaterThan">
      <formula>F10</formula>
    </cfRule>
  </conditionalFormatting>
  <conditionalFormatting sqref="F9">
    <cfRule type="cellIs" dxfId="8277" priority="641" operator="equal">
      <formula>0</formula>
    </cfRule>
    <cfRule type="cellIs" dxfId="8276" priority="642" operator="equal">
      <formula>F7</formula>
    </cfRule>
    <cfRule type="cellIs" dxfId="8275" priority="643" operator="lessThan">
      <formula>F7</formula>
    </cfRule>
    <cfRule type="cellIs" dxfId="8274" priority="644" operator="greaterThan">
      <formula>F7</formula>
    </cfRule>
  </conditionalFormatting>
  <conditionalFormatting sqref="F10">
    <cfRule type="cellIs" dxfId="8273" priority="637" operator="equal">
      <formula>0</formula>
    </cfRule>
    <cfRule type="cellIs" dxfId="8272" priority="638" operator="equal">
      <formula>F9</formula>
    </cfRule>
    <cfRule type="cellIs" dxfId="8271" priority="639" operator="lessThan">
      <formula>F9</formula>
    </cfRule>
    <cfRule type="cellIs" dxfId="8270" priority="640" operator="greaterThan">
      <formula>F9</formula>
    </cfRule>
  </conditionalFormatting>
  <conditionalFormatting sqref="F13">
    <cfRule type="cellIs" dxfId="8269" priority="645" operator="equal">
      <formula>0</formula>
    </cfRule>
    <cfRule type="cellIs" dxfId="8268" priority="646" operator="equal">
      <formula>F12</formula>
    </cfRule>
    <cfRule type="cellIs" dxfId="8267" priority="647" operator="lessThan">
      <formula>F12</formula>
    </cfRule>
    <cfRule type="cellIs" dxfId="8266" priority="648" operator="greaterThan">
      <formula>F12</formula>
    </cfRule>
  </conditionalFormatting>
  <conditionalFormatting sqref="F12">
    <cfRule type="cellIs" dxfId="8265" priority="633" operator="equal">
      <formula>0</formula>
    </cfRule>
    <cfRule type="cellIs" dxfId="8264" priority="634" operator="equal">
      <formula>F11</formula>
    </cfRule>
    <cfRule type="cellIs" dxfId="8263" priority="635" operator="lessThan">
      <formula>F11</formula>
    </cfRule>
    <cfRule type="cellIs" dxfId="8262" priority="636" operator="greaterThan">
      <formula>F11</formula>
    </cfRule>
  </conditionalFormatting>
  <conditionalFormatting sqref="G11">
    <cfRule type="cellIs" dxfId="8261" priority="629" operator="equal">
      <formula>0</formula>
    </cfRule>
    <cfRule type="cellIs" dxfId="8260" priority="630" operator="equal">
      <formula>G10</formula>
    </cfRule>
    <cfRule type="cellIs" dxfId="8259" priority="631" operator="lessThan">
      <formula>G10</formula>
    </cfRule>
    <cfRule type="cellIs" dxfId="8258" priority="632" operator="greaterThan">
      <formula>G10</formula>
    </cfRule>
  </conditionalFormatting>
  <conditionalFormatting sqref="G9">
    <cfRule type="cellIs" dxfId="8257" priority="621" operator="equal">
      <formula>0</formula>
    </cfRule>
    <cfRule type="cellIs" dxfId="8256" priority="622" operator="equal">
      <formula>G7</formula>
    </cfRule>
    <cfRule type="cellIs" dxfId="8255" priority="623" operator="lessThan">
      <formula>G7</formula>
    </cfRule>
    <cfRule type="cellIs" dxfId="8254" priority="624" operator="greaterThan">
      <formula>G7</formula>
    </cfRule>
  </conditionalFormatting>
  <conditionalFormatting sqref="G10">
    <cfRule type="cellIs" dxfId="8253" priority="617" operator="equal">
      <formula>0</formula>
    </cfRule>
    <cfRule type="cellIs" dxfId="8252" priority="618" operator="equal">
      <formula>G9</formula>
    </cfRule>
    <cfRule type="cellIs" dxfId="8251" priority="619" operator="lessThan">
      <formula>G9</formula>
    </cfRule>
    <cfRule type="cellIs" dxfId="8250" priority="620" operator="greaterThan">
      <formula>G9</formula>
    </cfRule>
  </conditionalFormatting>
  <conditionalFormatting sqref="G13">
    <cfRule type="cellIs" dxfId="8249" priority="625" operator="equal">
      <formula>0</formula>
    </cfRule>
    <cfRule type="cellIs" dxfId="8248" priority="626" operator="equal">
      <formula>G12</formula>
    </cfRule>
    <cfRule type="cellIs" dxfId="8247" priority="627" operator="lessThan">
      <formula>G12</formula>
    </cfRule>
    <cfRule type="cellIs" dxfId="8246" priority="628" operator="greaterThan">
      <formula>G12</formula>
    </cfRule>
  </conditionalFormatting>
  <conditionalFormatting sqref="G12">
    <cfRule type="cellIs" dxfId="8245" priority="613" operator="equal">
      <formula>0</formula>
    </cfRule>
    <cfRule type="cellIs" dxfId="8244" priority="614" operator="equal">
      <formula>G11</formula>
    </cfRule>
    <cfRule type="cellIs" dxfId="8243" priority="615" operator="lessThan">
      <formula>G11</formula>
    </cfRule>
    <cfRule type="cellIs" dxfId="8242" priority="616" operator="greaterThan">
      <formula>G11</formula>
    </cfRule>
  </conditionalFormatting>
  <conditionalFormatting sqref="H11">
    <cfRule type="cellIs" dxfId="8241" priority="609" operator="equal">
      <formula>0</formula>
    </cfRule>
    <cfRule type="cellIs" dxfId="8240" priority="610" operator="equal">
      <formula>H10</formula>
    </cfRule>
    <cfRule type="cellIs" dxfId="8239" priority="611" operator="lessThan">
      <formula>H10</formula>
    </cfRule>
    <cfRule type="cellIs" dxfId="8238" priority="612" operator="greaterThan">
      <formula>H10</formula>
    </cfRule>
  </conditionalFormatting>
  <conditionalFormatting sqref="H9">
    <cfRule type="cellIs" dxfId="8237" priority="601" operator="equal">
      <formula>0</formula>
    </cfRule>
    <cfRule type="cellIs" dxfId="8236" priority="602" operator="equal">
      <formula>H7</formula>
    </cfRule>
    <cfRule type="cellIs" dxfId="8235" priority="603" operator="lessThan">
      <formula>H7</formula>
    </cfRule>
    <cfRule type="cellIs" dxfId="8234" priority="604" operator="greaterThan">
      <formula>H7</formula>
    </cfRule>
  </conditionalFormatting>
  <conditionalFormatting sqref="H10">
    <cfRule type="cellIs" dxfId="8233" priority="597" operator="equal">
      <formula>0</formula>
    </cfRule>
    <cfRule type="cellIs" dxfId="8232" priority="598" operator="equal">
      <formula>H9</formula>
    </cfRule>
    <cfRule type="cellIs" dxfId="8231" priority="599" operator="lessThan">
      <formula>H9</formula>
    </cfRule>
    <cfRule type="cellIs" dxfId="8230" priority="600" operator="greaterThan">
      <formula>H9</formula>
    </cfRule>
  </conditionalFormatting>
  <conditionalFormatting sqref="H13">
    <cfRule type="cellIs" dxfId="8229" priority="605" operator="equal">
      <formula>0</formula>
    </cfRule>
    <cfRule type="cellIs" dxfId="8228" priority="606" operator="equal">
      <formula>H12</formula>
    </cfRule>
    <cfRule type="cellIs" dxfId="8227" priority="607" operator="lessThan">
      <formula>H12</formula>
    </cfRule>
    <cfRule type="cellIs" dxfId="8226" priority="608" operator="greaterThan">
      <formula>H12</formula>
    </cfRule>
  </conditionalFormatting>
  <conditionalFormatting sqref="H12">
    <cfRule type="cellIs" dxfId="8225" priority="593" operator="equal">
      <formula>0</formula>
    </cfRule>
    <cfRule type="cellIs" dxfId="8224" priority="594" operator="equal">
      <formula>H11</formula>
    </cfRule>
    <cfRule type="cellIs" dxfId="8223" priority="595" operator="lessThan">
      <formula>H11</formula>
    </cfRule>
    <cfRule type="cellIs" dxfId="8222" priority="596" operator="greaterThan">
      <formula>H11</formula>
    </cfRule>
  </conditionalFormatting>
  <conditionalFormatting sqref="D20">
    <cfRule type="cellIs" dxfId="8221" priority="439" operator="equal">
      <formula>0</formula>
    </cfRule>
    <cfRule type="cellIs" dxfId="8220" priority="576" operator="equal">
      <formula>0</formula>
    </cfRule>
    <cfRule type="cellIs" dxfId="8219" priority="588" operator="equal">
      <formula>D14</formula>
    </cfRule>
    <cfRule type="cellIs" dxfId="8218" priority="589" operator="lessThan">
      <formula>D14</formula>
    </cfRule>
    <cfRule type="cellIs" dxfId="8217" priority="590" operator="greaterThan">
      <formula>D14</formula>
    </cfRule>
  </conditionalFormatting>
  <conditionalFormatting sqref="E20">
    <cfRule type="cellIs" dxfId="8216" priority="438" operator="equal">
      <formula>0</formula>
    </cfRule>
    <cfRule type="cellIs" dxfId="8215" priority="585" operator="equal">
      <formula>E14</formula>
    </cfRule>
    <cfRule type="cellIs" dxfId="8214" priority="586" operator="lessThan">
      <formula>E14</formula>
    </cfRule>
    <cfRule type="cellIs" dxfId="8213" priority="587" operator="greaterThan">
      <formula>E14</formula>
    </cfRule>
  </conditionalFormatting>
  <conditionalFormatting sqref="C17">
    <cfRule type="cellIs" dxfId="8212" priority="581" operator="equal">
      <formula>0</formula>
    </cfRule>
    <cfRule type="cellIs" dxfId="8211" priority="582" operator="equal">
      <formula>C16</formula>
    </cfRule>
    <cfRule type="cellIs" dxfId="8210" priority="583" operator="lessThan">
      <formula>C16</formula>
    </cfRule>
    <cfRule type="cellIs" dxfId="8209" priority="584" operator="greaterThan">
      <formula>C16</formula>
    </cfRule>
  </conditionalFormatting>
  <conditionalFormatting sqref="H20:I20">
    <cfRule type="cellIs" dxfId="8208" priority="572" operator="equal">
      <formula>0</formula>
    </cfRule>
    <cfRule type="cellIs" dxfId="8207" priority="573" operator="equal">
      <formula>H14</formula>
    </cfRule>
    <cfRule type="cellIs" dxfId="8206" priority="574" operator="lessThan">
      <formula>H14</formula>
    </cfRule>
    <cfRule type="cellIs" dxfId="8205" priority="575" operator="greaterThan">
      <formula>H14</formula>
    </cfRule>
  </conditionalFormatting>
  <conditionalFormatting sqref="C15">
    <cfRule type="cellIs" dxfId="8204" priority="568" operator="equal">
      <formula>0</formula>
    </cfRule>
    <cfRule type="cellIs" dxfId="8203" priority="569" operator="equal">
      <formula>C13</formula>
    </cfRule>
    <cfRule type="cellIs" dxfId="8202" priority="570" operator="lessThan">
      <formula>C13</formula>
    </cfRule>
    <cfRule type="cellIs" dxfId="8201" priority="571" operator="greaterThan">
      <formula>C13</formula>
    </cfRule>
  </conditionalFormatting>
  <conditionalFormatting sqref="C16">
    <cfRule type="cellIs" dxfId="8200" priority="564" operator="equal">
      <formula>0</formula>
    </cfRule>
    <cfRule type="cellIs" dxfId="8199" priority="565" operator="equal">
      <formula>C15</formula>
    </cfRule>
    <cfRule type="cellIs" dxfId="8198" priority="566" operator="lessThan">
      <formula>C15</formula>
    </cfRule>
    <cfRule type="cellIs" dxfId="8197" priority="567" operator="greaterThan">
      <formula>C15</formula>
    </cfRule>
  </conditionalFormatting>
  <conditionalFormatting sqref="C19">
    <cfRule type="cellIs" dxfId="8196" priority="577" operator="equal">
      <formula>0</formula>
    </cfRule>
    <cfRule type="cellIs" dxfId="8195" priority="578" operator="equal">
      <formula>C18</formula>
    </cfRule>
    <cfRule type="cellIs" dxfId="8194" priority="579" operator="lessThan">
      <formula>C18</formula>
    </cfRule>
    <cfRule type="cellIs" dxfId="8193" priority="580" operator="greaterThan">
      <formula>C18</formula>
    </cfRule>
  </conditionalFormatting>
  <conditionalFormatting sqref="C18">
    <cfRule type="cellIs" dxfId="8192" priority="560" operator="equal">
      <formula>0</formula>
    </cfRule>
    <cfRule type="cellIs" dxfId="8191" priority="561" operator="equal">
      <formula>C17</formula>
    </cfRule>
    <cfRule type="cellIs" dxfId="8190" priority="562" operator="lessThan">
      <formula>C17</formula>
    </cfRule>
    <cfRule type="cellIs" dxfId="8189" priority="563" operator="greaterThan">
      <formula>C17</formula>
    </cfRule>
  </conditionalFormatting>
  <conditionalFormatting sqref="D17">
    <cfRule type="cellIs" dxfId="8188" priority="556" operator="equal">
      <formula>0</formula>
    </cfRule>
    <cfRule type="cellIs" dxfId="8187" priority="557" operator="equal">
      <formula>D16</formula>
    </cfRule>
    <cfRule type="cellIs" dxfId="8186" priority="558" operator="lessThan">
      <formula>D16</formula>
    </cfRule>
    <cfRule type="cellIs" dxfId="8185" priority="559" operator="greaterThan">
      <formula>D16</formula>
    </cfRule>
  </conditionalFormatting>
  <conditionalFormatting sqref="D15">
    <cfRule type="cellIs" dxfId="8184" priority="548" operator="equal">
      <formula>0</formula>
    </cfRule>
    <cfRule type="cellIs" dxfId="8183" priority="549" operator="equal">
      <formula>D13</formula>
    </cfRule>
    <cfRule type="cellIs" dxfId="8182" priority="550" operator="lessThan">
      <formula>D13</formula>
    </cfRule>
    <cfRule type="cellIs" dxfId="8181" priority="551" operator="greaterThan">
      <formula>D13</formula>
    </cfRule>
  </conditionalFormatting>
  <conditionalFormatting sqref="D16">
    <cfRule type="cellIs" dxfId="8180" priority="544" operator="equal">
      <formula>0</formula>
    </cfRule>
    <cfRule type="cellIs" dxfId="8179" priority="545" operator="equal">
      <formula>D15</formula>
    </cfRule>
    <cfRule type="cellIs" dxfId="8178" priority="546" operator="lessThan">
      <formula>D15</formula>
    </cfRule>
    <cfRule type="cellIs" dxfId="8177" priority="547" operator="greaterThan">
      <formula>D15</formula>
    </cfRule>
  </conditionalFormatting>
  <conditionalFormatting sqref="D19">
    <cfRule type="cellIs" dxfId="8176" priority="552" operator="equal">
      <formula>0</formula>
    </cfRule>
    <cfRule type="cellIs" dxfId="8175" priority="553" operator="equal">
      <formula>D18</formula>
    </cfRule>
    <cfRule type="cellIs" dxfId="8174" priority="554" operator="lessThan">
      <formula>D18</formula>
    </cfRule>
    <cfRule type="cellIs" dxfId="8173" priority="555" operator="greaterThan">
      <formula>D18</formula>
    </cfRule>
  </conditionalFormatting>
  <conditionalFormatting sqref="D18">
    <cfRule type="cellIs" dxfId="8172" priority="540" operator="equal">
      <formula>0</formula>
    </cfRule>
    <cfRule type="cellIs" dxfId="8171" priority="541" operator="equal">
      <formula>D17</formula>
    </cfRule>
    <cfRule type="cellIs" dxfId="8170" priority="542" operator="lessThan">
      <formula>D17</formula>
    </cfRule>
    <cfRule type="cellIs" dxfId="8169" priority="543" operator="greaterThan">
      <formula>D17</formula>
    </cfRule>
  </conditionalFormatting>
  <conditionalFormatting sqref="E17">
    <cfRule type="cellIs" dxfId="8168" priority="536" operator="equal">
      <formula>0</formula>
    </cfRule>
    <cfRule type="cellIs" dxfId="8167" priority="537" operator="equal">
      <formula>E16</formula>
    </cfRule>
    <cfRule type="cellIs" dxfId="8166" priority="538" operator="lessThan">
      <formula>E16</formula>
    </cfRule>
    <cfRule type="cellIs" dxfId="8165" priority="539" operator="greaterThan">
      <formula>E16</formula>
    </cfRule>
  </conditionalFormatting>
  <conditionalFormatting sqref="E15">
    <cfRule type="cellIs" dxfId="8164" priority="528" operator="equal">
      <formula>0</formula>
    </cfRule>
    <cfRule type="cellIs" dxfId="8163" priority="529" operator="equal">
      <formula>E13</formula>
    </cfRule>
    <cfRule type="cellIs" dxfId="8162" priority="530" operator="lessThan">
      <formula>E13</formula>
    </cfRule>
    <cfRule type="cellIs" dxfId="8161" priority="531" operator="greaterThan">
      <formula>E13</formula>
    </cfRule>
  </conditionalFormatting>
  <conditionalFormatting sqref="E16">
    <cfRule type="cellIs" dxfId="8160" priority="524" operator="equal">
      <formula>0</formula>
    </cfRule>
    <cfRule type="cellIs" dxfId="8159" priority="525" operator="equal">
      <formula>E15</formula>
    </cfRule>
    <cfRule type="cellIs" dxfId="8158" priority="526" operator="lessThan">
      <formula>E15</formula>
    </cfRule>
    <cfRule type="cellIs" dxfId="8157" priority="527" operator="greaterThan">
      <formula>E15</formula>
    </cfRule>
  </conditionalFormatting>
  <conditionalFormatting sqref="E19">
    <cfRule type="cellIs" dxfId="8156" priority="532" operator="equal">
      <formula>0</formula>
    </cfRule>
    <cfRule type="cellIs" dxfId="8155" priority="533" operator="equal">
      <formula>E18</formula>
    </cfRule>
    <cfRule type="cellIs" dxfId="8154" priority="534" operator="lessThan">
      <formula>E18</formula>
    </cfRule>
    <cfRule type="cellIs" dxfId="8153" priority="535" operator="greaterThan">
      <formula>E18</formula>
    </cfRule>
  </conditionalFormatting>
  <conditionalFormatting sqref="E18">
    <cfRule type="cellIs" dxfId="8152" priority="520" operator="equal">
      <formula>0</formula>
    </cfRule>
    <cfRule type="cellIs" dxfId="8151" priority="521" operator="equal">
      <formula>E17</formula>
    </cfRule>
    <cfRule type="cellIs" dxfId="8150" priority="522" operator="lessThan">
      <formula>E17</formula>
    </cfRule>
    <cfRule type="cellIs" dxfId="8149" priority="523" operator="greaterThan">
      <formula>E17</formula>
    </cfRule>
  </conditionalFormatting>
  <conditionalFormatting sqref="I17">
    <cfRule type="cellIs" dxfId="8148" priority="516" operator="equal">
      <formula>0</formula>
    </cfRule>
    <cfRule type="cellIs" dxfId="8147" priority="517" operator="equal">
      <formula>I16</formula>
    </cfRule>
    <cfRule type="cellIs" dxfId="8146" priority="518" operator="lessThan">
      <formula>I16</formula>
    </cfRule>
    <cfRule type="cellIs" dxfId="8145" priority="519" operator="greaterThan">
      <formula>I16</formula>
    </cfRule>
  </conditionalFormatting>
  <conditionalFormatting sqref="I15">
    <cfRule type="cellIs" dxfId="8144" priority="508" operator="equal">
      <formula>0</formula>
    </cfRule>
    <cfRule type="cellIs" dxfId="8143" priority="509" operator="equal">
      <formula>I13</formula>
    </cfRule>
    <cfRule type="cellIs" dxfId="8142" priority="510" operator="lessThan">
      <formula>I13</formula>
    </cfRule>
    <cfRule type="cellIs" dxfId="8141" priority="511" operator="greaterThan">
      <formula>I13</formula>
    </cfRule>
  </conditionalFormatting>
  <conditionalFormatting sqref="I16">
    <cfRule type="cellIs" dxfId="8140" priority="504" operator="equal">
      <formula>0</formula>
    </cfRule>
    <cfRule type="cellIs" dxfId="8139" priority="505" operator="equal">
      <formula>I15</formula>
    </cfRule>
    <cfRule type="cellIs" dxfId="8138" priority="506" operator="lessThan">
      <formula>I15</formula>
    </cfRule>
    <cfRule type="cellIs" dxfId="8137" priority="507" operator="greaterThan">
      <formula>I15</formula>
    </cfRule>
  </conditionalFormatting>
  <conditionalFormatting sqref="I19">
    <cfRule type="cellIs" dxfId="8136" priority="512" operator="equal">
      <formula>0</formula>
    </cfRule>
    <cfRule type="cellIs" dxfId="8135" priority="513" operator="equal">
      <formula>I18</formula>
    </cfRule>
    <cfRule type="cellIs" dxfId="8134" priority="514" operator="lessThan">
      <formula>I18</formula>
    </cfRule>
    <cfRule type="cellIs" dxfId="8133" priority="515" operator="greaterThan">
      <formula>I18</formula>
    </cfRule>
  </conditionalFormatting>
  <conditionalFormatting sqref="I18">
    <cfRule type="cellIs" dxfId="8132" priority="500" operator="equal">
      <formula>0</formula>
    </cfRule>
    <cfRule type="cellIs" dxfId="8131" priority="501" operator="equal">
      <formula>I17</formula>
    </cfRule>
    <cfRule type="cellIs" dxfId="8130" priority="502" operator="lessThan">
      <formula>I17</formula>
    </cfRule>
    <cfRule type="cellIs" dxfId="8129" priority="503" operator="greaterThan">
      <formula>I17</formula>
    </cfRule>
  </conditionalFormatting>
  <conditionalFormatting sqref="F17">
    <cfRule type="cellIs" dxfId="8128" priority="496" operator="equal">
      <formula>0</formula>
    </cfRule>
    <cfRule type="cellIs" dxfId="8127" priority="497" operator="equal">
      <formula>F16</formula>
    </cfRule>
    <cfRule type="cellIs" dxfId="8126" priority="498" operator="lessThan">
      <formula>F16</formula>
    </cfRule>
    <cfRule type="cellIs" dxfId="8125" priority="499" operator="greaterThan">
      <formula>F16</formula>
    </cfRule>
  </conditionalFormatting>
  <conditionalFormatting sqref="F15">
    <cfRule type="cellIs" dxfId="8124" priority="488" operator="equal">
      <formula>0</formula>
    </cfRule>
    <cfRule type="cellIs" dxfId="8123" priority="489" operator="equal">
      <formula>F13</formula>
    </cfRule>
    <cfRule type="cellIs" dxfId="8122" priority="490" operator="lessThan">
      <formula>F13</formula>
    </cfRule>
    <cfRule type="cellIs" dxfId="8121" priority="491" operator="greaterThan">
      <formula>F13</formula>
    </cfRule>
  </conditionalFormatting>
  <conditionalFormatting sqref="F16">
    <cfRule type="cellIs" dxfId="8120" priority="484" operator="equal">
      <formula>0</formula>
    </cfRule>
    <cfRule type="cellIs" dxfId="8119" priority="485" operator="equal">
      <formula>F15</formula>
    </cfRule>
    <cfRule type="cellIs" dxfId="8118" priority="486" operator="lessThan">
      <formula>F15</formula>
    </cfRule>
    <cfRule type="cellIs" dxfId="8117" priority="487" operator="greaterThan">
      <formula>F15</formula>
    </cfRule>
  </conditionalFormatting>
  <conditionalFormatting sqref="F19">
    <cfRule type="cellIs" dxfId="8116" priority="492" operator="equal">
      <formula>0</formula>
    </cfRule>
    <cfRule type="cellIs" dxfId="8115" priority="493" operator="equal">
      <formula>F18</formula>
    </cfRule>
    <cfRule type="cellIs" dxfId="8114" priority="494" operator="lessThan">
      <formula>F18</formula>
    </cfRule>
    <cfRule type="cellIs" dxfId="8113" priority="495" operator="greaterThan">
      <formula>F18</formula>
    </cfRule>
  </conditionalFormatting>
  <conditionalFormatting sqref="F18">
    <cfRule type="cellIs" dxfId="8112" priority="480" operator="equal">
      <formula>0</formula>
    </cfRule>
    <cfRule type="cellIs" dxfId="8111" priority="481" operator="equal">
      <formula>F17</formula>
    </cfRule>
    <cfRule type="cellIs" dxfId="8110" priority="482" operator="lessThan">
      <formula>F17</formula>
    </cfRule>
    <cfRule type="cellIs" dxfId="8109" priority="483" operator="greaterThan">
      <formula>F17</formula>
    </cfRule>
  </conditionalFormatting>
  <conditionalFormatting sqref="G17">
    <cfRule type="cellIs" dxfId="8108" priority="476" operator="equal">
      <formula>0</formula>
    </cfRule>
    <cfRule type="cellIs" dxfId="8107" priority="477" operator="equal">
      <formula>G16</formula>
    </cfRule>
    <cfRule type="cellIs" dxfId="8106" priority="478" operator="lessThan">
      <formula>G16</formula>
    </cfRule>
    <cfRule type="cellIs" dxfId="8105" priority="479" operator="greaterThan">
      <formula>G16</formula>
    </cfRule>
  </conditionalFormatting>
  <conditionalFormatting sqref="G15">
    <cfRule type="cellIs" dxfId="8104" priority="468" operator="equal">
      <formula>0</formula>
    </cfRule>
    <cfRule type="cellIs" dxfId="8103" priority="469" operator="equal">
      <formula>G13</formula>
    </cfRule>
    <cfRule type="cellIs" dxfId="8102" priority="470" operator="lessThan">
      <formula>G13</formula>
    </cfRule>
    <cfRule type="cellIs" dxfId="8101" priority="471" operator="greaterThan">
      <formula>G13</formula>
    </cfRule>
  </conditionalFormatting>
  <conditionalFormatting sqref="G16">
    <cfRule type="cellIs" dxfId="8100" priority="464" operator="equal">
      <formula>0</formula>
    </cfRule>
    <cfRule type="cellIs" dxfId="8099" priority="465" operator="equal">
      <formula>G15</formula>
    </cfRule>
    <cfRule type="cellIs" dxfId="8098" priority="466" operator="lessThan">
      <formula>G15</formula>
    </cfRule>
    <cfRule type="cellIs" dxfId="8097" priority="467" operator="greaterThan">
      <formula>G15</formula>
    </cfRule>
  </conditionalFormatting>
  <conditionalFormatting sqref="G19">
    <cfRule type="cellIs" dxfId="8096" priority="472" operator="equal">
      <formula>0</formula>
    </cfRule>
    <cfRule type="cellIs" dxfId="8095" priority="473" operator="equal">
      <formula>G18</formula>
    </cfRule>
    <cfRule type="cellIs" dxfId="8094" priority="474" operator="lessThan">
      <formula>G18</formula>
    </cfRule>
    <cfRule type="cellIs" dxfId="8093" priority="475" operator="greaterThan">
      <formula>G18</formula>
    </cfRule>
  </conditionalFormatting>
  <conditionalFormatting sqref="G18">
    <cfRule type="cellIs" dxfId="8092" priority="460" operator="equal">
      <formula>0</formula>
    </cfRule>
    <cfRule type="cellIs" dxfId="8091" priority="461" operator="equal">
      <formula>G17</formula>
    </cfRule>
    <cfRule type="cellIs" dxfId="8090" priority="462" operator="lessThan">
      <formula>G17</formula>
    </cfRule>
    <cfRule type="cellIs" dxfId="8089" priority="463" operator="greaterThan">
      <formula>G17</formula>
    </cfRule>
  </conditionalFormatting>
  <conditionalFormatting sqref="H17">
    <cfRule type="cellIs" dxfId="8088" priority="456" operator="equal">
      <formula>0</formula>
    </cfRule>
    <cfRule type="cellIs" dxfId="8087" priority="457" operator="equal">
      <formula>H16</formula>
    </cfRule>
    <cfRule type="cellIs" dxfId="8086" priority="458" operator="lessThan">
      <formula>H16</formula>
    </cfRule>
    <cfRule type="cellIs" dxfId="8085" priority="459" operator="greaterThan">
      <formula>H16</formula>
    </cfRule>
  </conditionalFormatting>
  <conditionalFormatting sqref="H15">
    <cfRule type="cellIs" dxfId="8084" priority="448" operator="equal">
      <formula>0</formula>
    </cfRule>
    <cfRule type="cellIs" dxfId="8083" priority="449" operator="equal">
      <formula>H13</formula>
    </cfRule>
    <cfRule type="cellIs" dxfId="8082" priority="450" operator="lessThan">
      <formula>H13</formula>
    </cfRule>
    <cfRule type="cellIs" dxfId="8081" priority="451" operator="greaterThan">
      <formula>H13</formula>
    </cfRule>
  </conditionalFormatting>
  <conditionalFormatting sqref="H16">
    <cfRule type="cellIs" dxfId="8080" priority="444" operator="equal">
      <formula>0</formula>
    </cfRule>
    <cfRule type="cellIs" dxfId="8079" priority="445" operator="equal">
      <formula>H15</formula>
    </cfRule>
    <cfRule type="cellIs" dxfId="8078" priority="446" operator="lessThan">
      <formula>H15</formula>
    </cfRule>
    <cfRule type="cellIs" dxfId="8077" priority="447" operator="greaterThan">
      <formula>H15</formula>
    </cfRule>
  </conditionalFormatting>
  <conditionalFormatting sqref="H19">
    <cfRule type="cellIs" dxfId="8076" priority="452" operator="equal">
      <formula>0</formula>
    </cfRule>
    <cfRule type="cellIs" dxfId="8075" priority="453" operator="equal">
      <formula>H18</formula>
    </cfRule>
    <cfRule type="cellIs" dxfId="8074" priority="454" operator="lessThan">
      <formula>H18</formula>
    </cfRule>
    <cfRule type="cellIs" dxfId="8073" priority="455" operator="greaterThan">
      <formula>H18</formula>
    </cfRule>
  </conditionalFormatting>
  <conditionalFormatting sqref="H18">
    <cfRule type="cellIs" dxfId="8072" priority="440" operator="equal">
      <formula>0</formula>
    </cfRule>
    <cfRule type="cellIs" dxfId="8071" priority="441" operator="equal">
      <formula>H17</formula>
    </cfRule>
    <cfRule type="cellIs" dxfId="8070" priority="442" operator="lessThan">
      <formula>H17</formula>
    </cfRule>
    <cfRule type="cellIs" dxfId="8069" priority="443" operator="greaterThan">
      <formula>H17</formula>
    </cfRule>
  </conditionalFormatting>
  <conditionalFormatting sqref="F20:G20">
    <cfRule type="cellIs" dxfId="8068" priority="433" operator="equal">
      <formula>0</formula>
    </cfRule>
    <cfRule type="cellIs" dxfId="8067" priority="434" operator="equal">
      <formula>F14</formula>
    </cfRule>
    <cfRule type="cellIs" dxfId="8066" priority="435" operator="lessThan">
      <formula>F14</formula>
    </cfRule>
    <cfRule type="cellIs" dxfId="8065" priority="436" operator="greaterThan">
      <formula>F14</formula>
    </cfRule>
  </conditionalFormatting>
  <conditionalFormatting sqref="D26">
    <cfRule type="cellIs" dxfId="8064" priority="281" operator="equal">
      <formula>0</formula>
    </cfRule>
    <cfRule type="cellIs" dxfId="8063" priority="418" operator="equal">
      <formula>0</formula>
    </cfRule>
    <cfRule type="cellIs" dxfId="8062" priority="430" operator="equal">
      <formula>D20</formula>
    </cfRule>
    <cfRule type="cellIs" dxfId="8061" priority="431" operator="lessThan">
      <formula>D20</formula>
    </cfRule>
    <cfRule type="cellIs" dxfId="8060" priority="432" operator="greaterThan">
      <formula>D20</formula>
    </cfRule>
  </conditionalFormatting>
  <conditionalFormatting sqref="E26">
    <cfRule type="cellIs" dxfId="8059" priority="280" operator="equal">
      <formula>0</formula>
    </cfRule>
    <cfRule type="cellIs" dxfId="8058" priority="427" operator="equal">
      <formula>E20</formula>
    </cfRule>
    <cfRule type="cellIs" dxfId="8057" priority="428" operator="lessThan">
      <formula>E20</formula>
    </cfRule>
    <cfRule type="cellIs" dxfId="8056" priority="429" operator="greaterThan">
      <formula>E20</formula>
    </cfRule>
  </conditionalFormatting>
  <conditionalFormatting sqref="C23">
    <cfRule type="cellIs" dxfId="8055" priority="423" operator="equal">
      <formula>0</formula>
    </cfRule>
    <cfRule type="cellIs" dxfId="8054" priority="424" operator="equal">
      <formula>C22</formula>
    </cfRule>
    <cfRule type="cellIs" dxfId="8053" priority="425" operator="lessThan">
      <formula>C22</formula>
    </cfRule>
    <cfRule type="cellIs" dxfId="8052" priority="426" operator="greaterThan">
      <formula>C22</formula>
    </cfRule>
  </conditionalFormatting>
  <conditionalFormatting sqref="H26:I26">
    <cfRule type="cellIs" dxfId="8051" priority="414" operator="equal">
      <formula>0</formula>
    </cfRule>
    <cfRule type="cellIs" dxfId="8050" priority="415" operator="equal">
      <formula>H20</formula>
    </cfRule>
    <cfRule type="cellIs" dxfId="8049" priority="416" operator="lessThan">
      <formula>H20</formula>
    </cfRule>
    <cfRule type="cellIs" dxfId="8048" priority="417" operator="greaterThan">
      <formula>H20</formula>
    </cfRule>
  </conditionalFormatting>
  <conditionalFormatting sqref="C21">
    <cfRule type="cellIs" dxfId="8047" priority="410" operator="equal">
      <formula>0</formula>
    </cfRule>
    <cfRule type="cellIs" dxfId="8046" priority="411" operator="equal">
      <formula>C19</formula>
    </cfRule>
    <cfRule type="cellIs" dxfId="8045" priority="412" operator="lessThan">
      <formula>C19</formula>
    </cfRule>
    <cfRule type="cellIs" dxfId="8044" priority="413" operator="greaterThan">
      <formula>C19</formula>
    </cfRule>
  </conditionalFormatting>
  <conditionalFormatting sqref="C22">
    <cfRule type="cellIs" dxfId="8043" priority="406" operator="equal">
      <formula>0</formula>
    </cfRule>
    <cfRule type="cellIs" dxfId="8042" priority="407" operator="equal">
      <formula>C21</formula>
    </cfRule>
    <cfRule type="cellIs" dxfId="8041" priority="408" operator="lessThan">
      <formula>C21</formula>
    </cfRule>
    <cfRule type="cellIs" dxfId="8040" priority="409" operator="greaterThan">
      <formula>C21</formula>
    </cfRule>
  </conditionalFormatting>
  <conditionalFormatting sqref="C25">
    <cfRule type="cellIs" dxfId="8039" priority="419" operator="equal">
      <formula>0</formula>
    </cfRule>
    <cfRule type="cellIs" dxfId="8038" priority="420" operator="equal">
      <formula>C24</formula>
    </cfRule>
    <cfRule type="cellIs" dxfId="8037" priority="421" operator="lessThan">
      <formula>C24</formula>
    </cfRule>
    <cfRule type="cellIs" dxfId="8036" priority="422" operator="greaterThan">
      <formula>C24</formula>
    </cfRule>
  </conditionalFormatting>
  <conditionalFormatting sqref="C24">
    <cfRule type="cellIs" dxfId="8035" priority="402" operator="equal">
      <formula>0</formula>
    </cfRule>
    <cfRule type="cellIs" dxfId="8034" priority="403" operator="equal">
      <formula>C23</formula>
    </cfRule>
    <cfRule type="cellIs" dxfId="8033" priority="404" operator="lessThan">
      <formula>C23</formula>
    </cfRule>
    <cfRule type="cellIs" dxfId="8032" priority="405" operator="greaterThan">
      <formula>C23</formula>
    </cfRule>
  </conditionalFormatting>
  <conditionalFormatting sqref="D23">
    <cfRule type="cellIs" dxfId="8031" priority="398" operator="equal">
      <formula>0</formula>
    </cfRule>
    <cfRule type="cellIs" dxfId="8030" priority="399" operator="equal">
      <formula>D22</formula>
    </cfRule>
    <cfRule type="cellIs" dxfId="8029" priority="400" operator="lessThan">
      <formula>D22</formula>
    </cfRule>
    <cfRule type="cellIs" dxfId="8028" priority="401" operator="greaterThan">
      <formula>D22</formula>
    </cfRule>
  </conditionalFormatting>
  <conditionalFormatting sqref="D21">
    <cfRule type="cellIs" dxfId="8027" priority="390" operator="equal">
      <formula>0</formula>
    </cfRule>
    <cfRule type="cellIs" dxfId="8026" priority="391" operator="equal">
      <formula>D19</formula>
    </cfRule>
    <cfRule type="cellIs" dxfId="8025" priority="392" operator="lessThan">
      <formula>D19</formula>
    </cfRule>
    <cfRule type="cellIs" dxfId="8024" priority="393" operator="greaterThan">
      <formula>D19</formula>
    </cfRule>
  </conditionalFormatting>
  <conditionalFormatting sqref="D22">
    <cfRule type="cellIs" dxfId="8023" priority="386" operator="equal">
      <formula>0</formula>
    </cfRule>
    <cfRule type="cellIs" dxfId="8022" priority="387" operator="equal">
      <formula>D21</formula>
    </cfRule>
    <cfRule type="cellIs" dxfId="8021" priority="388" operator="lessThan">
      <formula>D21</formula>
    </cfRule>
    <cfRule type="cellIs" dxfId="8020" priority="389" operator="greaterThan">
      <formula>D21</formula>
    </cfRule>
  </conditionalFormatting>
  <conditionalFormatting sqref="D25">
    <cfRule type="cellIs" dxfId="8019" priority="394" operator="equal">
      <formula>0</formula>
    </cfRule>
    <cfRule type="cellIs" dxfId="8018" priority="395" operator="equal">
      <formula>D24</formula>
    </cfRule>
    <cfRule type="cellIs" dxfId="8017" priority="396" operator="lessThan">
      <formula>D24</formula>
    </cfRule>
    <cfRule type="cellIs" dxfId="8016" priority="397" operator="greaterThan">
      <formula>D24</formula>
    </cfRule>
  </conditionalFormatting>
  <conditionalFormatting sqref="D24">
    <cfRule type="cellIs" dxfId="8015" priority="382" operator="equal">
      <formula>0</formula>
    </cfRule>
    <cfRule type="cellIs" dxfId="8014" priority="383" operator="equal">
      <formula>D23</formula>
    </cfRule>
    <cfRule type="cellIs" dxfId="8013" priority="384" operator="lessThan">
      <formula>D23</formula>
    </cfRule>
    <cfRule type="cellIs" dxfId="8012" priority="385" operator="greaterThan">
      <formula>D23</formula>
    </cfRule>
  </conditionalFormatting>
  <conditionalFormatting sqref="E23">
    <cfRule type="cellIs" dxfId="8011" priority="378" operator="equal">
      <formula>0</formula>
    </cfRule>
    <cfRule type="cellIs" dxfId="8010" priority="379" operator="equal">
      <formula>E22</formula>
    </cfRule>
    <cfRule type="cellIs" dxfId="8009" priority="380" operator="lessThan">
      <formula>E22</formula>
    </cfRule>
    <cfRule type="cellIs" dxfId="8008" priority="381" operator="greaterThan">
      <formula>E22</formula>
    </cfRule>
  </conditionalFormatting>
  <conditionalFormatting sqref="E21">
    <cfRule type="cellIs" dxfId="8007" priority="370" operator="equal">
      <formula>0</formula>
    </cfRule>
    <cfRule type="cellIs" dxfId="8006" priority="371" operator="equal">
      <formula>E19</formula>
    </cfRule>
    <cfRule type="cellIs" dxfId="8005" priority="372" operator="lessThan">
      <formula>E19</formula>
    </cfRule>
    <cfRule type="cellIs" dxfId="8004" priority="373" operator="greaterThan">
      <formula>E19</formula>
    </cfRule>
  </conditionalFormatting>
  <conditionalFormatting sqref="E22">
    <cfRule type="cellIs" dxfId="8003" priority="366" operator="equal">
      <formula>0</formula>
    </cfRule>
    <cfRule type="cellIs" dxfId="8002" priority="367" operator="equal">
      <formula>E21</formula>
    </cfRule>
    <cfRule type="cellIs" dxfId="8001" priority="368" operator="lessThan">
      <formula>E21</formula>
    </cfRule>
    <cfRule type="cellIs" dxfId="8000" priority="369" operator="greaterThan">
      <formula>E21</formula>
    </cfRule>
  </conditionalFormatting>
  <conditionalFormatting sqref="E25">
    <cfRule type="cellIs" dxfId="7999" priority="374" operator="equal">
      <formula>0</formula>
    </cfRule>
    <cfRule type="cellIs" dxfId="7998" priority="375" operator="equal">
      <formula>E24</formula>
    </cfRule>
    <cfRule type="cellIs" dxfId="7997" priority="376" operator="lessThan">
      <formula>E24</formula>
    </cfRule>
    <cfRule type="cellIs" dxfId="7996" priority="377" operator="greaterThan">
      <formula>E24</formula>
    </cfRule>
  </conditionalFormatting>
  <conditionalFormatting sqref="E24">
    <cfRule type="cellIs" dxfId="7995" priority="362" operator="equal">
      <formula>0</formula>
    </cfRule>
    <cfRule type="cellIs" dxfId="7994" priority="363" operator="equal">
      <formula>E23</formula>
    </cfRule>
    <cfRule type="cellIs" dxfId="7993" priority="364" operator="lessThan">
      <formula>E23</formula>
    </cfRule>
    <cfRule type="cellIs" dxfId="7992" priority="365" operator="greaterThan">
      <formula>E23</formula>
    </cfRule>
  </conditionalFormatting>
  <conditionalFormatting sqref="I23">
    <cfRule type="cellIs" dxfId="7991" priority="358" operator="equal">
      <formula>0</formula>
    </cfRule>
    <cfRule type="cellIs" dxfId="7990" priority="359" operator="equal">
      <formula>I22</formula>
    </cfRule>
    <cfRule type="cellIs" dxfId="7989" priority="360" operator="lessThan">
      <formula>I22</formula>
    </cfRule>
    <cfRule type="cellIs" dxfId="7988" priority="361" operator="greaterThan">
      <formula>I22</formula>
    </cfRule>
  </conditionalFormatting>
  <conditionalFormatting sqref="I21">
    <cfRule type="cellIs" dxfId="7987" priority="350" operator="equal">
      <formula>0</formula>
    </cfRule>
    <cfRule type="cellIs" dxfId="7986" priority="351" operator="equal">
      <formula>I19</formula>
    </cfRule>
    <cfRule type="cellIs" dxfId="7985" priority="352" operator="lessThan">
      <formula>I19</formula>
    </cfRule>
    <cfRule type="cellIs" dxfId="7984" priority="353" operator="greaterThan">
      <formula>I19</formula>
    </cfRule>
  </conditionalFormatting>
  <conditionalFormatting sqref="I22">
    <cfRule type="cellIs" dxfId="7983" priority="346" operator="equal">
      <formula>0</formula>
    </cfRule>
    <cfRule type="cellIs" dxfId="7982" priority="347" operator="equal">
      <formula>I21</formula>
    </cfRule>
    <cfRule type="cellIs" dxfId="7981" priority="348" operator="lessThan">
      <formula>I21</formula>
    </cfRule>
    <cfRule type="cellIs" dxfId="7980" priority="349" operator="greaterThan">
      <formula>I21</formula>
    </cfRule>
  </conditionalFormatting>
  <conditionalFormatting sqref="I25">
    <cfRule type="cellIs" dxfId="7979" priority="354" operator="equal">
      <formula>0</formula>
    </cfRule>
    <cfRule type="cellIs" dxfId="7978" priority="355" operator="equal">
      <formula>I24</formula>
    </cfRule>
    <cfRule type="cellIs" dxfId="7977" priority="356" operator="lessThan">
      <formula>I24</formula>
    </cfRule>
    <cfRule type="cellIs" dxfId="7976" priority="357" operator="greaterThan">
      <formula>I24</formula>
    </cfRule>
  </conditionalFormatting>
  <conditionalFormatting sqref="I24">
    <cfRule type="cellIs" dxfId="7975" priority="342" operator="equal">
      <formula>0</formula>
    </cfRule>
    <cfRule type="cellIs" dxfId="7974" priority="343" operator="equal">
      <formula>I23</formula>
    </cfRule>
    <cfRule type="cellIs" dxfId="7973" priority="344" operator="lessThan">
      <formula>I23</formula>
    </cfRule>
    <cfRule type="cellIs" dxfId="7972" priority="345" operator="greaterThan">
      <formula>I23</formula>
    </cfRule>
  </conditionalFormatting>
  <conditionalFormatting sqref="F23">
    <cfRule type="cellIs" dxfId="7971" priority="338" operator="equal">
      <formula>0</formula>
    </cfRule>
    <cfRule type="cellIs" dxfId="7970" priority="339" operator="equal">
      <formula>F22</formula>
    </cfRule>
    <cfRule type="cellIs" dxfId="7969" priority="340" operator="lessThan">
      <formula>F22</formula>
    </cfRule>
    <cfRule type="cellIs" dxfId="7968" priority="341" operator="greaterThan">
      <formula>F22</formula>
    </cfRule>
  </conditionalFormatting>
  <conditionalFormatting sqref="F21">
    <cfRule type="cellIs" dxfId="7967" priority="330" operator="equal">
      <formula>0</formula>
    </cfRule>
    <cfRule type="cellIs" dxfId="7966" priority="331" operator="equal">
      <formula>F19</formula>
    </cfRule>
    <cfRule type="cellIs" dxfId="7965" priority="332" operator="lessThan">
      <formula>F19</formula>
    </cfRule>
    <cfRule type="cellIs" dxfId="7964" priority="333" operator="greaterThan">
      <formula>F19</formula>
    </cfRule>
  </conditionalFormatting>
  <conditionalFormatting sqref="F22">
    <cfRule type="cellIs" dxfId="7963" priority="326" operator="equal">
      <formula>0</formula>
    </cfRule>
    <cfRule type="cellIs" dxfId="7962" priority="327" operator="equal">
      <formula>F21</formula>
    </cfRule>
    <cfRule type="cellIs" dxfId="7961" priority="328" operator="lessThan">
      <formula>F21</formula>
    </cfRule>
    <cfRule type="cellIs" dxfId="7960" priority="329" operator="greaterThan">
      <formula>F21</formula>
    </cfRule>
  </conditionalFormatting>
  <conditionalFormatting sqref="F25">
    <cfRule type="cellIs" dxfId="7959" priority="334" operator="equal">
      <formula>0</formula>
    </cfRule>
    <cfRule type="cellIs" dxfId="7958" priority="335" operator="equal">
      <formula>F24</formula>
    </cfRule>
    <cfRule type="cellIs" dxfId="7957" priority="336" operator="lessThan">
      <formula>F24</formula>
    </cfRule>
    <cfRule type="cellIs" dxfId="7956" priority="337" operator="greaterThan">
      <formula>F24</formula>
    </cfRule>
  </conditionalFormatting>
  <conditionalFormatting sqref="F24">
    <cfRule type="cellIs" dxfId="7955" priority="322" operator="equal">
      <formula>0</formula>
    </cfRule>
    <cfRule type="cellIs" dxfId="7954" priority="323" operator="equal">
      <formula>F23</formula>
    </cfRule>
    <cfRule type="cellIs" dxfId="7953" priority="324" operator="lessThan">
      <formula>F23</formula>
    </cfRule>
    <cfRule type="cellIs" dxfId="7952" priority="325" operator="greaterThan">
      <formula>F23</formula>
    </cfRule>
  </conditionalFormatting>
  <conditionalFormatting sqref="G23">
    <cfRule type="cellIs" dxfId="7951" priority="318" operator="equal">
      <formula>0</formula>
    </cfRule>
    <cfRule type="cellIs" dxfId="7950" priority="319" operator="equal">
      <formula>G22</formula>
    </cfRule>
    <cfRule type="cellIs" dxfId="7949" priority="320" operator="lessThan">
      <formula>G22</formula>
    </cfRule>
    <cfRule type="cellIs" dxfId="7948" priority="321" operator="greaterThan">
      <formula>G22</formula>
    </cfRule>
  </conditionalFormatting>
  <conditionalFormatting sqref="G21">
    <cfRule type="cellIs" dxfId="7947" priority="310" operator="equal">
      <formula>0</formula>
    </cfRule>
    <cfRule type="cellIs" dxfId="7946" priority="311" operator="equal">
      <formula>G19</formula>
    </cfRule>
    <cfRule type="cellIs" dxfId="7945" priority="312" operator="lessThan">
      <formula>G19</formula>
    </cfRule>
    <cfRule type="cellIs" dxfId="7944" priority="313" operator="greaterThan">
      <formula>G19</formula>
    </cfRule>
  </conditionalFormatting>
  <conditionalFormatting sqref="G22">
    <cfRule type="cellIs" dxfId="7943" priority="306" operator="equal">
      <formula>0</formula>
    </cfRule>
    <cfRule type="cellIs" dxfId="7942" priority="307" operator="equal">
      <formula>G21</formula>
    </cfRule>
    <cfRule type="cellIs" dxfId="7941" priority="308" operator="lessThan">
      <formula>G21</formula>
    </cfRule>
    <cfRule type="cellIs" dxfId="7940" priority="309" operator="greaterThan">
      <formula>G21</formula>
    </cfRule>
  </conditionalFormatting>
  <conditionalFormatting sqref="G25">
    <cfRule type="cellIs" dxfId="7939" priority="314" operator="equal">
      <formula>0</formula>
    </cfRule>
    <cfRule type="cellIs" dxfId="7938" priority="315" operator="equal">
      <formula>G24</formula>
    </cfRule>
    <cfRule type="cellIs" dxfId="7937" priority="316" operator="lessThan">
      <formula>G24</formula>
    </cfRule>
    <cfRule type="cellIs" dxfId="7936" priority="317" operator="greaterThan">
      <formula>G24</formula>
    </cfRule>
  </conditionalFormatting>
  <conditionalFormatting sqref="G24">
    <cfRule type="cellIs" dxfId="7935" priority="302" operator="equal">
      <formula>0</formula>
    </cfRule>
    <cfRule type="cellIs" dxfId="7934" priority="303" operator="equal">
      <formula>G23</formula>
    </cfRule>
    <cfRule type="cellIs" dxfId="7933" priority="304" operator="lessThan">
      <formula>G23</formula>
    </cfRule>
    <cfRule type="cellIs" dxfId="7932" priority="305" operator="greaterThan">
      <formula>G23</formula>
    </cfRule>
  </conditionalFormatting>
  <conditionalFormatting sqref="H23">
    <cfRule type="cellIs" dxfId="7931" priority="298" operator="equal">
      <formula>0</formula>
    </cfRule>
    <cfRule type="cellIs" dxfId="7930" priority="299" operator="equal">
      <formula>H22</formula>
    </cfRule>
    <cfRule type="cellIs" dxfId="7929" priority="300" operator="lessThan">
      <formula>H22</formula>
    </cfRule>
    <cfRule type="cellIs" dxfId="7928" priority="301" operator="greaterThan">
      <formula>H22</formula>
    </cfRule>
  </conditionalFormatting>
  <conditionalFormatting sqref="H21">
    <cfRule type="cellIs" dxfId="7927" priority="290" operator="equal">
      <formula>0</formula>
    </cfRule>
    <cfRule type="cellIs" dxfId="7926" priority="291" operator="equal">
      <formula>H19</formula>
    </cfRule>
    <cfRule type="cellIs" dxfId="7925" priority="292" operator="lessThan">
      <formula>H19</formula>
    </cfRule>
    <cfRule type="cellIs" dxfId="7924" priority="293" operator="greaterThan">
      <formula>H19</formula>
    </cfRule>
  </conditionalFormatting>
  <conditionalFormatting sqref="H22">
    <cfRule type="cellIs" dxfId="7923" priority="286" operator="equal">
      <formula>0</formula>
    </cfRule>
    <cfRule type="cellIs" dxfId="7922" priority="287" operator="equal">
      <formula>H21</formula>
    </cfRule>
    <cfRule type="cellIs" dxfId="7921" priority="288" operator="lessThan">
      <formula>H21</formula>
    </cfRule>
    <cfRule type="cellIs" dxfId="7920" priority="289" operator="greaterThan">
      <formula>H21</formula>
    </cfRule>
  </conditionalFormatting>
  <conditionalFormatting sqref="H25">
    <cfRule type="cellIs" dxfId="7919" priority="294" operator="equal">
      <formula>0</formula>
    </cfRule>
    <cfRule type="cellIs" dxfId="7918" priority="295" operator="equal">
      <formula>H24</formula>
    </cfRule>
    <cfRule type="cellIs" dxfId="7917" priority="296" operator="lessThan">
      <formula>H24</formula>
    </cfRule>
    <cfRule type="cellIs" dxfId="7916" priority="297" operator="greaterThan">
      <formula>H24</formula>
    </cfRule>
  </conditionalFormatting>
  <conditionalFormatting sqref="H24">
    <cfRule type="cellIs" dxfId="7915" priority="282" operator="equal">
      <formula>0</formula>
    </cfRule>
    <cfRule type="cellIs" dxfId="7914" priority="283" operator="equal">
      <formula>H23</formula>
    </cfRule>
    <cfRule type="cellIs" dxfId="7913" priority="284" operator="lessThan">
      <formula>H23</formula>
    </cfRule>
    <cfRule type="cellIs" dxfId="7912" priority="285" operator="greaterThan">
      <formula>H23</formula>
    </cfRule>
  </conditionalFormatting>
  <conditionalFormatting sqref="F26:G26">
    <cfRule type="cellIs" dxfId="7911" priority="276" operator="equal">
      <formula>0</formula>
    </cfRule>
    <cfRule type="cellIs" dxfId="7910" priority="277" operator="equal">
      <formula>F20</formula>
    </cfRule>
    <cfRule type="cellIs" dxfId="7909" priority="278" operator="lessThan">
      <formula>F20</formula>
    </cfRule>
    <cfRule type="cellIs" dxfId="7908" priority="279" operator="greaterThan">
      <formula>F20</formula>
    </cfRule>
  </conditionalFormatting>
  <conditionalFormatting sqref="D32">
    <cfRule type="cellIs" dxfId="7907" priority="128" operator="equal">
      <formula>0</formula>
    </cfRule>
    <cfRule type="cellIs" dxfId="7906" priority="261" operator="equal">
      <formula>0</formula>
    </cfRule>
    <cfRule type="cellIs" dxfId="7905" priority="273" operator="equal">
      <formula>D26</formula>
    </cfRule>
    <cfRule type="cellIs" dxfId="7904" priority="274" operator="lessThan">
      <formula>D26</formula>
    </cfRule>
    <cfRule type="cellIs" dxfId="7903" priority="275" operator="greaterThan">
      <formula>D26</formula>
    </cfRule>
  </conditionalFormatting>
  <conditionalFormatting sqref="E32">
    <cfRule type="cellIs" dxfId="7902" priority="127" operator="equal">
      <formula>0</formula>
    </cfRule>
    <cfRule type="cellIs" dxfId="7901" priority="270" operator="equal">
      <formula>E26</formula>
    </cfRule>
    <cfRule type="cellIs" dxfId="7900" priority="271" operator="lessThan">
      <formula>E26</formula>
    </cfRule>
    <cfRule type="cellIs" dxfId="7899" priority="272" operator="greaterThan">
      <formula>E26</formula>
    </cfRule>
  </conditionalFormatting>
  <conditionalFormatting sqref="C29">
    <cfRule type="cellIs" dxfId="7898" priority="266" operator="equal">
      <formula>0</formula>
    </cfRule>
    <cfRule type="cellIs" dxfId="7897" priority="267" operator="equal">
      <formula>C28</formula>
    </cfRule>
    <cfRule type="cellIs" dxfId="7896" priority="268" operator="lessThan">
      <formula>C28</formula>
    </cfRule>
    <cfRule type="cellIs" dxfId="7895" priority="269" operator="greaterThan">
      <formula>C28</formula>
    </cfRule>
  </conditionalFormatting>
  <conditionalFormatting sqref="H32:I32">
    <cfRule type="cellIs" dxfId="7894" priority="257" operator="equal">
      <formula>0</formula>
    </cfRule>
    <cfRule type="cellIs" dxfId="7893" priority="258" operator="equal">
      <formula>H26</formula>
    </cfRule>
    <cfRule type="cellIs" dxfId="7892" priority="259" operator="lessThan">
      <formula>H26</formula>
    </cfRule>
    <cfRule type="cellIs" dxfId="7891" priority="260" operator="greaterThan">
      <formula>H26</formula>
    </cfRule>
  </conditionalFormatting>
  <conditionalFormatting sqref="C27">
    <cfRule type="cellIs" dxfId="7890" priority="253" operator="equal">
      <formula>0</formula>
    </cfRule>
    <cfRule type="cellIs" dxfId="7889" priority="254" operator="equal">
      <formula>C25</formula>
    </cfRule>
    <cfRule type="cellIs" dxfId="7888" priority="255" operator="lessThan">
      <formula>C25</formula>
    </cfRule>
    <cfRule type="cellIs" dxfId="7887" priority="256" operator="greaterThan">
      <formula>C25</formula>
    </cfRule>
  </conditionalFormatting>
  <conditionalFormatting sqref="C28">
    <cfRule type="cellIs" dxfId="7886" priority="249" operator="equal">
      <formula>0</formula>
    </cfRule>
    <cfRule type="cellIs" dxfId="7885" priority="250" operator="equal">
      <formula>C27</formula>
    </cfRule>
    <cfRule type="cellIs" dxfId="7884" priority="251" operator="lessThan">
      <formula>C27</formula>
    </cfRule>
    <cfRule type="cellIs" dxfId="7883" priority="252" operator="greaterThan">
      <formula>C27</formula>
    </cfRule>
  </conditionalFormatting>
  <conditionalFormatting sqref="C31">
    <cfRule type="cellIs" dxfId="7882" priority="262" operator="equal">
      <formula>0</formula>
    </cfRule>
    <cfRule type="cellIs" dxfId="7881" priority="263" operator="equal">
      <formula>C30</formula>
    </cfRule>
    <cfRule type="cellIs" dxfId="7880" priority="264" operator="lessThan">
      <formula>C30</formula>
    </cfRule>
    <cfRule type="cellIs" dxfId="7879" priority="265" operator="greaterThan">
      <formula>C30</formula>
    </cfRule>
  </conditionalFormatting>
  <conditionalFormatting sqref="C30">
    <cfRule type="cellIs" dxfId="7878" priority="245" operator="equal">
      <formula>0</formula>
    </cfRule>
    <cfRule type="cellIs" dxfId="7877" priority="246" operator="equal">
      <formula>C29</formula>
    </cfRule>
    <cfRule type="cellIs" dxfId="7876" priority="247" operator="lessThan">
      <formula>C29</formula>
    </cfRule>
    <cfRule type="cellIs" dxfId="7875" priority="248" operator="greaterThan">
      <formula>C29</formula>
    </cfRule>
  </conditionalFormatting>
  <conditionalFormatting sqref="D29">
    <cfRule type="cellIs" dxfId="7874" priority="241" operator="equal">
      <formula>0</formula>
    </cfRule>
    <cfRule type="cellIs" dxfId="7873" priority="242" operator="equal">
      <formula>D28</formula>
    </cfRule>
    <cfRule type="cellIs" dxfId="7872" priority="243" operator="lessThan">
      <formula>D28</formula>
    </cfRule>
    <cfRule type="cellIs" dxfId="7871" priority="244" operator="greaterThan">
      <formula>D28</formula>
    </cfRule>
  </conditionalFormatting>
  <conditionalFormatting sqref="D27">
    <cfRule type="cellIs" dxfId="7870" priority="233" operator="equal">
      <formula>0</formula>
    </cfRule>
    <cfRule type="cellIs" dxfId="7869" priority="234" operator="equal">
      <formula>D25</formula>
    </cfRule>
    <cfRule type="cellIs" dxfId="7868" priority="235" operator="lessThan">
      <formula>D25</formula>
    </cfRule>
    <cfRule type="cellIs" dxfId="7867" priority="236" operator="greaterThan">
      <formula>D25</formula>
    </cfRule>
  </conditionalFormatting>
  <conditionalFormatting sqref="D28">
    <cfRule type="cellIs" dxfId="7866" priority="229" operator="equal">
      <formula>0</formula>
    </cfRule>
    <cfRule type="cellIs" dxfId="7865" priority="230" operator="equal">
      <formula>D27</formula>
    </cfRule>
    <cfRule type="cellIs" dxfId="7864" priority="231" operator="lessThan">
      <formula>D27</formula>
    </cfRule>
    <cfRule type="cellIs" dxfId="7863" priority="232" operator="greaterThan">
      <formula>D27</formula>
    </cfRule>
  </conditionalFormatting>
  <conditionalFormatting sqref="D31">
    <cfRule type="cellIs" dxfId="7862" priority="237" operator="equal">
      <formula>0</formula>
    </cfRule>
    <cfRule type="cellIs" dxfId="7861" priority="238" operator="equal">
      <formula>D30</formula>
    </cfRule>
    <cfRule type="cellIs" dxfId="7860" priority="239" operator="lessThan">
      <formula>D30</formula>
    </cfRule>
    <cfRule type="cellIs" dxfId="7859" priority="240" operator="greaterThan">
      <formula>D30</formula>
    </cfRule>
  </conditionalFormatting>
  <conditionalFormatting sqref="D30">
    <cfRule type="cellIs" dxfId="7858" priority="225" operator="equal">
      <formula>0</formula>
    </cfRule>
    <cfRule type="cellIs" dxfId="7857" priority="226" operator="equal">
      <formula>D29</formula>
    </cfRule>
    <cfRule type="cellIs" dxfId="7856" priority="227" operator="lessThan">
      <formula>D29</formula>
    </cfRule>
    <cfRule type="cellIs" dxfId="7855" priority="228" operator="greaterThan">
      <formula>D29</formula>
    </cfRule>
  </conditionalFormatting>
  <conditionalFormatting sqref="E29">
    <cfRule type="cellIs" dxfId="7854" priority="221" operator="equal">
      <formula>0</formula>
    </cfRule>
    <cfRule type="cellIs" dxfId="7853" priority="222" operator="equal">
      <formula>E28</formula>
    </cfRule>
    <cfRule type="cellIs" dxfId="7852" priority="223" operator="lessThan">
      <formula>E28</formula>
    </cfRule>
    <cfRule type="cellIs" dxfId="7851" priority="224" operator="greaterThan">
      <formula>E28</formula>
    </cfRule>
  </conditionalFormatting>
  <conditionalFormatting sqref="E27">
    <cfRule type="cellIs" dxfId="7850" priority="213" operator="equal">
      <formula>0</formula>
    </cfRule>
    <cfRule type="cellIs" dxfId="7849" priority="214" operator="equal">
      <formula>E25</formula>
    </cfRule>
    <cfRule type="cellIs" dxfId="7848" priority="215" operator="lessThan">
      <formula>E25</formula>
    </cfRule>
    <cfRule type="cellIs" dxfId="7847" priority="216" operator="greaterThan">
      <formula>E25</formula>
    </cfRule>
  </conditionalFormatting>
  <conditionalFormatting sqref="E28">
    <cfRule type="cellIs" dxfId="7846" priority="209" operator="equal">
      <formula>0</formula>
    </cfRule>
    <cfRule type="cellIs" dxfId="7845" priority="210" operator="equal">
      <formula>E27</formula>
    </cfRule>
    <cfRule type="cellIs" dxfId="7844" priority="211" operator="lessThan">
      <formula>E27</formula>
    </cfRule>
    <cfRule type="cellIs" dxfId="7843" priority="212" operator="greaterThan">
      <formula>E27</formula>
    </cfRule>
  </conditionalFormatting>
  <conditionalFormatting sqref="E31">
    <cfRule type="cellIs" dxfId="7842" priority="217" operator="equal">
      <formula>0</formula>
    </cfRule>
    <cfRule type="cellIs" dxfId="7841" priority="218" operator="equal">
      <formula>E30</formula>
    </cfRule>
    <cfRule type="cellIs" dxfId="7840" priority="219" operator="lessThan">
      <formula>E30</formula>
    </cfRule>
    <cfRule type="cellIs" dxfId="7839" priority="220" operator="greaterThan">
      <formula>E30</formula>
    </cfRule>
  </conditionalFormatting>
  <conditionalFormatting sqref="E30">
    <cfRule type="cellIs" dxfId="7838" priority="205" operator="equal">
      <formula>0</formula>
    </cfRule>
    <cfRule type="cellIs" dxfId="7837" priority="206" operator="equal">
      <formula>E29</formula>
    </cfRule>
    <cfRule type="cellIs" dxfId="7836" priority="207" operator="lessThan">
      <formula>E29</formula>
    </cfRule>
    <cfRule type="cellIs" dxfId="7835" priority="208" operator="greaterThan">
      <formula>E29</formula>
    </cfRule>
  </conditionalFormatting>
  <conditionalFormatting sqref="I29">
    <cfRule type="cellIs" dxfId="7834" priority="201" operator="equal">
      <formula>0</formula>
    </cfRule>
    <cfRule type="cellIs" dxfId="7833" priority="202" operator="equal">
      <formula>I28</formula>
    </cfRule>
    <cfRule type="cellIs" dxfId="7832" priority="203" operator="lessThan">
      <formula>I28</formula>
    </cfRule>
    <cfRule type="cellIs" dxfId="7831" priority="204" operator="greaterThan">
      <formula>I28</formula>
    </cfRule>
  </conditionalFormatting>
  <conditionalFormatting sqref="I27">
    <cfRule type="cellIs" dxfId="7830" priority="193" operator="equal">
      <formula>0</formula>
    </cfRule>
    <cfRule type="cellIs" dxfId="7829" priority="194" operator="equal">
      <formula>I25</formula>
    </cfRule>
    <cfRule type="cellIs" dxfId="7828" priority="195" operator="lessThan">
      <formula>I25</formula>
    </cfRule>
    <cfRule type="cellIs" dxfId="7827" priority="196" operator="greaterThan">
      <formula>I25</formula>
    </cfRule>
  </conditionalFormatting>
  <conditionalFormatting sqref="I28">
    <cfRule type="cellIs" dxfId="7826" priority="189" operator="equal">
      <formula>0</formula>
    </cfRule>
    <cfRule type="cellIs" dxfId="7825" priority="190" operator="equal">
      <formula>I27</formula>
    </cfRule>
    <cfRule type="cellIs" dxfId="7824" priority="191" operator="lessThan">
      <formula>I27</formula>
    </cfRule>
    <cfRule type="cellIs" dxfId="7823" priority="192" operator="greaterThan">
      <formula>I27</formula>
    </cfRule>
  </conditionalFormatting>
  <conditionalFormatting sqref="I31">
    <cfRule type="cellIs" dxfId="7822" priority="197" operator="equal">
      <formula>0</formula>
    </cfRule>
    <cfRule type="cellIs" dxfId="7821" priority="198" operator="equal">
      <formula>I30</formula>
    </cfRule>
    <cfRule type="cellIs" dxfId="7820" priority="199" operator="lessThan">
      <formula>I30</formula>
    </cfRule>
    <cfRule type="cellIs" dxfId="7819" priority="200" operator="greaterThan">
      <formula>I30</formula>
    </cfRule>
  </conditionalFormatting>
  <conditionalFormatting sqref="I30">
    <cfRule type="cellIs" dxfId="7818" priority="185" operator="equal">
      <formula>0</formula>
    </cfRule>
    <cfRule type="cellIs" dxfId="7817" priority="186" operator="equal">
      <formula>I29</formula>
    </cfRule>
    <cfRule type="cellIs" dxfId="7816" priority="187" operator="lessThan">
      <formula>I29</formula>
    </cfRule>
    <cfRule type="cellIs" dxfId="7815" priority="188" operator="greaterThan">
      <formula>I29</formula>
    </cfRule>
  </conditionalFormatting>
  <conditionalFormatting sqref="F29">
    <cfRule type="cellIs" dxfId="7814" priority="181" operator="equal">
      <formula>0</formula>
    </cfRule>
    <cfRule type="cellIs" dxfId="7813" priority="182" operator="equal">
      <formula>F28</formula>
    </cfRule>
    <cfRule type="cellIs" dxfId="7812" priority="183" operator="lessThan">
      <formula>F28</formula>
    </cfRule>
    <cfRule type="cellIs" dxfId="7811" priority="184" operator="greaterThan">
      <formula>F28</formula>
    </cfRule>
  </conditionalFormatting>
  <conditionalFormatting sqref="F27">
    <cfRule type="cellIs" dxfId="7810" priority="173" operator="equal">
      <formula>0</formula>
    </cfRule>
    <cfRule type="cellIs" dxfId="7809" priority="174" operator="equal">
      <formula>F25</formula>
    </cfRule>
    <cfRule type="cellIs" dxfId="7808" priority="175" operator="lessThan">
      <formula>F25</formula>
    </cfRule>
    <cfRule type="cellIs" dxfId="7807" priority="176" operator="greaterThan">
      <formula>F25</formula>
    </cfRule>
  </conditionalFormatting>
  <conditionalFormatting sqref="F28">
    <cfRule type="cellIs" dxfId="7806" priority="169" operator="equal">
      <formula>0</formula>
    </cfRule>
    <cfRule type="cellIs" dxfId="7805" priority="170" operator="equal">
      <formula>F27</formula>
    </cfRule>
    <cfRule type="cellIs" dxfId="7804" priority="171" operator="lessThan">
      <formula>F27</formula>
    </cfRule>
    <cfRule type="cellIs" dxfId="7803" priority="172" operator="greaterThan">
      <formula>F27</formula>
    </cfRule>
  </conditionalFormatting>
  <conditionalFormatting sqref="F31">
    <cfRule type="cellIs" dxfId="7802" priority="177" operator="equal">
      <formula>0</formula>
    </cfRule>
    <cfRule type="cellIs" dxfId="7801" priority="178" operator="equal">
      <formula>F30</formula>
    </cfRule>
    <cfRule type="cellIs" dxfId="7800" priority="179" operator="lessThan">
      <formula>F30</formula>
    </cfRule>
    <cfRule type="cellIs" dxfId="7799" priority="180" operator="greaterThan">
      <formula>F30</formula>
    </cfRule>
  </conditionalFormatting>
  <conditionalFormatting sqref="F30">
    <cfRule type="cellIs" dxfId="7798" priority="165" operator="equal">
      <formula>0</formula>
    </cfRule>
    <cfRule type="cellIs" dxfId="7797" priority="166" operator="equal">
      <formula>F29</formula>
    </cfRule>
    <cfRule type="cellIs" dxfId="7796" priority="167" operator="lessThan">
      <formula>F29</formula>
    </cfRule>
    <cfRule type="cellIs" dxfId="7795" priority="168" operator="greaterThan">
      <formula>F29</formula>
    </cfRule>
  </conditionalFormatting>
  <conditionalFormatting sqref="G28:G29">
    <cfRule type="cellIs" dxfId="7794" priority="161" operator="equal">
      <formula>0</formula>
    </cfRule>
    <cfRule type="cellIs" dxfId="7793" priority="162" operator="equal">
      <formula>G27</formula>
    </cfRule>
    <cfRule type="cellIs" dxfId="7792" priority="163" operator="lessThan">
      <formula>G27</formula>
    </cfRule>
    <cfRule type="cellIs" dxfId="7791" priority="164" operator="greaterThan">
      <formula>G27</formula>
    </cfRule>
  </conditionalFormatting>
  <conditionalFormatting sqref="G27">
    <cfRule type="cellIs" dxfId="7790" priority="153" operator="equal">
      <formula>0</formula>
    </cfRule>
    <cfRule type="cellIs" dxfId="7789" priority="154" operator="equal">
      <formula>G25</formula>
    </cfRule>
    <cfRule type="cellIs" dxfId="7788" priority="155" operator="lessThan">
      <formula>G25</formula>
    </cfRule>
    <cfRule type="cellIs" dxfId="7787" priority="156" operator="greaterThan">
      <formula>G25</formula>
    </cfRule>
  </conditionalFormatting>
  <conditionalFormatting sqref="G31">
    <cfRule type="cellIs" dxfId="7786" priority="157" operator="equal">
      <formula>0</formula>
    </cfRule>
    <cfRule type="cellIs" dxfId="7785" priority="158" operator="equal">
      <formula>G30</formula>
    </cfRule>
    <cfRule type="cellIs" dxfId="7784" priority="159" operator="lessThan">
      <formula>G30</formula>
    </cfRule>
    <cfRule type="cellIs" dxfId="7783" priority="160" operator="greaterThan">
      <formula>G30</formula>
    </cfRule>
  </conditionalFormatting>
  <conditionalFormatting sqref="G30">
    <cfRule type="cellIs" dxfId="7782" priority="149" operator="equal">
      <formula>0</formula>
    </cfRule>
    <cfRule type="cellIs" dxfId="7781" priority="150" operator="equal">
      <formula>G29</formula>
    </cfRule>
    <cfRule type="cellIs" dxfId="7780" priority="151" operator="lessThan">
      <formula>G29</formula>
    </cfRule>
    <cfRule type="cellIs" dxfId="7779" priority="152" operator="greaterThan">
      <formula>G29</formula>
    </cfRule>
  </conditionalFormatting>
  <conditionalFormatting sqref="H29">
    <cfRule type="cellIs" dxfId="7778" priority="145" operator="equal">
      <formula>0</formula>
    </cfRule>
    <cfRule type="cellIs" dxfId="7777" priority="146" operator="equal">
      <formula>H28</formula>
    </cfRule>
    <cfRule type="cellIs" dxfId="7776" priority="147" operator="lessThan">
      <formula>H28</formula>
    </cfRule>
    <cfRule type="cellIs" dxfId="7775" priority="148" operator="greaterThan">
      <formula>H28</formula>
    </cfRule>
  </conditionalFormatting>
  <conditionalFormatting sqref="H27">
    <cfRule type="cellIs" dxfId="7774" priority="137" operator="equal">
      <formula>0</formula>
    </cfRule>
    <cfRule type="cellIs" dxfId="7773" priority="138" operator="equal">
      <formula>H25</formula>
    </cfRule>
    <cfRule type="cellIs" dxfId="7772" priority="139" operator="lessThan">
      <formula>H25</formula>
    </cfRule>
    <cfRule type="cellIs" dxfId="7771" priority="140" operator="greaterThan">
      <formula>H25</formula>
    </cfRule>
  </conditionalFormatting>
  <conditionalFormatting sqref="H28">
    <cfRule type="cellIs" dxfId="7770" priority="133" operator="equal">
      <formula>0</formula>
    </cfRule>
    <cfRule type="cellIs" dxfId="7769" priority="134" operator="equal">
      <formula>H27</formula>
    </cfRule>
    <cfRule type="cellIs" dxfId="7768" priority="135" operator="lessThan">
      <formula>H27</formula>
    </cfRule>
    <cfRule type="cellIs" dxfId="7767" priority="136" operator="greaterThan">
      <formula>H27</formula>
    </cfRule>
  </conditionalFormatting>
  <conditionalFormatting sqref="H31">
    <cfRule type="cellIs" dxfId="7766" priority="141" operator="equal">
      <formula>0</formula>
    </cfRule>
    <cfRule type="cellIs" dxfId="7765" priority="142" operator="equal">
      <formula>H30</formula>
    </cfRule>
    <cfRule type="cellIs" dxfId="7764" priority="143" operator="lessThan">
      <formula>H30</formula>
    </cfRule>
    <cfRule type="cellIs" dxfId="7763" priority="144" operator="greaterThan">
      <formula>H30</formula>
    </cfRule>
  </conditionalFormatting>
  <conditionalFormatting sqref="H30">
    <cfRule type="cellIs" dxfId="7762" priority="129" operator="equal">
      <formula>0</formula>
    </cfRule>
    <cfRule type="cellIs" dxfId="7761" priority="130" operator="equal">
      <formula>H29</formula>
    </cfRule>
    <cfRule type="cellIs" dxfId="7760" priority="131" operator="lessThan">
      <formula>H29</formula>
    </cfRule>
    <cfRule type="cellIs" dxfId="7759" priority="132" operator="greaterThan">
      <formula>H29</formula>
    </cfRule>
  </conditionalFormatting>
  <conditionalFormatting sqref="F32:G32">
    <cfRule type="cellIs" dxfId="7758" priority="123" operator="equal">
      <formula>0</formula>
    </cfRule>
    <cfRule type="cellIs" dxfId="7757" priority="124" operator="equal">
      <formula>F26</formula>
    </cfRule>
    <cfRule type="cellIs" dxfId="7756" priority="125" operator="lessThan">
      <formula>F26</formula>
    </cfRule>
    <cfRule type="cellIs" dxfId="7755" priority="126" operator="greaterThan">
      <formula>F26</formula>
    </cfRule>
  </conditionalFormatting>
  <conditionalFormatting sqref="C3">
    <cfRule type="cellIs" dxfId="7754" priority="115" operator="equal">
      <formula>I43</formula>
    </cfRule>
    <cfRule type="cellIs" dxfId="7753" priority="116" operator="equal">
      <formula>0</formula>
    </cfRule>
    <cfRule type="cellIs" dxfId="7752" priority="117" operator="lessThan">
      <formula>I43</formula>
    </cfRule>
    <cfRule type="cellIs" dxfId="7751" priority="118" operator="greaterThan">
      <formula>I43</formula>
    </cfRule>
  </conditionalFormatting>
  <conditionalFormatting sqref="C4">
    <cfRule type="cellIs" dxfId="7750" priority="111" operator="equal">
      <formula>0</formula>
    </cfRule>
    <cfRule type="cellIs" dxfId="7749" priority="112" operator="equal">
      <formula>C3</formula>
    </cfRule>
    <cfRule type="cellIs" dxfId="7748" priority="113" operator="lessThan">
      <formula>C3</formula>
    </cfRule>
    <cfRule type="cellIs" dxfId="7747" priority="114" operator="greaterThan">
      <formula>C3</formula>
    </cfRule>
  </conditionalFormatting>
  <conditionalFormatting sqref="D3">
    <cfRule type="cellIs" dxfId="7746" priority="107" operator="equal">
      <formula>D43</formula>
    </cfRule>
    <cfRule type="cellIs" dxfId="7745" priority="108" operator="equal">
      <formula>0</formula>
    </cfRule>
    <cfRule type="cellIs" dxfId="7744" priority="109" operator="lessThan">
      <formula>D43</formula>
    </cfRule>
    <cfRule type="cellIs" dxfId="7743" priority="110" operator="greaterThan">
      <formula>D43</formula>
    </cfRule>
  </conditionalFormatting>
  <conditionalFormatting sqref="D4:D7">
    <cfRule type="cellIs" dxfId="7742" priority="103" operator="equal">
      <formula>D44</formula>
    </cfRule>
    <cfRule type="cellIs" dxfId="7741" priority="104" operator="equal">
      <formula>0</formula>
    </cfRule>
    <cfRule type="cellIs" dxfId="7740" priority="105" operator="lessThan">
      <formula>D44</formula>
    </cfRule>
    <cfRule type="cellIs" dxfId="7739" priority="106" operator="greaterThan">
      <formula>D44</formula>
    </cfRule>
  </conditionalFormatting>
  <conditionalFormatting sqref="E3">
    <cfRule type="cellIs" dxfId="7738" priority="99" operator="equal">
      <formula>E43</formula>
    </cfRule>
    <cfRule type="cellIs" dxfId="7737" priority="100" operator="equal">
      <formula>0</formula>
    </cfRule>
    <cfRule type="cellIs" dxfId="7736" priority="101" operator="lessThan">
      <formula>E43</formula>
    </cfRule>
    <cfRule type="cellIs" dxfId="7735" priority="102" operator="greaterThan">
      <formula>E43</formula>
    </cfRule>
  </conditionalFormatting>
  <conditionalFormatting sqref="E4:E7">
    <cfRule type="cellIs" dxfId="7734" priority="95" operator="equal">
      <formula>E44</formula>
    </cfRule>
    <cfRule type="cellIs" dxfId="7733" priority="96" operator="equal">
      <formula>0</formula>
    </cfRule>
    <cfRule type="cellIs" dxfId="7732" priority="97" operator="lessThan">
      <formula>E44</formula>
    </cfRule>
    <cfRule type="cellIs" dxfId="7731" priority="98" operator="greaterThan">
      <formula>E44</formula>
    </cfRule>
  </conditionalFormatting>
  <conditionalFormatting sqref="F3">
    <cfRule type="cellIs" dxfId="7730" priority="91" operator="equal">
      <formula>F43</formula>
    </cfRule>
    <cfRule type="cellIs" dxfId="7729" priority="92" operator="equal">
      <formula>0</formula>
    </cfRule>
    <cfRule type="cellIs" dxfId="7728" priority="93" operator="lessThan">
      <formula>F43</formula>
    </cfRule>
    <cfRule type="cellIs" dxfId="7727" priority="94" operator="greaterThan">
      <formula>F43</formula>
    </cfRule>
  </conditionalFormatting>
  <conditionalFormatting sqref="F4:F7">
    <cfRule type="cellIs" dxfId="7726" priority="87" operator="equal">
      <formula>F44</formula>
    </cfRule>
    <cfRule type="cellIs" dxfId="7725" priority="88" operator="equal">
      <formula>0</formula>
    </cfRule>
    <cfRule type="cellIs" dxfId="7724" priority="89" operator="lessThan">
      <formula>F44</formula>
    </cfRule>
    <cfRule type="cellIs" dxfId="7723" priority="90" operator="greaterThan">
      <formula>F44</formula>
    </cfRule>
  </conditionalFormatting>
  <conditionalFormatting sqref="G4:G7">
    <cfRule type="cellIs" dxfId="7722" priority="83" operator="equal">
      <formula>G44</formula>
    </cfRule>
    <cfRule type="cellIs" dxfId="7721" priority="84" operator="equal">
      <formula>0</formula>
    </cfRule>
    <cfRule type="cellIs" dxfId="7720" priority="85" operator="lessThan">
      <formula>G44</formula>
    </cfRule>
    <cfRule type="cellIs" dxfId="7719" priority="86" operator="greaterThan">
      <formula>G44</formula>
    </cfRule>
  </conditionalFormatting>
  <conditionalFormatting sqref="H3">
    <cfRule type="cellIs" dxfId="7718" priority="79" operator="equal">
      <formula>H43</formula>
    </cfRule>
    <cfRule type="cellIs" dxfId="7717" priority="80" operator="equal">
      <formula>0</formula>
    </cfRule>
    <cfRule type="cellIs" dxfId="7716" priority="81" operator="lessThan">
      <formula>H43</formula>
    </cfRule>
    <cfRule type="cellIs" dxfId="7715" priority="82" operator="greaterThan">
      <formula>H43</formula>
    </cfRule>
  </conditionalFormatting>
  <conditionalFormatting sqref="H4:H7">
    <cfRule type="cellIs" dxfId="7714" priority="75" operator="equal">
      <formula>H44</formula>
    </cfRule>
    <cfRule type="cellIs" dxfId="7713" priority="76" operator="equal">
      <formula>0</formula>
    </cfRule>
    <cfRule type="cellIs" dxfId="7712" priority="77" operator="lessThan">
      <formula>H44</formula>
    </cfRule>
    <cfRule type="cellIs" dxfId="7711" priority="78" operator="greaterThan">
      <formula>H44</formula>
    </cfRule>
  </conditionalFormatting>
  <conditionalFormatting sqref="I3">
    <cfRule type="cellIs" dxfId="7710" priority="71" operator="equal">
      <formula>I43</formula>
    </cfRule>
    <cfRule type="cellIs" dxfId="7709" priority="72" operator="equal">
      <formula>0</formula>
    </cfRule>
    <cfRule type="cellIs" dxfId="7708" priority="73" operator="lessThan">
      <formula>I43</formula>
    </cfRule>
    <cfRule type="cellIs" dxfId="7707" priority="74" operator="greaterThan">
      <formula>I43</formula>
    </cfRule>
  </conditionalFormatting>
  <conditionalFormatting sqref="I4:I7">
    <cfRule type="cellIs" dxfId="7706" priority="67" operator="equal">
      <formula>I44</formula>
    </cfRule>
    <cfRule type="cellIs" dxfId="7705" priority="68" operator="equal">
      <formula>0</formula>
    </cfRule>
    <cfRule type="cellIs" dxfId="7704" priority="69" operator="lessThan">
      <formula>I44</formula>
    </cfRule>
    <cfRule type="cellIs" dxfId="7703" priority="70" operator="greaterThan">
      <formula>I44</formula>
    </cfRule>
  </conditionalFormatting>
  <conditionalFormatting sqref="D36">
    <cfRule type="cellIs" dxfId="7702" priority="55" operator="equal">
      <formula>0</formula>
    </cfRule>
    <cfRule type="cellIs" dxfId="7701" priority="60" operator="equal">
      <formula>0</formula>
    </cfRule>
    <cfRule type="cellIs" dxfId="7700" priority="64" operator="equal">
      <formula>D31</formula>
    </cfRule>
    <cfRule type="cellIs" dxfId="7699" priority="65" operator="lessThan">
      <formula>D31</formula>
    </cfRule>
    <cfRule type="cellIs" dxfId="7698" priority="66" operator="greaterThan">
      <formula>D31</formula>
    </cfRule>
  </conditionalFormatting>
  <conditionalFormatting sqref="E36">
    <cfRule type="cellIs" dxfId="7697" priority="54" operator="equal">
      <formula>0</formula>
    </cfRule>
    <cfRule type="cellIs" dxfId="7696" priority="61" operator="equal">
      <formula>E31</formula>
    </cfRule>
    <cfRule type="cellIs" dxfId="7695" priority="62" operator="lessThan">
      <formula>E31</formula>
    </cfRule>
    <cfRule type="cellIs" dxfId="7694" priority="63" operator="greaterThan">
      <formula>E31</formula>
    </cfRule>
  </conditionalFormatting>
  <conditionalFormatting sqref="H36:I36">
    <cfRule type="cellIs" dxfId="7693" priority="56" operator="equal">
      <formula>0</formula>
    </cfRule>
    <cfRule type="cellIs" dxfId="7692" priority="57" operator="equal">
      <formula>H31</formula>
    </cfRule>
    <cfRule type="cellIs" dxfId="7691" priority="58" operator="lessThan">
      <formula>H31</formula>
    </cfRule>
    <cfRule type="cellIs" dxfId="7690" priority="59" operator="greaterThan">
      <formula>H31</formula>
    </cfRule>
  </conditionalFormatting>
  <conditionalFormatting sqref="F36:G36">
    <cfRule type="cellIs" dxfId="7689" priority="50" operator="equal">
      <formula>0</formula>
    </cfRule>
    <cfRule type="cellIs" dxfId="7688" priority="51" operator="equal">
      <formula>F31</formula>
    </cfRule>
    <cfRule type="cellIs" dxfId="7687" priority="52" operator="lessThan">
      <formula>F31</formula>
    </cfRule>
    <cfRule type="cellIs" dxfId="7686" priority="53" operator="greaterThan">
      <formula>F31</formula>
    </cfRule>
  </conditionalFormatting>
  <conditionalFormatting sqref="C38">
    <cfRule type="cellIs" dxfId="7685" priority="43" operator="equal">
      <formula>0</formula>
    </cfRule>
    <cfRule type="cellIs" dxfId="7684" priority="47" operator="equal">
      <formula>C41</formula>
    </cfRule>
    <cfRule type="cellIs" dxfId="7683" priority="48" operator="lessThan">
      <formula>C41</formula>
    </cfRule>
    <cfRule type="cellIs" dxfId="7682" priority="49" operator="greaterThan">
      <formula>C41</formula>
    </cfRule>
  </conditionalFormatting>
  <conditionalFormatting sqref="D38">
    <cfRule type="cellIs" dxfId="7681" priority="41" operator="equal">
      <formula>0</formula>
    </cfRule>
    <cfRule type="cellIs" dxfId="7680" priority="44" operator="equal">
      <formula>D41</formula>
    </cfRule>
    <cfRule type="cellIs" dxfId="7679" priority="45" operator="lessThan">
      <formula>D41</formula>
    </cfRule>
    <cfRule type="cellIs" dxfId="7678" priority="46" operator="greaterThan">
      <formula>D41</formula>
    </cfRule>
  </conditionalFormatting>
  <conditionalFormatting sqref="D43">
    <cfRule type="cellIs" dxfId="7677" priority="29" operator="equal">
      <formula>0</formula>
    </cfRule>
    <cfRule type="cellIs" dxfId="7676" priority="34" operator="equal">
      <formula>0</formula>
    </cfRule>
    <cfRule type="cellIs" dxfId="7675" priority="38" operator="equal">
      <formula>D38</formula>
    </cfRule>
    <cfRule type="cellIs" dxfId="7674" priority="39" operator="lessThan">
      <formula>D38</formula>
    </cfRule>
    <cfRule type="cellIs" dxfId="7673" priority="40" operator="greaterThan">
      <formula>D38</formula>
    </cfRule>
  </conditionalFormatting>
  <conditionalFormatting sqref="E43">
    <cfRule type="cellIs" dxfId="7672" priority="28" operator="equal">
      <formula>0</formula>
    </cfRule>
    <cfRule type="cellIs" dxfId="7671" priority="35" operator="equal">
      <formula>E38</formula>
    </cfRule>
    <cfRule type="cellIs" dxfId="7670" priority="36" operator="lessThan">
      <formula>E38</formula>
    </cfRule>
    <cfRule type="cellIs" dxfId="7669" priority="37" operator="greaterThan">
      <formula>E38</formula>
    </cfRule>
  </conditionalFormatting>
  <conditionalFormatting sqref="H43:I43">
    <cfRule type="cellIs" dxfId="7668" priority="30" operator="equal">
      <formula>0</formula>
    </cfRule>
    <cfRule type="cellIs" dxfId="7667" priority="31" operator="equal">
      <formula>H38</formula>
    </cfRule>
    <cfRule type="cellIs" dxfId="7666" priority="32" operator="lessThan">
      <formula>H38</formula>
    </cfRule>
    <cfRule type="cellIs" dxfId="7665" priority="33" operator="greaterThan">
      <formula>H38</formula>
    </cfRule>
  </conditionalFormatting>
  <conditionalFormatting sqref="F43:G43">
    <cfRule type="cellIs" dxfId="7664" priority="24" operator="equal">
      <formula>0</formula>
    </cfRule>
    <cfRule type="cellIs" dxfId="7663" priority="25" operator="equal">
      <formula>F38</formula>
    </cfRule>
    <cfRule type="cellIs" dxfId="7662" priority="26" operator="lessThan">
      <formula>F38</formula>
    </cfRule>
    <cfRule type="cellIs" dxfId="7661" priority="27" operator="greaterThan">
      <formula>F38</formula>
    </cfRule>
  </conditionalFormatting>
  <conditionalFormatting sqref="G3">
    <cfRule type="cellIs" dxfId="7660" priority="20" operator="equal">
      <formula>0</formula>
    </cfRule>
    <cfRule type="cellIs" dxfId="7659" priority="21" operator="equal">
      <formula>"G43"</formula>
    </cfRule>
    <cfRule type="cellIs" dxfId="7658" priority="22" operator="lessThan">
      <formula>"G43"</formula>
    </cfRule>
    <cfRule type="cellIs" dxfId="7657" priority="23" operator="greaterThan">
      <formula>"G43"</formula>
    </cfRule>
  </conditionalFormatting>
  <conditionalFormatting sqref="C41">
    <cfRule type="cellIs" dxfId="7656" priority="10" operator="equal">
      <formula>0</formula>
    </cfRule>
    <cfRule type="cellIs" dxfId="7655" priority="11" operator="equal">
      <formula>0</formula>
    </cfRule>
    <cfRule type="cellIs" dxfId="7654" priority="15" operator="equal">
      <formula>C36</formula>
    </cfRule>
    <cfRule type="cellIs" dxfId="7653" priority="16" operator="lessThan">
      <formula>C36</formula>
    </cfRule>
    <cfRule type="cellIs" dxfId="7652" priority="17" operator="greaterThan">
      <formula>C36</formula>
    </cfRule>
  </conditionalFormatting>
  <conditionalFormatting sqref="D41">
    <cfRule type="cellIs" dxfId="7651" priority="9" operator="equal">
      <formula>0</formula>
    </cfRule>
    <cfRule type="cellIs" dxfId="7650" priority="12" operator="equal">
      <formula>D36</formula>
    </cfRule>
    <cfRule type="cellIs" dxfId="7649" priority="13" operator="lessThan">
      <formula>D36</formula>
    </cfRule>
    <cfRule type="cellIs" dxfId="7648" priority="14" operator="greaterThan">
      <formula>D36</formula>
    </cfRule>
  </conditionalFormatting>
  <conditionalFormatting sqref="J36">
    <cfRule type="cellIs" dxfId="7647" priority="5" operator="equal">
      <formula>0</formula>
    </cfRule>
    <cfRule type="cellIs" dxfId="7646" priority="6" operator="equal">
      <formula>J43</formula>
    </cfRule>
    <cfRule type="cellIs" dxfId="7645" priority="7" operator="lessThan">
      <formula>J43</formula>
    </cfRule>
    <cfRule type="cellIs" dxfId="7644" priority="8" operator="greaterThan">
      <formula>J43</formula>
    </cfRule>
  </conditionalFormatting>
  <conditionalFormatting sqref="J43">
    <cfRule type="cellIs" dxfId="7643" priority="1" operator="equal">
      <formula>0</formula>
    </cfRule>
    <cfRule type="cellIs" dxfId="7642" priority="2" operator="equal">
      <formula>J38</formula>
    </cfRule>
    <cfRule type="cellIs" dxfId="7641" priority="3" operator="lessThan">
      <formula>J38</formula>
    </cfRule>
    <cfRule type="cellIs" dxfId="7640" priority="4" operator="greaterThan">
      <formula>J38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O43"/>
  <sheetViews>
    <sheetView workbookViewId="0">
      <pane ySplit="2" topLeftCell="A26" activePane="bottomLeft" state="frozen"/>
      <selection pane="bottomLeft" activeCell="E36" sqref="E36"/>
    </sheetView>
  </sheetViews>
  <sheetFormatPr baseColWidth="10" defaultRowHeight="14.4" x14ac:dyDescent="0.3"/>
  <sheetData>
    <row r="1" spans="1:15" x14ac:dyDescent="0.3">
      <c r="A1" s="101" t="s">
        <v>5</v>
      </c>
      <c r="B1" s="103" t="s">
        <v>0</v>
      </c>
      <c r="C1" s="103" t="s">
        <v>1</v>
      </c>
      <c r="D1" s="99" t="s">
        <v>12</v>
      </c>
      <c r="E1" s="105"/>
      <c r="F1" s="106" t="s">
        <v>4</v>
      </c>
      <c r="G1" s="100"/>
      <c r="H1" s="99" t="s">
        <v>11</v>
      </c>
      <c r="I1" s="100"/>
      <c r="J1" s="19" t="s">
        <v>35</v>
      </c>
      <c r="K1" s="20" t="s">
        <v>2</v>
      </c>
      <c r="L1" s="20" t="s">
        <v>4</v>
      </c>
      <c r="M1" s="20" t="s">
        <v>29</v>
      </c>
      <c r="N1" s="66" t="s">
        <v>37</v>
      </c>
      <c r="O1" s="21" t="s">
        <v>11</v>
      </c>
    </row>
    <row r="2" spans="1:15" ht="15" thickBot="1" x14ac:dyDescent="0.35">
      <c r="A2" s="102"/>
      <c r="B2" s="104"/>
      <c r="C2" s="104"/>
      <c r="D2" s="22" t="s">
        <v>2</v>
      </c>
      <c r="E2" s="23" t="s">
        <v>1</v>
      </c>
      <c r="F2" s="22" t="s">
        <v>1</v>
      </c>
      <c r="G2" s="24" t="s">
        <v>2</v>
      </c>
      <c r="H2" s="25" t="s">
        <v>1</v>
      </c>
      <c r="I2" s="24" t="s">
        <v>2</v>
      </c>
      <c r="J2" s="26">
        <f>Février!J2+D36</f>
        <v>311</v>
      </c>
      <c r="K2" s="27">
        <f>Février!K2+D36</f>
        <v>311</v>
      </c>
      <c r="L2" s="27">
        <f>Février!L2+F36</f>
        <v>1</v>
      </c>
      <c r="M2" s="27">
        <f>Février!M2+C38</f>
        <v>0</v>
      </c>
      <c r="N2" s="84">
        <f>K2+L2+M2</f>
        <v>312</v>
      </c>
      <c r="O2" s="28">
        <f>J2+L2+M2</f>
        <v>312</v>
      </c>
    </row>
    <row r="3" spans="1:15" ht="30" customHeight="1" x14ac:dyDescent="0.3">
      <c r="A3" s="29" t="s">
        <v>6</v>
      </c>
      <c r="B3" s="30"/>
      <c r="C3" s="68">
        <v>0</v>
      </c>
      <c r="D3" s="31">
        <f>IF(C3&gt;0,(C3-I43),0)</f>
        <v>0</v>
      </c>
      <c r="E3" s="32">
        <f>IF((C3&gt;0),(C3-$F$43-$C$41),0)</f>
        <v>0</v>
      </c>
      <c r="F3" s="78">
        <v>0</v>
      </c>
      <c r="G3" s="31">
        <f>F3</f>
        <v>0</v>
      </c>
      <c r="H3" s="31">
        <f t="shared" ref="H3:I6" si="0">F3+C3</f>
        <v>0</v>
      </c>
      <c r="I3" s="32">
        <f t="shared" si="0"/>
        <v>0</v>
      </c>
      <c r="J3" s="33"/>
      <c r="K3" s="33"/>
      <c r="L3" s="33"/>
      <c r="M3" s="33"/>
      <c r="N3" s="33"/>
      <c r="O3" s="33"/>
    </row>
    <row r="4" spans="1:15" ht="30" customHeight="1" x14ac:dyDescent="0.3">
      <c r="A4" s="34" t="s">
        <v>7</v>
      </c>
      <c r="B4" s="35"/>
      <c r="C4" s="69">
        <v>0</v>
      </c>
      <c r="D4" s="36">
        <f>IF(C4&gt;0,(C4-C3),0)</f>
        <v>0</v>
      </c>
      <c r="E4" s="37">
        <f>IF((C4&gt;0),(C4-$F$43-$C$41),0)</f>
        <v>0</v>
      </c>
      <c r="F4" s="70">
        <v>0</v>
      </c>
      <c r="G4" s="37">
        <f t="shared" ref="G4:G6" si="1">IF(F4&gt;0,F4-F3,0)</f>
        <v>0</v>
      </c>
      <c r="H4" s="36">
        <f t="shared" si="0"/>
        <v>0</v>
      </c>
      <c r="I4" s="37">
        <f t="shared" si="0"/>
        <v>0</v>
      </c>
      <c r="J4" s="33"/>
      <c r="K4" s="33"/>
      <c r="L4" s="33"/>
      <c r="M4" s="33"/>
      <c r="N4" s="33"/>
      <c r="O4" s="33"/>
    </row>
    <row r="5" spans="1:15" ht="30" customHeight="1" x14ac:dyDescent="0.3">
      <c r="A5" s="34" t="s">
        <v>8</v>
      </c>
      <c r="B5" s="35">
        <v>42795</v>
      </c>
      <c r="C5" s="69">
        <v>0</v>
      </c>
      <c r="D5" s="38">
        <f t="shared" ref="D5:D7" si="2">IF(C5&gt;0,(C5-C4),0)</f>
        <v>0</v>
      </c>
      <c r="E5" s="39">
        <f>IF((C5&gt;0),(C5-$F$43-$C$41),0)</f>
        <v>0</v>
      </c>
      <c r="F5" s="79">
        <v>0</v>
      </c>
      <c r="G5" s="39">
        <f t="shared" si="1"/>
        <v>0</v>
      </c>
      <c r="H5" s="38">
        <f t="shared" si="0"/>
        <v>0</v>
      </c>
      <c r="I5" s="39">
        <f t="shared" si="0"/>
        <v>0</v>
      </c>
      <c r="J5" s="33"/>
      <c r="K5" s="33"/>
      <c r="L5" s="33"/>
      <c r="M5" s="33"/>
      <c r="N5" s="33"/>
      <c r="O5" s="33"/>
    </row>
    <row r="6" spans="1:15" ht="30" customHeight="1" x14ac:dyDescent="0.3">
      <c r="A6" s="34" t="s">
        <v>9</v>
      </c>
      <c r="B6" s="35">
        <f t="shared" ref="B6:B7" si="3">DATE(YEAR(B5),MONTH(B5),DAY(B5)+1)</f>
        <v>42796</v>
      </c>
      <c r="C6" s="70">
        <v>0</v>
      </c>
      <c r="D6" s="36">
        <f t="shared" si="2"/>
        <v>0</v>
      </c>
      <c r="E6" s="37">
        <f>IF((C6&gt;0),(C6-$F$43-$C$41),0)</f>
        <v>0</v>
      </c>
      <c r="F6" s="70">
        <v>0</v>
      </c>
      <c r="G6" s="37">
        <f t="shared" si="1"/>
        <v>0</v>
      </c>
      <c r="H6" s="36">
        <f t="shared" si="0"/>
        <v>0</v>
      </c>
      <c r="I6" s="37">
        <f>G6+D6</f>
        <v>0</v>
      </c>
      <c r="J6" s="33"/>
      <c r="K6" s="33"/>
      <c r="L6" s="33"/>
      <c r="M6" s="33"/>
      <c r="N6" s="33"/>
      <c r="O6" s="33"/>
    </row>
    <row r="7" spans="1:15" ht="30" customHeight="1" thickBot="1" x14ac:dyDescent="0.35">
      <c r="A7" s="40" t="s">
        <v>10</v>
      </c>
      <c r="B7" s="41">
        <f t="shared" si="3"/>
        <v>42797</v>
      </c>
      <c r="C7" s="71">
        <v>0</v>
      </c>
      <c r="D7" s="42">
        <f t="shared" si="2"/>
        <v>0</v>
      </c>
      <c r="E7" s="43">
        <f>IF((C7&gt;0),(C7-$F$43-$C$41),0)</f>
        <v>0</v>
      </c>
      <c r="F7" s="80">
        <v>0</v>
      </c>
      <c r="G7" s="43">
        <f>IF(F7&gt;0,F7-F6,0)</f>
        <v>0</v>
      </c>
      <c r="H7" s="42">
        <f>F7+C7</f>
        <v>0</v>
      </c>
      <c r="I7" s="43">
        <f>G7+D7</f>
        <v>0</v>
      </c>
      <c r="J7" s="33"/>
      <c r="K7" s="33"/>
      <c r="L7" s="33"/>
      <c r="M7" s="33"/>
      <c r="N7" s="33"/>
      <c r="O7" s="33"/>
    </row>
    <row r="8" spans="1:15" ht="30" customHeight="1" thickBot="1" x14ac:dyDescent="0.35">
      <c r="A8" s="107" t="s">
        <v>33</v>
      </c>
      <c r="B8" s="108"/>
      <c r="C8" s="108"/>
      <c r="D8" s="44">
        <f>D3+D4+D5+D6+D7</f>
        <v>0</v>
      </c>
      <c r="E8" s="45">
        <f>IF(C5&gt;0,E43+D8,0)</f>
        <v>0</v>
      </c>
      <c r="F8" s="109">
        <f>G3+G4+G5+G6+G7</f>
        <v>0</v>
      </c>
      <c r="G8" s="109"/>
      <c r="H8" s="44">
        <f>E8+F8</f>
        <v>0</v>
      </c>
      <c r="I8" s="46">
        <f>I7+I6+I5+I4+I3</f>
        <v>0</v>
      </c>
      <c r="J8" s="33"/>
      <c r="K8" s="33"/>
      <c r="L8" s="33"/>
      <c r="M8" s="33"/>
      <c r="N8" s="33"/>
      <c r="O8" s="33"/>
    </row>
    <row r="9" spans="1:15" ht="30" customHeight="1" x14ac:dyDescent="0.3">
      <c r="A9" s="47" t="s">
        <v>6</v>
      </c>
      <c r="B9" s="48">
        <f>DATE(YEAR(B7),MONTH(B7),DAY(B7)+3)</f>
        <v>42800</v>
      </c>
      <c r="C9" s="72">
        <v>0</v>
      </c>
      <c r="D9" s="50">
        <f>IF(E9&gt;0,E9-E7,0)</f>
        <v>0</v>
      </c>
      <c r="E9" s="51">
        <f>IF((C9&gt;0),(C9-$F$43-$C$41),0)</f>
        <v>0</v>
      </c>
      <c r="F9" s="81">
        <v>0</v>
      </c>
      <c r="G9" s="49">
        <f>F9</f>
        <v>0</v>
      </c>
      <c r="H9" s="50">
        <f>IF(C9&gt;0,E9+G9,0)</f>
        <v>0</v>
      </c>
      <c r="I9" s="51">
        <f t="shared" ref="I9:I11" si="4">G9+D9</f>
        <v>0</v>
      </c>
      <c r="J9" s="33"/>
      <c r="K9" s="33"/>
      <c r="L9" s="33"/>
      <c r="M9" s="33"/>
      <c r="N9" s="33"/>
      <c r="O9" s="33"/>
    </row>
    <row r="10" spans="1:15" ht="30" customHeight="1" x14ac:dyDescent="0.3">
      <c r="A10" s="52" t="s">
        <v>7</v>
      </c>
      <c r="B10" s="53">
        <f>DATE(YEAR(B9),MONTH(B9),DAY(B9)+1)</f>
        <v>42801</v>
      </c>
      <c r="C10" s="73">
        <v>0</v>
      </c>
      <c r="D10" s="55">
        <f>IF(E10&gt;0,E10-E9,0)</f>
        <v>0</v>
      </c>
      <c r="E10" s="37">
        <f t="shared" ref="E10:E13" si="5">IF((C10&gt;0),(C10-$F$43-$C$41),0)</f>
        <v>0</v>
      </c>
      <c r="F10" s="82">
        <v>0</v>
      </c>
      <c r="G10" s="54">
        <f>IF(F10&gt;0,(F10-F9),0)</f>
        <v>0</v>
      </c>
      <c r="H10" s="55">
        <f>IF(C10&gt;0,E10+G10,0)</f>
        <v>0</v>
      </c>
      <c r="I10" s="37">
        <f t="shared" si="4"/>
        <v>0</v>
      </c>
      <c r="J10" s="33"/>
      <c r="K10" s="33"/>
      <c r="L10" s="33"/>
      <c r="M10" s="33"/>
      <c r="N10" s="33"/>
      <c r="O10" s="33"/>
    </row>
    <row r="11" spans="1:15" ht="30" customHeight="1" x14ac:dyDescent="0.3">
      <c r="A11" s="52" t="s">
        <v>8</v>
      </c>
      <c r="B11" s="53">
        <f>DATE(YEAR(B10),MONTH(B10),DAY(B10)+1)</f>
        <v>42802</v>
      </c>
      <c r="C11" s="73">
        <v>0</v>
      </c>
      <c r="D11" s="55">
        <f>IF(E11&gt;0,E11-E10,0)</f>
        <v>0</v>
      </c>
      <c r="E11" s="37">
        <f t="shared" si="5"/>
        <v>0</v>
      </c>
      <c r="F11" s="82">
        <v>0</v>
      </c>
      <c r="G11" s="54">
        <f>IF(F11&gt;0,(F11-F10),0)</f>
        <v>0</v>
      </c>
      <c r="H11" s="55">
        <f t="shared" ref="H11:H13" si="6">IF(C11&gt;0,E11+G11,0)</f>
        <v>0</v>
      </c>
      <c r="I11" s="37">
        <f t="shared" si="4"/>
        <v>0</v>
      </c>
      <c r="J11" s="33"/>
      <c r="K11" s="33"/>
      <c r="L11" s="33"/>
      <c r="M11" s="33"/>
      <c r="N11" s="33"/>
      <c r="O11" s="33"/>
    </row>
    <row r="12" spans="1:15" ht="30" customHeight="1" x14ac:dyDescent="0.3">
      <c r="A12" s="52" t="s">
        <v>9</v>
      </c>
      <c r="B12" s="53">
        <f>DATE(YEAR(B11),MONTH(B11),DAY(B11)+1)</f>
        <v>42803</v>
      </c>
      <c r="C12" s="73">
        <v>0</v>
      </c>
      <c r="D12" s="55">
        <f>IF(E12&gt;0,E12-E11,0)</f>
        <v>0</v>
      </c>
      <c r="E12" s="37">
        <f t="shared" si="5"/>
        <v>0</v>
      </c>
      <c r="F12" s="82">
        <v>0</v>
      </c>
      <c r="G12" s="54">
        <f>IF(F12&gt;0,(F12-F11),0)</f>
        <v>0</v>
      </c>
      <c r="H12" s="55">
        <f t="shared" si="6"/>
        <v>0</v>
      </c>
      <c r="I12" s="37">
        <f>G12+D12</f>
        <v>0</v>
      </c>
      <c r="J12" s="33"/>
      <c r="K12" s="33"/>
      <c r="L12" s="33"/>
      <c r="M12" s="33"/>
      <c r="N12" s="33"/>
      <c r="O12" s="33"/>
    </row>
    <row r="13" spans="1:15" ht="30" customHeight="1" thickBot="1" x14ac:dyDescent="0.35">
      <c r="A13" s="56" t="s">
        <v>10</v>
      </c>
      <c r="B13" s="57">
        <f>DATE(YEAR(B12),MONTH(B12),DAY(B12)+1)</f>
        <v>42804</v>
      </c>
      <c r="C13" s="74">
        <v>0</v>
      </c>
      <c r="D13" s="59">
        <f>IF(E13&gt;0,E13-E12,0)</f>
        <v>0</v>
      </c>
      <c r="E13" s="60">
        <f t="shared" si="5"/>
        <v>0</v>
      </c>
      <c r="F13" s="83">
        <v>0</v>
      </c>
      <c r="G13" s="58">
        <f>IF(F13&gt;0,(F13-F12),0)</f>
        <v>0</v>
      </c>
      <c r="H13" s="59">
        <f t="shared" si="6"/>
        <v>0</v>
      </c>
      <c r="I13" s="60">
        <f>G13+D13</f>
        <v>0</v>
      </c>
      <c r="J13" s="33"/>
      <c r="K13" s="33"/>
      <c r="L13" s="33"/>
      <c r="M13" s="33"/>
      <c r="N13" s="33"/>
      <c r="O13" s="33"/>
    </row>
    <row r="14" spans="1:15" ht="30" customHeight="1" thickBot="1" x14ac:dyDescent="0.35">
      <c r="A14" s="107" t="s">
        <v>33</v>
      </c>
      <c r="B14" s="108"/>
      <c r="C14" s="108"/>
      <c r="D14" s="44">
        <f>D13+D12+D11+D9+D10</f>
        <v>0</v>
      </c>
      <c r="E14" s="45">
        <f>IF(C9&gt;0,E7+D14,0)</f>
        <v>0</v>
      </c>
      <c r="F14" s="109">
        <f>G9+G10+G11+G12+G13</f>
        <v>0</v>
      </c>
      <c r="G14" s="109"/>
      <c r="H14" s="44">
        <f>E14+F14</f>
        <v>0</v>
      </c>
      <c r="I14" s="46">
        <f>I13+I12+I11+I10+I9</f>
        <v>0</v>
      </c>
      <c r="J14" s="33"/>
      <c r="K14" s="33"/>
      <c r="L14" s="33"/>
      <c r="M14" s="33"/>
      <c r="N14" s="33"/>
      <c r="O14" s="33"/>
    </row>
    <row r="15" spans="1:15" ht="30" customHeight="1" x14ac:dyDescent="0.3">
      <c r="A15" s="47" t="s">
        <v>6</v>
      </c>
      <c r="B15" s="48">
        <f>DATE(YEAR(B13),MONTH(B13),DAY(B13)+3)</f>
        <v>42807</v>
      </c>
      <c r="C15" s="72">
        <v>0</v>
      </c>
      <c r="D15" s="50">
        <f t="shared" ref="D15" si="7">IF(E15&gt;0,E15-E13,0)</f>
        <v>0</v>
      </c>
      <c r="E15" s="51">
        <f>IF((C15&gt;0),(C15-$F$43-$C$41),0)</f>
        <v>0</v>
      </c>
      <c r="F15" s="81">
        <v>0</v>
      </c>
      <c r="G15" s="49">
        <f t="shared" ref="G15" si="8">F15</f>
        <v>0</v>
      </c>
      <c r="H15" s="50">
        <f t="shared" ref="H15:H19" si="9">IF(C15&gt;0,E15+G15,0)</f>
        <v>0</v>
      </c>
      <c r="I15" s="51">
        <f t="shared" ref="I15:I19" si="10">G15+D15</f>
        <v>0</v>
      </c>
      <c r="J15" s="33"/>
      <c r="K15" s="33"/>
      <c r="L15" s="33"/>
      <c r="M15" s="33"/>
      <c r="N15" s="33"/>
      <c r="O15" s="33"/>
    </row>
    <row r="16" spans="1:15" ht="30" customHeight="1" x14ac:dyDescent="0.3">
      <c r="A16" s="52" t="s">
        <v>7</v>
      </c>
      <c r="B16" s="53">
        <f>DATE(YEAR(B15),MONTH(B15),DAY(B15)+1)</f>
        <v>42808</v>
      </c>
      <c r="C16" s="73">
        <v>0</v>
      </c>
      <c r="D16" s="55">
        <f t="shared" ref="D16:D19" si="11">IF(E16&gt;0,E16-E15,0)</f>
        <v>0</v>
      </c>
      <c r="E16" s="37">
        <f t="shared" ref="E16:E19" si="12">IF((C16&gt;0),(C16-$F$43-$C$41),0)</f>
        <v>0</v>
      </c>
      <c r="F16" s="82">
        <v>0</v>
      </c>
      <c r="G16" s="54">
        <f t="shared" ref="G16:G19" si="13">IF(F16&gt;0,(F16-F15),0)</f>
        <v>0</v>
      </c>
      <c r="H16" s="55">
        <f t="shared" si="9"/>
        <v>0</v>
      </c>
      <c r="I16" s="37">
        <f t="shared" si="10"/>
        <v>0</v>
      </c>
      <c r="J16" s="33"/>
      <c r="K16" s="33"/>
      <c r="L16" s="33"/>
      <c r="M16" s="33"/>
      <c r="N16" s="33"/>
      <c r="O16" s="33"/>
    </row>
    <row r="17" spans="1:15" ht="30" customHeight="1" x14ac:dyDescent="0.3">
      <c r="A17" s="52" t="s">
        <v>8</v>
      </c>
      <c r="B17" s="53">
        <f>DATE(YEAR(B16),MONTH(B16),DAY(B16)+1)</f>
        <v>42809</v>
      </c>
      <c r="C17" s="73">
        <v>0</v>
      </c>
      <c r="D17" s="55">
        <f t="shared" si="11"/>
        <v>0</v>
      </c>
      <c r="E17" s="37">
        <f t="shared" si="12"/>
        <v>0</v>
      </c>
      <c r="F17" s="82">
        <v>0</v>
      </c>
      <c r="G17" s="54">
        <f t="shared" si="13"/>
        <v>0</v>
      </c>
      <c r="H17" s="55">
        <f t="shared" si="9"/>
        <v>0</v>
      </c>
      <c r="I17" s="37">
        <f t="shared" si="10"/>
        <v>0</v>
      </c>
      <c r="J17" s="33"/>
      <c r="K17" s="33"/>
      <c r="L17" s="33"/>
      <c r="M17" s="33"/>
      <c r="N17" s="33"/>
      <c r="O17" s="33"/>
    </row>
    <row r="18" spans="1:15" ht="30" customHeight="1" x14ac:dyDescent="0.3">
      <c r="A18" s="52" t="s">
        <v>9</v>
      </c>
      <c r="B18" s="53">
        <f>DATE(YEAR(B17),MONTH(B17),DAY(B17)+1)</f>
        <v>42810</v>
      </c>
      <c r="C18" s="73">
        <v>0</v>
      </c>
      <c r="D18" s="55">
        <f t="shared" si="11"/>
        <v>0</v>
      </c>
      <c r="E18" s="37">
        <f t="shared" si="12"/>
        <v>0</v>
      </c>
      <c r="F18" s="82">
        <v>0</v>
      </c>
      <c r="G18" s="54">
        <f t="shared" si="13"/>
        <v>0</v>
      </c>
      <c r="H18" s="55">
        <f t="shared" si="9"/>
        <v>0</v>
      </c>
      <c r="I18" s="37">
        <f t="shared" si="10"/>
        <v>0</v>
      </c>
      <c r="J18" s="33"/>
      <c r="K18" s="33"/>
      <c r="L18" s="33"/>
      <c r="M18" s="33"/>
      <c r="N18" s="33"/>
      <c r="O18" s="33"/>
    </row>
    <row r="19" spans="1:15" ht="30" customHeight="1" thickBot="1" x14ac:dyDescent="0.35">
      <c r="A19" s="56" t="s">
        <v>10</v>
      </c>
      <c r="B19" s="57">
        <f>DATE(YEAR(B18),MONTH(B18),DAY(B18)+1)</f>
        <v>42811</v>
      </c>
      <c r="C19" s="74">
        <v>0</v>
      </c>
      <c r="D19" s="59">
        <f t="shared" si="11"/>
        <v>0</v>
      </c>
      <c r="E19" s="60">
        <f t="shared" si="12"/>
        <v>0</v>
      </c>
      <c r="F19" s="83">
        <v>0</v>
      </c>
      <c r="G19" s="58">
        <f t="shared" si="13"/>
        <v>0</v>
      </c>
      <c r="H19" s="59">
        <f t="shared" si="9"/>
        <v>0</v>
      </c>
      <c r="I19" s="60">
        <f t="shared" si="10"/>
        <v>0</v>
      </c>
      <c r="J19" s="33"/>
      <c r="K19" s="33"/>
      <c r="L19" s="33"/>
      <c r="M19" s="33"/>
      <c r="N19" s="33"/>
      <c r="O19" s="33"/>
    </row>
    <row r="20" spans="1:15" ht="30" customHeight="1" thickBot="1" x14ac:dyDescent="0.35">
      <c r="A20" s="107" t="s">
        <v>33</v>
      </c>
      <c r="B20" s="108"/>
      <c r="C20" s="108"/>
      <c r="D20" s="44">
        <f t="shared" ref="D20" si="14">D19+D18+D17+D15+D16</f>
        <v>0</v>
      </c>
      <c r="E20" s="45">
        <f t="shared" ref="E20" si="15">IF(C15&gt;0,E13+D20,0)</f>
        <v>0</v>
      </c>
      <c r="F20" s="109">
        <f t="shared" ref="F20" si="16">G15+G16+G17+G18+G19</f>
        <v>0</v>
      </c>
      <c r="G20" s="109"/>
      <c r="H20" s="44">
        <f t="shared" ref="H20" si="17">E20+F20</f>
        <v>0</v>
      </c>
      <c r="I20" s="46">
        <f t="shared" ref="I20" si="18">I19+I18+I17+I16+I15</f>
        <v>0</v>
      </c>
      <c r="J20" s="33"/>
      <c r="K20" s="33"/>
      <c r="L20" s="33"/>
      <c r="M20" s="33"/>
      <c r="N20" s="33"/>
      <c r="O20" s="33"/>
    </row>
    <row r="21" spans="1:15" ht="30" customHeight="1" x14ac:dyDescent="0.3">
      <c r="A21" s="47" t="s">
        <v>6</v>
      </c>
      <c r="B21" s="48">
        <f>DATE(YEAR(B19),MONTH(B19),DAY(B19)+3)</f>
        <v>42814</v>
      </c>
      <c r="C21" s="72">
        <v>0</v>
      </c>
      <c r="D21" s="50">
        <f t="shared" ref="D21" si="19">IF(E21&gt;0,E21-E19,0)</f>
        <v>0</v>
      </c>
      <c r="E21" s="51">
        <f>IF((C21&gt;0),(C21-$F$43-$C$41),0)</f>
        <v>0</v>
      </c>
      <c r="F21" s="81">
        <v>0</v>
      </c>
      <c r="G21" s="49">
        <f t="shared" ref="G21" si="20">F21</f>
        <v>0</v>
      </c>
      <c r="H21" s="50">
        <f t="shared" ref="H21:H25" si="21">IF(C21&gt;0,E21+G21,0)</f>
        <v>0</v>
      </c>
      <c r="I21" s="51">
        <f t="shared" ref="I21:I25" si="22">G21+D21</f>
        <v>0</v>
      </c>
      <c r="J21" s="33"/>
      <c r="K21" s="33"/>
      <c r="L21" s="33"/>
      <c r="M21" s="33"/>
      <c r="N21" s="33"/>
      <c r="O21" s="33"/>
    </row>
    <row r="22" spans="1:15" ht="30" customHeight="1" x14ac:dyDescent="0.3">
      <c r="A22" s="52" t="s">
        <v>7</v>
      </c>
      <c r="B22" s="53">
        <f>DATE(YEAR(B21),MONTH(B21),DAY(B21)+1)</f>
        <v>42815</v>
      </c>
      <c r="C22" s="73">
        <v>0</v>
      </c>
      <c r="D22" s="55">
        <f t="shared" ref="D22:D25" si="23">IF(E22&gt;0,E22-E21,0)</f>
        <v>0</v>
      </c>
      <c r="E22" s="37">
        <f t="shared" ref="E22:E25" si="24">IF((C22&gt;0),(C22-$F$43-$C$41),0)</f>
        <v>0</v>
      </c>
      <c r="F22" s="82">
        <v>0</v>
      </c>
      <c r="G22" s="54">
        <f t="shared" ref="G22:G25" si="25">IF(F22&gt;0,(F22-F21),0)</f>
        <v>0</v>
      </c>
      <c r="H22" s="55">
        <f t="shared" si="21"/>
        <v>0</v>
      </c>
      <c r="I22" s="37">
        <f t="shared" si="22"/>
        <v>0</v>
      </c>
      <c r="J22" s="33"/>
      <c r="K22" s="33"/>
      <c r="L22" s="33"/>
      <c r="M22" s="33"/>
      <c r="N22" s="33"/>
      <c r="O22" s="33"/>
    </row>
    <row r="23" spans="1:15" ht="30" customHeight="1" x14ac:dyDescent="0.3">
      <c r="A23" s="52" t="s">
        <v>8</v>
      </c>
      <c r="B23" s="53">
        <f>DATE(YEAR(B22),MONTH(B22),DAY(B22)+1)</f>
        <v>42816</v>
      </c>
      <c r="C23" s="73">
        <v>0</v>
      </c>
      <c r="D23" s="55">
        <f t="shared" si="23"/>
        <v>0</v>
      </c>
      <c r="E23" s="37">
        <f t="shared" si="24"/>
        <v>0</v>
      </c>
      <c r="F23" s="82">
        <v>0</v>
      </c>
      <c r="G23" s="54">
        <f t="shared" si="25"/>
        <v>0</v>
      </c>
      <c r="H23" s="55">
        <f t="shared" si="21"/>
        <v>0</v>
      </c>
      <c r="I23" s="37">
        <f t="shared" si="22"/>
        <v>0</v>
      </c>
      <c r="J23" s="33"/>
      <c r="K23" s="33"/>
      <c r="L23" s="33"/>
      <c r="M23" s="33"/>
      <c r="N23" s="33"/>
      <c r="O23" s="33"/>
    </row>
    <row r="24" spans="1:15" ht="30" customHeight="1" x14ac:dyDescent="0.3">
      <c r="A24" s="52" t="s">
        <v>9</v>
      </c>
      <c r="B24" s="53">
        <f>DATE(YEAR(B23),MONTH(B23),DAY(B23)+1)</f>
        <v>42817</v>
      </c>
      <c r="C24" s="73">
        <v>0</v>
      </c>
      <c r="D24" s="55">
        <f t="shared" si="23"/>
        <v>0</v>
      </c>
      <c r="E24" s="37">
        <f t="shared" si="24"/>
        <v>0</v>
      </c>
      <c r="F24" s="82">
        <v>0</v>
      </c>
      <c r="G24" s="54">
        <f t="shared" si="25"/>
        <v>0</v>
      </c>
      <c r="H24" s="55">
        <f t="shared" si="21"/>
        <v>0</v>
      </c>
      <c r="I24" s="37">
        <f t="shared" si="22"/>
        <v>0</v>
      </c>
      <c r="J24" s="33"/>
      <c r="K24" s="33"/>
      <c r="L24" s="33"/>
      <c r="M24" s="33"/>
      <c r="N24" s="33"/>
      <c r="O24" s="33"/>
    </row>
    <row r="25" spans="1:15" ht="30" customHeight="1" thickBot="1" x14ac:dyDescent="0.35">
      <c r="A25" s="56" t="s">
        <v>10</v>
      </c>
      <c r="B25" s="57">
        <f>DATE(YEAR(B24),MONTH(B24),DAY(B24)+1)</f>
        <v>42818</v>
      </c>
      <c r="C25" s="74">
        <v>0</v>
      </c>
      <c r="D25" s="59">
        <f t="shared" si="23"/>
        <v>0</v>
      </c>
      <c r="E25" s="60">
        <f t="shared" si="24"/>
        <v>0</v>
      </c>
      <c r="F25" s="83">
        <v>0</v>
      </c>
      <c r="G25" s="58">
        <f t="shared" si="25"/>
        <v>0</v>
      </c>
      <c r="H25" s="59">
        <f t="shared" si="21"/>
        <v>0</v>
      </c>
      <c r="I25" s="60">
        <f t="shared" si="22"/>
        <v>0</v>
      </c>
      <c r="J25" s="33"/>
      <c r="K25" s="33"/>
      <c r="L25" s="33"/>
      <c r="M25" s="33"/>
      <c r="N25" s="33"/>
      <c r="O25" s="33"/>
    </row>
    <row r="26" spans="1:15" ht="30" customHeight="1" thickBot="1" x14ac:dyDescent="0.35">
      <c r="A26" s="107" t="s">
        <v>33</v>
      </c>
      <c r="B26" s="108"/>
      <c r="C26" s="108"/>
      <c r="D26" s="44">
        <f t="shared" ref="D26" si="26">D25+D24+D23+D21+D22</f>
        <v>0</v>
      </c>
      <c r="E26" s="45">
        <f t="shared" ref="E26" si="27">IF(C21&gt;0,E19+D26,0)</f>
        <v>0</v>
      </c>
      <c r="F26" s="109">
        <f t="shared" ref="F26" si="28">G21+G22+G23+G24+G25</f>
        <v>0</v>
      </c>
      <c r="G26" s="109"/>
      <c r="H26" s="44">
        <f t="shared" ref="H26" si="29">E26+F26</f>
        <v>0</v>
      </c>
      <c r="I26" s="46">
        <f t="shared" ref="I26" si="30">I25+I24+I23+I22+I21</f>
        <v>0</v>
      </c>
      <c r="J26" s="33"/>
      <c r="K26" s="33"/>
      <c r="L26" s="33"/>
      <c r="M26" s="33"/>
      <c r="N26" s="33"/>
      <c r="O26" s="33"/>
    </row>
    <row r="27" spans="1:15" ht="30" customHeight="1" x14ac:dyDescent="0.3">
      <c r="A27" s="61" t="s">
        <v>6</v>
      </c>
      <c r="B27" s="62">
        <f>DATE(YEAR(B25),MONTH(B25),DAY(B25)+3)</f>
        <v>42821</v>
      </c>
      <c r="C27" s="75">
        <v>0</v>
      </c>
      <c r="D27" s="50">
        <f t="shared" ref="D27" si="31">IF(E27&gt;0,E27-E25,0)</f>
        <v>0</v>
      </c>
      <c r="E27" s="51">
        <f>IF((C27&gt;0),(C27-$F$43-$C$41),0)</f>
        <v>0</v>
      </c>
      <c r="F27" s="81">
        <v>0</v>
      </c>
      <c r="G27" s="49">
        <f t="shared" ref="G27" si="32">F27</f>
        <v>0</v>
      </c>
      <c r="H27" s="50">
        <f t="shared" ref="H27:H31" si="33">IF(C27&gt;0,E27+G27,0)</f>
        <v>0</v>
      </c>
      <c r="I27" s="51">
        <f t="shared" ref="I27:I31" si="34">G27+D27</f>
        <v>0</v>
      </c>
      <c r="J27" s="33"/>
      <c r="K27" s="33"/>
      <c r="L27" s="33"/>
      <c r="M27" s="33"/>
      <c r="N27" s="33"/>
      <c r="O27" s="33"/>
    </row>
    <row r="28" spans="1:15" ht="30" customHeight="1" x14ac:dyDescent="0.3">
      <c r="A28" s="34" t="s">
        <v>7</v>
      </c>
      <c r="B28" s="35">
        <f>DATE(YEAR(B27),MONTH(B27),DAY(B27)+1)</f>
        <v>42822</v>
      </c>
      <c r="C28" s="76">
        <v>0</v>
      </c>
      <c r="D28" s="55">
        <f t="shared" ref="D28:D31" si="35">IF(E28&gt;0,E28-E27,0)</f>
        <v>0</v>
      </c>
      <c r="E28" s="37">
        <f t="shared" ref="E28:E31" si="36">IF((C28&gt;0),(C28-$F$43-$C$41),0)</f>
        <v>0</v>
      </c>
      <c r="F28" s="82">
        <v>0</v>
      </c>
      <c r="G28" s="54">
        <f t="shared" ref="G28:G31" si="37">IF(F28&gt;0,(F28-F27),0)</f>
        <v>0</v>
      </c>
      <c r="H28" s="55">
        <f t="shared" si="33"/>
        <v>0</v>
      </c>
      <c r="I28" s="37">
        <f t="shared" si="34"/>
        <v>0</v>
      </c>
      <c r="J28" s="33"/>
      <c r="K28" s="33"/>
      <c r="L28" s="33"/>
      <c r="M28" s="33"/>
      <c r="N28" s="33"/>
      <c r="O28" s="33"/>
    </row>
    <row r="29" spans="1:15" ht="30" customHeight="1" x14ac:dyDescent="0.3">
      <c r="A29" s="34" t="s">
        <v>8</v>
      </c>
      <c r="B29" s="35">
        <f>DATE(YEAR(B28),MONTH(B28),DAY(B28)+1)</f>
        <v>42823</v>
      </c>
      <c r="C29" s="76">
        <v>0</v>
      </c>
      <c r="D29" s="55">
        <f t="shared" si="35"/>
        <v>0</v>
      </c>
      <c r="E29" s="37">
        <f t="shared" si="36"/>
        <v>0</v>
      </c>
      <c r="F29" s="82">
        <v>0</v>
      </c>
      <c r="G29" s="54">
        <f t="shared" si="37"/>
        <v>0</v>
      </c>
      <c r="H29" s="55">
        <f t="shared" si="33"/>
        <v>0</v>
      </c>
      <c r="I29" s="37">
        <f t="shared" si="34"/>
        <v>0</v>
      </c>
      <c r="J29" s="33"/>
      <c r="K29" s="33"/>
      <c r="L29" s="33"/>
      <c r="M29" s="33"/>
      <c r="N29" s="33"/>
      <c r="O29" s="33"/>
    </row>
    <row r="30" spans="1:15" ht="30" customHeight="1" x14ac:dyDescent="0.3">
      <c r="A30" s="34" t="s">
        <v>9</v>
      </c>
      <c r="B30" s="35">
        <f>DATE(YEAR(B29),MONTH(B29),DAY(B29)+1)</f>
        <v>42824</v>
      </c>
      <c r="C30" s="76">
        <v>0</v>
      </c>
      <c r="D30" s="55">
        <f t="shared" si="35"/>
        <v>0</v>
      </c>
      <c r="E30" s="37">
        <f t="shared" si="36"/>
        <v>0</v>
      </c>
      <c r="F30" s="82">
        <v>0</v>
      </c>
      <c r="G30" s="54">
        <f t="shared" si="37"/>
        <v>0</v>
      </c>
      <c r="H30" s="55">
        <f t="shared" si="33"/>
        <v>0</v>
      </c>
      <c r="I30" s="37">
        <f t="shared" si="34"/>
        <v>0</v>
      </c>
      <c r="J30" s="33"/>
      <c r="K30" s="33"/>
      <c r="L30" s="33"/>
      <c r="M30" s="33"/>
      <c r="N30" s="33"/>
      <c r="O30" s="33"/>
    </row>
    <row r="31" spans="1:15" ht="30" customHeight="1" thickBot="1" x14ac:dyDescent="0.35">
      <c r="A31" s="40" t="s">
        <v>10</v>
      </c>
      <c r="B31" s="63">
        <f>DATE(YEAR(B30),MONTH(B30),DAY(B30)+1)</f>
        <v>42825</v>
      </c>
      <c r="C31" s="76">
        <v>0</v>
      </c>
      <c r="D31" s="55">
        <f t="shared" si="35"/>
        <v>0</v>
      </c>
      <c r="E31" s="37">
        <f t="shared" si="36"/>
        <v>0</v>
      </c>
      <c r="F31" s="82">
        <v>0</v>
      </c>
      <c r="G31" s="54">
        <f t="shared" si="37"/>
        <v>0</v>
      </c>
      <c r="H31" s="55">
        <f t="shared" si="33"/>
        <v>0</v>
      </c>
      <c r="I31" s="37">
        <f t="shared" si="34"/>
        <v>0</v>
      </c>
      <c r="J31" s="33"/>
      <c r="K31" s="33"/>
      <c r="L31" s="33"/>
      <c r="M31" s="33"/>
      <c r="N31" s="33"/>
      <c r="O31" s="33"/>
    </row>
    <row r="32" spans="1:15" ht="30" customHeight="1" thickBot="1" x14ac:dyDescent="0.35">
      <c r="A32" s="110" t="s">
        <v>33</v>
      </c>
      <c r="B32" s="111"/>
      <c r="C32" s="111"/>
      <c r="D32" s="64">
        <f t="shared" ref="D32" si="38">D31+D30+D29+D27+D28</f>
        <v>0</v>
      </c>
      <c r="E32" s="65">
        <f t="shared" ref="E32" si="39">IF(C27&gt;0,E25+D32,0)</f>
        <v>0</v>
      </c>
      <c r="F32" s="112">
        <f t="shared" ref="F32" si="40">G27+G28+G29+G30+G31</f>
        <v>0</v>
      </c>
      <c r="G32" s="112"/>
      <c r="H32" s="64">
        <f t="shared" ref="H32" si="41">E32+F32</f>
        <v>0</v>
      </c>
      <c r="I32" s="65">
        <f t="shared" ref="I32" si="42">I31+I30+I29+I28+I27</f>
        <v>0</v>
      </c>
      <c r="J32" s="33"/>
      <c r="K32" s="33"/>
      <c r="L32" s="33"/>
      <c r="M32" s="33"/>
      <c r="N32" s="33"/>
      <c r="O32" s="33"/>
    </row>
    <row r="34" spans="1:10" ht="15" thickBot="1" x14ac:dyDescent="0.35"/>
    <row r="35" spans="1:10" ht="15" thickBot="1" x14ac:dyDescent="0.35">
      <c r="J35" s="66" t="s">
        <v>37</v>
      </c>
    </row>
    <row r="36" spans="1:10" ht="15" thickBot="1" x14ac:dyDescent="0.35">
      <c r="A36" s="115" t="s">
        <v>3</v>
      </c>
      <c r="B36" s="116"/>
      <c r="C36" s="117"/>
      <c r="D36" s="64">
        <f>D32+D26+D20+D14+D8</f>
        <v>0</v>
      </c>
      <c r="E36" s="65">
        <f>IF(D36&gt;0,E43+D36,0)</f>
        <v>0</v>
      </c>
      <c r="F36" s="112">
        <f>G32+G26+G20+F14+F8</f>
        <v>0</v>
      </c>
      <c r="G36" s="112"/>
      <c r="H36" s="64">
        <f>IF(J36&lt;&gt;0,E36+F36,0)</f>
        <v>0</v>
      </c>
      <c r="I36" s="65">
        <f>D36+F36</f>
        <v>0</v>
      </c>
      <c r="J36" s="65">
        <f>D36+F36+C38</f>
        <v>0</v>
      </c>
    </row>
    <row r="37" spans="1:10" ht="15" thickBot="1" x14ac:dyDescent="0.35">
      <c r="A37" s="33"/>
      <c r="B37" s="33"/>
      <c r="C37" s="33"/>
      <c r="D37" s="33"/>
      <c r="E37" s="33"/>
      <c r="F37" s="33"/>
      <c r="G37" s="33"/>
      <c r="H37" s="33"/>
      <c r="I37" s="33"/>
    </row>
    <row r="38" spans="1:10" ht="15" thickBot="1" x14ac:dyDescent="0.35">
      <c r="A38" s="113" t="s">
        <v>29</v>
      </c>
      <c r="B38" s="114"/>
      <c r="C38" s="77">
        <v>0</v>
      </c>
      <c r="D38" s="65">
        <f>IF(C38&gt;0,C38-C41,0)</f>
        <v>0</v>
      </c>
      <c r="E38" s="33"/>
      <c r="F38" s="33"/>
      <c r="G38" s="33"/>
      <c r="H38" s="33"/>
      <c r="I38" s="33"/>
    </row>
    <row r="39" spans="1:10" x14ac:dyDescent="0.3">
      <c r="A39" s="33"/>
      <c r="B39" s="33"/>
      <c r="C39" s="33"/>
      <c r="D39" s="33"/>
      <c r="E39" s="33"/>
      <c r="F39" s="33"/>
      <c r="G39" s="33"/>
      <c r="H39" s="33"/>
      <c r="I39" s="33"/>
    </row>
    <row r="40" spans="1:10" ht="15" thickBot="1" x14ac:dyDescent="0.35">
      <c r="A40" s="33"/>
      <c r="B40" s="33"/>
      <c r="C40" s="33"/>
      <c r="D40" s="33"/>
      <c r="E40" s="33"/>
      <c r="F40" s="33"/>
      <c r="G40" s="33"/>
      <c r="H40" s="33"/>
      <c r="I40" s="33"/>
    </row>
    <row r="41" spans="1:10" ht="15" thickBot="1" x14ac:dyDescent="0.35">
      <c r="A41" s="113" t="s">
        <v>34</v>
      </c>
      <c r="B41" s="114"/>
      <c r="C41" s="64">
        <f>Février!C38</f>
        <v>0</v>
      </c>
      <c r="D41" s="65">
        <f>IF(E36&gt;0,Février!D38,0)</f>
        <v>0</v>
      </c>
      <c r="E41" s="67"/>
      <c r="F41" s="1"/>
      <c r="G41" s="1"/>
      <c r="H41" s="2"/>
      <c r="I41" s="2"/>
    </row>
    <row r="42" spans="1:10" ht="15" thickBot="1" x14ac:dyDescent="0.35">
      <c r="J42" s="66" t="s">
        <v>37</v>
      </c>
    </row>
    <row r="43" spans="1:10" ht="15" thickBot="1" x14ac:dyDescent="0.35">
      <c r="A43" s="115" t="s">
        <v>36</v>
      </c>
      <c r="B43" s="116"/>
      <c r="C43" s="117"/>
      <c r="D43" s="64">
        <f>Février!D36</f>
        <v>311</v>
      </c>
      <c r="E43" s="65">
        <f>Février!E36</f>
        <v>311</v>
      </c>
      <c r="F43" s="112">
        <f>Février!F36</f>
        <v>1</v>
      </c>
      <c r="G43" s="112">
        <f>Février!G36</f>
        <v>0</v>
      </c>
      <c r="H43" s="64">
        <f>Février!H36</f>
        <v>312</v>
      </c>
      <c r="I43" s="65">
        <f>Février!I36</f>
        <v>312</v>
      </c>
      <c r="J43" s="65">
        <f>Février!J36</f>
        <v>312</v>
      </c>
    </row>
  </sheetData>
  <sheetProtection selectLockedCells="1"/>
  <mergeCells count="22">
    <mergeCell ref="H1:I1"/>
    <mergeCell ref="A1:A2"/>
    <mergeCell ref="B1:B2"/>
    <mergeCell ref="C1:C2"/>
    <mergeCell ref="D1:E1"/>
    <mergeCell ref="F1:G1"/>
    <mergeCell ref="A8:C8"/>
    <mergeCell ref="F8:G8"/>
    <mergeCell ref="A14:C14"/>
    <mergeCell ref="F14:G14"/>
    <mergeCell ref="A20:C20"/>
    <mergeCell ref="F20:G20"/>
    <mergeCell ref="A38:B38"/>
    <mergeCell ref="A41:B41"/>
    <mergeCell ref="A43:C43"/>
    <mergeCell ref="F43:G43"/>
    <mergeCell ref="A26:C26"/>
    <mergeCell ref="F26:G26"/>
    <mergeCell ref="A32:C32"/>
    <mergeCell ref="F32:G32"/>
    <mergeCell ref="A36:C36"/>
    <mergeCell ref="F36:G36"/>
  </mergeCells>
  <conditionalFormatting sqref="D14">
    <cfRule type="cellIs" dxfId="7639" priority="591" operator="equal">
      <formula>0</formula>
    </cfRule>
    <cfRule type="cellIs" dxfId="7638" priority="750" operator="equal">
      <formula>0</formula>
    </cfRule>
    <cfRule type="cellIs" dxfId="7637" priority="768" operator="equal">
      <formula>D8</formula>
    </cfRule>
    <cfRule type="cellIs" dxfId="7636" priority="769" operator="lessThan">
      <formula>D8</formula>
    </cfRule>
    <cfRule type="cellIs" dxfId="7635" priority="770" operator="greaterThan">
      <formula>D8</formula>
    </cfRule>
  </conditionalFormatting>
  <conditionalFormatting sqref="E14">
    <cfRule type="cellIs" dxfId="7634" priority="590" operator="equal">
      <formula>0</formula>
    </cfRule>
    <cfRule type="cellIs" dxfId="7633" priority="765" operator="equal">
      <formula>E8</formula>
    </cfRule>
    <cfRule type="cellIs" dxfId="7632" priority="766" operator="lessThan">
      <formula>E8</formula>
    </cfRule>
    <cfRule type="cellIs" dxfId="7631" priority="767" operator="greaterThan">
      <formula>E8</formula>
    </cfRule>
  </conditionalFormatting>
  <conditionalFormatting sqref="J2:O2">
    <cfRule type="cellIs" dxfId="7630" priority="762" operator="equal">
      <formula>0</formula>
    </cfRule>
    <cfRule type="cellIs" dxfId="7629" priority="763" operator="lessThan">
      <formula>0</formula>
    </cfRule>
    <cfRule type="cellIs" dxfId="7628" priority="764" operator="greaterThan">
      <formula>0</formula>
    </cfRule>
  </conditionalFormatting>
  <conditionalFormatting sqref="F14:G14">
    <cfRule type="cellIs" dxfId="7627" priority="436" operator="equal">
      <formula>0</formula>
    </cfRule>
    <cfRule type="cellIs" dxfId="7626" priority="759" operator="equal">
      <formula>F8</formula>
    </cfRule>
    <cfRule type="cellIs" dxfId="7625" priority="760" operator="lessThan">
      <formula>F8</formula>
    </cfRule>
    <cfRule type="cellIs" dxfId="7624" priority="761" operator="greaterThan">
      <formula>F8</formula>
    </cfRule>
  </conditionalFormatting>
  <conditionalFormatting sqref="C11">
    <cfRule type="cellIs" dxfId="7623" priority="755" operator="equal">
      <formula>0</formula>
    </cfRule>
    <cfRule type="cellIs" dxfId="7622" priority="756" operator="equal">
      <formula>C10</formula>
    </cfRule>
    <cfRule type="cellIs" dxfId="7621" priority="757" operator="lessThan">
      <formula>C10</formula>
    </cfRule>
    <cfRule type="cellIs" dxfId="7620" priority="758" operator="greaterThan">
      <formula>C10</formula>
    </cfRule>
  </conditionalFormatting>
  <conditionalFormatting sqref="H14:I14">
    <cfRule type="cellIs" dxfId="7619" priority="746" operator="equal">
      <formula>0</formula>
    </cfRule>
    <cfRule type="cellIs" dxfId="7618" priority="747" operator="equal">
      <formula>H8</formula>
    </cfRule>
    <cfRule type="cellIs" dxfId="7617" priority="748" operator="lessThan">
      <formula>H8</formula>
    </cfRule>
    <cfRule type="cellIs" dxfId="7616" priority="749" operator="greaterThan">
      <formula>H8</formula>
    </cfRule>
  </conditionalFormatting>
  <conditionalFormatting sqref="D8">
    <cfRule type="cellIs" dxfId="7615" priority="728" operator="equal">
      <formula>0</formula>
    </cfRule>
    <cfRule type="cellIs" dxfId="7614" priority="743" operator="equal">
      <formula>D43</formula>
    </cfRule>
    <cfRule type="cellIs" dxfId="7613" priority="744" operator="lessThan">
      <formula>D43</formula>
    </cfRule>
    <cfRule type="cellIs" dxfId="7612" priority="745" operator="greaterThan">
      <formula>D43</formula>
    </cfRule>
  </conditionalFormatting>
  <conditionalFormatting sqref="E8">
    <cfRule type="cellIs" dxfId="7611" priority="19" operator="equal">
      <formula>0</formula>
    </cfRule>
    <cfRule type="cellIs" dxfId="7610" priority="740" operator="equal">
      <formula>E43</formula>
    </cfRule>
    <cfRule type="cellIs" dxfId="7609" priority="741" operator="lessThan">
      <formula>E43</formula>
    </cfRule>
    <cfRule type="cellIs" dxfId="7608" priority="742" operator="greaterThan">
      <formula>E43</formula>
    </cfRule>
  </conditionalFormatting>
  <conditionalFormatting sqref="F8:G8">
    <cfRule type="cellIs" dxfId="7607" priority="18" operator="equal">
      <formula>0</formula>
    </cfRule>
    <cfRule type="cellIs" dxfId="7606" priority="737" operator="equal">
      <formula>F43</formula>
    </cfRule>
    <cfRule type="cellIs" dxfId="7605" priority="738" operator="lessThan">
      <formula>F43</formula>
    </cfRule>
    <cfRule type="cellIs" dxfId="7604" priority="739" operator="greaterThan">
      <formula>F43</formula>
    </cfRule>
  </conditionalFormatting>
  <conditionalFormatting sqref="C5">
    <cfRule type="cellIs" dxfId="7603" priority="733" operator="equal">
      <formula>0</formula>
    </cfRule>
    <cfRule type="cellIs" dxfId="7602" priority="734" operator="equal">
      <formula>C4</formula>
    </cfRule>
    <cfRule type="cellIs" dxfId="7601" priority="735" operator="lessThan">
      <formula>C4</formula>
    </cfRule>
    <cfRule type="cellIs" dxfId="7600" priority="736" operator="greaterThan">
      <formula>C4</formula>
    </cfRule>
  </conditionalFormatting>
  <conditionalFormatting sqref="C6:C7">
    <cfRule type="cellIs" dxfId="7599" priority="729" operator="equal">
      <formula>0</formula>
    </cfRule>
    <cfRule type="cellIs" dxfId="7598" priority="730" operator="equal">
      <formula>C5</formula>
    </cfRule>
    <cfRule type="cellIs" dxfId="7597" priority="731" operator="lessThan">
      <formula>C5</formula>
    </cfRule>
    <cfRule type="cellIs" dxfId="7596" priority="732" operator="greaterThan">
      <formula>C5</formula>
    </cfRule>
  </conditionalFormatting>
  <conditionalFormatting sqref="H8:I8">
    <cfRule type="cellIs" dxfId="7595" priority="724" operator="equal">
      <formula>0</formula>
    </cfRule>
    <cfRule type="cellIs" dxfId="7594" priority="725" operator="equal">
      <formula>H2</formula>
    </cfRule>
    <cfRule type="cellIs" dxfId="7593" priority="726" operator="lessThan">
      <formula>H2</formula>
    </cfRule>
    <cfRule type="cellIs" dxfId="7592" priority="727" operator="greaterThan">
      <formula>H2</formula>
    </cfRule>
  </conditionalFormatting>
  <conditionalFormatting sqref="C9">
    <cfRule type="cellIs" dxfId="7591" priority="720" operator="equal">
      <formula>0</formula>
    </cfRule>
    <cfRule type="cellIs" dxfId="7590" priority="721" operator="equal">
      <formula>C7</formula>
    </cfRule>
    <cfRule type="cellIs" dxfId="7589" priority="722" operator="lessThan">
      <formula>C7</formula>
    </cfRule>
    <cfRule type="cellIs" dxfId="7588" priority="723" operator="greaterThan">
      <formula>C7</formula>
    </cfRule>
  </conditionalFormatting>
  <conditionalFormatting sqref="C10">
    <cfRule type="cellIs" dxfId="7587" priority="716" operator="equal">
      <formula>0</formula>
    </cfRule>
    <cfRule type="cellIs" dxfId="7586" priority="717" operator="equal">
      <formula>C9</formula>
    </cfRule>
    <cfRule type="cellIs" dxfId="7585" priority="718" operator="lessThan">
      <formula>C9</formula>
    </cfRule>
    <cfRule type="cellIs" dxfId="7584" priority="719" operator="greaterThan">
      <formula>C9</formula>
    </cfRule>
  </conditionalFormatting>
  <conditionalFormatting sqref="C13">
    <cfRule type="cellIs" dxfId="7583" priority="751" operator="equal">
      <formula>0</formula>
    </cfRule>
    <cfRule type="cellIs" dxfId="7582" priority="752" operator="equal">
      <formula>C12</formula>
    </cfRule>
    <cfRule type="cellIs" dxfId="7581" priority="753" operator="lessThan">
      <formula>C12</formula>
    </cfRule>
    <cfRule type="cellIs" dxfId="7580" priority="754" operator="greaterThan">
      <formula>C12</formula>
    </cfRule>
  </conditionalFormatting>
  <conditionalFormatting sqref="C12">
    <cfRule type="cellIs" dxfId="7579" priority="712" operator="equal">
      <formula>0</formula>
    </cfRule>
    <cfRule type="cellIs" dxfId="7578" priority="713" operator="equal">
      <formula>C11</formula>
    </cfRule>
    <cfRule type="cellIs" dxfId="7577" priority="714" operator="lessThan">
      <formula>C11</formula>
    </cfRule>
    <cfRule type="cellIs" dxfId="7576" priority="715" operator="greaterThan">
      <formula>C11</formula>
    </cfRule>
  </conditionalFormatting>
  <conditionalFormatting sqref="D11">
    <cfRule type="cellIs" dxfId="7575" priority="708" operator="equal">
      <formula>0</formula>
    </cfRule>
    <cfRule type="cellIs" dxfId="7574" priority="709" operator="equal">
      <formula>D10</formula>
    </cfRule>
    <cfRule type="cellIs" dxfId="7573" priority="710" operator="lessThan">
      <formula>D10</formula>
    </cfRule>
    <cfRule type="cellIs" dxfId="7572" priority="711" operator="greaterThan">
      <formula>D10</formula>
    </cfRule>
  </conditionalFormatting>
  <conditionalFormatting sqref="D9">
    <cfRule type="cellIs" dxfId="7571" priority="700" operator="equal">
      <formula>0</formula>
    </cfRule>
    <cfRule type="cellIs" dxfId="7570" priority="701" operator="equal">
      <formula>D7</formula>
    </cfRule>
    <cfRule type="cellIs" dxfId="7569" priority="702" operator="lessThan">
      <formula>D7</formula>
    </cfRule>
    <cfRule type="cellIs" dxfId="7568" priority="703" operator="greaterThan">
      <formula>D7</formula>
    </cfRule>
  </conditionalFormatting>
  <conditionalFormatting sqref="D10">
    <cfRule type="cellIs" dxfId="7567" priority="696" operator="equal">
      <formula>0</formula>
    </cfRule>
    <cfRule type="cellIs" dxfId="7566" priority="697" operator="equal">
      <formula>D9</formula>
    </cfRule>
    <cfRule type="cellIs" dxfId="7565" priority="698" operator="lessThan">
      <formula>D9</formula>
    </cfRule>
    <cfRule type="cellIs" dxfId="7564" priority="699" operator="greaterThan">
      <formula>D9</formula>
    </cfRule>
  </conditionalFormatting>
  <conditionalFormatting sqref="D13">
    <cfRule type="cellIs" dxfId="7563" priority="704" operator="equal">
      <formula>0</formula>
    </cfRule>
    <cfRule type="cellIs" dxfId="7562" priority="705" operator="equal">
      <formula>D12</formula>
    </cfRule>
    <cfRule type="cellIs" dxfId="7561" priority="706" operator="lessThan">
      <formula>D12</formula>
    </cfRule>
    <cfRule type="cellIs" dxfId="7560" priority="707" operator="greaterThan">
      <formula>D12</formula>
    </cfRule>
  </conditionalFormatting>
  <conditionalFormatting sqref="D12">
    <cfRule type="cellIs" dxfId="7559" priority="692" operator="equal">
      <formula>0</formula>
    </cfRule>
    <cfRule type="cellIs" dxfId="7558" priority="693" operator="equal">
      <formula>D11</formula>
    </cfRule>
    <cfRule type="cellIs" dxfId="7557" priority="694" operator="lessThan">
      <formula>D11</formula>
    </cfRule>
    <cfRule type="cellIs" dxfId="7556" priority="695" operator="greaterThan">
      <formula>D11</formula>
    </cfRule>
  </conditionalFormatting>
  <conditionalFormatting sqref="E11">
    <cfRule type="cellIs" dxfId="7555" priority="688" operator="equal">
      <formula>0</formula>
    </cfRule>
    <cfRule type="cellIs" dxfId="7554" priority="689" operator="equal">
      <formula>E10</formula>
    </cfRule>
    <cfRule type="cellIs" dxfId="7553" priority="690" operator="lessThan">
      <formula>E10</formula>
    </cfRule>
    <cfRule type="cellIs" dxfId="7552" priority="691" operator="greaterThan">
      <formula>E10</formula>
    </cfRule>
  </conditionalFormatting>
  <conditionalFormatting sqref="E9">
    <cfRule type="cellIs" dxfId="7551" priority="680" operator="equal">
      <formula>0</formula>
    </cfRule>
    <cfRule type="cellIs" dxfId="7550" priority="681" operator="equal">
      <formula>E7</formula>
    </cfRule>
    <cfRule type="cellIs" dxfId="7549" priority="682" operator="lessThan">
      <formula>E7</formula>
    </cfRule>
    <cfRule type="cellIs" dxfId="7548" priority="683" operator="greaterThan">
      <formula>E7</formula>
    </cfRule>
  </conditionalFormatting>
  <conditionalFormatting sqref="E10">
    <cfRule type="cellIs" dxfId="7547" priority="676" operator="equal">
      <formula>0</formula>
    </cfRule>
    <cfRule type="cellIs" dxfId="7546" priority="677" operator="equal">
      <formula>E9</formula>
    </cfRule>
    <cfRule type="cellIs" dxfId="7545" priority="678" operator="lessThan">
      <formula>E9</formula>
    </cfRule>
    <cfRule type="cellIs" dxfId="7544" priority="679" operator="greaterThan">
      <formula>E9</formula>
    </cfRule>
  </conditionalFormatting>
  <conditionalFormatting sqref="E13">
    <cfRule type="cellIs" dxfId="7543" priority="684" operator="equal">
      <formula>0</formula>
    </cfRule>
    <cfRule type="cellIs" dxfId="7542" priority="685" operator="equal">
      <formula>E12</formula>
    </cfRule>
    <cfRule type="cellIs" dxfId="7541" priority="686" operator="lessThan">
      <formula>E12</formula>
    </cfRule>
    <cfRule type="cellIs" dxfId="7540" priority="687" operator="greaterThan">
      <formula>E12</formula>
    </cfRule>
  </conditionalFormatting>
  <conditionalFormatting sqref="E12">
    <cfRule type="cellIs" dxfId="7539" priority="672" operator="equal">
      <formula>0</formula>
    </cfRule>
    <cfRule type="cellIs" dxfId="7538" priority="673" operator="equal">
      <formula>E11</formula>
    </cfRule>
    <cfRule type="cellIs" dxfId="7537" priority="674" operator="lessThan">
      <formula>E11</formula>
    </cfRule>
    <cfRule type="cellIs" dxfId="7536" priority="675" operator="greaterThan">
      <formula>E11</formula>
    </cfRule>
  </conditionalFormatting>
  <conditionalFormatting sqref="I11">
    <cfRule type="cellIs" dxfId="7535" priority="668" operator="equal">
      <formula>0</formula>
    </cfRule>
    <cfRule type="cellIs" dxfId="7534" priority="669" operator="equal">
      <formula>I10</formula>
    </cfRule>
    <cfRule type="cellIs" dxfId="7533" priority="670" operator="lessThan">
      <formula>I10</formula>
    </cfRule>
    <cfRule type="cellIs" dxfId="7532" priority="671" operator="greaterThan">
      <formula>I10</formula>
    </cfRule>
  </conditionalFormatting>
  <conditionalFormatting sqref="I9">
    <cfRule type="cellIs" dxfId="7531" priority="660" operator="equal">
      <formula>0</formula>
    </cfRule>
    <cfRule type="cellIs" dxfId="7530" priority="661" operator="equal">
      <formula>I7</formula>
    </cfRule>
    <cfRule type="cellIs" dxfId="7529" priority="662" operator="lessThan">
      <formula>I7</formula>
    </cfRule>
    <cfRule type="cellIs" dxfId="7528" priority="663" operator="greaterThan">
      <formula>I7</formula>
    </cfRule>
  </conditionalFormatting>
  <conditionalFormatting sqref="I10">
    <cfRule type="cellIs" dxfId="7527" priority="656" operator="equal">
      <formula>0</formula>
    </cfRule>
    <cfRule type="cellIs" dxfId="7526" priority="657" operator="equal">
      <formula>I9</formula>
    </cfRule>
    <cfRule type="cellIs" dxfId="7525" priority="658" operator="lessThan">
      <formula>I9</formula>
    </cfRule>
    <cfRule type="cellIs" dxfId="7524" priority="659" operator="greaterThan">
      <formula>I9</formula>
    </cfRule>
  </conditionalFormatting>
  <conditionalFormatting sqref="I13">
    <cfRule type="cellIs" dxfId="7523" priority="664" operator="equal">
      <formula>0</formula>
    </cfRule>
    <cfRule type="cellIs" dxfId="7522" priority="665" operator="equal">
      <formula>I12</formula>
    </cfRule>
    <cfRule type="cellIs" dxfId="7521" priority="666" operator="lessThan">
      <formula>I12</formula>
    </cfRule>
    <cfRule type="cellIs" dxfId="7520" priority="667" operator="greaterThan">
      <formula>I12</formula>
    </cfRule>
  </conditionalFormatting>
  <conditionalFormatting sqref="I12">
    <cfRule type="cellIs" dxfId="7519" priority="652" operator="equal">
      <formula>0</formula>
    </cfRule>
    <cfRule type="cellIs" dxfId="7518" priority="653" operator="equal">
      <formula>I11</formula>
    </cfRule>
    <cfRule type="cellIs" dxfId="7517" priority="654" operator="lessThan">
      <formula>I11</formula>
    </cfRule>
    <cfRule type="cellIs" dxfId="7516" priority="655" operator="greaterThan">
      <formula>I11</formula>
    </cfRule>
  </conditionalFormatting>
  <conditionalFormatting sqref="F11">
    <cfRule type="cellIs" dxfId="7515" priority="648" operator="equal">
      <formula>0</formula>
    </cfRule>
    <cfRule type="cellIs" dxfId="7514" priority="649" operator="equal">
      <formula>F10</formula>
    </cfRule>
    <cfRule type="cellIs" dxfId="7513" priority="650" operator="lessThan">
      <formula>F10</formula>
    </cfRule>
    <cfRule type="cellIs" dxfId="7512" priority="651" operator="greaterThan">
      <formula>F10</formula>
    </cfRule>
  </conditionalFormatting>
  <conditionalFormatting sqref="F9">
    <cfRule type="cellIs" dxfId="7511" priority="640" operator="equal">
      <formula>0</formula>
    </cfRule>
    <cfRule type="cellIs" dxfId="7510" priority="641" operator="equal">
      <formula>F7</formula>
    </cfRule>
    <cfRule type="cellIs" dxfId="7509" priority="642" operator="lessThan">
      <formula>F7</formula>
    </cfRule>
    <cfRule type="cellIs" dxfId="7508" priority="643" operator="greaterThan">
      <formula>F7</formula>
    </cfRule>
  </conditionalFormatting>
  <conditionalFormatting sqref="F10">
    <cfRule type="cellIs" dxfId="7507" priority="636" operator="equal">
      <formula>0</formula>
    </cfRule>
    <cfRule type="cellIs" dxfId="7506" priority="637" operator="equal">
      <formula>F9</formula>
    </cfRule>
    <cfRule type="cellIs" dxfId="7505" priority="638" operator="lessThan">
      <formula>F9</formula>
    </cfRule>
    <cfRule type="cellIs" dxfId="7504" priority="639" operator="greaterThan">
      <formula>F9</formula>
    </cfRule>
  </conditionalFormatting>
  <conditionalFormatting sqref="F13">
    <cfRule type="cellIs" dxfId="7503" priority="644" operator="equal">
      <formula>0</formula>
    </cfRule>
    <cfRule type="cellIs" dxfId="7502" priority="645" operator="equal">
      <formula>F12</formula>
    </cfRule>
    <cfRule type="cellIs" dxfId="7501" priority="646" operator="lessThan">
      <formula>F12</formula>
    </cfRule>
    <cfRule type="cellIs" dxfId="7500" priority="647" operator="greaterThan">
      <formula>F12</formula>
    </cfRule>
  </conditionalFormatting>
  <conditionalFormatting sqref="F12">
    <cfRule type="cellIs" dxfId="7499" priority="632" operator="equal">
      <formula>0</formula>
    </cfRule>
    <cfRule type="cellIs" dxfId="7498" priority="633" operator="equal">
      <formula>F11</formula>
    </cfRule>
    <cfRule type="cellIs" dxfId="7497" priority="634" operator="lessThan">
      <formula>F11</formula>
    </cfRule>
    <cfRule type="cellIs" dxfId="7496" priority="635" operator="greaterThan">
      <formula>F11</formula>
    </cfRule>
  </conditionalFormatting>
  <conditionalFormatting sqref="G11">
    <cfRule type="cellIs" dxfId="7495" priority="628" operator="equal">
      <formula>0</formula>
    </cfRule>
    <cfRule type="cellIs" dxfId="7494" priority="629" operator="equal">
      <formula>G10</formula>
    </cfRule>
    <cfRule type="cellIs" dxfId="7493" priority="630" operator="lessThan">
      <formula>G10</formula>
    </cfRule>
    <cfRule type="cellIs" dxfId="7492" priority="631" operator="greaterThan">
      <formula>G10</formula>
    </cfRule>
  </conditionalFormatting>
  <conditionalFormatting sqref="G9">
    <cfRule type="cellIs" dxfId="7491" priority="620" operator="equal">
      <formula>0</formula>
    </cfRule>
    <cfRule type="cellIs" dxfId="7490" priority="621" operator="equal">
      <formula>G7</formula>
    </cfRule>
    <cfRule type="cellIs" dxfId="7489" priority="622" operator="lessThan">
      <formula>G7</formula>
    </cfRule>
    <cfRule type="cellIs" dxfId="7488" priority="623" operator="greaterThan">
      <formula>G7</formula>
    </cfRule>
  </conditionalFormatting>
  <conditionalFormatting sqref="G10">
    <cfRule type="cellIs" dxfId="7487" priority="616" operator="equal">
      <formula>0</formula>
    </cfRule>
    <cfRule type="cellIs" dxfId="7486" priority="617" operator="equal">
      <formula>G9</formula>
    </cfRule>
    <cfRule type="cellIs" dxfId="7485" priority="618" operator="lessThan">
      <formula>G9</formula>
    </cfRule>
    <cfRule type="cellIs" dxfId="7484" priority="619" operator="greaterThan">
      <formula>G9</formula>
    </cfRule>
  </conditionalFormatting>
  <conditionalFormatting sqref="G13">
    <cfRule type="cellIs" dxfId="7483" priority="624" operator="equal">
      <formula>0</formula>
    </cfRule>
    <cfRule type="cellIs" dxfId="7482" priority="625" operator="equal">
      <formula>G12</formula>
    </cfRule>
    <cfRule type="cellIs" dxfId="7481" priority="626" operator="lessThan">
      <formula>G12</formula>
    </cfRule>
    <cfRule type="cellIs" dxfId="7480" priority="627" operator="greaterThan">
      <formula>G12</formula>
    </cfRule>
  </conditionalFormatting>
  <conditionalFormatting sqref="G12">
    <cfRule type="cellIs" dxfId="7479" priority="612" operator="equal">
      <formula>0</formula>
    </cfRule>
    <cfRule type="cellIs" dxfId="7478" priority="613" operator="equal">
      <formula>G11</formula>
    </cfRule>
    <cfRule type="cellIs" dxfId="7477" priority="614" operator="lessThan">
      <formula>G11</formula>
    </cfRule>
    <cfRule type="cellIs" dxfId="7476" priority="615" operator="greaterThan">
      <formula>G11</formula>
    </cfRule>
  </conditionalFormatting>
  <conditionalFormatting sqref="H11">
    <cfRule type="cellIs" dxfId="7475" priority="608" operator="equal">
      <formula>0</formula>
    </cfRule>
    <cfRule type="cellIs" dxfId="7474" priority="609" operator="equal">
      <formula>H10</formula>
    </cfRule>
    <cfRule type="cellIs" dxfId="7473" priority="610" operator="lessThan">
      <formula>H10</formula>
    </cfRule>
    <cfRule type="cellIs" dxfId="7472" priority="611" operator="greaterThan">
      <formula>H10</formula>
    </cfRule>
  </conditionalFormatting>
  <conditionalFormatting sqref="H9">
    <cfRule type="cellIs" dxfId="7471" priority="600" operator="equal">
      <formula>0</formula>
    </cfRule>
    <cfRule type="cellIs" dxfId="7470" priority="601" operator="equal">
      <formula>H7</formula>
    </cfRule>
    <cfRule type="cellIs" dxfId="7469" priority="602" operator="lessThan">
      <formula>H7</formula>
    </cfRule>
    <cfRule type="cellIs" dxfId="7468" priority="603" operator="greaterThan">
      <formula>H7</formula>
    </cfRule>
  </conditionalFormatting>
  <conditionalFormatting sqref="H10">
    <cfRule type="cellIs" dxfId="7467" priority="596" operator="equal">
      <formula>0</formula>
    </cfRule>
    <cfRule type="cellIs" dxfId="7466" priority="597" operator="equal">
      <formula>H9</formula>
    </cfRule>
    <cfRule type="cellIs" dxfId="7465" priority="598" operator="lessThan">
      <formula>H9</formula>
    </cfRule>
    <cfRule type="cellIs" dxfId="7464" priority="599" operator="greaterThan">
      <formula>H9</formula>
    </cfRule>
  </conditionalFormatting>
  <conditionalFormatting sqref="H13">
    <cfRule type="cellIs" dxfId="7463" priority="604" operator="equal">
      <formula>0</formula>
    </cfRule>
    <cfRule type="cellIs" dxfId="7462" priority="605" operator="equal">
      <formula>H12</formula>
    </cfRule>
    <cfRule type="cellIs" dxfId="7461" priority="606" operator="lessThan">
      <formula>H12</formula>
    </cfRule>
    <cfRule type="cellIs" dxfId="7460" priority="607" operator="greaterThan">
      <formula>H12</formula>
    </cfRule>
  </conditionalFormatting>
  <conditionalFormatting sqref="H12">
    <cfRule type="cellIs" dxfId="7459" priority="592" operator="equal">
      <formula>0</formula>
    </cfRule>
    <cfRule type="cellIs" dxfId="7458" priority="593" operator="equal">
      <formula>H11</formula>
    </cfRule>
    <cfRule type="cellIs" dxfId="7457" priority="594" operator="lessThan">
      <formula>H11</formula>
    </cfRule>
    <cfRule type="cellIs" dxfId="7456" priority="595" operator="greaterThan">
      <formula>H11</formula>
    </cfRule>
  </conditionalFormatting>
  <conditionalFormatting sqref="D20">
    <cfRule type="cellIs" dxfId="7455" priority="438" operator="equal">
      <formula>0</formula>
    </cfRule>
    <cfRule type="cellIs" dxfId="7454" priority="575" operator="equal">
      <formula>0</formula>
    </cfRule>
    <cfRule type="cellIs" dxfId="7453" priority="587" operator="equal">
      <formula>D14</formula>
    </cfRule>
    <cfRule type="cellIs" dxfId="7452" priority="588" operator="lessThan">
      <formula>D14</formula>
    </cfRule>
    <cfRule type="cellIs" dxfId="7451" priority="589" operator="greaterThan">
      <formula>D14</formula>
    </cfRule>
  </conditionalFormatting>
  <conditionalFormatting sqref="E20">
    <cfRule type="cellIs" dxfId="7450" priority="437" operator="equal">
      <formula>0</formula>
    </cfRule>
    <cfRule type="cellIs" dxfId="7449" priority="584" operator="equal">
      <formula>E14</formula>
    </cfRule>
    <cfRule type="cellIs" dxfId="7448" priority="585" operator="lessThan">
      <formula>E14</formula>
    </cfRule>
    <cfRule type="cellIs" dxfId="7447" priority="586" operator="greaterThan">
      <formula>E14</formula>
    </cfRule>
  </conditionalFormatting>
  <conditionalFormatting sqref="C17">
    <cfRule type="cellIs" dxfId="7446" priority="580" operator="equal">
      <formula>0</formula>
    </cfRule>
    <cfRule type="cellIs" dxfId="7445" priority="581" operator="equal">
      <formula>C16</formula>
    </cfRule>
    <cfRule type="cellIs" dxfId="7444" priority="582" operator="lessThan">
      <formula>C16</formula>
    </cfRule>
    <cfRule type="cellIs" dxfId="7443" priority="583" operator="greaterThan">
      <formula>C16</formula>
    </cfRule>
  </conditionalFormatting>
  <conditionalFormatting sqref="H20:I20">
    <cfRule type="cellIs" dxfId="7442" priority="571" operator="equal">
      <formula>0</formula>
    </cfRule>
    <cfRule type="cellIs" dxfId="7441" priority="572" operator="equal">
      <formula>H14</formula>
    </cfRule>
    <cfRule type="cellIs" dxfId="7440" priority="573" operator="lessThan">
      <formula>H14</formula>
    </cfRule>
    <cfRule type="cellIs" dxfId="7439" priority="574" operator="greaterThan">
      <formula>H14</formula>
    </cfRule>
  </conditionalFormatting>
  <conditionalFormatting sqref="C15">
    <cfRule type="cellIs" dxfId="7438" priority="567" operator="equal">
      <formula>0</formula>
    </cfRule>
    <cfRule type="cellIs" dxfId="7437" priority="568" operator="equal">
      <formula>C13</formula>
    </cfRule>
    <cfRule type="cellIs" dxfId="7436" priority="569" operator="lessThan">
      <formula>C13</formula>
    </cfRule>
    <cfRule type="cellIs" dxfId="7435" priority="570" operator="greaterThan">
      <formula>C13</formula>
    </cfRule>
  </conditionalFormatting>
  <conditionalFormatting sqref="C16">
    <cfRule type="cellIs" dxfId="7434" priority="563" operator="equal">
      <formula>0</formula>
    </cfRule>
    <cfRule type="cellIs" dxfId="7433" priority="564" operator="equal">
      <formula>C15</formula>
    </cfRule>
    <cfRule type="cellIs" dxfId="7432" priority="565" operator="lessThan">
      <formula>C15</formula>
    </cfRule>
    <cfRule type="cellIs" dxfId="7431" priority="566" operator="greaterThan">
      <formula>C15</formula>
    </cfRule>
  </conditionalFormatting>
  <conditionalFormatting sqref="C19">
    <cfRule type="cellIs" dxfId="7430" priority="576" operator="equal">
      <formula>0</formula>
    </cfRule>
    <cfRule type="cellIs" dxfId="7429" priority="577" operator="equal">
      <formula>C18</formula>
    </cfRule>
    <cfRule type="cellIs" dxfId="7428" priority="578" operator="lessThan">
      <formula>C18</formula>
    </cfRule>
    <cfRule type="cellIs" dxfId="7427" priority="579" operator="greaterThan">
      <formula>C18</formula>
    </cfRule>
  </conditionalFormatting>
  <conditionalFormatting sqref="C18">
    <cfRule type="cellIs" dxfId="7426" priority="559" operator="equal">
      <formula>0</formula>
    </cfRule>
    <cfRule type="cellIs" dxfId="7425" priority="560" operator="equal">
      <formula>C17</formula>
    </cfRule>
    <cfRule type="cellIs" dxfId="7424" priority="561" operator="lessThan">
      <formula>C17</formula>
    </cfRule>
    <cfRule type="cellIs" dxfId="7423" priority="562" operator="greaterThan">
      <formula>C17</formula>
    </cfRule>
  </conditionalFormatting>
  <conditionalFormatting sqref="D17">
    <cfRule type="cellIs" dxfId="7422" priority="555" operator="equal">
      <formula>0</formula>
    </cfRule>
    <cfRule type="cellIs" dxfId="7421" priority="556" operator="equal">
      <formula>D16</formula>
    </cfRule>
    <cfRule type="cellIs" dxfId="7420" priority="557" operator="lessThan">
      <formula>D16</formula>
    </cfRule>
    <cfRule type="cellIs" dxfId="7419" priority="558" operator="greaterThan">
      <formula>D16</formula>
    </cfRule>
  </conditionalFormatting>
  <conditionalFormatting sqref="D15">
    <cfRule type="cellIs" dxfId="7418" priority="547" operator="equal">
      <formula>0</formula>
    </cfRule>
    <cfRule type="cellIs" dxfId="7417" priority="548" operator="equal">
      <formula>D13</formula>
    </cfRule>
    <cfRule type="cellIs" dxfId="7416" priority="549" operator="lessThan">
      <formula>D13</formula>
    </cfRule>
    <cfRule type="cellIs" dxfId="7415" priority="550" operator="greaterThan">
      <formula>D13</formula>
    </cfRule>
  </conditionalFormatting>
  <conditionalFormatting sqref="D16">
    <cfRule type="cellIs" dxfId="7414" priority="543" operator="equal">
      <formula>0</formula>
    </cfRule>
    <cfRule type="cellIs" dxfId="7413" priority="544" operator="equal">
      <formula>D15</formula>
    </cfRule>
    <cfRule type="cellIs" dxfId="7412" priority="545" operator="lessThan">
      <formula>D15</formula>
    </cfRule>
    <cfRule type="cellIs" dxfId="7411" priority="546" operator="greaterThan">
      <formula>D15</formula>
    </cfRule>
  </conditionalFormatting>
  <conditionalFormatting sqref="D19">
    <cfRule type="cellIs" dxfId="7410" priority="551" operator="equal">
      <formula>0</formula>
    </cfRule>
    <cfRule type="cellIs" dxfId="7409" priority="552" operator="equal">
      <formula>D18</formula>
    </cfRule>
    <cfRule type="cellIs" dxfId="7408" priority="553" operator="lessThan">
      <formula>D18</formula>
    </cfRule>
    <cfRule type="cellIs" dxfId="7407" priority="554" operator="greaterThan">
      <formula>D18</formula>
    </cfRule>
  </conditionalFormatting>
  <conditionalFormatting sqref="D18">
    <cfRule type="cellIs" dxfId="7406" priority="539" operator="equal">
      <formula>0</formula>
    </cfRule>
    <cfRule type="cellIs" dxfId="7405" priority="540" operator="equal">
      <formula>D17</formula>
    </cfRule>
    <cfRule type="cellIs" dxfId="7404" priority="541" operator="lessThan">
      <formula>D17</formula>
    </cfRule>
    <cfRule type="cellIs" dxfId="7403" priority="542" operator="greaterThan">
      <formula>D17</formula>
    </cfRule>
  </conditionalFormatting>
  <conditionalFormatting sqref="E17">
    <cfRule type="cellIs" dxfId="7402" priority="535" operator="equal">
      <formula>0</formula>
    </cfRule>
    <cfRule type="cellIs" dxfId="7401" priority="536" operator="equal">
      <formula>E16</formula>
    </cfRule>
    <cfRule type="cellIs" dxfId="7400" priority="537" operator="lessThan">
      <formula>E16</formula>
    </cfRule>
    <cfRule type="cellIs" dxfId="7399" priority="538" operator="greaterThan">
      <formula>E16</formula>
    </cfRule>
  </conditionalFormatting>
  <conditionalFormatting sqref="E15">
    <cfRule type="cellIs" dxfId="7398" priority="527" operator="equal">
      <formula>0</formula>
    </cfRule>
    <cfRule type="cellIs" dxfId="7397" priority="528" operator="equal">
      <formula>E13</formula>
    </cfRule>
    <cfRule type="cellIs" dxfId="7396" priority="529" operator="lessThan">
      <formula>E13</formula>
    </cfRule>
    <cfRule type="cellIs" dxfId="7395" priority="530" operator="greaterThan">
      <formula>E13</formula>
    </cfRule>
  </conditionalFormatting>
  <conditionalFormatting sqref="E16">
    <cfRule type="cellIs" dxfId="7394" priority="523" operator="equal">
      <formula>0</formula>
    </cfRule>
    <cfRule type="cellIs" dxfId="7393" priority="524" operator="equal">
      <formula>E15</formula>
    </cfRule>
    <cfRule type="cellIs" dxfId="7392" priority="525" operator="lessThan">
      <formula>E15</formula>
    </cfRule>
    <cfRule type="cellIs" dxfId="7391" priority="526" operator="greaterThan">
      <formula>E15</formula>
    </cfRule>
  </conditionalFormatting>
  <conditionalFormatting sqref="E19">
    <cfRule type="cellIs" dxfId="7390" priority="531" operator="equal">
      <formula>0</formula>
    </cfRule>
    <cfRule type="cellIs" dxfId="7389" priority="532" operator="equal">
      <formula>E18</formula>
    </cfRule>
    <cfRule type="cellIs" dxfId="7388" priority="533" operator="lessThan">
      <formula>E18</formula>
    </cfRule>
    <cfRule type="cellIs" dxfId="7387" priority="534" operator="greaterThan">
      <formula>E18</formula>
    </cfRule>
  </conditionalFormatting>
  <conditionalFormatting sqref="E18">
    <cfRule type="cellIs" dxfId="7386" priority="519" operator="equal">
      <formula>0</formula>
    </cfRule>
    <cfRule type="cellIs" dxfId="7385" priority="520" operator="equal">
      <formula>E17</formula>
    </cfRule>
    <cfRule type="cellIs" dxfId="7384" priority="521" operator="lessThan">
      <formula>E17</formula>
    </cfRule>
    <cfRule type="cellIs" dxfId="7383" priority="522" operator="greaterThan">
      <formula>E17</formula>
    </cfRule>
  </conditionalFormatting>
  <conditionalFormatting sqref="I17">
    <cfRule type="cellIs" dxfId="7382" priority="515" operator="equal">
      <formula>0</formula>
    </cfRule>
    <cfRule type="cellIs" dxfId="7381" priority="516" operator="equal">
      <formula>I16</formula>
    </cfRule>
    <cfRule type="cellIs" dxfId="7380" priority="517" operator="lessThan">
      <formula>I16</formula>
    </cfRule>
    <cfRule type="cellIs" dxfId="7379" priority="518" operator="greaterThan">
      <formula>I16</formula>
    </cfRule>
  </conditionalFormatting>
  <conditionalFormatting sqref="I15">
    <cfRule type="cellIs" dxfId="7378" priority="507" operator="equal">
      <formula>0</formula>
    </cfRule>
    <cfRule type="cellIs" dxfId="7377" priority="508" operator="equal">
      <formula>I13</formula>
    </cfRule>
    <cfRule type="cellIs" dxfId="7376" priority="509" operator="lessThan">
      <formula>I13</formula>
    </cfRule>
    <cfRule type="cellIs" dxfId="7375" priority="510" operator="greaterThan">
      <formula>I13</formula>
    </cfRule>
  </conditionalFormatting>
  <conditionalFormatting sqref="I16">
    <cfRule type="cellIs" dxfId="7374" priority="503" operator="equal">
      <formula>0</formula>
    </cfRule>
    <cfRule type="cellIs" dxfId="7373" priority="504" operator="equal">
      <formula>I15</formula>
    </cfRule>
    <cfRule type="cellIs" dxfId="7372" priority="505" operator="lessThan">
      <formula>I15</formula>
    </cfRule>
    <cfRule type="cellIs" dxfId="7371" priority="506" operator="greaterThan">
      <formula>I15</formula>
    </cfRule>
  </conditionalFormatting>
  <conditionalFormatting sqref="I19">
    <cfRule type="cellIs" dxfId="7370" priority="511" operator="equal">
      <formula>0</formula>
    </cfRule>
    <cfRule type="cellIs" dxfId="7369" priority="512" operator="equal">
      <formula>I18</formula>
    </cfRule>
    <cfRule type="cellIs" dxfId="7368" priority="513" operator="lessThan">
      <formula>I18</formula>
    </cfRule>
    <cfRule type="cellIs" dxfId="7367" priority="514" operator="greaterThan">
      <formula>I18</formula>
    </cfRule>
  </conditionalFormatting>
  <conditionalFormatting sqref="I18">
    <cfRule type="cellIs" dxfId="7366" priority="499" operator="equal">
      <formula>0</formula>
    </cfRule>
    <cfRule type="cellIs" dxfId="7365" priority="500" operator="equal">
      <formula>I17</formula>
    </cfRule>
    <cfRule type="cellIs" dxfId="7364" priority="501" operator="lessThan">
      <formula>I17</formula>
    </cfRule>
    <cfRule type="cellIs" dxfId="7363" priority="502" operator="greaterThan">
      <formula>I17</formula>
    </cfRule>
  </conditionalFormatting>
  <conditionalFormatting sqref="F17">
    <cfRule type="cellIs" dxfId="7362" priority="495" operator="equal">
      <formula>0</formula>
    </cfRule>
    <cfRule type="cellIs" dxfId="7361" priority="496" operator="equal">
      <formula>F16</formula>
    </cfRule>
    <cfRule type="cellIs" dxfId="7360" priority="497" operator="lessThan">
      <formula>F16</formula>
    </cfRule>
    <cfRule type="cellIs" dxfId="7359" priority="498" operator="greaterThan">
      <formula>F16</formula>
    </cfRule>
  </conditionalFormatting>
  <conditionalFormatting sqref="F15">
    <cfRule type="cellIs" dxfId="7358" priority="487" operator="equal">
      <formula>0</formula>
    </cfRule>
    <cfRule type="cellIs" dxfId="7357" priority="488" operator="equal">
      <formula>F13</formula>
    </cfRule>
    <cfRule type="cellIs" dxfId="7356" priority="489" operator="lessThan">
      <formula>F13</formula>
    </cfRule>
    <cfRule type="cellIs" dxfId="7355" priority="490" operator="greaterThan">
      <formula>F13</formula>
    </cfRule>
  </conditionalFormatting>
  <conditionalFormatting sqref="F16">
    <cfRule type="cellIs" dxfId="7354" priority="483" operator="equal">
      <formula>0</formula>
    </cfRule>
    <cfRule type="cellIs" dxfId="7353" priority="484" operator="equal">
      <formula>F15</formula>
    </cfRule>
    <cfRule type="cellIs" dxfId="7352" priority="485" operator="lessThan">
      <formula>F15</formula>
    </cfRule>
    <cfRule type="cellIs" dxfId="7351" priority="486" operator="greaterThan">
      <formula>F15</formula>
    </cfRule>
  </conditionalFormatting>
  <conditionalFormatting sqref="F19">
    <cfRule type="cellIs" dxfId="7350" priority="491" operator="equal">
      <formula>0</formula>
    </cfRule>
    <cfRule type="cellIs" dxfId="7349" priority="492" operator="equal">
      <formula>F18</formula>
    </cfRule>
    <cfRule type="cellIs" dxfId="7348" priority="493" operator="lessThan">
      <formula>F18</formula>
    </cfRule>
    <cfRule type="cellIs" dxfId="7347" priority="494" operator="greaterThan">
      <formula>F18</formula>
    </cfRule>
  </conditionalFormatting>
  <conditionalFormatting sqref="F18">
    <cfRule type="cellIs" dxfId="7346" priority="479" operator="equal">
      <formula>0</formula>
    </cfRule>
    <cfRule type="cellIs" dxfId="7345" priority="480" operator="equal">
      <formula>F17</formula>
    </cfRule>
    <cfRule type="cellIs" dxfId="7344" priority="481" operator="lessThan">
      <formula>F17</formula>
    </cfRule>
    <cfRule type="cellIs" dxfId="7343" priority="482" operator="greaterThan">
      <formula>F17</formula>
    </cfRule>
  </conditionalFormatting>
  <conditionalFormatting sqref="G17">
    <cfRule type="cellIs" dxfId="7342" priority="475" operator="equal">
      <formula>0</formula>
    </cfRule>
    <cfRule type="cellIs" dxfId="7341" priority="476" operator="equal">
      <formula>G16</formula>
    </cfRule>
    <cfRule type="cellIs" dxfId="7340" priority="477" operator="lessThan">
      <formula>G16</formula>
    </cfRule>
    <cfRule type="cellIs" dxfId="7339" priority="478" operator="greaterThan">
      <formula>G16</formula>
    </cfRule>
  </conditionalFormatting>
  <conditionalFormatting sqref="G15">
    <cfRule type="cellIs" dxfId="7338" priority="467" operator="equal">
      <formula>0</formula>
    </cfRule>
    <cfRule type="cellIs" dxfId="7337" priority="468" operator="equal">
      <formula>G13</formula>
    </cfRule>
    <cfRule type="cellIs" dxfId="7336" priority="469" operator="lessThan">
      <formula>G13</formula>
    </cfRule>
    <cfRule type="cellIs" dxfId="7335" priority="470" operator="greaterThan">
      <formula>G13</formula>
    </cfRule>
  </conditionalFormatting>
  <conditionalFormatting sqref="G16">
    <cfRule type="cellIs" dxfId="7334" priority="463" operator="equal">
      <formula>0</formula>
    </cfRule>
    <cfRule type="cellIs" dxfId="7333" priority="464" operator="equal">
      <formula>G15</formula>
    </cfRule>
    <cfRule type="cellIs" dxfId="7332" priority="465" operator="lessThan">
      <formula>G15</formula>
    </cfRule>
    <cfRule type="cellIs" dxfId="7331" priority="466" operator="greaterThan">
      <formula>G15</formula>
    </cfRule>
  </conditionalFormatting>
  <conditionalFormatting sqref="G19">
    <cfRule type="cellIs" dxfId="7330" priority="471" operator="equal">
      <formula>0</formula>
    </cfRule>
    <cfRule type="cellIs" dxfId="7329" priority="472" operator="equal">
      <formula>G18</formula>
    </cfRule>
    <cfRule type="cellIs" dxfId="7328" priority="473" operator="lessThan">
      <formula>G18</formula>
    </cfRule>
    <cfRule type="cellIs" dxfId="7327" priority="474" operator="greaterThan">
      <formula>G18</formula>
    </cfRule>
  </conditionalFormatting>
  <conditionalFormatting sqref="G18">
    <cfRule type="cellIs" dxfId="7326" priority="459" operator="equal">
      <formula>0</formula>
    </cfRule>
    <cfRule type="cellIs" dxfId="7325" priority="460" operator="equal">
      <formula>G17</formula>
    </cfRule>
    <cfRule type="cellIs" dxfId="7324" priority="461" operator="lessThan">
      <formula>G17</formula>
    </cfRule>
    <cfRule type="cellIs" dxfId="7323" priority="462" operator="greaterThan">
      <formula>G17</formula>
    </cfRule>
  </conditionalFormatting>
  <conditionalFormatting sqref="H17">
    <cfRule type="cellIs" dxfId="7322" priority="455" operator="equal">
      <formula>0</formula>
    </cfRule>
    <cfRule type="cellIs" dxfId="7321" priority="456" operator="equal">
      <formula>H16</formula>
    </cfRule>
    <cfRule type="cellIs" dxfId="7320" priority="457" operator="lessThan">
      <formula>H16</formula>
    </cfRule>
    <cfRule type="cellIs" dxfId="7319" priority="458" operator="greaterThan">
      <formula>H16</formula>
    </cfRule>
  </conditionalFormatting>
  <conditionalFormatting sqref="H15">
    <cfRule type="cellIs" dxfId="7318" priority="447" operator="equal">
      <formula>0</formula>
    </cfRule>
    <cfRule type="cellIs" dxfId="7317" priority="448" operator="equal">
      <formula>H13</formula>
    </cfRule>
    <cfRule type="cellIs" dxfId="7316" priority="449" operator="lessThan">
      <formula>H13</formula>
    </cfRule>
    <cfRule type="cellIs" dxfId="7315" priority="450" operator="greaterThan">
      <formula>H13</formula>
    </cfRule>
  </conditionalFormatting>
  <conditionalFormatting sqref="H16">
    <cfRule type="cellIs" dxfId="7314" priority="443" operator="equal">
      <formula>0</formula>
    </cfRule>
    <cfRule type="cellIs" dxfId="7313" priority="444" operator="equal">
      <formula>H15</formula>
    </cfRule>
    <cfRule type="cellIs" dxfId="7312" priority="445" operator="lessThan">
      <formula>H15</formula>
    </cfRule>
    <cfRule type="cellIs" dxfId="7311" priority="446" operator="greaterThan">
      <formula>H15</formula>
    </cfRule>
  </conditionalFormatting>
  <conditionalFormatting sqref="H19">
    <cfRule type="cellIs" dxfId="7310" priority="451" operator="equal">
      <formula>0</formula>
    </cfRule>
    <cfRule type="cellIs" dxfId="7309" priority="452" operator="equal">
      <formula>H18</formula>
    </cfRule>
    <cfRule type="cellIs" dxfId="7308" priority="453" operator="lessThan">
      <formula>H18</formula>
    </cfRule>
    <cfRule type="cellIs" dxfId="7307" priority="454" operator="greaterThan">
      <formula>H18</formula>
    </cfRule>
  </conditionalFormatting>
  <conditionalFormatting sqref="H18">
    <cfRule type="cellIs" dxfId="7306" priority="439" operator="equal">
      <formula>0</formula>
    </cfRule>
    <cfRule type="cellIs" dxfId="7305" priority="440" operator="equal">
      <formula>H17</formula>
    </cfRule>
    <cfRule type="cellIs" dxfId="7304" priority="441" operator="lessThan">
      <formula>H17</formula>
    </cfRule>
    <cfRule type="cellIs" dxfId="7303" priority="442" operator="greaterThan">
      <formula>H17</formula>
    </cfRule>
  </conditionalFormatting>
  <conditionalFormatting sqref="F20:G20">
    <cfRule type="cellIs" dxfId="7302" priority="432" operator="equal">
      <formula>0</formula>
    </cfRule>
    <cfRule type="cellIs" dxfId="7301" priority="433" operator="equal">
      <formula>F14</formula>
    </cfRule>
    <cfRule type="cellIs" dxfId="7300" priority="434" operator="lessThan">
      <formula>F14</formula>
    </cfRule>
    <cfRule type="cellIs" dxfId="7299" priority="435" operator="greaterThan">
      <formula>F14</formula>
    </cfRule>
  </conditionalFormatting>
  <conditionalFormatting sqref="D26">
    <cfRule type="cellIs" dxfId="7298" priority="280" operator="equal">
      <formula>0</formula>
    </cfRule>
    <cfRule type="cellIs" dxfId="7297" priority="417" operator="equal">
      <formula>0</formula>
    </cfRule>
    <cfRule type="cellIs" dxfId="7296" priority="429" operator="equal">
      <formula>D20</formula>
    </cfRule>
    <cfRule type="cellIs" dxfId="7295" priority="430" operator="lessThan">
      <formula>D20</formula>
    </cfRule>
    <cfRule type="cellIs" dxfId="7294" priority="431" operator="greaterThan">
      <formula>D20</formula>
    </cfRule>
  </conditionalFormatting>
  <conditionalFormatting sqref="E26">
    <cfRule type="cellIs" dxfId="7293" priority="279" operator="equal">
      <formula>0</formula>
    </cfRule>
    <cfRule type="cellIs" dxfId="7292" priority="426" operator="equal">
      <formula>E20</formula>
    </cfRule>
    <cfRule type="cellIs" dxfId="7291" priority="427" operator="lessThan">
      <formula>E20</formula>
    </cfRule>
    <cfRule type="cellIs" dxfId="7290" priority="428" operator="greaterThan">
      <formula>E20</formula>
    </cfRule>
  </conditionalFormatting>
  <conditionalFormatting sqref="C23">
    <cfRule type="cellIs" dxfId="7289" priority="422" operator="equal">
      <formula>0</formula>
    </cfRule>
    <cfRule type="cellIs" dxfId="7288" priority="423" operator="equal">
      <formula>C22</formula>
    </cfRule>
    <cfRule type="cellIs" dxfId="7287" priority="424" operator="lessThan">
      <formula>C22</formula>
    </cfRule>
    <cfRule type="cellIs" dxfId="7286" priority="425" operator="greaterThan">
      <formula>C22</formula>
    </cfRule>
  </conditionalFormatting>
  <conditionalFormatting sqref="H26:I26">
    <cfRule type="cellIs" dxfId="7285" priority="413" operator="equal">
      <formula>0</formula>
    </cfRule>
    <cfRule type="cellIs" dxfId="7284" priority="414" operator="equal">
      <formula>H20</formula>
    </cfRule>
    <cfRule type="cellIs" dxfId="7283" priority="415" operator="lessThan">
      <formula>H20</formula>
    </cfRule>
    <cfRule type="cellIs" dxfId="7282" priority="416" operator="greaterThan">
      <formula>H20</formula>
    </cfRule>
  </conditionalFormatting>
  <conditionalFormatting sqref="C21">
    <cfRule type="cellIs" dxfId="7281" priority="409" operator="equal">
      <formula>0</formula>
    </cfRule>
    <cfRule type="cellIs" dxfId="7280" priority="410" operator="equal">
      <formula>C19</formula>
    </cfRule>
    <cfRule type="cellIs" dxfId="7279" priority="411" operator="lessThan">
      <formula>C19</formula>
    </cfRule>
    <cfRule type="cellIs" dxfId="7278" priority="412" operator="greaterThan">
      <formula>C19</formula>
    </cfRule>
  </conditionalFormatting>
  <conditionalFormatting sqref="C22">
    <cfRule type="cellIs" dxfId="7277" priority="405" operator="equal">
      <formula>0</formula>
    </cfRule>
    <cfRule type="cellIs" dxfId="7276" priority="406" operator="equal">
      <formula>C21</formula>
    </cfRule>
    <cfRule type="cellIs" dxfId="7275" priority="407" operator="lessThan">
      <formula>C21</formula>
    </cfRule>
    <cfRule type="cellIs" dxfId="7274" priority="408" operator="greaterThan">
      <formula>C21</formula>
    </cfRule>
  </conditionalFormatting>
  <conditionalFormatting sqref="C25">
    <cfRule type="cellIs" dxfId="7273" priority="418" operator="equal">
      <formula>0</formula>
    </cfRule>
    <cfRule type="cellIs" dxfId="7272" priority="419" operator="equal">
      <formula>C24</formula>
    </cfRule>
    <cfRule type="cellIs" dxfId="7271" priority="420" operator="lessThan">
      <formula>C24</formula>
    </cfRule>
    <cfRule type="cellIs" dxfId="7270" priority="421" operator="greaterThan">
      <formula>C24</formula>
    </cfRule>
  </conditionalFormatting>
  <conditionalFormatting sqref="C24">
    <cfRule type="cellIs" dxfId="7269" priority="401" operator="equal">
      <formula>0</formula>
    </cfRule>
    <cfRule type="cellIs" dxfId="7268" priority="402" operator="equal">
      <formula>C23</formula>
    </cfRule>
    <cfRule type="cellIs" dxfId="7267" priority="403" operator="lessThan">
      <formula>C23</formula>
    </cfRule>
    <cfRule type="cellIs" dxfId="7266" priority="404" operator="greaterThan">
      <formula>C23</formula>
    </cfRule>
  </conditionalFormatting>
  <conditionalFormatting sqref="D23">
    <cfRule type="cellIs" dxfId="7265" priority="397" operator="equal">
      <formula>0</formula>
    </cfRule>
    <cfRule type="cellIs" dxfId="7264" priority="398" operator="equal">
      <formula>D22</formula>
    </cfRule>
    <cfRule type="cellIs" dxfId="7263" priority="399" operator="lessThan">
      <formula>D22</formula>
    </cfRule>
    <cfRule type="cellIs" dxfId="7262" priority="400" operator="greaterThan">
      <formula>D22</formula>
    </cfRule>
  </conditionalFormatting>
  <conditionalFormatting sqref="D21">
    <cfRule type="cellIs" dxfId="7261" priority="389" operator="equal">
      <formula>0</formula>
    </cfRule>
    <cfRule type="cellIs" dxfId="7260" priority="390" operator="equal">
      <formula>D19</formula>
    </cfRule>
    <cfRule type="cellIs" dxfId="7259" priority="391" operator="lessThan">
      <formula>D19</formula>
    </cfRule>
    <cfRule type="cellIs" dxfId="7258" priority="392" operator="greaterThan">
      <formula>D19</formula>
    </cfRule>
  </conditionalFormatting>
  <conditionalFormatting sqref="D22">
    <cfRule type="cellIs" dxfId="7257" priority="385" operator="equal">
      <formula>0</formula>
    </cfRule>
    <cfRule type="cellIs" dxfId="7256" priority="386" operator="equal">
      <formula>D21</formula>
    </cfRule>
    <cfRule type="cellIs" dxfId="7255" priority="387" operator="lessThan">
      <formula>D21</formula>
    </cfRule>
    <cfRule type="cellIs" dxfId="7254" priority="388" operator="greaterThan">
      <formula>D21</formula>
    </cfRule>
  </conditionalFormatting>
  <conditionalFormatting sqref="D25">
    <cfRule type="cellIs" dxfId="7253" priority="393" operator="equal">
      <formula>0</formula>
    </cfRule>
    <cfRule type="cellIs" dxfId="7252" priority="394" operator="equal">
      <formula>D24</formula>
    </cfRule>
    <cfRule type="cellIs" dxfId="7251" priority="395" operator="lessThan">
      <formula>D24</formula>
    </cfRule>
    <cfRule type="cellIs" dxfId="7250" priority="396" operator="greaterThan">
      <formula>D24</formula>
    </cfRule>
  </conditionalFormatting>
  <conditionalFormatting sqref="D24">
    <cfRule type="cellIs" dxfId="7249" priority="381" operator="equal">
      <formula>0</formula>
    </cfRule>
    <cfRule type="cellIs" dxfId="7248" priority="382" operator="equal">
      <formula>D23</formula>
    </cfRule>
    <cfRule type="cellIs" dxfId="7247" priority="383" operator="lessThan">
      <formula>D23</formula>
    </cfRule>
    <cfRule type="cellIs" dxfId="7246" priority="384" operator="greaterThan">
      <formula>D23</formula>
    </cfRule>
  </conditionalFormatting>
  <conditionalFormatting sqref="E23">
    <cfRule type="cellIs" dxfId="7245" priority="377" operator="equal">
      <formula>0</formula>
    </cfRule>
    <cfRule type="cellIs" dxfId="7244" priority="378" operator="equal">
      <formula>E22</formula>
    </cfRule>
    <cfRule type="cellIs" dxfId="7243" priority="379" operator="lessThan">
      <formula>E22</formula>
    </cfRule>
    <cfRule type="cellIs" dxfId="7242" priority="380" operator="greaterThan">
      <formula>E22</formula>
    </cfRule>
  </conditionalFormatting>
  <conditionalFormatting sqref="E21">
    <cfRule type="cellIs" dxfId="7241" priority="369" operator="equal">
      <formula>0</formula>
    </cfRule>
    <cfRule type="cellIs" dxfId="7240" priority="370" operator="equal">
      <formula>E19</formula>
    </cfRule>
    <cfRule type="cellIs" dxfId="7239" priority="371" operator="lessThan">
      <formula>E19</formula>
    </cfRule>
    <cfRule type="cellIs" dxfId="7238" priority="372" operator="greaterThan">
      <formula>E19</formula>
    </cfRule>
  </conditionalFormatting>
  <conditionalFormatting sqref="E22">
    <cfRule type="cellIs" dxfId="7237" priority="365" operator="equal">
      <formula>0</formula>
    </cfRule>
    <cfRule type="cellIs" dxfId="7236" priority="366" operator="equal">
      <formula>E21</formula>
    </cfRule>
    <cfRule type="cellIs" dxfId="7235" priority="367" operator="lessThan">
      <formula>E21</formula>
    </cfRule>
    <cfRule type="cellIs" dxfId="7234" priority="368" operator="greaterThan">
      <formula>E21</formula>
    </cfRule>
  </conditionalFormatting>
  <conditionalFormatting sqref="E25">
    <cfRule type="cellIs" dxfId="7233" priority="373" operator="equal">
      <formula>0</formula>
    </cfRule>
    <cfRule type="cellIs" dxfId="7232" priority="374" operator="equal">
      <formula>E24</formula>
    </cfRule>
    <cfRule type="cellIs" dxfId="7231" priority="375" operator="lessThan">
      <formula>E24</formula>
    </cfRule>
    <cfRule type="cellIs" dxfId="7230" priority="376" operator="greaterThan">
      <formula>E24</formula>
    </cfRule>
  </conditionalFormatting>
  <conditionalFormatting sqref="E24">
    <cfRule type="cellIs" dxfId="7229" priority="361" operator="equal">
      <formula>0</formula>
    </cfRule>
    <cfRule type="cellIs" dxfId="7228" priority="362" operator="equal">
      <formula>E23</formula>
    </cfRule>
    <cfRule type="cellIs" dxfId="7227" priority="363" operator="lessThan">
      <formula>E23</formula>
    </cfRule>
    <cfRule type="cellIs" dxfId="7226" priority="364" operator="greaterThan">
      <formula>E23</formula>
    </cfRule>
  </conditionalFormatting>
  <conditionalFormatting sqref="I23">
    <cfRule type="cellIs" dxfId="7225" priority="357" operator="equal">
      <formula>0</formula>
    </cfRule>
    <cfRule type="cellIs" dxfId="7224" priority="358" operator="equal">
      <formula>I22</formula>
    </cfRule>
    <cfRule type="cellIs" dxfId="7223" priority="359" operator="lessThan">
      <formula>I22</formula>
    </cfRule>
    <cfRule type="cellIs" dxfId="7222" priority="360" operator="greaterThan">
      <formula>I22</formula>
    </cfRule>
  </conditionalFormatting>
  <conditionalFormatting sqref="I21">
    <cfRule type="cellIs" dxfId="7221" priority="349" operator="equal">
      <formula>0</formula>
    </cfRule>
    <cfRule type="cellIs" dxfId="7220" priority="350" operator="equal">
      <formula>I19</formula>
    </cfRule>
    <cfRule type="cellIs" dxfId="7219" priority="351" operator="lessThan">
      <formula>I19</formula>
    </cfRule>
    <cfRule type="cellIs" dxfId="7218" priority="352" operator="greaterThan">
      <formula>I19</formula>
    </cfRule>
  </conditionalFormatting>
  <conditionalFormatting sqref="I22">
    <cfRule type="cellIs" dxfId="7217" priority="345" operator="equal">
      <formula>0</formula>
    </cfRule>
    <cfRule type="cellIs" dxfId="7216" priority="346" operator="equal">
      <formula>I21</formula>
    </cfRule>
    <cfRule type="cellIs" dxfId="7215" priority="347" operator="lessThan">
      <formula>I21</formula>
    </cfRule>
    <cfRule type="cellIs" dxfId="7214" priority="348" operator="greaterThan">
      <formula>I21</formula>
    </cfRule>
  </conditionalFormatting>
  <conditionalFormatting sqref="I25">
    <cfRule type="cellIs" dxfId="7213" priority="353" operator="equal">
      <formula>0</formula>
    </cfRule>
    <cfRule type="cellIs" dxfId="7212" priority="354" operator="equal">
      <formula>I24</formula>
    </cfRule>
    <cfRule type="cellIs" dxfId="7211" priority="355" operator="lessThan">
      <formula>I24</formula>
    </cfRule>
    <cfRule type="cellIs" dxfId="7210" priority="356" operator="greaterThan">
      <formula>I24</formula>
    </cfRule>
  </conditionalFormatting>
  <conditionalFormatting sqref="I24">
    <cfRule type="cellIs" dxfId="7209" priority="341" operator="equal">
      <formula>0</formula>
    </cfRule>
    <cfRule type="cellIs" dxfId="7208" priority="342" operator="equal">
      <formula>I23</formula>
    </cfRule>
    <cfRule type="cellIs" dxfId="7207" priority="343" operator="lessThan">
      <formula>I23</formula>
    </cfRule>
    <cfRule type="cellIs" dxfId="7206" priority="344" operator="greaterThan">
      <formula>I23</formula>
    </cfRule>
  </conditionalFormatting>
  <conditionalFormatting sqref="F23">
    <cfRule type="cellIs" dxfId="7205" priority="337" operator="equal">
      <formula>0</formula>
    </cfRule>
    <cfRule type="cellIs" dxfId="7204" priority="338" operator="equal">
      <formula>F22</formula>
    </cfRule>
    <cfRule type="cellIs" dxfId="7203" priority="339" operator="lessThan">
      <formula>F22</formula>
    </cfRule>
    <cfRule type="cellIs" dxfId="7202" priority="340" operator="greaterThan">
      <formula>F22</formula>
    </cfRule>
  </conditionalFormatting>
  <conditionalFormatting sqref="F21">
    <cfRule type="cellIs" dxfId="7201" priority="329" operator="equal">
      <formula>0</formula>
    </cfRule>
    <cfRule type="cellIs" dxfId="7200" priority="330" operator="equal">
      <formula>F19</formula>
    </cfRule>
    <cfRule type="cellIs" dxfId="7199" priority="331" operator="lessThan">
      <formula>F19</formula>
    </cfRule>
    <cfRule type="cellIs" dxfId="7198" priority="332" operator="greaterThan">
      <formula>F19</formula>
    </cfRule>
  </conditionalFormatting>
  <conditionalFormatting sqref="F22">
    <cfRule type="cellIs" dxfId="7197" priority="325" operator="equal">
      <formula>0</formula>
    </cfRule>
    <cfRule type="cellIs" dxfId="7196" priority="326" operator="equal">
      <formula>F21</formula>
    </cfRule>
    <cfRule type="cellIs" dxfId="7195" priority="327" operator="lessThan">
      <formula>F21</formula>
    </cfRule>
    <cfRule type="cellIs" dxfId="7194" priority="328" operator="greaterThan">
      <formula>F21</formula>
    </cfRule>
  </conditionalFormatting>
  <conditionalFormatting sqref="F25">
    <cfRule type="cellIs" dxfId="7193" priority="333" operator="equal">
      <formula>0</formula>
    </cfRule>
    <cfRule type="cellIs" dxfId="7192" priority="334" operator="equal">
      <formula>F24</formula>
    </cfRule>
    <cfRule type="cellIs" dxfId="7191" priority="335" operator="lessThan">
      <formula>F24</formula>
    </cfRule>
    <cfRule type="cellIs" dxfId="7190" priority="336" operator="greaterThan">
      <formula>F24</formula>
    </cfRule>
  </conditionalFormatting>
  <conditionalFormatting sqref="F24">
    <cfRule type="cellIs" dxfId="7189" priority="321" operator="equal">
      <formula>0</formula>
    </cfRule>
    <cfRule type="cellIs" dxfId="7188" priority="322" operator="equal">
      <formula>F23</formula>
    </cfRule>
    <cfRule type="cellIs" dxfId="7187" priority="323" operator="lessThan">
      <formula>F23</formula>
    </cfRule>
    <cfRule type="cellIs" dxfId="7186" priority="324" operator="greaterThan">
      <formula>F23</formula>
    </cfRule>
  </conditionalFormatting>
  <conditionalFormatting sqref="G23">
    <cfRule type="cellIs" dxfId="7185" priority="317" operator="equal">
      <formula>0</formula>
    </cfRule>
    <cfRule type="cellIs" dxfId="7184" priority="318" operator="equal">
      <formula>G22</formula>
    </cfRule>
    <cfRule type="cellIs" dxfId="7183" priority="319" operator="lessThan">
      <formula>G22</formula>
    </cfRule>
    <cfRule type="cellIs" dxfId="7182" priority="320" operator="greaterThan">
      <formula>G22</formula>
    </cfRule>
  </conditionalFormatting>
  <conditionalFormatting sqref="G21">
    <cfRule type="cellIs" dxfId="7181" priority="309" operator="equal">
      <formula>0</formula>
    </cfRule>
    <cfRule type="cellIs" dxfId="7180" priority="310" operator="equal">
      <formula>G19</formula>
    </cfRule>
    <cfRule type="cellIs" dxfId="7179" priority="311" operator="lessThan">
      <formula>G19</formula>
    </cfRule>
    <cfRule type="cellIs" dxfId="7178" priority="312" operator="greaterThan">
      <formula>G19</formula>
    </cfRule>
  </conditionalFormatting>
  <conditionalFormatting sqref="G22">
    <cfRule type="cellIs" dxfId="7177" priority="305" operator="equal">
      <formula>0</formula>
    </cfRule>
    <cfRule type="cellIs" dxfId="7176" priority="306" operator="equal">
      <formula>G21</formula>
    </cfRule>
    <cfRule type="cellIs" dxfId="7175" priority="307" operator="lessThan">
      <formula>G21</formula>
    </cfRule>
    <cfRule type="cellIs" dxfId="7174" priority="308" operator="greaterThan">
      <formula>G21</formula>
    </cfRule>
  </conditionalFormatting>
  <conditionalFormatting sqref="G25">
    <cfRule type="cellIs" dxfId="7173" priority="313" operator="equal">
      <formula>0</formula>
    </cfRule>
    <cfRule type="cellIs" dxfId="7172" priority="314" operator="equal">
      <formula>G24</formula>
    </cfRule>
    <cfRule type="cellIs" dxfId="7171" priority="315" operator="lessThan">
      <formula>G24</formula>
    </cfRule>
    <cfRule type="cellIs" dxfId="7170" priority="316" operator="greaterThan">
      <formula>G24</formula>
    </cfRule>
  </conditionalFormatting>
  <conditionalFormatting sqref="G24">
    <cfRule type="cellIs" dxfId="7169" priority="301" operator="equal">
      <formula>0</formula>
    </cfRule>
    <cfRule type="cellIs" dxfId="7168" priority="302" operator="equal">
      <formula>G23</formula>
    </cfRule>
    <cfRule type="cellIs" dxfId="7167" priority="303" operator="lessThan">
      <formula>G23</formula>
    </cfRule>
    <cfRule type="cellIs" dxfId="7166" priority="304" operator="greaterThan">
      <formula>G23</formula>
    </cfRule>
  </conditionalFormatting>
  <conditionalFormatting sqref="H23">
    <cfRule type="cellIs" dxfId="7165" priority="297" operator="equal">
      <formula>0</formula>
    </cfRule>
    <cfRule type="cellIs" dxfId="7164" priority="298" operator="equal">
      <formula>H22</formula>
    </cfRule>
    <cfRule type="cellIs" dxfId="7163" priority="299" operator="lessThan">
      <formula>H22</formula>
    </cfRule>
    <cfRule type="cellIs" dxfId="7162" priority="300" operator="greaterThan">
      <formula>H22</formula>
    </cfRule>
  </conditionalFormatting>
  <conditionalFormatting sqref="H21">
    <cfRule type="cellIs" dxfId="7161" priority="289" operator="equal">
      <formula>0</formula>
    </cfRule>
    <cfRule type="cellIs" dxfId="7160" priority="290" operator="equal">
      <formula>H19</formula>
    </cfRule>
    <cfRule type="cellIs" dxfId="7159" priority="291" operator="lessThan">
      <formula>H19</formula>
    </cfRule>
    <cfRule type="cellIs" dxfId="7158" priority="292" operator="greaterThan">
      <formula>H19</formula>
    </cfRule>
  </conditionalFormatting>
  <conditionalFormatting sqref="H22">
    <cfRule type="cellIs" dxfId="7157" priority="285" operator="equal">
      <formula>0</formula>
    </cfRule>
    <cfRule type="cellIs" dxfId="7156" priority="286" operator="equal">
      <formula>H21</formula>
    </cfRule>
    <cfRule type="cellIs" dxfId="7155" priority="287" operator="lessThan">
      <formula>H21</formula>
    </cfRule>
    <cfRule type="cellIs" dxfId="7154" priority="288" operator="greaterThan">
      <formula>H21</formula>
    </cfRule>
  </conditionalFormatting>
  <conditionalFormatting sqref="H25">
    <cfRule type="cellIs" dxfId="7153" priority="293" operator="equal">
      <formula>0</formula>
    </cfRule>
    <cfRule type="cellIs" dxfId="7152" priority="294" operator="equal">
      <formula>H24</formula>
    </cfRule>
    <cfRule type="cellIs" dxfId="7151" priority="295" operator="lessThan">
      <formula>H24</formula>
    </cfRule>
    <cfRule type="cellIs" dxfId="7150" priority="296" operator="greaterThan">
      <formula>H24</formula>
    </cfRule>
  </conditionalFormatting>
  <conditionalFormatting sqref="H24">
    <cfRule type="cellIs" dxfId="7149" priority="281" operator="equal">
      <formula>0</formula>
    </cfRule>
    <cfRule type="cellIs" dxfId="7148" priority="282" operator="equal">
      <formula>H23</formula>
    </cfRule>
    <cfRule type="cellIs" dxfId="7147" priority="283" operator="lessThan">
      <formula>H23</formula>
    </cfRule>
    <cfRule type="cellIs" dxfId="7146" priority="284" operator="greaterThan">
      <formula>H23</formula>
    </cfRule>
  </conditionalFormatting>
  <conditionalFormatting sqref="F26:G26">
    <cfRule type="cellIs" dxfId="7145" priority="275" operator="equal">
      <formula>0</formula>
    </cfRule>
    <cfRule type="cellIs" dxfId="7144" priority="276" operator="equal">
      <formula>F20</formula>
    </cfRule>
    <cfRule type="cellIs" dxfId="7143" priority="277" operator="lessThan">
      <formula>F20</formula>
    </cfRule>
    <cfRule type="cellIs" dxfId="7142" priority="278" operator="greaterThan">
      <formula>F20</formula>
    </cfRule>
  </conditionalFormatting>
  <conditionalFormatting sqref="D32">
    <cfRule type="cellIs" dxfId="7141" priority="127" operator="equal">
      <formula>0</formula>
    </cfRule>
    <cfRule type="cellIs" dxfId="7140" priority="260" operator="equal">
      <formula>0</formula>
    </cfRule>
    <cfRule type="cellIs" dxfId="7139" priority="272" operator="equal">
      <formula>D26</formula>
    </cfRule>
    <cfRule type="cellIs" dxfId="7138" priority="273" operator="lessThan">
      <formula>D26</formula>
    </cfRule>
    <cfRule type="cellIs" dxfId="7137" priority="274" operator="greaterThan">
      <formula>D26</formula>
    </cfRule>
  </conditionalFormatting>
  <conditionalFormatting sqref="E32">
    <cfRule type="cellIs" dxfId="7136" priority="126" operator="equal">
      <formula>0</formula>
    </cfRule>
    <cfRule type="cellIs" dxfId="7135" priority="269" operator="equal">
      <formula>E26</formula>
    </cfRule>
    <cfRule type="cellIs" dxfId="7134" priority="270" operator="lessThan">
      <formula>E26</formula>
    </cfRule>
    <cfRule type="cellIs" dxfId="7133" priority="271" operator="greaterThan">
      <formula>E26</formula>
    </cfRule>
  </conditionalFormatting>
  <conditionalFormatting sqref="C29">
    <cfRule type="cellIs" dxfId="7132" priority="265" operator="equal">
      <formula>0</formula>
    </cfRule>
    <cfRule type="cellIs" dxfId="7131" priority="266" operator="equal">
      <formula>C28</formula>
    </cfRule>
    <cfRule type="cellIs" dxfId="7130" priority="267" operator="lessThan">
      <formula>C28</formula>
    </cfRule>
    <cfRule type="cellIs" dxfId="7129" priority="268" operator="greaterThan">
      <formula>C28</formula>
    </cfRule>
  </conditionalFormatting>
  <conditionalFormatting sqref="H32:I32">
    <cfRule type="cellIs" dxfId="7128" priority="256" operator="equal">
      <formula>0</formula>
    </cfRule>
    <cfRule type="cellIs" dxfId="7127" priority="257" operator="equal">
      <formula>H26</formula>
    </cfRule>
    <cfRule type="cellIs" dxfId="7126" priority="258" operator="lessThan">
      <formula>H26</formula>
    </cfRule>
    <cfRule type="cellIs" dxfId="7125" priority="259" operator="greaterThan">
      <formula>H26</formula>
    </cfRule>
  </conditionalFormatting>
  <conditionalFormatting sqref="C27">
    <cfRule type="cellIs" dxfId="7124" priority="252" operator="equal">
      <formula>0</formula>
    </cfRule>
    <cfRule type="cellIs" dxfId="7123" priority="253" operator="equal">
      <formula>C25</formula>
    </cfRule>
    <cfRule type="cellIs" dxfId="7122" priority="254" operator="lessThan">
      <formula>C25</formula>
    </cfRule>
    <cfRule type="cellIs" dxfId="7121" priority="255" operator="greaterThan">
      <formula>C25</formula>
    </cfRule>
  </conditionalFormatting>
  <conditionalFormatting sqref="C28">
    <cfRule type="cellIs" dxfId="7120" priority="248" operator="equal">
      <formula>0</formula>
    </cfRule>
    <cfRule type="cellIs" dxfId="7119" priority="249" operator="equal">
      <formula>C27</formula>
    </cfRule>
    <cfRule type="cellIs" dxfId="7118" priority="250" operator="lessThan">
      <formula>C27</formula>
    </cfRule>
    <cfRule type="cellIs" dxfId="7117" priority="251" operator="greaterThan">
      <formula>C27</formula>
    </cfRule>
  </conditionalFormatting>
  <conditionalFormatting sqref="C31">
    <cfRule type="cellIs" dxfId="7116" priority="261" operator="equal">
      <formula>0</formula>
    </cfRule>
    <cfRule type="cellIs" dxfId="7115" priority="262" operator="equal">
      <formula>C30</formula>
    </cfRule>
    <cfRule type="cellIs" dxfId="7114" priority="263" operator="lessThan">
      <formula>C30</formula>
    </cfRule>
    <cfRule type="cellIs" dxfId="7113" priority="264" operator="greaterThan">
      <formula>C30</formula>
    </cfRule>
  </conditionalFormatting>
  <conditionalFormatting sqref="C30">
    <cfRule type="cellIs" dxfId="7112" priority="244" operator="equal">
      <formula>0</formula>
    </cfRule>
    <cfRule type="cellIs" dxfId="7111" priority="245" operator="equal">
      <formula>C29</formula>
    </cfRule>
    <cfRule type="cellIs" dxfId="7110" priority="246" operator="lessThan">
      <formula>C29</formula>
    </cfRule>
    <cfRule type="cellIs" dxfId="7109" priority="247" operator="greaterThan">
      <formula>C29</formula>
    </cfRule>
  </conditionalFormatting>
  <conditionalFormatting sqref="D29">
    <cfRule type="cellIs" dxfId="7108" priority="240" operator="equal">
      <formula>0</formula>
    </cfRule>
    <cfRule type="cellIs" dxfId="7107" priority="241" operator="equal">
      <formula>D28</formula>
    </cfRule>
    <cfRule type="cellIs" dxfId="7106" priority="242" operator="lessThan">
      <formula>D28</formula>
    </cfRule>
    <cfRule type="cellIs" dxfId="7105" priority="243" operator="greaterThan">
      <formula>D28</formula>
    </cfRule>
  </conditionalFormatting>
  <conditionalFormatting sqref="D27">
    <cfRule type="cellIs" dxfId="7104" priority="232" operator="equal">
      <formula>0</formula>
    </cfRule>
    <cfRule type="cellIs" dxfId="7103" priority="233" operator="equal">
      <formula>D25</formula>
    </cfRule>
    <cfRule type="cellIs" dxfId="7102" priority="234" operator="lessThan">
      <formula>D25</formula>
    </cfRule>
    <cfRule type="cellIs" dxfId="7101" priority="235" operator="greaterThan">
      <formula>D25</formula>
    </cfRule>
  </conditionalFormatting>
  <conditionalFormatting sqref="D28">
    <cfRule type="cellIs" dxfId="7100" priority="228" operator="equal">
      <formula>0</formula>
    </cfRule>
    <cfRule type="cellIs" dxfId="7099" priority="229" operator="equal">
      <formula>D27</formula>
    </cfRule>
    <cfRule type="cellIs" dxfId="7098" priority="230" operator="lessThan">
      <formula>D27</formula>
    </cfRule>
    <cfRule type="cellIs" dxfId="7097" priority="231" operator="greaterThan">
      <formula>D27</formula>
    </cfRule>
  </conditionalFormatting>
  <conditionalFormatting sqref="D31">
    <cfRule type="cellIs" dxfId="7096" priority="236" operator="equal">
      <formula>0</formula>
    </cfRule>
    <cfRule type="cellIs" dxfId="7095" priority="237" operator="equal">
      <formula>D30</formula>
    </cfRule>
    <cfRule type="cellIs" dxfId="7094" priority="238" operator="lessThan">
      <formula>D30</formula>
    </cfRule>
    <cfRule type="cellIs" dxfId="7093" priority="239" operator="greaterThan">
      <formula>D30</formula>
    </cfRule>
  </conditionalFormatting>
  <conditionalFormatting sqref="D30">
    <cfRule type="cellIs" dxfId="7092" priority="224" operator="equal">
      <formula>0</formula>
    </cfRule>
    <cfRule type="cellIs" dxfId="7091" priority="225" operator="equal">
      <formula>D29</formula>
    </cfRule>
    <cfRule type="cellIs" dxfId="7090" priority="226" operator="lessThan">
      <formula>D29</formula>
    </cfRule>
    <cfRule type="cellIs" dxfId="7089" priority="227" operator="greaterThan">
      <formula>D29</formula>
    </cfRule>
  </conditionalFormatting>
  <conditionalFormatting sqref="E29">
    <cfRule type="cellIs" dxfId="7088" priority="220" operator="equal">
      <formula>0</formula>
    </cfRule>
    <cfRule type="cellIs" dxfId="7087" priority="221" operator="equal">
      <formula>E28</formula>
    </cfRule>
    <cfRule type="cellIs" dxfId="7086" priority="222" operator="lessThan">
      <formula>E28</formula>
    </cfRule>
    <cfRule type="cellIs" dxfId="7085" priority="223" operator="greaterThan">
      <formula>E28</formula>
    </cfRule>
  </conditionalFormatting>
  <conditionalFormatting sqref="E27">
    <cfRule type="cellIs" dxfId="7084" priority="212" operator="equal">
      <formula>0</formula>
    </cfRule>
    <cfRule type="cellIs" dxfId="7083" priority="213" operator="equal">
      <formula>E25</formula>
    </cfRule>
    <cfRule type="cellIs" dxfId="7082" priority="214" operator="lessThan">
      <formula>E25</formula>
    </cfRule>
    <cfRule type="cellIs" dxfId="7081" priority="215" operator="greaterThan">
      <formula>E25</formula>
    </cfRule>
  </conditionalFormatting>
  <conditionalFormatting sqref="E28">
    <cfRule type="cellIs" dxfId="7080" priority="208" operator="equal">
      <formula>0</formula>
    </cfRule>
    <cfRule type="cellIs" dxfId="7079" priority="209" operator="equal">
      <formula>E27</formula>
    </cfRule>
    <cfRule type="cellIs" dxfId="7078" priority="210" operator="lessThan">
      <formula>E27</formula>
    </cfRule>
    <cfRule type="cellIs" dxfId="7077" priority="211" operator="greaterThan">
      <formula>E27</formula>
    </cfRule>
  </conditionalFormatting>
  <conditionalFormatting sqref="E31">
    <cfRule type="cellIs" dxfId="7076" priority="216" operator="equal">
      <formula>0</formula>
    </cfRule>
    <cfRule type="cellIs" dxfId="7075" priority="217" operator="equal">
      <formula>E30</formula>
    </cfRule>
    <cfRule type="cellIs" dxfId="7074" priority="218" operator="lessThan">
      <formula>E30</formula>
    </cfRule>
    <cfRule type="cellIs" dxfId="7073" priority="219" operator="greaterThan">
      <formula>E30</formula>
    </cfRule>
  </conditionalFormatting>
  <conditionalFormatting sqref="E30">
    <cfRule type="cellIs" dxfId="7072" priority="204" operator="equal">
      <formula>0</formula>
    </cfRule>
    <cfRule type="cellIs" dxfId="7071" priority="205" operator="equal">
      <formula>E29</formula>
    </cfRule>
    <cfRule type="cellIs" dxfId="7070" priority="206" operator="lessThan">
      <formula>E29</formula>
    </cfRule>
    <cfRule type="cellIs" dxfId="7069" priority="207" operator="greaterThan">
      <formula>E29</formula>
    </cfRule>
  </conditionalFormatting>
  <conditionalFormatting sqref="I29">
    <cfRule type="cellIs" dxfId="7068" priority="200" operator="equal">
      <formula>0</formula>
    </cfRule>
    <cfRule type="cellIs" dxfId="7067" priority="201" operator="equal">
      <formula>I28</formula>
    </cfRule>
    <cfRule type="cellIs" dxfId="7066" priority="202" operator="lessThan">
      <formula>I28</formula>
    </cfRule>
    <cfRule type="cellIs" dxfId="7065" priority="203" operator="greaterThan">
      <formula>I28</formula>
    </cfRule>
  </conditionalFormatting>
  <conditionalFormatting sqref="I27">
    <cfRule type="cellIs" dxfId="7064" priority="192" operator="equal">
      <formula>0</formula>
    </cfRule>
    <cfRule type="cellIs" dxfId="7063" priority="193" operator="equal">
      <formula>I25</formula>
    </cfRule>
    <cfRule type="cellIs" dxfId="7062" priority="194" operator="lessThan">
      <formula>I25</formula>
    </cfRule>
    <cfRule type="cellIs" dxfId="7061" priority="195" operator="greaterThan">
      <formula>I25</formula>
    </cfRule>
  </conditionalFormatting>
  <conditionalFormatting sqref="I28">
    <cfRule type="cellIs" dxfId="7060" priority="188" operator="equal">
      <formula>0</formula>
    </cfRule>
    <cfRule type="cellIs" dxfId="7059" priority="189" operator="equal">
      <formula>I27</formula>
    </cfRule>
    <cfRule type="cellIs" dxfId="7058" priority="190" operator="lessThan">
      <formula>I27</formula>
    </cfRule>
    <cfRule type="cellIs" dxfId="7057" priority="191" operator="greaterThan">
      <formula>I27</formula>
    </cfRule>
  </conditionalFormatting>
  <conditionalFormatting sqref="I31">
    <cfRule type="cellIs" dxfId="7056" priority="196" operator="equal">
      <formula>0</formula>
    </cfRule>
    <cfRule type="cellIs" dxfId="7055" priority="197" operator="equal">
      <formula>I30</formula>
    </cfRule>
    <cfRule type="cellIs" dxfId="7054" priority="198" operator="lessThan">
      <formula>I30</formula>
    </cfRule>
    <cfRule type="cellIs" dxfId="7053" priority="199" operator="greaterThan">
      <formula>I30</formula>
    </cfRule>
  </conditionalFormatting>
  <conditionalFormatting sqref="I30">
    <cfRule type="cellIs" dxfId="7052" priority="184" operator="equal">
      <formula>0</formula>
    </cfRule>
    <cfRule type="cellIs" dxfId="7051" priority="185" operator="equal">
      <formula>I29</formula>
    </cfRule>
    <cfRule type="cellIs" dxfId="7050" priority="186" operator="lessThan">
      <formula>I29</formula>
    </cfRule>
    <cfRule type="cellIs" dxfId="7049" priority="187" operator="greaterThan">
      <formula>I29</formula>
    </cfRule>
  </conditionalFormatting>
  <conditionalFormatting sqref="F29">
    <cfRule type="cellIs" dxfId="7048" priority="180" operator="equal">
      <formula>0</formula>
    </cfRule>
    <cfRule type="cellIs" dxfId="7047" priority="181" operator="equal">
      <formula>F28</formula>
    </cfRule>
    <cfRule type="cellIs" dxfId="7046" priority="182" operator="lessThan">
      <formula>F28</formula>
    </cfRule>
    <cfRule type="cellIs" dxfId="7045" priority="183" operator="greaterThan">
      <formula>F28</formula>
    </cfRule>
  </conditionalFormatting>
  <conditionalFormatting sqref="F27">
    <cfRule type="cellIs" dxfId="7044" priority="172" operator="equal">
      <formula>0</formula>
    </cfRule>
    <cfRule type="cellIs" dxfId="7043" priority="173" operator="equal">
      <formula>F25</formula>
    </cfRule>
    <cfRule type="cellIs" dxfId="7042" priority="174" operator="lessThan">
      <formula>F25</formula>
    </cfRule>
    <cfRule type="cellIs" dxfId="7041" priority="175" operator="greaterThan">
      <formula>F25</formula>
    </cfRule>
  </conditionalFormatting>
  <conditionalFormatting sqref="F28">
    <cfRule type="cellIs" dxfId="7040" priority="168" operator="equal">
      <formula>0</formula>
    </cfRule>
    <cfRule type="cellIs" dxfId="7039" priority="169" operator="equal">
      <formula>F27</formula>
    </cfRule>
    <cfRule type="cellIs" dxfId="7038" priority="170" operator="lessThan">
      <formula>F27</formula>
    </cfRule>
    <cfRule type="cellIs" dxfId="7037" priority="171" operator="greaterThan">
      <formula>F27</formula>
    </cfRule>
  </conditionalFormatting>
  <conditionalFormatting sqref="F31">
    <cfRule type="cellIs" dxfId="7036" priority="176" operator="equal">
      <formula>0</formula>
    </cfRule>
    <cfRule type="cellIs" dxfId="7035" priority="177" operator="equal">
      <formula>F30</formula>
    </cfRule>
    <cfRule type="cellIs" dxfId="7034" priority="178" operator="lessThan">
      <formula>F30</formula>
    </cfRule>
    <cfRule type="cellIs" dxfId="7033" priority="179" operator="greaterThan">
      <formula>F30</formula>
    </cfRule>
  </conditionalFormatting>
  <conditionalFormatting sqref="F30">
    <cfRule type="cellIs" dxfId="7032" priority="164" operator="equal">
      <formula>0</formula>
    </cfRule>
    <cfRule type="cellIs" dxfId="7031" priority="165" operator="equal">
      <formula>F29</formula>
    </cfRule>
    <cfRule type="cellIs" dxfId="7030" priority="166" operator="lessThan">
      <formula>F29</formula>
    </cfRule>
    <cfRule type="cellIs" dxfId="7029" priority="167" operator="greaterThan">
      <formula>F29</formula>
    </cfRule>
  </conditionalFormatting>
  <conditionalFormatting sqref="G28:G29">
    <cfRule type="cellIs" dxfId="7028" priority="160" operator="equal">
      <formula>0</formula>
    </cfRule>
    <cfRule type="cellIs" dxfId="7027" priority="161" operator="equal">
      <formula>G27</formula>
    </cfRule>
    <cfRule type="cellIs" dxfId="7026" priority="162" operator="lessThan">
      <formula>G27</formula>
    </cfRule>
    <cfRule type="cellIs" dxfId="7025" priority="163" operator="greaterThan">
      <formula>G27</formula>
    </cfRule>
  </conditionalFormatting>
  <conditionalFormatting sqref="G27">
    <cfRule type="cellIs" dxfId="7024" priority="152" operator="equal">
      <formula>0</formula>
    </cfRule>
    <cfRule type="cellIs" dxfId="7023" priority="153" operator="equal">
      <formula>G25</formula>
    </cfRule>
    <cfRule type="cellIs" dxfId="7022" priority="154" operator="lessThan">
      <formula>G25</formula>
    </cfRule>
    <cfRule type="cellIs" dxfId="7021" priority="155" operator="greaterThan">
      <formula>G25</formula>
    </cfRule>
  </conditionalFormatting>
  <conditionalFormatting sqref="G31">
    <cfRule type="cellIs" dxfId="7020" priority="156" operator="equal">
      <formula>0</formula>
    </cfRule>
    <cfRule type="cellIs" dxfId="7019" priority="157" operator="equal">
      <formula>G30</formula>
    </cfRule>
    <cfRule type="cellIs" dxfId="7018" priority="158" operator="lessThan">
      <formula>G30</formula>
    </cfRule>
    <cfRule type="cellIs" dxfId="7017" priority="159" operator="greaterThan">
      <formula>G30</formula>
    </cfRule>
  </conditionalFormatting>
  <conditionalFormatting sqref="G30">
    <cfRule type="cellIs" dxfId="7016" priority="148" operator="equal">
      <formula>0</formula>
    </cfRule>
    <cfRule type="cellIs" dxfId="7015" priority="149" operator="equal">
      <formula>G29</formula>
    </cfRule>
    <cfRule type="cellIs" dxfId="7014" priority="150" operator="lessThan">
      <formula>G29</formula>
    </cfRule>
    <cfRule type="cellIs" dxfId="7013" priority="151" operator="greaterThan">
      <formula>G29</formula>
    </cfRule>
  </conditionalFormatting>
  <conditionalFormatting sqref="H29">
    <cfRule type="cellIs" dxfId="7012" priority="144" operator="equal">
      <formula>0</formula>
    </cfRule>
    <cfRule type="cellIs" dxfId="7011" priority="145" operator="equal">
      <formula>H28</formula>
    </cfRule>
    <cfRule type="cellIs" dxfId="7010" priority="146" operator="lessThan">
      <formula>H28</formula>
    </cfRule>
    <cfRule type="cellIs" dxfId="7009" priority="147" operator="greaterThan">
      <formula>H28</formula>
    </cfRule>
  </conditionalFormatting>
  <conditionalFormatting sqref="H27">
    <cfRule type="cellIs" dxfId="7008" priority="136" operator="equal">
      <formula>0</formula>
    </cfRule>
    <cfRule type="cellIs" dxfId="7007" priority="137" operator="equal">
      <formula>H25</formula>
    </cfRule>
    <cfRule type="cellIs" dxfId="7006" priority="138" operator="lessThan">
      <formula>H25</formula>
    </cfRule>
    <cfRule type="cellIs" dxfId="7005" priority="139" operator="greaterThan">
      <formula>H25</formula>
    </cfRule>
  </conditionalFormatting>
  <conditionalFormatting sqref="H28">
    <cfRule type="cellIs" dxfId="7004" priority="132" operator="equal">
      <formula>0</formula>
    </cfRule>
    <cfRule type="cellIs" dxfId="7003" priority="133" operator="equal">
      <formula>H27</formula>
    </cfRule>
    <cfRule type="cellIs" dxfId="7002" priority="134" operator="lessThan">
      <formula>H27</formula>
    </cfRule>
    <cfRule type="cellIs" dxfId="7001" priority="135" operator="greaterThan">
      <formula>H27</formula>
    </cfRule>
  </conditionalFormatting>
  <conditionalFormatting sqref="H31">
    <cfRule type="cellIs" dxfId="7000" priority="140" operator="equal">
      <formula>0</formula>
    </cfRule>
    <cfRule type="cellIs" dxfId="6999" priority="141" operator="equal">
      <formula>H30</formula>
    </cfRule>
    <cfRule type="cellIs" dxfId="6998" priority="142" operator="lessThan">
      <formula>H30</formula>
    </cfRule>
    <cfRule type="cellIs" dxfId="6997" priority="143" operator="greaterThan">
      <formula>H30</formula>
    </cfRule>
  </conditionalFormatting>
  <conditionalFormatting sqref="H30">
    <cfRule type="cellIs" dxfId="6996" priority="128" operator="equal">
      <formula>0</formula>
    </cfRule>
    <cfRule type="cellIs" dxfId="6995" priority="129" operator="equal">
      <formula>H29</formula>
    </cfRule>
    <cfRule type="cellIs" dxfId="6994" priority="130" operator="lessThan">
      <formula>H29</formula>
    </cfRule>
    <cfRule type="cellIs" dxfId="6993" priority="131" operator="greaterThan">
      <formula>H29</formula>
    </cfRule>
  </conditionalFormatting>
  <conditionalFormatting sqref="F32:G32">
    <cfRule type="cellIs" dxfId="6992" priority="122" operator="equal">
      <formula>0</formula>
    </cfRule>
    <cfRule type="cellIs" dxfId="6991" priority="123" operator="equal">
      <formula>F26</formula>
    </cfRule>
    <cfRule type="cellIs" dxfId="6990" priority="124" operator="lessThan">
      <formula>F26</formula>
    </cfRule>
    <cfRule type="cellIs" dxfId="6989" priority="125" operator="greaterThan">
      <formula>F26</formula>
    </cfRule>
  </conditionalFormatting>
  <conditionalFormatting sqref="C3">
    <cfRule type="cellIs" dxfId="6988" priority="114" operator="equal">
      <formula>I43</formula>
    </cfRule>
    <cfRule type="cellIs" dxfId="6987" priority="115" operator="equal">
      <formula>0</formula>
    </cfRule>
    <cfRule type="cellIs" dxfId="6986" priority="116" operator="lessThan">
      <formula>I43</formula>
    </cfRule>
    <cfRule type="cellIs" dxfId="6985" priority="117" operator="greaterThan">
      <formula>I43</formula>
    </cfRule>
  </conditionalFormatting>
  <conditionalFormatting sqref="C4">
    <cfRule type="cellIs" dxfId="6984" priority="110" operator="equal">
      <formula>0</formula>
    </cfRule>
    <cfRule type="cellIs" dxfId="6983" priority="111" operator="equal">
      <formula>C3</formula>
    </cfRule>
    <cfRule type="cellIs" dxfId="6982" priority="112" operator="lessThan">
      <formula>C3</formula>
    </cfRule>
    <cfRule type="cellIs" dxfId="6981" priority="113" operator="greaterThan">
      <formula>C3</formula>
    </cfRule>
  </conditionalFormatting>
  <conditionalFormatting sqref="D3">
    <cfRule type="cellIs" dxfId="6980" priority="106" operator="equal">
      <formula>D43</formula>
    </cfRule>
    <cfRule type="cellIs" dxfId="6979" priority="107" operator="equal">
      <formula>0</formula>
    </cfRule>
    <cfRule type="cellIs" dxfId="6978" priority="108" operator="lessThan">
      <formula>D43</formula>
    </cfRule>
    <cfRule type="cellIs" dxfId="6977" priority="109" operator="greaterThan">
      <formula>D43</formula>
    </cfRule>
  </conditionalFormatting>
  <conditionalFormatting sqref="D4:D7">
    <cfRule type="cellIs" dxfId="6976" priority="102" operator="equal">
      <formula>D44</formula>
    </cfRule>
    <cfRule type="cellIs" dxfId="6975" priority="103" operator="equal">
      <formula>0</formula>
    </cfRule>
    <cfRule type="cellIs" dxfId="6974" priority="104" operator="lessThan">
      <formula>D44</formula>
    </cfRule>
    <cfRule type="cellIs" dxfId="6973" priority="105" operator="greaterThan">
      <formula>D44</formula>
    </cfRule>
  </conditionalFormatting>
  <conditionalFormatting sqref="E3">
    <cfRule type="cellIs" dxfId="6972" priority="98" operator="equal">
      <formula>E43</formula>
    </cfRule>
    <cfRule type="cellIs" dxfId="6971" priority="99" operator="equal">
      <formula>0</formula>
    </cfRule>
    <cfRule type="cellIs" dxfId="6970" priority="100" operator="lessThan">
      <formula>E43</formula>
    </cfRule>
    <cfRule type="cellIs" dxfId="6969" priority="101" operator="greaterThan">
      <formula>E43</formula>
    </cfRule>
  </conditionalFormatting>
  <conditionalFormatting sqref="E4:E7">
    <cfRule type="cellIs" dxfId="6968" priority="94" operator="equal">
      <formula>E44</formula>
    </cfRule>
    <cfRule type="cellIs" dxfId="6967" priority="95" operator="equal">
      <formula>0</formula>
    </cfRule>
    <cfRule type="cellIs" dxfId="6966" priority="96" operator="lessThan">
      <formula>E44</formula>
    </cfRule>
    <cfRule type="cellIs" dxfId="6965" priority="97" operator="greaterThan">
      <formula>E44</formula>
    </cfRule>
  </conditionalFormatting>
  <conditionalFormatting sqref="F3">
    <cfRule type="cellIs" dxfId="6964" priority="90" operator="equal">
      <formula>F43</formula>
    </cfRule>
    <cfRule type="cellIs" dxfId="6963" priority="91" operator="equal">
      <formula>0</formula>
    </cfRule>
    <cfRule type="cellIs" dxfId="6962" priority="92" operator="lessThan">
      <formula>F43</formula>
    </cfRule>
    <cfRule type="cellIs" dxfId="6961" priority="93" operator="greaterThan">
      <formula>F43</formula>
    </cfRule>
  </conditionalFormatting>
  <conditionalFormatting sqref="F4:F7">
    <cfRule type="cellIs" dxfId="6960" priority="86" operator="equal">
      <formula>F44</formula>
    </cfRule>
    <cfRule type="cellIs" dxfId="6959" priority="87" operator="equal">
      <formula>0</formula>
    </cfRule>
    <cfRule type="cellIs" dxfId="6958" priority="88" operator="lessThan">
      <formula>F44</formula>
    </cfRule>
    <cfRule type="cellIs" dxfId="6957" priority="89" operator="greaterThan">
      <formula>F44</formula>
    </cfRule>
  </conditionalFormatting>
  <conditionalFormatting sqref="G4:G7">
    <cfRule type="cellIs" dxfId="6956" priority="82" operator="equal">
      <formula>G44</formula>
    </cfRule>
    <cfRule type="cellIs" dxfId="6955" priority="83" operator="equal">
      <formula>0</formula>
    </cfRule>
    <cfRule type="cellIs" dxfId="6954" priority="84" operator="lessThan">
      <formula>G44</formula>
    </cfRule>
    <cfRule type="cellIs" dxfId="6953" priority="85" operator="greaterThan">
      <formula>G44</formula>
    </cfRule>
  </conditionalFormatting>
  <conditionalFormatting sqref="H3">
    <cfRule type="cellIs" dxfId="6952" priority="78" operator="equal">
      <formula>H43</formula>
    </cfRule>
    <cfRule type="cellIs" dxfId="6951" priority="79" operator="equal">
      <formula>0</formula>
    </cfRule>
    <cfRule type="cellIs" dxfId="6950" priority="80" operator="lessThan">
      <formula>H43</formula>
    </cfRule>
    <cfRule type="cellIs" dxfId="6949" priority="81" operator="greaterThan">
      <formula>H43</formula>
    </cfRule>
  </conditionalFormatting>
  <conditionalFormatting sqref="H4:H7">
    <cfRule type="cellIs" dxfId="6948" priority="74" operator="equal">
      <formula>H44</formula>
    </cfRule>
    <cfRule type="cellIs" dxfId="6947" priority="75" operator="equal">
      <formula>0</formula>
    </cfRule>
    <cfRule type="cellIs" dxfId="6946" priority="76" operator="lessThan">
      <formula>H44</formula>
    </cfRule>
    <cfRule type="cellIs" dxfId="6945" priority="77" operator="greaterThan">
      <formula>H44</formula>
    </cfRule>
  </conditionalFormatting>
  <conditionalFormatting sqref="I3">
    <cfRule type="cellIs" dxfId="6944" priority="70" operator="equal">
      <formula>I43</formula>
    </cfRule>
    <cfRule type="cellIs" dxfId="6943" priority="71" operator="equal">
      <formula>0</formula>
    </cfRule>
    <cfRule type="cellIs" dxfId="6942" priority="72" operator="lessThan">
      <formula>I43</formula>
    </cfRule>
    <cfRule type="cellIs" dxfId="6941" priority="73" operator="greaterThan">
      <formula>I43</formula>
    </cfRule>
  </conditionalFormatting>
  <conditionalFormatting sqref="I4:I7">
    <cfRule type="cellIs" dxfId="6940" priority="66" operator="equal">
      <formula>I44</formula>
    </cfRule>
    <cfRule type="cellIs" dxfId="6939" priority="67" operator="equal">
      <formula>0</formula>
    </cfRule>
    <cfRule type="cellIs" dxfId="6938" priority="68" operator="lessThan">
      <formula>I44</formula>
    </cfRule>
    <cfRule type="cellIs" dxfId="6937" priority="69" operator="greaterThan">
      <formula>I44</formula>
    </cfRule>
  </conditionalFormatting>
  <conditionalFormatting sqref="D36">
    <cfRule type="cellIs" dxfId="6936" priority="54" operator="equal">
      <formula>0</formula>
    </cfRule>
    <cfRule type="cellIs" dxfId="6935" priority="59" operator="equal">
      <formula>0</formula>
    </cfRule>
    <cfRule type="cellIs" dxfId="6934" priority="63" operator="equal">
      <formula>D31</formula>
    </cfRule>
    <cfRule type="cellIs" dxfId="6933" priority="64" operator="lessThan">
      <formula>D31</formula>
    </cfRule>
    <cfRule type="cellIs" dxfId="6932" priority="65" operator="greaterThan">
      <formula>D31</formula>
    </cfRule>
  </conditionalFormatting>
  <conditionalFormatting sqref="E36">
    <cfRule type="cellIs" dxfId="6931" priority="53" operator="equal">
      <formula>0</formula>
    </cfRule>
    <cfRule type="cellIs" dxfId="6930" priority="60" operator="equal">
      <formula>E31</formula>
    </cfRule>
    <cfRule type="cellIs" dxfId="6929" priority="61" operator="lessThan">
      <formula>E31</formula>
    </cfRule>
    <cfRule type="cellIs" dxfId="6928" priority="62" operator="greaterThan">
      <formula>E31</formula>
    </cfRule>
  </conditionalFormatting>
  <conditionalFormatting sqref="H36:I36">
    <cfRule type="cellIs" dxfId="6927" priority="55" operator="equal">
      <formula>0</formula>
    </cfRule>
    <cfRule type="cellIs" dxfId="6926" priority="56" operator="equal">
      <formula>H31</formula>
    </cfRule>
    <cfRule type="cellIs" dxfId="6925" priority="57" operator="lessThan">
      <formula>H31</formula>
    </cfRule>
    <cfRule type="cellIs" dxfId="6924" priority="58" operator="greaterThan">
      <formula>H31</formula>
    </cfRule>
  </conditionalFormatting>
  <conditionalFormatting sqref="F36:G36">
    <cfRule type="cellIs" dxfId="6923" priority="49" operator="equal">
      <formula>0</formula>
    </cfRule>
    <cfRule type="cellIs" dxfId="6922" priority="50" operator="equal">
      <formula>F31</formula>
    </cfRule>
    <cfRule type="cellIs" dxfId="6921" priority="51" operator="lessThan">
      <formula>F31</formula>
    </cfRule>
    <cfRule type="cellIs" dxfId="6920" priority="52" operator="greaterThan">
      <formula>F31</formula>
    </cfRule>
  </conditionalFormatting>
  <conditionalFormatting sqref="C38">
    <cfRule type="cellIs" dxfId="6919" priority="42" operator="equal">
      <formula>0</formula>
    </cfRule>
    <cfRule type="cellIs" dxfId="6918" priority="46" operator="equal">
      <formula>C41</formula>
    </cfRule>
    <cfRule type="cellIs" dxfId="6917" priority="47" operator="lessThan">
      <formula>C41</formula>
    </cfRule>
    <cfRule type="cellIs" dxfId="6916" priority="48" operator="greaterThan">
      <formula>C41</formula>
    </cfRule>
  </conditionalFormatting>
  <conditionalFormatting sqref="D38">
    <cfRule type="cellIs" dxfId="6915" priority="41" operator="equal">
      <formula>0</formula>
    </cfRule>
    <cfRule type="cellIs" dxfId="6914" priority="43" operator="equal">
      <formula>D41</formula>
    </cfRule>
    <cfRule type="cellIs" dxfId="6913" priority="44" operator="lessThan">
      <formula>D41</formula>
    </cfRule>
    <cfRule type="cellIs" dxfId="6912" priority="45" operator="greaterThan">
      <formula>D41</formula>
    </cfRule>
  </conditionalFormatting>
  <conditionalFormatting sqref="D43">
    <cfRule type="cellIs" dxfId="6911" priority="29" operator="equal">
      <formula>0</formula>
    </cfRule>
    <cfRule type="cellIs" dxfId="6910" priority="34" operator="equal">
      <formula>0</formula>
    </cfRule>
    <cfRule type="cellIs" dxfId="6909" priority="38" operator="equal">
      <formula>D38</formula>
    </cfRule>
    <cfRule type="cellIs" dxfId="6908" priority="39" operator="lessThan">
      <formula>D38</formula>
    </cfRule>
    <cfRule type="cellIs" dxfId="6907" priority="40" operator="greaterThan">
      <formula>D38</formula>
    </cfRule>
  </conditionalFormatting>
  <conditionalFormatting sqref="E43">
    <cfRule type="cellIs" dxfId="6906" priority="28" operator="equal">
      <formula>0</formula>
    </cfRule>
    <cfRule type="cellIs" dxfId="6905" priority="35" operator="equal">
      <formula>E38</formula>
    </cfRule>
    <cfRule type="cellIs" dxfId="6904" priority="36" operator="lessThan">
      <formula>E38</formula>
    </cfRule>
    <cfRule type="cellIs" dxfId="6903" priority="37" operator="greaterThan">
      <formula>E38</formula>
    </cfRule>
  </conditionalFormatting>
  <conditionalFormatting sqref="H43:I43">
    <cfRule type="cellIs" dxfId="6902" priority="30" operator="equal">
      <formula>0</formula>
    </cfRule>
    <cfRule type="cellIs" dxfId="6901" priority="31" operator="equal">
      <formula>H38</formula>
    </cfRule>
    <cfRule type="cellIs" dxfId="6900" priority="32" operator="lessThan">
      <formula>H38</formula>
    </cfRule>
    <cfRule type="cellIs" dxfId="6899" priority="33" operator="greaterThan">
      <formula>H38</formula>
    </cfRule>
  </conditionalFormatting>
  <conditionalFormatting sqref="F43:G43">
    <cfRule type="cellIs" dxfId="6898" priority="24" operator="equal">
      <formula>0</formula>
    </cfRule>
    <cfRule type="cellIs" dxfId="6897" priority="25" operator="equal">
      <formula>F38</formula>
    </cfRule>
    <cfRule type="cellIs" dxfId="6896" priority="26" operator="lessThan">
      <formula>F38</formula>
    </cfRule>
    <cfRule type="cellIs" dxfId="6895" priority="27" operator="greaterThan">
      <formula>F38</formula>
    </cfRule>
  </conditionalFormatting>
  <conditionalFormatting sqref="G3">
    <cfRule type="cellIs" dxfId="6894" priority="20" operator="equal">
      <formula>0</formula>
    </cfRule>
    <cfRule type="cellIs" dxfId="6893" priority="21" operator="equal">
      <formula>"G43"</formula>
    </cfRule>
    <cfRule type="cellIs" dxfId="6892" priority="22" operator="lessThan">
      <formula>"G43"</formula>
    </cfRule>
    <cfRule type="cellIs" dxfId="6891" priority="23" operator="greaterThan">
      <formula>"G43"</formula>
    </cfRule>
  </conditionalFormatting>
  <conditionalFormatting sqref="C41">
    <cfRule type="cellIs" dxfId="6890" priority="10" operator="equal">
      <formula>0</formula>
    </cfRule>
    <cfRule type="cellIs" dxfId="6889" priority="11" operator="equal">
      <formula>0</formula>
    </cfRule>
    <cfRule type="cellIs" dxfId="6888" priority="15" operator="equal">
      <formula>C36</formula>
    </cfRule>
    <cfRule type="cellIs" dxfId="6887" priority="16" operator="lessThan">
      <formula>C36</formula>
    </cfRule>
    <cfRule type="cellIs" dxfId="6886" priority="17" operator="greaterThan">
      <formula>C36</formula>
    </cfRule>
  </conditionalFormatting>
  <conditionalFormatting sqref="D41">
    <cfRule type="cellIs" dxfId="6885" priority="9" operator="equal">
      <formula>0</formula>
    </cfRule>
    <cfRule type="cellIs" dxfId="6884" priority="12" operator="equal">
      <formula>D36</formula>
    </cfRule>
    <cfRule type="cellIs" dxfId="6883" priority="13" operator="lessThan">
      <formula>D36</formula>
    </cfRule>
    <cfRule type="cellIs" dxfId="6882" priority="14" operator="greaterThan">
      <formula>D36</formula>
    </cfRule>
  </conditionalFormatting>
  <conditionalFormatting sqref="J36">
    <cfRule type="cellIs" dxfId="6881" priority="5" operator="equal">
      <formula>0</formula>
    </cfRule>
    <cfRule type="cellIs" dxfId="6880" priority="6" operator="equal">
      <formula>J43</formula>
    </cfRule>
    <cfRule type="cellIs" dxfId="6879" priority="7" operator="lessThan">
      <formula>J43</formula>
    </cfRule>
    <cfRule type="cellIs" dxfId="6878" priority="8" operator="greaterThan">
      <formula>J43</formula>
    </cfRule>
  </conditionalFormatting>
  <conditionalFormatting sqref="J43">
    <cfRule type="cellIs" dxfId="6877" priority="1" operator="equal">
      <formula>0</formula>
    </cfRule>
    <cfRule type="cellIs" dxfId="6876" priority="2" operator="equal">
      <formula>J38</formula>
    </cfRule>
    <cfRule type="cellIs" dxfId="6875" priority="3" operator="lessThan">
      <formula>J38</formula>
    </cfRule>
    <cfRule type="cellIs" dxfId="6874" priority="4" operator="greaterThan">
      <formula>J38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499984740745262"/>
  </sheetPr>
  <dimension ref="A1:O43"/>
  <sheetViews>
    <sheetView workbookViewId="0">
      <pane ySplit="2" topLeftCell="A26" activePane="bottomLeft" state="frozen"/>
      <selection pane="bottomLeft" activeCell="E36" sqref="E36"/>
    </sheetView>
  </sheetViews>
  <sheetFormatPr baseColWidth="10" defaultRowHeight="14.4" x14ac:dyDescent="0.3"/>
  <sheetData>
    <row r="1" spans="1:15" x14ac:dyDescent="0.3">
      <c r="A1" s="101" t="s">
        <v>5</v>
      </c>
      <c r="B1" s="103" t="s">
        <v>0</v>
      </c>
      <c r="C1" s="103" t="s">
        <v>1</v>
      </c>
      <c r="D1" s="99" t="s">
        <v>12</v>
      </c>
      <c r="E1" s="105"/>
      <c r="F1" s="106" t="s">
        <v>4</v>
      </c>
      <c r="G1" s="100"/>
      <c r="H1" s="99" t="s">
        <v>11</v>
      </c>
      <c r="I1" s="100"/>
      <c r="J1" s="19" t="s">
        <v>35</v>
      </c>
      <c r="K1" s="20" t="s">
        <v>38</v>
      </c>
      <c r="L1" s="20" t="s">
        <v>4</v>
      </c>
      <c r="M1" s="20" t="s">
        <v>29</v>
      </c>
      <c r="N1" s="66" t="s">
        <v>37</v>
      </c>
      <c r="O1" s="21" t="s">
        <v>11</v>
      </c>
    </row>
    <row r="2" spans="1:15" ht="15" thickBot="1" x14ac:dyDescent="0.35">
      <c r="A2" s="102"/>
      <c r="B2" s="104"/>
      <c r="C2" s="104"/>
      <c r="D2" s="22" t="s">
        <v>2</v>
      </c>
      <c r="E2" s="23" t="s">
        <v>1</v>
      </c>
      <c r="F2" s="22" t="s">
        <v>1</v>
      </c>
      <c r="G2" s="24" t="s">
        <v>2</v>
      </c>
      <c r="H2" s="25" t="s">
        <v>1</v>
      </c>
      <c r="I2" s="24" t="s">
        <v>2</v>
      </c>
      <c r="J2" s="26">
        <f>Mars!J2+D36</f>
        <v>311</v>
      </c>
      <c r="K2" s="27">
        <f>Mars!K2+D36</f>
        <v>311</v>
      </c>
      <c r="L2" s="27">
        <f>Mars!L2+F36</f>
        <v>1</v>
      </c>
      <c r="M2" s="27">
        <f>Mars!M2+C38</f>
        <v>0</v>
      </c>
      <c r="N2" s="84">
        <f>K2+L2+M2</f>
        <v>312</v>
      </c>
      <c r="O2" s="28">
        <f>J2+L2+M2</f>
        <v>312</v>
      </c>
    </row>
    <row r="3" spans="1:15" ht="30" customHeight="1" x14ac:dyDescent="0.3">
      <c r="A3" s="29" t="s">
        <v>6</v>
      </c>
      <c r="B3" s="30">
        <v>42828</v>
      </c>
      <c r="C3" s="68">
        <v>0</v>
      </c>
      <c r="D3" s="31">
        <f>IF(C3&gt;0,(C3-I43),0)</f>
        <v>0</v>
      </c>
      <c r="E3" s="32">
        <f>IF((C3&gt;0),(C3-$F$43-$C$41),0)</f>
        <v>0</v>
      </c>
      <c r="F3" s="78">
        <v>0</v>
      </c>
      <c r="G3" s="31">
        <f>F3</f>
        <v>0</v>
      </c>
      <c r="H3" s="31">
        <f t="shared" ref="H3:I6" si="0">F3+C3</f>
        <v>0</v>
      </c>
      <c r="I3" s="32">
        <f t="shared" si="0"/>
        <v>0</v>
      </c>
      <c r="J3" s="33"/>
      <c r="K3" s="33"/>
      <c r="L3" s="33"/>
      <c r="M3" s="33"/>
      <c r="N3" s="33"/>
      <c r="O3" s="33"/>
    </row>
    <row r="4" spans="1:15" ht="30" customHeight="1" x14ac:dyDescent="0.3">
      <c r="A4" s="34" t="s">
        <v>7</v>
      </c>
      <c r="B4" s="35">
        <f t="shared" ref="B4:B7" si="1">DATE(YEAR(B3),MONTH(B3),DAY(B3)+1)</f>
        <v>42829</v>
      </c>
      <c r="C4" s="69">
        <v>0</v>
      </c>
      <c r="D4" s="36">
        <f>IF(C4&gt;0,(C4-C3),0)</f>
        <v>0</v>
      </c>
      <c r="E4" s="37">
        <f>IF((C4&gt;0),(C4-$F$43-$C$41),0)</f>
        <v>0</v>
      </c>
      <c r="F4" s="70">
        <v>0</v>
      </c>
      <c r="G4" s="37">
        <f t="shared" ref="G4:G6" si="2">IF(F4&gt;0,F4-F3,0)</f>
        <v>0</v>
      </c>
      <c r="H4" s="36">
        <f t="shared" si="0"/>
        <v>0</v>
      </c>
      <c r="I4" s="37">
        <f t="shared" si="0"/>
        <v>0</v>
      </c>
      <c r="J4" s="33"/>
      <c r="K4" s="33"/>
      <c r="L4" s="33"/>
      <c r="M4" s="33"/>
      <c r="N4" s="33"/>
      <c r="O4" s="33"/>
    </row>
    <row r="5" spans="1:15" ht="30" customHeight="1" x14ac:dyDescent="0.3">
      <c r="A5" s="34" t="s">
        <v>8</v>
      </c>
      <c r="B5" s="35">
        <f t="shared" si="1"/>
        <v>42830</v>
      </c>
      <c r="C5" s="69">
        <v>0</v>
      </c>
      <c r="D5" s="38">
        <f t="shared" ref="D5:D7" si="3">IF(C5&gt;0,(C5-C4),0)</f>
        <v>0</v>
      </c>
      <c r="E5" s="39">
        <f>IF((C5&gt;0),(C5-$F$43-$C$41),0)</f>
        <v>0</v>
      </c>
      <c r="F5" s="79">
        <v>0</v>
      </c>
      <c r="G5" s="39">
        <f t="shared" si="2"/>
        <v>0</v>
      </c>
      <c r="H5" s="38">
        <f t="shared" si="0"/>
        <v>0</v>
      </c>
      <c r="I5" s="39">
        <f t="shared" si="0"/>
        <v>0</v>
      </c>
      <c r="J5" s="33"/>
      <c r="K5" s="33"/>
      <c r="L5" s="33"/>
      <c r="M5" s="33"/>
      <c r="N5" s="33"/>
      <c r="O5" s="33"/>
    </row>
    <row r="6" spans="1:15" ht="30" customHeight="1" x14ac:dyDescent="0.3">
      <c r="A6" s="34" t="s">
        <v>9</v>
      </c>
      <c r="B6" s="35">
        <f t="shared" si="1"/>
        <v>42831</v>
      </c>
      <c r="C6" s="70">
        <v>0</v>
      </c>
      <c r="D6" s="36">
        <f t="shared" si="3"/>
        <v>0</v>
      </c>
      <c r="E6" s="37">
        <f>IF((C6&gt;0),(C6-$F$43-$C$41),0)</f>
        <v>0</v>
      </c>
      <c r="F6" s="70">
        <v>0</v>
      </c>
      <c r="G6" s="37">
        <f t="shared" si="2"/>
        <v>0</v>
      </c>
      <c r="H6" s="36">
        <f t="shared" si="0"/>
        <v>0</v>
      </c>
      <c r="I6" s="37">
        <f>G6+D6</f>
        <v>0</v>
      </c>
      <c r="J6" s="33"/>
      <c r="K6" s="33"/>
      <c r="L6" s="33"/>
      <c r="M6" s="33"/>
      <c r="N6" s="33"/>
      <c r="O6" s="33"/>
    </row>
    <row r="7" spans="1:15" ht="30" customHeight="1" thickBot="1" x14ac:dyDescent="0.35">
      <c r="A7" s="40" t="s">
        <v>10</v>
      </c>
      <c r="B7" s="41">
        <f t="shared" si="1"/>
        <v>42832</v>
      </c>
      <c r="C7" s="71">
        <v>0</v>
      </c>
      <c r="D7" s="42">
        <f t="shared" si="3"/>
        <v>0</v>
      </c>
      <c r="E7" s="43">
        <f>IF((C7&gt;0),(C7-$F$43-$C$41),0)</f>
        <v>0</v>
      </c>
      <c r="F7" s="80">
        <v>0</v>
      </c>
      <c r="G7" s="43">
        <f>IF(F7&gt;0,F7-F6,0)</f>
        <v>0</v>
      </c>
      <c r="H7" s="42">
        <f>F7+C7</f>
        <v>0</v>
      </c>
      <c r="I7" s="43">
        <f>G7+D7</f>
        <v>0</v>
      </c>
      <c r="J7" s="33"/>
      <c r="K7" s="33"/>
      <c r="L7" s="33"/>
      <c r="M7" s="33"/>
      <c r="N7" s="33"/>
      <c r="O7" s="33"/>
    </row>
    <row r="8" spans="1:15" ht="30" customHeight="1" thickBot="1" x14ac:dyDescent="0.35">
      <c r="A8" s="107" t="s">
        <v>33</v>
      </c>
      <c r="B8" s="108"/>
      <c r="C8" s="108"/>
      <c r="D8" s="44">
        <f>D3+D4+D5+D6+D7</f>
        <v>0</v>
      </c>
      <c r="E8" s="45">
        <f>IF(C3&gt;0,E43+D8,0)</f>
        <v>0</v>
      </c>
      <c r="F8" s="109">
        <f>G3+G4+G5+G6+G7</f>
        <v>0</v>
      </c>
      <c r="G8" s="109"/>
      <c r="H8" s="44">
        <f>E8+F8</f>
        <v>0</v>
      </c>
      <c r="I8" s="46">
        <f>I7+I6+I5+I4+I3</f>
        <v>0</v>
      </c>
      <c r="J8" s="33"/>
      <c r="K8" s="33"/>
      <c r="L8" s="33"/>
      <c r="M8" s="33"/>
      <c r="N8" s="33"/>
      <c r="O8" s="33"/>
    </row>
    <row r="9" spans="1:15" ht="30" customHeight="1" x14ac:dyDescent="0.3">
      <c r="A9" s="47" t="s">
        <v>6</v>
      </c>
      <c r="B9" s="48">
        <f>DATE(YEAR(B7),MONTH(B7),DAY(B7)+3)</f>
        <v>42835</v>
      </c>
      <c r="C9" s="72">
        <v>0</v>
      </c>
      <c r="D9" s="50">
        <f>IF(E9&gt;0,E9-E7,0)</f>
        <v>0</v>
      </c>
      <c r="E9" s="51">
        <f>IF((C9&gt;0),(C9-$F$43-$C$41),0)</f>
        <v>0</v>
      </c>
      <c r="F9" s="81">
        <v>0</v>
      </c>
      <c r="G9" s="49">
        <f>F9</f>
        <v>0</v>
      </c>
      <c r="H9" s="50">
        <f>IF(C9&gt;0,E9+G9,0)</f>
        <v>0</v>
      </c>
      <c r="I9" s="51">
        <f t="shared" ref="I9:I11" si="4">G9+D9</f>
        <v>0</v>
      </c>
      <c r="J9" s="33"/>
      <c r="K9" s="33"/>
      <c r="L9" s="33"/>
      <c r="M9" s="33"/>
      <c r="N9" s="33"/>
      <c r="O9" s="33"/>
    </row>
    <row r="10" spans="1:15" ht="30" customHeight="1" x14ac:dyDescent="0.3">
      <c r="A10" s="52" t="s">
        <v>7</v>
      </c>
      <c r="B10" s="53">
        <f>DATE(YEAR(B9),MONTH(B9),DAY(B9)+1)</f>
        <v>42836</v>
      </c>
      <c r="C10" s="73">
        <v>0</v>
      </c>
      <c r="D10" s="55">
        <f>IF(E10&gt;0,E10-E9,0)</f>
        <v>0</v>
      </c>
      <c r="E10" s="37">
        <f t="shared" ref="E10:E13" si="5">IF((C10&gt;0),(C10-$F$43-$C$41),0)</f>
        <v>0</v>
      </c>
      <c r="F10" s="82">
        <v>0</v>
      </c>
      <c r="G10" s="54">
        <f>IF(F10&gt;0,(F10-F9),0)</f>
        <v>0</v>
      </c>
      <c r="H10" s="55">
        <f>IF(C10&gt;0,E10+G10,0)</f>
        <v>0</v>
      </c>
      <c r="I10" s="37">
        <f t="shared" si="4"/>
        <v>0</v>
      </c>
      <c r="J10" s="33"/>
      <c r="K10" s="33"/>
      <c r="L10" s="33"/>
      <c r="M10" s="33"/>
      <c r="N10" s="33"/>
      <c r="O10" s="33"/>
    </row>
    <row r="11" spans="1:15" ht="30" customHeight="1" x14ac:dyDescent="0.3">
      <c r="A11" s="52" t="s">
        <v>8</v>
      </c>
      <c r="B11" s="53">
        <f>DATE(YEAR(B10),MONTH(B10),DAY(B10)+1)</f>
        <v>42837</v>
      </c>
      <c r="C11" s="73">
        <v>0</v>
      </c>
      <c r="D11" s="55">
        <f>IF(E11&gt;0,E11-E10,0)</f>
        <v>0</v>
      </c>
      <c r="E11" s="37">
        <f t="shared" si="5"/>
        <v>0</v>
      </c>
      <c r="F11" s="82">
        <v>0</v>
      </c>
      <c r="G11" s="54">
        <f>IF(F11&gt;0,(F11-F10),0)</f>
        <v>0</v>
      </c>
      <c r="H11" s="55">
        <f t="shared" ref="H11:H13" si="6">IF(C11&gt;0,E11+G11,0)</f>
        <v>0</v>
      </c>
      <c r="I11" s="37">
        <f t="shared" si="4"/>
        <v>0</v>
      </c>
      <c r="J11" s="33"/>
      <c r="K11" s="33"/>
      <c r="L11" s="33"/>
      <c r="M11" s="33"/>
      <c r="N11" s="33"/>
      <c r="O11" s="33"/>
    </row>
    <row r="12" spans="1:15" ht="30" customHeight="1" x14ac:dyDescent="0.3">
      <c r="A12" s="52" t="s">
        <v>9</v>
      </c>
      <c r="B12" s="53">
        <f>DATE(YEAR(B11),MONTH(B11),DAY(B11)+1)</f>
        <v>42838</v>
      </c>
      <c r="C12" s="73">
        <v>0</v>
      </c>
      <c r="D12" s="55">
        <f>IF(E12&gt;0,E12-E11,0)</f>
        <v>0</v>
      </c>
      <c r="E12" s="37">
        <f t="shared" si="5"/>
        <v>0</v>
      </c>
      <c r="F12" s="82">
        <v>0</v>
      </c>
      <c r="G12" s="54">
        <f>IF(F12&gt;0,(F12-F11),0)</f>
        <v>0</v>
      </c>
      <c r="H12" s="55">
        <f t="shared" si="6"/>
        <v>0</v>
      </c>
      <c r="I12" s="37">
        <f>G12+D12</f>
        <v>0</v>
      </c>
      <c r="J12" s="33"/>
      <c r="K12" s="33"/>
      <c r="L12" s="33"/>
      <c r="M12" s="33"/>
      <c r="N12" s="33"/>
      <c r="O12" s="33"/>
    </row>
    <row r="13" spans="1:15" ht="30" customHeight="1" thickBot="1" x14ac:dyDescent="0.35">
      <c r="A13" s="56" t="s">
        <v>10</v>
      </c>
      <c r="B13" s="57">
        <f>DATE(YEAR(B12),MONTH(B12),DAY(B12)+1)</f>
        <v>42839</v>
      </c>
      <c r="C13" s="74">
        <v>0</v>
      </c>
      <c r="D13" s="59">
        <f>IF(E13&gt;0,E13-E12,0)</f>
        <v>0</v>
      </c>
      <c r="E13" s="60">
        <f t="shared" si="5"/>
        <v>0</v>
      </c>
      <c r="F13" s="83">
        <v>0</v>
      </c>
      <c r="G13" s="58">
        <f>IF(F13&gt;0,(F13-F12),0)</f>
        <v>0</v>
      </c>
      <c r="H13" s="59">
        <f t="shared" si="6"/>
        <v>0</v>
      </c>
      <c r="I13" s="60">
        <f>G13+D13</f>
        <v>0</v>
      </c>
      <c r="J13" s="33"/>
      <c r="K13" s="33"/>
      <c r="L13" s="33"/>
      <c r="M13" s="33"/>
      <c r="N13" s="33"/>
      <c r="O13" s="33"/>
    </row>
    <row r="14" spans="1:15" ht="30" customHeight="1" thickBot="1" x14ac:dyDescent="0.35">
      <c r="A14" s="107" t="s">
        <v>33</v>
      </c>
      <c r="B14" s="108"/>
      <c r="C14" s="108"/>
      <c r="D14" s="44">
        <f>D13+D12+D11+D9+D10</f>
        <v>0</v>
      </c>
      <c r="E14" s="45">
        <f>IF(C9&gt;0,E7+D14,0)</f>
        <v>0</v>
      </c>
      <c r="F14" s="109">
        <f>G9+G10+G11+G12+G13</f>
        <v>0</v>
      </c>
      <c r="G14" s="109"/>
      <c r="H14" s="44">
        <f>E14+F14</f>
        <v>0</v>
      </c>
      <c r="I14" s="46">
        <f>I13+I12+I11+I10+I9</f>
        <v>0</v>
      </c>
      <c r="J14" s="33"/>
      <c r="K14" s="33"/>
      <c r="L14" s="33"/>
      <c r="M14" s="33"/>
      <c r="N14" s="33"/>
      <c r="O14" s="33"/>
    </row>
    <row r="15" spans="1:15" ht="30" customHeight="1" x14ac:dyDescent="0.3">
      <c r="A15" s="47" t="s">
        <v>6</v>
      </c>
      <c r="B15" s="48">
        <f>DATE(YEAR(B13),MONTH(B13),DAY(B13)+3)</f>
        <v>42842</v>
      </c>
      <c r="C15" s="72">
        <v>0</v>
      </c>
      <c r="D15" s="50">
        <f t="shared" ref="D15" si="7">IF(E15&gt;0,E15-E13,0)</f>
        <v>0</v>
      </c>
      <c r="E15" s="51">
        <f>IF((C15&gt;0),(C15-$F$43-$C$41),0)</f>
        <v>0</v>
      </c>
      <c r="F15" s="81">
        <v>0</v>
      </c>
      <c r="G15" s="49">
        <f t="shared" ref="G15" si="8">F15</f>
        <v>0</v>
      </c>
      <c r="H15" s="50">
        <f t="shared" ref="H15:H19" si="9">IF(C15&gt;0,E15+G15,0)</f>
        <v>0</v>
      </c>
      <c r="I15" s="51">
        <f t="shared" ref="I15:I19" si="10">G15+D15</f>
        <v>0</v>
      </c>
      <c r="J15" s="33"/>
      <c r="K15" s="33"/>
      <c r="L15" s="33"/>
      <c r="M15" s="33"/>
      <c r="N15" s="33"/>
      <c r="O15" s="33"/>
    </row>
    <row r="16" spans="1:15" ht="30" customHeight="1" x14ac:dyDescent="0.3">
      <c r="A16" s="52" t="s">
        <v>7</v>
      </c>
      <c r="B16" s="53">
        <f>DATE(YEAR(B15),MONTH(B15),DAY(B15)+1)</f>
        <v>42843</v>
      </c>
      <c r="C16" s="73">
        <v>0</v>
      </c>
      <c r="D16" s="55">
        <f t="shared" ref="D16:D19" si="11">IF(E16&gt;0,E16-E15,0)</f>
        <v>0</v>
      </c>
      <c r="E16" s="37">
        <f t="shared" ref="E16:E19" si="12">IF((C16&gt;0),(C16-$F$43-$C$41),0)</f>
        <v>0</v>
      </c>
      <c r="F16" s="82">
        <v>0</v>
      </c>
      <c r="G16" s="54">
        <f t="shared" ref="G16:G19" si="13">IF(F16&gt;0,(F16-F15),0)</f>
        <v>0</v>
      </c>
      <c r="H16" s="55">
        <f t="shared" si="9"/>
        <v>0</v>
      </c>
      <c r="I16" s="37">
        <f t="shared" si="10"/>
        <v>0</v>
      </c>
      <c r="J16" s="33"/>
      <c r="K16" s="33"/>
      <c r="L16" s="33"/>
      <c r="M16" s="33"/>
      <c r="N16" s="33"/>
      <c r="O16" s="33"/>
    </row>
    <row r="17" spans="1:15" ht="30" customHeight="1" x14ac:dyDescent="0.3">
      <c r="A17" s="52" t="s">
        <v>8</v>
      </c>
      <c r="B17" s="53">
        <f>DATE(YEAR(B16),MONTH(B16),DAY(B16)+1)</f>
        <v>42844</v>
      </c>
      <c r="C17" s="73">
        <v>0</v>
      </c>
      <c r="D17" s="55">
        <f t="shared" si="11"/>
        <v>0</v>
      </c>
      <c r="E17" s="37">
        <f t="shared" si="12"/>
        <v>0</v>
      </c>
      <c r="F17" s="82">
        <v>0</v>
      </c>
      <c r="G17" s="54">
        <f t="shared" si="13"/>
        <v>0</v>
      </c>
      <c r="H17" s="55">
        <f t="shared" si="9"/>
        <v>0</v>
      </c>
      <c r="I17" s="37">
        <f t="shared" si="10"/>
        <v>0</v>
      </c>
      <c r="J17" s="33"/>
      <c r="K17" s="33"/>
      <c r="L17" s="33"/>
      <c r="M17" s="33"/>
      <c r="N17" s="33"/>
      <c r="O17" s="33"/>
    </row>
    <row r="18" spans="1:15" ht="30" customHeight="1" x14ac:dyDescent="0.3">
      <c r="A18" s="52" t="s">
        <v>9</v>
      </c>
      <c r="B18" s="53">
        <f>DATE(YEAR(B17),MONTH(B17),DAY(B17)+1)</f>
        <v>42845</v>
      </c>
      <c r="C18" s="73">
        <v>0</v>
      </c>
      <c r="D18" s="55">
        <f t="shared" si="11"/>
        <v>0</v>
      </c>
      <c r="E18" s="37">
        <f t="shared" si="12"/>
        <v>0</v>
      </c>
      <c r="F18" s="82">
        <v>0</v>
      </c>
      <c r="G18" s="54">
        <f t="shared" si="13"/>
        <v>0</v>
      </c>
      <c r="H18" s="55">
        <f t="shared" si="9"/>
        <v>0</v>
      </c>
      <c r="I18" s="37">
        <f t="shared" si="10"/>
        <v>0</v>
      </c>
      <c r="J18" s="33"/>
      <c r="K18" s="33"/>
      <c r="L18" s="33"/>
      <c r="M18" s="33"/>
      <c r="N18" s="33"/>
      <c r="O18" s="33"/>
    </row>
    <row r="19" spans="1:15" ht="30" customHeight="1" thickBot="1" x14ac:dyDescent="0.35">
      <c r="A19" s="56" t="s">
        <v>10</v>
      </c>
      <c r="B19" s="57">
        <f>DATE(YEAR(B18),MONTH(B18),DAY(B18)+1)</f>
        <v>42846</v>
      </c>
      <c r="C19" s="74">
        <v>0</v>
      </c>
      <c r="D19" s="59">
        <f t="shared" si="11"/>
        <v>0</v>
      </c>
      <c r="E19" s="60">
        <f t="shared" si="12"/>
        <v>0</v>
      </c>
      <c r="F19" s="83">
        <v>0</v>
      </c>
      <c r="G19" s="58">
        <f t="shared" si="13"/>
        <v>0</v>
      </c>
      <c r="H19" s="59">
        <f t="shared" si="9"/>
        <v>0</v>
      </c>
      <c r="I19" s="60">
        <f t="shared" si="10"/>
        <v>0</v>
      </c>
      <c r="J19" s="33"/>
      <c r="K19" s="33"/>
      <c r="L19" s="33"/>
      <c r="M19" s="33"/>
      <c r="N19" s="33"/>
      <c r="O19" s="33"/>
    </row>
    <row r="20" spans="1:15" ht="30" customHeight="1" thickBot="1" x14ac:dyDescent="0.35">
      <c r="A20" s="107" t="s">
        <v>33</v>
      </c>
      <c r="B20" s="108"/>
      <c r="C20" s="108"/>
      <c r="D20" s="44">
        <f t="shared" ref="D20" si="14">D19+D18+D17+D15+D16</f>
        <v>0</v>
      </c>
      <c r="E20" s="45">
        <f t="shared" ref="E20" si="15">IF(C15&gt;0,E13+D20,0)</f>
        <v>0</v>
      </c>
      <c r="F20" s="109">
        <f t="shared" ref="F20" si="16">G15+G16+G17+G18+G19</f>
        <v>0</v>
      </c>
      <c r="G20" s="109"/>
      <c r="H20" s="44">
        <f t="shared" ref="H20" si="17">E20+F20</f>
        <v>0</v>
      </c>
      <c r="I20" s="46">
        <f t="shared" ref="I20" si="18">I19+I18+I17+I16+I15</f>
        <v>0</v>
      </c>
      <c r="J20" s="33"/>
      <c r="K20" s="33"/>
      <c r="L20" s="33"/>
      <c r="M20" s="33"/>
      <c r="N20" s="33"/>
      <c r="O20" s="33"/>
    </row>
    <row r="21" spans="1:15" ht="30" customHeight="1" x14ac:dyDescent="0.3">
      <c r="A21" s="47" t="s">
        <v>6</v>
      </c>
      <c r="B21" s="48">
        <f>DATE(YEAR(B19),MONTH(B19),DAY(B19)+3)</f>
        <v>42849</v>
      </c>
      <c r="C21" s="72">
        <v>0</v>
      </c>
      <c r="D21" s="50">
        <f t="shared" ref="D21" si="19">IF(E21&gt;0,E21-E19,0)</f>
        <v>0</v>
      </c>
      <c r="E21" s="51">
        <f>IF((C21&gt;0),(C21-$F$43-$C$41),0)</f>
        <v>0</v>
      </c>
      <c r="F21" s="81">
        <v>0</v>
      </c>
      <c r="G21" s="49">
        <f t="shared" ref="G21" si="20">F21</f>
        <v>0</v>
      </c>
      <c r="H21" s="50">
        <f t="shared" ref="H21:H25" si="21">IF(C21&gt;0,E21+G21,0)</f>
        <v>0</v>
      </c>
      <c r="I21" s="51">
        <f t="shared" ref="I21:I25" si="22">G21+D21</f>
        <v>0</v>
      </c>
      <c r="J21" s="33"/>
      <c r="K21" s="33"/>
      <c r="L21" s="33"/>
      <c r="M21" s="33"/>
      <c r="N21" s="33"/>
      <c r="O21" s="33"/>
    </row>
    <row r="22" spans="1:15" ht="30" customHeight="1" x14ac:dyDescent="0.3">
      <c r="A22" s="52" t="s">
        <v>7</v>
      </c>
      <c r="B22" s="53">
        <f>DATE(YEAR(B21),MONTH(B21),DAY(B21)+1)</f>
        <v>42850</v>
      </c>
      <c r="C22" s="73">
        <v>0</v>
      </c>
      <c r="D22" s="55">
        <f t="shared" ref="D22:D25" si="23">IF(E22&gt;0,E22-E21,0)</f>
        <v>0</v>
      </c>
      <c r="E22" s="37">
        <f t="shared" ref="E22:E25" si="24">IF((C22&gt;0),(C22-$F$43-$C$41),0)</f>
        <v>0</v>
      </c>
      <c r="F22" s="82">
        <v>0</v>
      </c>
      <c r="G22" s="54">
        <f t="shared" ref="G22:G25" si="25">IF(F22&gt;0,(F22-F21),0)</f>
        <v>0</v>
      </c>
      <c r="H22" s="55">
        <f t="shared" si="21"/>
        <v>0</v>
      </c>
      <c r="I22" s="37">
        <f t="shared" si="22"/>
        <v>0</v>
      </c>
      <c r="J22" s="33"/>
      <c r="K22" s="33"/>
      <c r="L22" s="33"/>
      <c r="M22" s="33"/>
      <c r="N22" s="33"/>
      <c r="O22" s="33"/>
    </row>
    <row r="23" spans="1:15" ht="30" customHeight="1" x14ac:dyDescent="0.3">
      <c r="A23" s="52" t="s">
        <v>8</v>
      </c>
      <c r="B23" s="53">
        <f>DATE(YEAR(B22),MONTH(B22),DAY(B22)+1)</f>
        <v>42851</v>
      </c>
      <c r="C23" s="73">
        <v>0</v>
      </c>
      <c r="D23" s="55">
        <f t="shared" si="23"/>
        <v>0</v>
      </c>
      <c r="E23" s="37">
        <f t="shared" si="24"/>
        <v>0</v>
      </c>
      <c r="F23" s="82">
        <v>0</v>
      </c>
      <c r="G23" s="54">
        <f t="shared" si="25"/>
        <v>0</v>
      </c>
      <c r="H23" s="55">
        <f t="shared" si="21"/>
        <v>0</v>
      </c>
      <c r="I23" s="37">
        <f t="shared" si="22"/>
        <v>0</v>
      </c>
      <c r="J23" s="33"/>
      <c r="K23" s="33"/>
      <c r="L23" s="33"/>
      <c r="M23" s="33"/>
      <c r="N23" s="33"/>
      <c r="O23" s="33"/>
    </row>
    <row r="24" spans="1:15" ht="30" customHeight="1" x14ac:dyDescent="0.3">
      <c r="A24" s="52" t="s">
        <v>9</v>
      </c>
      <c r="B24" s="53">
        <f>DATE(YEAR(B23),MONTH(B23),DAY(B23)+1)</f>
        <v>42852</v>
      </c>
      <c r="C24" s="73">
        <v>0</v>
      </c>
      <c r="D24" s="55">
        <f t="shared" si="23"/>
        <v>0</v>
      </c>
      <c r="E24" s="37">
        <f t="shared" si="24"/>
        <v>0</v>
      </c>
      <c r="F24" s="82">
        <v>0</v>
      </c>
      <c r="G24" s="54">
        <f t="shared" si="25"/>
        <v>0</v>
      </c>
      <c r="H24" s="55">
        <f t="shared" si="21"/>
        <v>0</v>
      </c>
      <c r="I24" s="37">
        <f t="shared" si="22"/>
        <v>0</v>
      </c>
      <c r="J24" s="33"/>
      <c r="K24" s="33"/>
      <c r="L24" s="33"/>
      <c r="M24" s="33"/>
      <c r="N24" s="33"/>
      <c r="O24" s="33"/>
    </row>
    <row r="25" spans="1:15" ht="30" customHeight="1" thickBot="1" x14ac:dyDescent="0.35">
      <c r="A25" s="56" t="s">
        <v>10</v>
      </c>
      <c r="B25" s="57">
        <f>DATE(YEAR(B24),MONTH(B24),DAY(B24)+1)</f>
        <v>42853</v>
      </c>
      <c r="C25" s="74">
        <v>0</v>
      </c>
      <c r="D25" s="59">
        <f t="shared" si="23"/>
        <v>0</v>
      </c>
      <c r="E25" s="60">
        <f t="shared" si="24"/>
        <v>0</v>
      </c>
      <c r="F25" s="83">
        <v>0</v>
      </c>
      <c r="G25" s="58">
        <f t="shared" si="25"/>
        <v>0</v>
      </c>
      <c r="H25" s="59">
        <f t="shared" si="21"/>
        <v>0</v>
      </c>
      <c r="I25" s="60">
        <f t="shared" si="22"/>
        <v>0</v>
      </c>
      <c r="J25" s="33"/>
      <c r="K25" s="33"/>
      <c r="L25" s="33"/>
      <c r="M25" s="33"/>
      <c r="N25" s="33"/>
      <c r="O25" s="33"/>
    </row>
    <row r="26" spans="1:15" ht="30" customHeight="1" thickBot="1" x14ac:dyDescent="0.35">
      <c r="A26" s="107" t="s">
        <v>33</v>
      </c>
      <c r="B26" s="108"/>
      <c r="C26" s="108"/>
      <c r="D26" s="44">
        <f t="shared" ref="D26" si="26">D25+D24+D23+D21+D22</f>
        <v>0</v>
      </c>
      <c r="E26" s="45">
        <f t="shared" ref="E26" si="27">IF(C21&gt;0,E19+D26,0)</f>
        <v>0</v>
      </c>
      <c r="F26" s="109">
        <f t="shared" ref="F26" si="28">G21+G22+G23+G24+G25</f>
        <v>0</v>
      </c>
      <c r="G26" s="109"/>
      <c r="H26" s="44">
        <f t="shared" ref="H26" si="29">E26+F26</f>
        <v>0</v>
      </c>
      <c r="I26" s="46">
        <f t="shared" ref="I26" si="30">I25+I24+I23+I22+I21</f>
        <v>0</v>
      </c>
      <c r="J26" s="33"/>
      <c r="K26" s="33"/>
      <c r="L26" s="33"/>
      <c r="M26" s="33"/>
      <c r="N26" s="33"/>
      <c r="O26" s="33"/>
    </row>
    <row r="27" spans="1:15" ht="30" customHeight="1" x14ac:dyDescent="0.3">
      <c r="A27" s="61" t="s">
        <v>6</v>
      </c>
      <c r="B27" s="62">
        <f>DATE(YEAR(B25),MONTH(B25),DAY(B25)+3)</f>
        <v>42856</v>
      </c>
      <c r="C27" s="75">
        <v>0</v>
      </c>
      <c r="D27" s="50">
        <f t="shared" ref="D27" si="31">IF(E27&gt;0,E27-E25,0)</f>
        <v>0</v>
      </c>
      <c r="E27" s="51">
        <f>IF((C27&gt;0),(C27-$F$43-$C$41),0)</f>
        <v>0</v>
      </c>
      <c r="F27" s="81">
        <v>0</v>
      </c>
      <c r="G27" s="49">
        <f t="shared" ref="G27" si="32">F27</f>
        <v>0</v>
      </c>
      <c r="H27" s="50">
        <f t="shared" ref="H27:H31" si="33">IF(C27&gt;0,E27+G27,0)</f>
        <v>0</v>
      </c>
      <c r="I27" s="51">
        <f t="shared" ref="I27:I31" si="34">G27+D27</f>
        <v>0</v>
      </c>
      <c r="J27" s="33"/>
      <c r="K27" s="33"/>
      <c r="L27" s="33"/>
      <c r="M27" s="33"/>
      <c r="N27" s="33"/>
      <c r="O27" s="33"/>
    </row>
    <row r="28" spans="1:15" ht="30" customHeight="1" x14ac:dyDescent="0.3">
      <c r="A28" s="34" t="s">
        <v>7</v>
      </c>
      <c r="B28" s="35">
        <f>DATE(YEAR(B27),MONTH(B27),DAY(B27)+1)</f>
        <v>42857</v>
      </c>
      <c r="C28" s="76">
        <v>0</v>
      </c>
      <c r="D28" s="55">
        <f t="shared" ref="D28:D31" si="35">IF(E28&gt;0,E28-E27,0)</f>
        <v>0</v>
      </c>
      <c r="E28" s="37">
        <f t="shared" ref="E28:E31" si="36">IF((C28&gt;0),(C28-$F$43-$C$41),0)</f>
        <v>0</v>
      </c>
      <c r="F28" s="82">
        <v>0</v>
      </c>
      <c r="G28" s="54">
        <f t="shared" ref="G28:G31" si="37">IF(F28&gt;0,(F28-F27),0)</f>
        <v>0</v>
      </c>
      <c r="H28" s="55">
        <f t="shared" si="33"/>
        <v>0</v>
      </c>
      <c r="I28" s="37">
        <f t="shared" si="34"/>
        <v>0</v>
      </c>
      <c r="J28" s="33"/>
      <c r="K28" s="33"/>
      <c r="L28" s="33"/>
      <c r="M28" s="33"/>
      <c r="N28" s="33"/>
      <c r="O28" s="33"/>
    </row>
    <row r="29" spans="1:15" ht="30" customHeight="1" x14ac:dyDescent="0.3">
      <c r="A29" s="34" t="s">
        <v>8</v>
      </c>
      <c r="B29" s="35">
        <f>DATE(YEAR(B28),MONTH(B28),DAY(B28)+1)</f>
        <v>42858</v>
      </c>
      <c r="C29" s="76">
        <v>0</v>
      </c>
      <c r="D29" s="55">
        <f t="shared" si="35"/>
        <v>0</v>
      </c>
      <c r="E29" s="37">
        <f t="shared" si="36"/>
        <v>0</v>
      </c>
      <c r="F29" s="82">
        <v>0</v>
      </c>
      <c r="G29" s="54">
        <f t="shared" si="37"/>
        <v>0</v>
      </c>
      <c r="H29" s="55">
        <f t="shared" si="33"/>
        <v>0</v>
      </c>
      <c r="I29" s="37">
        <f t="shared" si="34"/>
        <v>0</v>
      </c>
      <c r="J29" s="33"/>
      <c r="K29" s="33"/>
      <c r="L29" s="33"/>
      <c r="M29" s="33"/>
      <c r="N29" s="33"/>
      <c r="O29" s="33"/>
    </row>
    <row r="30" spans="1:15" ht="30" customHeight="1" x14ac:dyDescent="0.3">
      <c r="A30" s="34" t="s">
        <v>9</v>
      </c>
      <c r="B30" s="35">
        <f>DATE(YEAR(B29),MONTH(B29),DAY(B29)+1)</f>
        <v>42859</v>
      </c>
      <c r="C30" s="76">
        <v>0</v>
      </c>
      <c r="D30" s="55">
        <f t="shared" si="35"/>
        <v>0</v>
      </c>
      <c r="E30" s="37">
        <f t="shared" si="36"/>
        <v>0</v>
      </c>
      <c r="F30" s="82">
        <v>0</v>
      </c>
      <c r="G30" s="54">
        <f t="shared" si="37"/>
        <v>0</v>
      </c>
      <c r="H30" s="55">
        <f t="shared" si="33"/>
        <v>0</v>
      </c>
      <c r="I30" s="37">
        <f t="shared" si="34"/>
        <v>0</v>
      </c>
      <c r="J30" s="33"/>
      <c r="K30" s="33"/>
      <c r="L30" s="33"/>
      <c r="M30" s="33"/>
      <c r="N30" s="33"/>
      <c r="O30" s="33"/>
    </row>
    <row r="31" spans="1:15" ht="30" customHeight="1" thickBot="1" x14ac:dyDescent="0.35">
      <c r="A31" s="40" t="s">
        <v>10</v>
      </c>
      <c r="B31" s="63">
        <f>DATE(YEAR(B30),MONTH(B30),DAY(B30)+1)</f>
        <v>42860</v>
      </c>
      <c r="C31" s="76">
        <v>0</v>
      </c>
      <c r="D31" s="55">
        <f t="shared" si="35"/>
        <v>0</v>
      </c>
      <c r="E31" s="37">
        <f t="shared" si="36"/>
        <v>0</v>
      </c>
      <c r="F31" s="82">
        <v>0</v>
      </c>
      <c r="G31" s="54">
        <f t="shared" si="37"/>
        <v>0</v>
      </c>
      <c r="H31" s="55">
        <f t="shared" si="33"/>
        <v>0</v>
      </c>
      <c r="I31" s="37">
        <f t="shared" si="34"/>
        <v>0</v>
      </c>
      <c r="J31" s="33"/>
      <c r="K31" s="33"/>
      <c r="L31" s="33"/>
      <c r="M31" s="33"/>
      <c r="N31" s="33"/>
      <c r="O31" s="33"/>
    </row>
    <row r="32" spans="1:15" ht="30" customHeight="1" thickBot="1" x14ac:dyDescent="0.35">
      <c r="A32" s="110" t="s">
        <v>33</v>
      </c>
      <c r="B32" s="111"/>
      <c r="C32" s="111"/>
      <c r="D32" s="64">
        <f t="shared" ref="D32" si="38">D31+D30+D29+D27+D28</f>
        <v>0</v>
      </c>
      <c r="E32" s="65">
        <f t="shared" ref="E32" si="39">IF(C27&gt;0,E25+D32,0)</f>
        <v>0</v>
      </c>
      <c r="F32" s="112">
        <f t="shared" ref="F32" si="40">G27+G28+G29+G30+G31</f>
        <v>0</v>
      </c>
      <c r="G32" s="112"/>
      <c r="H32" s="64">
        <f t="shared" ref="H32" si="41">E32+F32</f>
        <v>0</v>
      </c>
      <c r="I32" s="65">
        <f t="shared" ref="I32" si="42">I31+I30+I29+I28+I27</f>
        <v>0</v>
      </c>
      <c r="J32" s="33"/>
      <c r="K32" s="33"/>
      <c r="L32" s="33"/>
      <c r="M32" s="33"/>
      <c r="N32" s="33"/>
      <c r="O32" s="33"/>
    </row>
    <row r="34" spans="1:10" ht="15" thickBot="1" x14ac:dyDescent="0.35"/>
    <row r="35" spans="1:10" ht="15" thickBot="1" x14ac:dyDescent="0.35">
      <c r="J35" s="66" t="s">
        <v>37</v>
      </c>
    </row>
    <row r="36" spans="1:10" ht="15" thickBot="1" x14ac:dyDescent="0.35">
      <c r="A36" s="115" t="s">
        <v>3</v>
      </c>
      <c r="B36" s="116"/>
      <c r="C36" s="117"/>
      <c r="D36" s="64">
        <f>D32+D26+D20+D14+D8</f>
        <v>0</v>
      </c>
      <c r="E36" s="65">
        <f>IF(D36&gt;0,E43+D36,0)</f>
        <v>0</v>
      </c>
      <c r="F36" s="112">
        <f>G32+G26+G20+F14+F8</f>
        <v>0</v>
      </c>
      <c r="G36" s="112"/>
      <c r="H36" s="64">
        <f>IF(J36&lt;&gt;0,E36+F36,0)</f>
        <v>0</v>
      </c>
      <c r="I36" s="65">
        <f>D36+F36</f>
        <v>0</v>
      </c>
      <c r="J36" s="65">
        <f>D36+F36+C38</f>
        <v>0</v>
      </c>
    </row>
    <row r="37" spans="1:10" ht="15" thickBot="1" x14ac:dyDescent="0.35">
      <c r="A37" s="33"/>
      <c r="B37" s="33"/>
      <c r="C37" s="33"/>
      <c r="D37" s="33"/>
      <c r="E37" s="33"/>
      <c r="F37" s="33"/>
      <c r="G37" s="33"/>
      <c r="H37" s="33"/>
      <c r="I37" s="33"/>
    </row>
    <row r="38" spans="1:10" ht="15" thickBot="1" x14ac:dyDescent="0.35">
      <c r="A38" s="113" t="s">
        <v>29</v>
      </c>
      <c r="B38" s="114"/>
      <c r="C38" s="77">
        <v>0</v>
      </c>
      <c r="D38" s="65">
        <f>IF(C38&gt;0,C38-C41,0)</f>
        <v>0</v>
      </c>
      <c r="E38" s="33"/>
      <c r="F38" s="33"/>
      <c r="G38" s="33"/>
      <c r="H38" s="33"/>
      <c r="I38" s="33"/>
    </row>
    <row r="39" spans="1:10" x14ac:dyDescent="0.3">
      <c r="A39" s="33"/>
      <c r="B39" s="33"/>
      <c r="C39" s="33"/>
      <c r="D39" s="33"/>
      <c r="E39" s="33"/>
      <c r="F39" s="33"/>
      <c r="G39" s="33"/>
      <c r="H39" s="33"/>
      <c r="I39" s="33"/>
    </row>
    <row r="40" spans="1:10" ht="15" thickBot="1" x14ac:dyDescent="0.35">
      <c r="A40" s="33"/>
      <c r="B40" s="33"/>
      <c r="C40" s="33"/>
      <c r="D40" s="33"/>
      <c r="E40" s="33"/>
      <c r="F40" s="33"/>
      <c r="G40" s="33"/>
      <c r="H40" s="33"/>
      <c r="I40" s="33"/>
    </row>
    <row r="41" spans="1:10" ht="15" thickBot="1" x14ac:dyDescent="0.35">
      <c r="A41" s="113" t="s">
        <v>34</v>
      </c>
      <c r="B41" s="114"/>
      <c r="C41" s="64">
        <f>Mars!C38</f>
        <v>0</v>
      </c>
      <c r="D41" s="65">
        <f>IF(E36&gt;0,Mars!D38,0)</f>
        <v>0</v>
      </c>
      <c r="E41" s="67"/>
      <c r="F41" s="1"/>
      <c r="G41" s="1"/>
      <c r="H41" s="2"/>
      <c r="I41" s="2"/>
    </row>
    <row r="42" spans="1:10" ht="15" thickBot="1" x14ac:dyDescent="0.35">
      <c r="J42" s="66" t="s">
        <v>37</v>
      </c>
    </row>
    <row r="43" spans="1:10" ht="15" thickBot="1" x14ac:dyDescent="0.35">
      <c r="A43" s="115" t="s">
        <v>36</v>
      </c>
      <c r="B43" s="116"/>
      <c r="C43" s="117"/>
      <c r="D43" s="64">
        <f>Mars!D36</f>
        <v>0</v>
      </c>
      <c r="E43" s="65">
        <f>Mars!E36</f>
        <v>0</v>
      </c>
      <c r="F43" s="112">
        <f>Mars!F36</f>
        <v>0</v>
      </c>
      <c r="G43" s="112">
        <f>Mars!G36</f>
        <v>0</v>
      </c>
      <c r="H43" s="64">
        <f>Mars!H36</f>
        <v>0</v>
      </c>
      <c r="I43" s="65">
        <f>Mars!I36</f>
        <v>0</v>
      </c>
      <c r="J43" s="65">
        <f>Mars!J36</f>
        <v>0</v>
      </c>
    </row>
  </sheetData>
  <sheetProtection selectLockedCells="1"/>
  <mergeCells count="22">
    <mergeCell ref="H1:I1"/>
    <mergeCell ref="A1:A2"/>
    <mergeCell ref="B1:B2"/>
    <mergeCell ref="C1:C2"/>
    <mergeCell ref="D1:E1"/>
    <mergeCell ref="F1:G1"/>
    <mergeCell ref="A8:C8"/>
    <mergeCell ref="F8:G8"/>
    <mergeCell ref="A14:C14"/>
    <mergeCell ref="F14:G14"/>
    <mergeCell ref="A20:C20"/>
    <mergeCell ref="F20:G20"/>
    <mergeCell ref="A38:B38"/>
    <mergeCell ref="A41:B41"/>
    <mergeCell ref="A43:C43"/>
    <mergeCell ref="F43:G43"/>
    <mergeCell ref="A26:C26"/>
    <mergeCell ref="F26:G26"/>
    <mergeCell ref="A32:C32"/>
    <mergeCell ref="F32:G32"/>
    <mergeCell ref="A36:C36"/>
    <mergeCell ref="F36:G36"/>
  </mergeCells>
  <conditionalFormatting sqref="D14">
    <cfRule type="cellIs" dxfId="6873" priority="591" operator="equal">
      <formula>0</formula>
    </cfRule>
    <cfRule type="cellIs" dxfId="6872" priority="750" operator="equal">
      <formula>0</formula>
    </cfRule>
    <cfRule type="cellIs" dxfId="6871" priority="768" operator="equal">
      <formula>D8</formula>
    </cfRule>
    <cfRule type="cellIs" dxfId="6870" priority="769" operator="lessThan">
      <formula>D8</formula>
    </cfRule>
    <cfRule type="cellIs" dxfId="6869" priority="770" operator="greaterThan">
      <formula>D8</formula>
    </cfRule>
  </conditionalFormatting>
  <conditionalFormatting sqref="E14">
    <cfRule type="cellIs" dxfId="6868" priority="590" operator="equal">
      <formula>0</formula>
    </cfRule>
    <cfRule type="cellIs" dxfId="6867" priority="765" operator="equal">
      <formula>E8</formula>
    </cfRule>
    <cfRule type="cellIs" dxfId="6866" priority="766" operator="lessThan">
      <formula>E8</formula>
    </cfRule>
    <cfRule type="cellIs" dxfId="6865" priority="767" operator="greaterThan">
      <formula>E8</formula>
    </cfRule>
  </conditionalFormatting>
  <conditionalFormatting sqref="J2:O2">
    <cfRule type="cellIs" dxfId="6864" priority="762" operator="equal">
      <formula>0</formula>
    </cfRule>
    <cfRule type="cellIs" dxfId="6863" priority="763" operator="lessThan">
      <formula>0</formula>
    </cfRule>
    <cfRule type="cellIs" dxfId="6862" priority="764" operator="greaterThan">
      <formula>0</formula>
    </cfRule>
  </conditionalFormatting>
  <conditionalFormatting sqref="F14:G14">
    <cfRule type="cellIs" dxfId="6861" priority="436" operator="equal">
      <formula>0</formula>
    </cfRule>
    <cfRule type="cellIs" dxfId="6860" priority="759" operator="equal">
      <formula>F8</formula>
    </cfRule>
    <cfRule type="cellIs" dxfId="6859" priority="760" operator="lessThan">
      <formula>F8</formula>
    </cfRule>
    <cfRule type="cellIs" dxfId="6858" priority="761" operator="greaterThan">
      <formula>F8</formula>
    </cfRule>
  </conditionalFormatting>
  <conditionalFormatting sqref="C11">
    <cfRule type="cellIs" dxfId="6857" priority="755" operator="equal">
      <formula>0</formula>
    </cfRule>
    <cfRule type="cellIs" dxfId="6856" priority="756" operator="equal">
      <formula>C10</formula>
    </cfRule>
    <cfRule type="cellIs" dxfId="6855" priority="757" operator="lessThan">
      <formula>C10</formula>
    </cfRule>
    <cfRule type="cellIs" dxfId="6854" priority="758" operator="greaterThan">
      <formula>C10</formula>
    </cfRule>
  </conditionalFormatting>
  <conditionalFormatting sqref="H14:I14">
    <cfRule type="cellIs" dxfId="6853" priority="746" operator="equal">
      <formula>0</formula>
    </cfRule>
    <cfRule type="cellIs" dxfId="6852" priority="747" operator="equal">
      <formula>H8</formula>
    </cfRule>
    <cfRule type="cellIs" dxfId="6851" priority="748" operator="lessThan">
      <formula>H8</formula>
    </cfRule>
    <cfRule type="cellIs" dxfId="6850" priority="749" operator="greaterThan">
      <formula>H8</formula>
    </cfRule>
  </conditionalFormatting>
  <conditionalFormatting sqref="D8">
    <cfRule type="cellIs" dxfId="6849" priority="728" operator="equal">
      <formula>0</formula>
    </cfRule>
    <cfRule type="cellIs" dxfId="6848" priority="743" operator="equal">
      <formula>D43</formula>
    </cfRule>
    <cfRule type="cellIs" dxfId="6847" priority="744" operator="lessThan">
      <formula>D43</formula>
    </cfRule>
    <cfRule type="cellIs" dxfId="6846" priority="745" operator="greaterThan">
      <formula>D43</formula>
    </cfRule>
  </conditionalFormatting>
  <conditionalFormatting sqref="E8">
    <cfRule type="cellIs" dxfId="6845" priority="19" operator="equal">
      <formula>0</formula>
    </cfRule>
    <cfRule type="cellIs" dxfId="6844" priority="740" operator="equal">
      <formula>E43</formula>
    </cfRule>
    <cfRule type="cellIs" dxfId="6843" priority="741" operator="lessThan">
      <formula>E43</formula>
    </cfRule>
    <cfRule type="cellIs" dxfId="6842" priority="742" operator="greaterThan">
      <formula>E43</formula>
    </cfRule>
  </conditionalFormatting>
  <conditionalFormatting sqref="F8:G8">
    <cfRule type="cellIs" dxfId="6841" priority="18" operator="equal">
      <formula>0</formula>
    </cfRule>
    <cfRule type="cellIs" dxfId="6840" priority="737" operator="equal">
      <formula>F43</formula>
    </cfRule>
    <cfRule type="cellIs" dxfId="6839" priority="738" operator="lessThan">
      <formula>F43</formula>
    </cfRule>
    <cfRule type="cellIs" dxfId="6838" priority="739" operator="greaterThan">
      <formula>F43</formula>
    </cfRule>
  </conditionalFormatting>
  <conditionalFormatting sqref="C5">
    <cfRule type="cellIs" dxfId="6837" priority="733" operator="equal">
      <formula>0</formula>
    </cfRule>
    <cfRule type="cellIs" dxfId="6836" priority="734" operator="equal">
      <formula>C4</formula>
    </cfRule>
    <cfRule type="cellIs" dxfId="6835" priority="735" operator="lessThan">
      <formula>C4</formula>
    </cfRule>
    <cfRule type="cellIs" dxfId="6834" priority="736" operator="greaterThan">
      <formula>C4</formula>
    </cfRule>
  </conditionalFormatting>
  <conditionalFormatting sqref="C6:C7">
    <cfRule type="cellIs" dxfId="6833" priority="729" operator="equal">
      <formula>0</formula>
    </cfRule>
    <cfRule type="cellIs" dxfId="6832" priority="730" operator="equal">
      <formula>C5</formula>
    </cfRule>
    <cfRule type="cellIs" dxfId="6831" priority="731" operator="lessThan">
      <formula>C5</formula>
    </cfRule>
    <cfRule type="cellIs" dxfId="6830" priority="732" operator="greaterThan">
      <formula>C5</formula>
    </cfRule>
  </conditionalFormatting>
  <conditionalFormatting sqref="H8:I8">
    <cfRule type="cellIs" dxfId="6829" priority="724" operator="equal">
      <formula>0</formula>
    </cfRule>
    <cfRule type="cellIs" dxfId="6828" priority="725" operator="equal">
      <formula>H2</formula>
    </cfRule>
    <cfRule type="cellIs" dxfId="6827" priority="726" operator="lessThan">
      <formula>H2</formula>
    </cfRule>
    <cfRule type="cellIs" dxfId="6826" priority="727" operator="greaterThan">
      <formula>H2</formula>
    </cfRule>
  </conditionalFormatting>
  <conditionalFormatting sqref="C9">
    <cfRule type="cellIs" dxfId="6825" priority="720" operator="equal">
      <formula>0</formula>
    </cfRule>
    <cfRule type="cellIs" dxfId="6824" priority="721" operator="equal">
      <formula>C7</formula>
    </cfRule>
    <cfRule type="cellIs" dxfId="6823" priority="722" operator="lessThan">
      <formula>C7</formula>
    </cfRule>
    <cfRule type="cellIs" dxfId="6822" priority="723" operator="greaterThan">
      <formula>C7</formula>
    </cfRule>
  </conditionalFormatting>
  <conditionalFormatting sqref="C10">
    <cfRule type="cellIs" dxfId="6821" priority="716" operator="equal">
      <formula>0</formula>
    </cfRule>
    <cfRule type="cellIs" dxfId="6820" priority="717" operator="equal">
      <formula>C9</formula>
    </cfRule>
    <cfRule type="cellIs" dxfId="6819" priority="718" operator="lessThan">
      <formula>C9</formula>
    </cfRule>
    <cfRule type="cellIs" dxfId="6818" priority="719" operator="greaterThan">
      <formula>C9</formula>
    </cfRule>
  </conditionalFormatting>
  <conditionalFormatting sqref="C13">
    <cfRule type="cellIs" dxfId="6817" priority="751" operator="equal">
      <formula>0</formula>
    </cfRule>
    <cfRule type="cellIs" dxfId="6816" priority="752" operator="equal">
      <formula>C12</formula>
    </cfRule>
    <cfRule type="cellIs" dxfId="6815" priority="753" operator="lessThan">
      <formula>C12</formula>
    </cfRule>
    <cfRule type="cellIs" dxfId="6814" priority="754" operator="greaterThan">
      <formula>C12</formula>
    </cfRule>
  </conditionalFormatting>
  <conditionalFormatting sqref="C12">
    <cfRule type="cellIs" dxfId="6813" priority="712" operator="equal">
      <formula>0</formula>
    </cfRule>
    <cfRule type="cellIs" dxfId="6812" priority="713" operator="equal">
      <formula>C11</formula>
    </cfRule>
    <cfRule type="cellIs" dxfId="6811" priority="714" operator="lessThan">
      <formula>C11</formula>
    </cfRule>
    <cfRule type="cellIs" dxfId="6810" priority="715" operator="greaterThan">
      <formula>C11</formula>
    </cfRule>
  </conditionalFormatting>
  <conditionalFormatting sqref="D11">
    <cfRule type="cellIs" dxfId="6809" priority="708" operator="equal">
      <formula>0</formula>
    </cfRule>
    <cfRule type="cellIs" dxfId="6808" priority="709" operator="equal">
      <formula>D10</formula>
    </cfRule>
    <cfRule type="cellIs" dxfId="6807" priority="710" operator="lessThan">
      <formula>D10</formula>
    </cfRule>
    <cfRule type="cellIs" dxfId="6806" priority="711" operator="greaterThan">
      <formula>D10</formula>
    </cfRule>
  </conditionalFormatting>
  <conditionalFormatting sqref="D9">
    <cfRule type="cellIs" dxfId="6805" priority="700" operator="equal">
      <formula>0</formula>
    </cfRule>
    <cfRule type="cellIs" dxfId="6804" priority="701" operator="equal">
      <formula>D7</formula>
    </cfRule>
    <cfRule type="cellIs" dxfId="6803" priority="702" operator="lessThan">
      <formula>D7</formula>
    </cfRule>
    <cfRule type="cellIs" dxfId="6802" priority="703" operator="greaterThan">
      <formula>D7</formula>
    </cfRule>
  </conditionalFormatting>
  <conditionalFormatting sqref="D10">
    <cfRule type="cellIs" dxfId="6801" priority="696" operator="equal">
      <formula>0</formula>
    </cfRule>
    <cfRule type="cellIs" dxfId="6800" priority="697" operator="equal">
      <formula>D9</formula>
    </cfRule>
    <cfRule type="cellIs" dxfId="6799" priority="698" operator="lessThan">
      <formula>D9</formula>
    </cfRule>
    <cfRule type="cellIs" dxfId="6798" priority="699" operator="greaterThan">
      <formula>D9</formula>
    </cfRule>
  </conditionalFormatting>
  <conditionalFormatting sqref="D13">
    <cfRule type="cellIs" dxfId="6797" priority="704" operator="equal">
      <formula>0</formula>
    </cfRule>
    <cfRule type="cellIs" dxfId="6796" priority="705" operator="equal">
      <formula>D12</formula>
    </cfRule>
    <cfRule type="cellIs" dxfId="6795" priority="706" operator="lessThan">
      <formula>D12</formula>
    </cfRule>
    <cfRule type="cellIs" dxfId="6794" priority="707" operator="greaterThan">
      <formula>D12</formula>
    </cfRule>
  </conditionalFormatting>
  <conditionalFormatting sqref="D12">
    <cfRule type="cellIs" dxfId="6793" priority="692" operator="equal">
      <formula>0</formula>
    </cfRule>
    <cfRule type="cellIs" dxfId="6792" priority="693" operator="equal">
      <formula>D11</formula>
    </cfRule>
    <cfRule type="cellIs" dxfId="6791" priority="694" operator="lessThan">
      <formula>D11</formula>
    </cfRule>
    <cfRule type="cellIs" dxfId="6790" priority="695" operator="greaterThan">
      <formula>D11</formula>
    </cfRule>
  </conditionalFormatting>
  <conditionalFormatting sqref="E11">
    <cfRule type="cellIs" dxfId="6789" priority="688" operator="equal">
      <formula>0</formula>
    </cfRule>
    <cfRule type="cellIs" dxfId="6788" priority="689" operator="equal">
      <formula>E10</formula>
    </cfRule>
    <cfRule type="cellIs" dxfId="6787" priority="690" operator="lessThan">
      <formula>E10</formula>
    </cfRule>
    <cfRule type="cellIs" dxfId="6786" priority="691" operator="greaterThan">
      <formula>E10</formula>
    </cfRule>
  </conditionalFormatting>
  <conditionalFormatting sqref="E9">
    <cfRule type="cellIs" dxfId="6785" priority="680" operator="equal">
      <formula>0</formula>
    </cfRule>
    <cfRule type="cellIs" dxfId="6784" priority="681" operator="equal">
      <formula>E7</formula>
    </cfRule>
    <cfRule type="cellIs" dxfId="6783" priority="682" operator="lessThan">
      <formula>E7</formula>
    </cfRule>
    <cfRule type="cellIs" dxfId="6782" priority="683" operator="greaterThan">
      <formula>E7</formula>
    </cfRule>
  </conditionalFormatting>
  <conditionalFormatting sqref="E10">
    <cfRule type="cellIs" dxfId="6781" priority="676" operator="equal">
      <formula>0</formula>
    </cfRule>
    <cfRule type="cellIs" dxfId="6780" priority="677" operator="equal">
      <formula>E9</formula>
    </cfRule>
    <cfRule type="cellIs" dxfId="6779" priority="678" operator="lessThan">
      <formula>E9</formula>
    </cfRule>
    <cfRule type="cellIs" dxfId="6778" priority="679" operator="greaterThan">
      <formula>E9</formula>
    </cfRule>
  </conditionalFormatting>
  <conditionalFormatting sqref="E13">
    <cfRule type="cellIs" dxfId="6777" priority="684" operator="equal">
      <formula>0</formula>
    </cfRule>
    <cfRule type="cellIs" dxfId="6776" priority="685" operator="equal">
      <formula>E12</formula>
    </cfRule>
    <cfRule type="cellIs" dxfId="6775" priority="686" operator="lessThan">
      <formula>E12</formula>
    </cfRule>
    <cfRule type="cellIs" dxfId="6774" priority="687" operator="greaterThan">
      <formula>E12</formula>
    </cfRule>
  </conditionalFormatting>
  <conditionalFormatting sqref="E12">
    <cfRule type="cellIs" dxfId="6773" priority="672" operator="equal">
      <formula>0</formula>
    </cfRule>
    <cfRule type="cellIs" dxfId="6772" priority="673" operator="equal">
      <formula>E11</formula>
    </cfRule>
    <cfRule type="cellIs" dxfId="6771" priority="674" operator="lessThan">
      <formula>E11</formula>
    </cfRule>
    <cfRule type="cellIs" dxfId="6770" priority="675" operator="greaterThan">
      <formula>E11</formula>
    </cfRule>
  </conditionalFormatting>
  <conditionalFormatting sqref="I11">
    <cfRule type="cellIs" dxfId="6769" priority="668" operator="equal">
      <formula>0</formula>
    </cfRule>
    <cfRule type="cellIs" dxfId="6768" priority="669" operator="equal">
      <formula>I10</formula>
    </cfRule>
    <cfRule type="cellIs" dxfId="6767" priority="670" operator="lessThan">
      <formula>I10</formula>
    </cfRule>
    <cfRule type="cellIs" dxfId="6766" priority="671" operator="greaterThan">
      <formula>I10</formula>
    </cfRule>
  </conditionalFormatting>
  <conditionalFormatting sqref="I9">
    <cfRule type="cellIs" dxfId="6765" priority="660" operator="equal">
      <formula>0</formula>
    </cfRule>
    <cfRule type="cellIs" dxfId="6764" priority="661" operator="equal">
      <formula>I7</formula>
    </cfRule>
    <cfRule type="cellIs" dxfId="6763" priority="662" operator="lessThan">
      <formula>I7</formula>
    </cfRule>
    <cfRule type="cellIs" dxfId="6762" priority="663" operator="greaterThan">
      <formula>I7</formula>
    </cfRule>
  </conditionalFormatting>
  <conditionalFormatting sqref="I10">
    <cfRule type="cellIs" dxfId="6761" priority="656" operator="equal">
      <formula>0</formula>
    </cfRule>
    <cfRule type="cellIs" dxfId="6760" priority="657" operator="equal">
      <formula>I9</formula>
    </cfRule>
    <cfRule type="cellIs" dxfId="6759" priority="658" operator="lessThan">
      <formula>I9</formula>
    </cfRule>
    <cfRule type="cellIs" dxfId="6758" priority="659" operator="greaterThan">
      <formula>I9</formula>
    </cfRule>
  </conditionalFormatting>
  <conditionalFormatting sqref="I13">
    <cfRule type="cellIs" dxfId="6757" priority="664" operator="equal">
      <formula>0</formula>
    </cfRule>
    <cfRule type="cellIs" dxfId="6756" priority="665" operator="equal">
      <formula>I12</formula>
    </cfRule>
    <cfRule type="cellIs" dxfId="6755" priority="666" operator="lessThan">
      <formula>I12</formula>
    </cfRule>
    <cfRule type="cellIs" dxfId="6754" priority="667" operator="greaterThan">
      <formula>I12</formula>
    </cfRule>
  </conditionalFormatting>
  <conditionalFormatting sqref="I12">
    <cfRule type="cellIs" dxfId="6753" priority="652" operator="equal">
      <formula>0</formula>
    </cfRule>
    <cfRule type="cellIs" dxfId="6752" priority="653" operator="equal">
      <formula>I11</formula>
    </cfRule>
    <cfRule type="cellIs" dxfId="6751" priority="654" operator="lessThan">
      <formula>I11</formula>
    </cfRule>
    <cfRule type="cellIs" dxfId="6750" priority="655" operator="greaterThan">
      <formula>I11</formula>
    </cfRule>
  </conditionalFormatting>
  <conditionalFormatting sqref="F11">
    <cfRule type="cellIs" dxfId="6749" priority="648" operator="equal">
      <formula>0</formula>
    </cfRule>
    <cfRule type="cellIs" dxfId="6748" priority="649" operator="equal">
      <formula>F10</formula>
    </cfRule>
    <cfRule type="cellIs" dxfId="6747" priority="650" operator="lessThan">
      <formula>F10</formula>
    </cfRule>
    <cfRule type="cellIs" dxfId="6746" priority="651" operator="greaterThan">
      <formula>F10</formula>
    </cfRule>
  </conditionalFormatting>
  <conditionalFormatting sqref="F9">
    <cfRule type="cellIs" dxfId="6745" priority="640" operator="equal">
      <formula>0</formula>
    </cfRule>
    <cfRule type="cellIs" dxfId="6744" priority="641" operator="equal">
      <formula>F7</formula>
    </cfRule>
    <cfRule type="cellIs" dxfId="6743" priority="642" operator="lessThan">
      <formula>F7</formula>
    </cfRule>
    <cfRule type="cellIs" dxfId="6742" priority="643" operator="greaterThan">
      <formula>F7</formula>
    </cfRule>
  </conditionalFormatting>
  <conditionalFormatting sqref="F10">
    <cfRule type="cellIs" dxfId="6741" priority="636" operator="equal">
      <formula>0</formula>
    </cfRule>
    <cfRule type="cellIs" dxfId="6740" priority="637" operator="equal">
      <formula>F9</formula>
    </cfRule>
    <cfRule type="cellIs" dxfId="6739" priority="638" operator="lessThan">
      <formula>F9</formula>
    </cfRule>
    <cfRule type="cellIs" dxfId="6738" priority="639" operator="greaterThan">
      <formula>F9</formula>
    </cfRule>
  </conditionalFormatting>
  <conditionalFormatting sqref="F13">
    <cfRule type="cellIs" dxfId="6737" priority="644" operator="equal">
      <formula>0</formula>
    </cfRule>
    <cfRule type="cellIs" dxfId="6736" priority="645" operator="equal">
      <formula>F12</formula>
    </cfRule>
    <cfRule type="cellIs" dxfId="6735" priority="646" operator="lessThan">
      <formula>F12</formula>
    </cfRule>
    <cfRule type="cellIs" dxfId="6734" priority="647" operator="greaterThan">
      <formula>F12</formula>
    </cfRule>
  </conditionalFormatting>
  <conditionalFormatting sqref="F12">
    <cfRule type="cellIs" dxfId="6733" priority="632" operator="equal">
      <formula>0</formula>
    </cfRule>
    <cfRule type="cellIs" dxfId="6732" priority="633" operator="equal">
      <formula>F11</formula>
    </cfRule>
    <cfRule type="cellIs" dxfId="6731" priority="634" operator="lessThan">
      <formula>F11</formula>
    </cfRule>
    <cfRule type="cellIs" dxfId="6730" priority="635" operator="greaterThan">
      <formula>F11</formula>
    </cfRule>
  </conditionalFormatting>
  <conditionalFormatting sqref="G11">
    <cfRule type="cellIs" dxfId="6729" priority="628" operator="equal">
      <formula>0</formula>
    </cfRule>
    <cfRule type="cellIs" dxfId="6728" priority="629" operator="equal">
      <formula>G10</formula>
    </cfRule>
    <cfRule type="cellIs" dxfId="6727" priority="630" operator="lessThan">
      <formula>G10</formula>
    </cfRule>
    <cfRule type="cellIs" dxfId="6726" priority="631" operator="greaterThan">
      <formula>G10</formula>
    </cfRule>
  </conditionalFormatting>
  <conditionalFormatting sqref="G9">
    <cfRule type="cellIs" dxfId="6725" priority="620" operator="equal">
      <formula>0</formula>
    </cfRule>
    <cfRule type="cellIs" dxfId="6724" priority="621" operator="equal">
      <formula>G7</formula>
    </cfRule>
    <cfRule type="cellIs" dxfId="6723" priority="622" operator="lessThan">
      <formula>G7</formula>
    </cfRule>
    <cfRule type="cellIs" dxfId="6722" priority="623" operator="greaterThan">
      <formula>G7</formula>
    </cfRule>
  </conditionalFormatting>
  <conditionalFormatting sqref="G10">
    <cfRule type="cellIs" dxfId="6721" priority="616" operator="equal">
      <formula>0</formula>
    </cfRule>
    <cfRule type="cellIs" dxfId="6720" priority="617" operator="equal">
      <formula>G9</formula>
    </cfRule>
    <cfRule type="cellIs" dxfId="6719" priority="618" operator="lessThan">
      <formula>G9</formula>
    </cfRule>
    <cfRule type="cellIs" dxfId="6718" priority="619" operator="greaterThan">
      <formula>G9</formula>
    </cfRule>
  </conditionalFormatting>
  <conditionalFormatting sqref="G13">
    <cfRule type="cellIs" dxfId="6717" priority="624" operator="equal">
      <formula>0</formula>
    </cfRule>
    <cfRule type="cellIs" dxfId="6716" priority="625" operator="equal">
      <formula>G12</formula>
    </cfRule>
    <cfRule type="cellIs" dxfId="6715" priority="626" operator="lessThan">
      <formula>G12</formula>
    </cfRule>
    <cfRule type="cellIs" dxfId="6714" priority="627" operator="greaterThan">
      <formula>G12</formula>
    </cfRule>
  </conditionalFormatting>
  <conditionalFormatting sqref="G12">
    <cfRule type="cellIs" dxfId="6713" priority="612" operator="equal">
      <formula>0</formula>
    </cfRule>
    <cfRule type="cellIs" dxfId="6712" priority="613" operator="equal">
      <formula>G11</formula>
    </cfRule>
    <cfRule type="cellIs" dxfId="6711" priority="614" operator="lessThan">
      <formula>G11</formula>
    </cfRule>
    <cfRule type="cellIs" dxfId="6710" priority="615" operator="greaterThan">
      <formula>G11</formula>
    </cfRule>
  </conditionalFormatting>
  <conditionalFormatting sqref="H11">
    <cfRule type="cellIs" dxfId="6709" priority="608" operator="equal">
      <formula>0</formula>
    </cfRule>
    <cfRule type="cellIs" dxfId="6708" priority="609" operator="equal">
      <formula>H10</formula>
    </cfRule>
    <cfRule type="cellIs" dxfId="6707" priority="610" operator="lessThan">
      <formula>H10</formula>
    </cfRule>
    <cfRule type="cellIs" dxfId="6706" priority="611" operator="greaterThan">
      <formula>H10</formula>
    </cfRule>
  </conditionalFormatting>
  <conditionalFormatting sqref="H9">
    <cfRule type="cellIs" dxfId="6705" priority="600" operator="equal">
      <formula>0</formula>
    </cfRule>
    <cfRule type="cellIs" dxfId="6704" priority="601" operator="equal">
      <formula>H7</formula>
    </cfRule>
    <cfRule type="cellIs" dxfId="6703" priority="602" operator="lessThan">
      <formula>H7</formula>
    </cfRule>
    <cfRule type="cellIs" dxfId="6702" priority="603" operator="greaterThan">
      <formula>H7</formula>
    </cfRule>
  </conditionalFormatting>
  <conditionalFormatting sqref="H10">
    <cfRule type="cellIs" dxfId="6701" priority="596" operator="equal">
      <formula>0</formula>
    </cfRule>
    <cfRule type="cellIs" dxfId="6700" priority="597" operator="equal">
      <formula>H9</formula>
    </cfRule>
    <cfRule type="cellIs" dxfId="6699" priority="598" operator="lessThan">
      <formula>H9</formula>
    </cfRule>
    <cfRule type="cellIs" dxfId="6698" priority="599" operator="greaterThan">
      <formula>H9</formula>
    </cfRule>
  </conditionalFormatting>
  <conditionalFormatting sqref="H13">
    <cfRule type="cellIs" dxfId="6697" priority="604" operator="equal">
      <formula>0</formula>
    </cfRule>
    <cfRule type="cellIs" dxfId="6696" priority="605" operator="equal">
      <formula>H12</formula>
    </cfRule>
    <cfRule type="cellIs" dxfId="6695" priority="606" operator="lessThan">
      <formula>H12</formula>
    </cfRule>
    <cfRule type="cellIs" dxfId="6694" priority="607" operator="greaterThan">
      <formula>H12</formula>
    </cfRule>
  </conditionalFormatting>
  <conditionalFormatting sqref="H12">
    <cfRule type="cellIs" dxfId="6693" priority="592" operator="equal">
      <formula>0</formula>
    </cfRule>
    <cfRule type="cellIs" dxfId="6692" priority="593" operator="equal">
      <formula>H11</formula>
    </cfRule>
    <cfRule type="cellIs" dxfId="6691" priority="594" operator="lessThan">
      <formula>H11</formula>
    </cfRule>
    <cfRule type="cellIs" dxfId="6690" priority="595" operator="greaterThan">
      <formula>H11</formula>
    </cfRule>
  </conditionalFormatting>
  <conditionalFormatting sqref="D20">
    <cfRule type="cellIs" dxfId="6689" priority="438" operator="equal">
      <formula>0</formula>
    </cfRule>
    <cfRule type="cellIs" dxfId="6688" priority="575" operator="equal">
      <formula>0</formula>
    </cfRule>
    <cfRule type="cellIs" dxfId="6687" priority="587" operator="equal">
      <formula>D14</formula>
    </cfRule>
    <cfRule type="cellIs" dxfId="6686" priority="588" operator="lessThan">
      <formula>D14</formula>
    </cfRule>
    <cfRule type="cellIs" dxfId="6685" priority="589" operator="greaterThan">
      <formula>D14</formula>
    </cfRule>
  </conditionalFormatting>
  <conditionalFormatting sqref="E20">
    <cfRule type="cellIs" dxfId="6684" priority="437" operator="equal">
      <formula>0</formula>
    </cfRule>
    <cfRule type="cellIs" dxfId="6683" priority="584" operator="equal">
      <formula>E14</formula>
    </cfRule>
    <cfRule type="cellIs" dxfId="6682" priority="585" operator="lessThan">
      <formula>E14</formula>
    </cfRule>
    <cfRule type="cellIs" dxfId="6681" priority="586" operator="greaterThan">
      <formula>E14</formula>
    </cfRule>
  </conditionalFormatting>
  <conditionalFormatting sqref="C17">
    <cfRule type="cellIs" dxfId="6680" priority="580" operator="equal">
      <formula>0</formula>
    </cfRule>
    <cfRule type="cellIs" dxfId="6679" priority="581" operator="equal">
      <formula>C16</formula>
    </cfRule>
    <cfRule type="cellIs" dxfId="6678" priority="582" operator="lessThan">
      <formula>C16</formula>
    </cfRule>
    <cfRule type="cellIs" dxfId="6677" priority="583" operator="greaterThan">
      <formula>C16</formula>
    </cfRule>
  </conditionalFormatting>
  <conditionalFormatting sqref="H20:I20">
    <cfRule type="cellIs" dxfId="6676" priority="571" operator="equal">
      <formula>0</formula>
    </cfRule>
    <cfRule type="cellIs" dxfId="6675" priority="572" operator="equal">
      <formula>H14</formula>
    </cfRule>
    <cfRule type="cellIs" dxfId="6674" priority="573" operator="lessThan">
      <formula>H14</formula>
    </cfRule>
    <cfRule type="cellIs" dxfId="6673" priority="574" operator="greaterThan">
      <formula>H14</formula>
    </cfRule>
  </conditionalFormatting>
  <conditionalFormatting sqref="C15">
    <cfRule type="cellIs" dxfId="6672" priority="567" operator="equal">
      <formula>0</formula>
    </cfRule>
    <cfRule type="cellIs" dxfId="6671" priority="568" operator="equal">
      <formula>C13</formula>
    </cfRule>
    <cfRule type="cellIs" dxfId="6670" priority="569" operator="lessThan">
      <formula>C13</formula>
    </cfRule>
    <cfRule type="cellIs" dxfId="6669" priority="570" operator="greaterThan">
      <formula>C13</formula>
    </cfRule>
  </conditionalFormatting>
  <conditionalFormatting sqref="C16">
    <cfRule type="cellIs" dxfId="6668" priority="563" operator="equal">
      <formula>0</formula>
    </cfRule>
    <cfRule type="cellIs" dxfId="6667" priority="564" operator="equal">
      <formula>C15</formula>
    </cfRule>
    <cfRule type="cellIs" dxfId="6666" priority="565" operator="lessThan">
      <formula>C15</formula>
    </cfRule>
    <cfRule type="cellIs" dxfId="6665" priority="566" operator="greaterThan">
      <formula>C15</formula>
    </cfRule>
  </conditionalFormatting>
  <conditionalFormatting sqref="C19">
    <cfRule type="cellIs" dxfId="6664" priority="576" operator="equal">
      <formula>0</formula>
    </cfRule>
    <cfRule type="cellIs" dxfId="6663" priority="577" operator="equal">
      <formula>C18</formula>
    </cfRule>
    <cfRule type="cellIs" dxfId="6662" priority="578" operator="lessThan">
      <formula>C18</formula>
    </cfRule>
    <cfRule type="cellIs" dxfId="6661" priority="579" operator="greaterThan">
      <formula>C18</formula>
    </cfRule>
  </conditionalFormatting>
  <conditionalFormatting sqref="C18">
    <cfRule type="cellIs" dxfId="6660" priority="559" operator="equal">
      <formula>0</formula>
    </cfRule>
    <cfRule type="cellIs" dxfId="6659" priority="560" operator="equal">
      <formula>C17</formula>
    </cfRule>
    <cfRule type="cellIs" dxfId="6658" priority="561" operator="lessThan">
      <formula>C17</formula>
    </cfRule>
    <cfRule type="cellIs" dxfId="6657" priority="562" operator="greaterThan">
      <formula>C17</formula>
    </cfRule>
  </conditionalFormatting>
  <conditionalFormatting sqref="D17">
    <cfRule type="cellIs" dxfId="6656" priority="555" operator="equal">
      <formula>0</formula>
    </cfRule>
    <cfRule type="cellIs" dxfId="6655" priority="556" operator="equal">
      <formula>D16</formula>
    </cfRule>
    <cfRule type="cellIs" dxfId="6654" priority="557" operator="lessThan">
      <formula>D16</formula>
    </cfRule>
    <cfRule type="cellIs" dxfId="6653" priority="558" operator="greaterThan">
      <formula>D16</formula>
    </cfRule>
  </conditionalFormatting>
  <conditionalFormatting sqref="D15">
    <cfRule type="cellIs" dxfId="6652" priority="547" operator="equal">
      <formula>0</formula>
    </cfRule>
    <cfRule type="cellIs" dxfId="6651" priority="548" operator="equal">
      <formula>D13</formula>
    </cfRule>
    <cfRule type="cellIs" dxfId="6650" priority="549" operator="lessThan">
      <formula>D13</formula>
    </cfRule>
    <cfRule type="cellIs" dxfId="6649" priority="550" operator="greaterThan">
      <formula>D13</formula>
    </cfRule>
  </conditionalFormatting>
  <conditionalFormatting sqref="D16">
    <cfRule type="cellIs" dxfId="6648" priority="543" operator="equal">
      <formula>0</formula>
    </cfRule>
    <cfRule type="cellIs" dxfId="6647" priority="544" operator="equal">
      <formula>D15</formula>
    </cfRule>
    <cfRule type="cellIs" dxfId="6646" priority="545" operator="lessThan">
      <formula>D15</formula>
    </cfRule>
    <cfRule type="cellIs" dxfId="6645" priority="546" operator="greaterThan">
      <formula>D15</formula>
    </cfRule>
  </conditionalFormatting>
  <conditionalFormatting sqref="D19">
    <cfRule type="cellIs" dxfId="6644" priority="551" operator="equal">
      <formula>0</formula>
    </cfRule>
    <cfRule type="cellIs" dxfId="6643" priority="552" operator="equal">
      <formula>D18</formula>
    </cfRule>
    <cfRule type="cellIs" dxfId="6642" priority="553" operator="lessThan">
      <formula>D18</formula>
    </cfRule>
    <cfRule type="cellIs" dxfId="6641" priority="554" operator="greaterThan">
      <formula>D18</formula>
    </cfRule>
  </conditionalFormatting>
  <conditionalFormatting sqref="D18">
    <cfRule type="cellIs" dxfId="6640" priority="539" operator="equal">
      <formula>0</formula>
    </cfRule>
    <cfRule type="cellIs" dxfId="6639" priority="540" operator="equal">
      <formula>D17</formula>
    </cfRule>
    <cfRule type="cellIs" dxfId="6638" priority="541" operator="lessThan">
      <formula>D17</formula>
    </cfRule>
    <cfRule type="cellIs" dxfId="6637" priority="542" operator="greaterThan">
      <formula>D17</formula>
    </cfRule>
  </conditionalFormatting>
  <conditionalFormatting sqref="E17">
    <cfRule type="cellIs" dxfId="6636" priority="535" operator="equal">
      <formula>0</formula>
    </cfRule>
    <cfRule type="cellIs" dxfId="6635" priority="536" operator="equal">
      <formula>E16</formula>
    </cfRule>
    <cfRule type="cellIs" dxfId="6634" priority="537" operator="lessThan">
      <formula>E16</formula>
    </cfRule>
    <cfRule type="cellIs" dxfId="6633" priority="538" operator="greaterThan">
      <formula>E16</formula>
    </cfRule>
  </conditionalFormatting>
  <conditionalFormatting sqref="E15">
    <cfRule type="cellIs" dxfId="6632" priority="527" operator="equal">
      <formula>0</formula>
    </cfRule>
    <cfRule type="cellIs" dxfId="6631" priority="528" operator="equal">
      <formula>E13</formula>
    </cfRule>
    <cfRule type="cellIs" dxfId="6630" priority="529" operator="lessThan">
      <formula>E13</formula>
    </cfRule>
    <cfRule type="cellIs" dxfId="6629" priority="530" operator="greaterThan">
      <formula>E13</formula>
    </cfRule>
  </conditionalFormatting>
  <conditionalFormatting sqref="E16">
    <cfRule type="cellIs" dxfId="6628" priority="523" operator="equal">
      <formula>0</formula>
    </cfRule>
    <cfRule type="cellIs" dxfId="6627" priority="524" operator="equal">
      <formula>E15</formula>
    </cfRule>
    <cfRule type="cellIs" dxfId="6626" priority="525" operator="lessThan">
      <formula>E15</formula>
    </cfRule>
    <cfRule type="cellIs" dxfId="6625" priority="526" operator="greaterThan">
      <formula>E15</formula>
    </cfRule>
  </conditionalFormatting>
  <conditionalFormatting sqref="E19">
    <cfRule type="cellIs" dxfId="6624" priority="531" operator="equal">
      <formula>0</formula>
    </cfRule>
    <cfRule type="cellIs" dxfId="6623" priority="532" operator="equal">
      <formula>E18</formula>
    </cfRule>
    <cfRule type="cellIs" dxfId="6622" priority="533" operator="lessThan">
      <formula>E18</formula>
    </cfRule>
    <cfRule type="cellIs" dxfId="6621" priority="534" operator="greaterThan">
      <formula>E18</formula>
    </cfRule>
  </conditionalFormatting>
  <conditionalFormatting sqref="E18">
    <cfRule type="cellIs" dxfId="6620" priority="519" operator="equal">
      <formula>0</formula>
    </cfRule>
    <cfRule type="cellIs" dxfId="6619" priority="520" operator="equal">
      <formula>E17</formula>
    </cfRule>
    <cfRule type="cellIs" dxfId="6618" priority="521" operator="lessThan">
      <formula>E17</formula>
    </cfRule>
    <cfRule type="cellIs" dxfId="6617" priority="522" operator="greaterThan">
      <formula>E17</formula>
    </cfRule>
  </conditionalFormatting>
  <conditionalFormatting sqref="I17">
    <cfRule type="cellIs" dxfId="6616" priority="515" operator="equal">
      <formula>0</formula>
    </cfRule>
    <cfRule type="cellIs" dxfId="6615" priority="516" operator="equal">
      <formula>I16</formula>
    </cfRule>
    <cfRule type="cellIs" dxfId="6614" priority="517" operator="lessThan">
      <formula>I16</formula>
    </cfRule>
    <cfRule type="cellIs" dxfId="6613" priority="518" operator="greaterThan">
      <formula>I16</formula>
    </cfRule>
  </conditionalFormatting>
  <conditionalFormatting sqref="I15">
    <cfRule type="cellIs" dxfId="6612" priority="507" operator="equal">
      <formula>0</formula>
    </cfRule>
    <cfRule type="cellIs" dxfId="6611" priority="508" operator="equal">
      <formula>I13</formula>
    </cfRule>
    <cfRule type="cellIs" dxfId="6610" priority="509" operator="lessThan">
      <formula>I13</formula>
    </cfRule>
    <cfRule type="cellIs" dxfId="6609" priority="510" operator="greaterThan">
      <formula>I13</formula>
    </cfRule>
  </conditionalFormatting>
  <conditionalFormatting sqref="I16">
    <cfRule type="cellIs" dxfId="6608" priority="503" operator="equal">
      <formula>0</formula>
    </cfRule>
    <cfRule type="cellIs" dxfId="6607" priority="504" operator="equal">
      <formula>I15</formula>
    </cfRule>
    <cfRule type="cellIs" dxfId="6606" priority="505" operator="lessThan">
      <formula>I15</formula>
    </cfRule>
    <cfRule type="cellIs" dxfId="6605" priority="506" operator="greaterThan">
      <formula>I15</formula>
    </cfRule>
  </conditionalFormatting>
  <conditionalFormatting sqref="I19">
    <cfRule type="cellIs" dxfId="6604" priority="511" operator="equal">
      <formula>0</formula>
    </cfRule>
    <cfRule type="cellIs" dxfId="6603" priority="512" operator="equal">
      <formula>I18</formula>
    </cfRule>
    <cfRule type="cellIs" dxfId="6602" priority="513" operator="lessThan">
      <formula>I18</formula>
    </cfRule>
    <cfRule type="cellIs" dxfId="6601" priority="514" operator="greaterThan">
      <formula>I18</formula>
    </cfRule>
  </conditionalFormatting>
  <conditionalFormatting sqref="I18">
    <cfRule type="cellIs" dxfId="6600" priority="499" operator="equal">
      <formula>0</formula>
    </cfRule>
    <cfRule type="cellIs" dxfId="6599" priority="500" operator="equal">
      <formula>I17</formula>
    </cfRule>
    <cfRule type="cellIs" dxfId="6598" priority="501" operator="lessThan">
      <formula>I17</formula>
    </cfRule>
    <cfRule type="cellIs" dxfId="6597" priority="502" operator="greaterThan">
      <formula>I17</formula>
    </cfRule>
  </conditionalFormatting>
  <conditionalFormatting sqref="F17">
    <cfRule type="cellIs" dxfId="6596" priority="495" operator="equal">
      <formula>0</formula>
    </cfRule>
    <cfRule type="cellIs" dxfId="6595" priority="496" operator="equal">
      <formula>F16</formula>
    </cfRule>
    <cfRule type="cellIs" dxfId="6594" priority="497" operator="lessThan">
      <formula>F16</formula>
    </cfRule>
    <cfRule type="cellIs" dxfId="6593" priority="498" operator="greaterThan">
      <formula>F16</formula>
    </cfRule>
  </conditionalFormatting>
  <conditionalFormatting sqref="F15">
    <cfRule type="cellIs" dxfId="6592" priority="487" operator="equal">
      <formula>0</formula>
    </cfRule>
    <cfRule type="cellIs" dxfId="6591" priority="488" operator="equal">
      <formula>F13</formula>
    </cfRule>
    <cfRule type="cellIs" dxfId="6590" priority="489" operator="lessThan">
      <formula>F13</formula>
    </cfRule>
    <cfRule type="cellIs" dxfId="6589" priority="490" operator="greaterThan">
      <formula>F13</formula>
    </cfRule>
  </conditionalFormatting>
  <conditionalFormatting sqref="F16">
    <cfRule type="cellIs" dxfId="6588" priority="483" operator="equal">
      <formula>0</formula>
    </cfRule>
    <cfRule type="cellIs" dxfId="6587" priority="484" operator="equal">
      <formula>F15</formula>
    </cfRule>
    <cfRule type="cellIs" dxfId="6586" priority="485" operator="lessThan">
      <formula>F15</formula>
    </cfRule>
    <cfRule type="cellIs" dxfId="6585" priority="486" operator="greaterThan">
      <formula>F15</formula>
    </cfRule>
  </conditionalFormatting>
  <conditionalFormatting sqref="F19">
    <cfRule type="cellIs" dxfId="6584" priority="491" operator="equal">
      <formula>0</formula>
    </cfRule>
    <cfRule type="cellIs" dxfId="6583" priority="492" operator="equal">
      <formula>F18</formula>
    </cfRule>
    <cfRule type="cellIs" dxfId="6582" priority="493" operator="lessThan">
      <formula>F18</formula>
    </cfRule>
    <cfRule type="cellIs" dxfId="6581" priority="494" operator="greaterThan">
      <formula>F18</formula>
    </cfRule>
  </conditionalFormatting>
  <conditionalFormatting sqref="F18">
    <cfRule type="cellIs" dxfId="6580" priority="479" operator="equal">
      <formula>0</formula>
    </cfRule>
    <cfRule type="cellIs" dxfId="6579" priority="480" operator="equal">
      <formula>F17</formula>
    </cfRule>
    <cfRule type="cellIs" dxfId="6578" priority="481" operator="lessThan">
      <formula>F17</formula>
    </cfRule>
    <cfRule type="cellIs" dxfId="6577" priority="482" operator="greaterThan">
      <formula>F17</formula>
    </cfRule>
  </conditionalFormatting>
  <conditionalFormatting sqref="G17">
    <cfRule type="cellIs" dxfId="6576" priority="475" operator="equal">
      <formula>0</formula>
    </cfRule>
    <cfRule type="cellIs" dxfId="6575" priority="476" operator="equal">
      <formula>G16</formula>
    </cfRule>
    <cfRule type="cellIs" dxfId="6574" priority="477" operator="lessThan">
      <formula>G16</formula>
    </cfRule>
    <cfRule type="cellIs" dxfId="6573" priority="478" operator="greaterThan">
      <formula>G16</formula>
    </cfRule>
  </conditionalFormatting>
  <conditionalFormatting sqref="G15">
    <cfRule type="cellIs" dxfId="6572" priority="467" operator="equal">
      <formula>0</formula>
    </cfRule>
    <cfRule type="cellIs" dxfId="6571" priority="468" operator="equal">
      <formula>G13</formula>
    </cfRule>
    <cfRule type="cellIs" dxfId="6570" priority="469" operator="lessThan">
      <formula>G13</formula>
    </cfRule>
    <cfRule type="cellIs" dxfId="6569" priority="470" operator="greaterThan">
      <formula>G13</formula>
    </cfRule>
  </conditionalFormatting>
  <conditionalFormatting sqref="G16">
    <cfRule type="cellIs" dxfId="6568" priority="463" operator="equal">
      <formula>0</formula>
    </cfRule>
    <cfRule type="cellIs" dxfId="6567" priority="464" operator="equal">
      <formula>G15</formula>
    </cfRule>
    <cfRule type="cellIs" dxfId="6566" priority="465" operator="lessThan">
      <formula>G15</formula>
    </cfRule>
    <cfRule type="cellIs" dxfId="6565" priority="466" operator="greaterThan">
      <formula>G15</formula>
    </cfRule>
  </conditionalFormatting>
  <conditionalFormatting sqref="G19">
    <cfRule type="cellIs" dxfId="6564" priority="471" operator="equal">
      <formula>0</formula>
    </cfRule>
    <cfRule type="cellIs" dxfId="6563" priority="472" operator="equal">
      <formula>G18</formula>
    </cfRule>
    <cfRule type="cellIs" dxfId="6562" priority="473" operator="lessThan">
      <formula>G18</formula>
    </cfRule>
    <cfRule type="cellIs" dxfId="6561" priority="474" operator="greaterThan">
      <formula>G18</formula>
    </cfRule>
  </conditionalFormatting>
  <conditionalFormatting sqref="G18">
    <cfRule type="cellIs" dxfId="6560" priority="459" operator="equal">
      <formula>0</formula>
    </cfRule>
    <cfRule type="cellIs" dxfId="6559" priority="460" operator="equal">
      <formula>G17</formula>
    </cfRule>
    <cfRule type="cellIs" dxfId="6558" priority="461" operator="lessThan">
      <formula>G17</formula>
    </cfRule>
    <cfRule type="cellIs" dxfId="6557" priority="462" operator="greaterThan">
      <formula>G17</formula>
    </cfRule>
  </conditionalFormatting>
  <conditionalFormatting sqref="H17">
    <cfRule type="cellIs" dxfId="6556" priority="455" operator="equal">
      <formula>0</formula>
    </cfRule>
    <cfRule type="cellIs" dxfId="6555" priority="456" operator="equal">
      <formula>H16</formula>
    </cfRule>
    <cfRule type="cellIs" dxfId="6554" priority="457" operator="lessThan">
      <formula>H16</formula>
    </cfRule>
    <cfRule type="cellIs" dxfId="6553" priority="458" operator="greaterThan">
      <formula>H16</formula>
    </cfRule>
  </conditionalFormatting>
  <conditionalFormatting sqref="H15">
    <cfRule type="cellIs" dxfId="6552" priority="447" operator="equal">
      <formula>0</formula>
    </cfRule>
    <cfRule type="cellIs" dxfId="6551" priority="448" operator="equal">
      <formula>H13</formula>
    </cfRule>
    <cfRule type="cellIs" dxfId="6550" priority="449" operator="lessThan">
      <formula>H13</formula>
    </cfRule>
    <cfRule type="cellIs" dxfId="6549" priority="450" operator="greaterThan">
      <formula>H13</formula>
    </cfRule>
  </conditionalFormatting>
  <conditionalFormatting sqref="H16">
    <cfRule type="cellIs" dxfId="6548" priority="443" operator="equal">
      <formula>0</formula>
    </cfRule>
    <cfRule type="cellIs" dxfId="6547" priority="444" operator="equal">
      <formula>H15</formula>
    </cfRule>
    <cfRule type="cellIs" dxfId="6546" priority="445" operator="lessThan">
      <formula>H15</formula>
    </cfRule>
    <cfRule type="cellIs" dxfId="6545" priority="446" operator="greaterThan">
      <formula>H15</formula>
    </cfRule>
  </conditionalFormatting>
  <conditionalFormatting sqref="H19">
    <cfRule type="cellIs" dxfId="6544" priority="451" operator="equal">
      <formula>0</formula>
    </cfRule>
    <cfRule type="cellIs" dxfId="6543" priority="452" operator="equal">
      <formula>H18</formula>
    </cfRule>
    <cfRule type="cellIs" dxfId="6542" priority="453" operator="lessThan">
      <formula>H18</formula>
    </cfRule>
    <cfRule type="cellIs" dxfId="6541" priority="454" operator="greaterThan">
      <formula>H18</formula>
    </cfRule>
  </conditionalFormatting>
  <conditionalFormatting sqref="H18">
    <cfRule type="cellIs" dxfId="6540" priority="439" operator="equal">
      <formula>0</formula>
    </cfRule>
    <cfRule type="cellIs" dxfId="6539" priority="440" operator="equal">
      <formula>H17</formula>
    </cfRule>
    <cfRule type="cellIs" dxfId="6538" priority="441" operator="lessThan">
      <formula>H17</formula>
    </cfRule>
    <cfRule type="cellIs" dxfId="6537" priority="442" operator="greaterThan">
      <formula>H17</formula>
    </cfRule>
  </conditionalFormatting>
  <conditionalFormatting sqref="F20:G20">
    <cfRule type="cellIs" dxfId="6536" priority="432" operator="equal">
      <formula>0</formula>
    </cfRule>
    <cfRule type="cellIs" dxfId="6535" priority="433" operator="equal">
      <formula>F14</formula>
    </cfRule>
    <cfRule type="cellIs" dxfId="6534" priority="434" operator="lessThan">
      <formula>F14</formula>
    </cfRule>
    <cfRule type="cellIs" dxfId="6533" priority="435" operator="greaterThan">
      <formula>F14</formula>
    </cfRule>
  </conditionalFormatting>
  <conditionalFormatting sqref="D26">
    <cfRule type="cellIs" dxfId="6532" priority="280" operator="equal">
      <formula>0</formula>
    </cfRule>
    <cfRule type="cellIs" dxfId="6531" priority="417" operator="equal">
      <formula>0</formula>
    </cfRule>
    <cfRule type="cellIs" dxfId="6530" priority="429" operator="equal">
      <formula>D20</formula>
    </cfRule>
    <cfRule type="cellIs" dxfId="6529" priority="430" operator="lessThan">
      <formula>D20</formula>
    </cfRule>
    <cfRule type="cellIs" dxfId="6528" priority="431" operator="greaterThan">
      <formula>D20</formula>
    </cfRule>
  </conditionalFormatting>
  <conditionalFormatting sqref="E26">
    <cfRule type="cellIs" dxfId="6527" priority="279" operator="equal">
      <formula>0</formula>
    </cfRule>
    <cfRule type="cellIs" dxfId="6526" priority="426" operator="equal">
      <formula>E20</formula>
    </cfRule>
    <cfRule type="cellIs" dxfId="6525" priority="427" operator="lessThan">
      <formula>E20</formula>
    </cfRule>
    <cfRule type="cellIs" dxfId="6524" priority="428" operator="greaterThan">
      <formula>E20</formula>
    </cfRule>
  </conditionalFormatting>
  <conditionalFormatting sqref="C23">
    <cfRule type="cellIs" dxfId="6523" priority="422" operator="equal">
      <formula>0</formula>
    </cfRule>
    <cfRule type="cellIs" dxfId="6522" priority="423" operator="equal">
      <formula>C22</formula>
    </cfRule>
    <cfRule type="cellIs" dxfId="6521" priority="424" operator="lessThan">
      <formula>C22</formula>
    </cfRule>
    <cfRule type="cellIs" dxfId="6520" priority="425" operator="greaterThan">
      <formula>C22</formula>
    </cfRule>
  </conditionalFormatting>
  <conditionalFormatting sqref="H26:I26">
    <cfRule type="cellIs" dxfId="6519" priority="413" operator="equal">
      <formula>0</formula>
    </cfRule>
    <cfRule type="cellIs" dxfId="6518" priority="414" operator="equal">
      <formula>H20</formula>
    </cfRule>
    <cfRule type="cellIs" dxfId="6517" priority="415" operator="lessThan">
      <formula>H20</formula>
    </cfRule>
    <cfRule type="cellIs" dxfId="6516" priority="416" operator="greaterThan">
      <formula>H20</formula>
    </cfRule>
  </conditionalFormatting>
  <conditionalFormatting sqref="C21">
    <cfRule type="cellIs" dxfId="6515" priority="409" operator="equal">
      <formula>0</formula>
    </cfRule>
    <cfRule type="cellIs" dxfId="6514" priority="410" operator="equal">
      <formula>C19</formula>
    </cfRule>
    <cfRule type="cellIs" dxfId="6513" priority="411" operator="lessThan">
      <formula>C19</formula>
    </cfRule>
    <cfRule type="cellIs" dxfId="6512" priority="412" operator="greaterThan">
      <formula>C19</formula>
    </cfRule>
  </conditionalFormatting>
  <conditionalFormatting sqref="C22">
    <cfRule type="cellIs" dxfId="6511" priority="405" operator="equal">
      <formula>0</formula>
    </cfRule>
    <cfRule type="cellIs" dxfId="6510" priority="406" operator="equal">
      <formula>C21</formula>
    </cfRule>
    <cfRule type="cellIs" dxfId="6509" priority="407" operator="lessThan">
      <formula>C21</formula>
    </cfRule>
    <cfRule type="cellIs" dxfId="6508" priority="408" operator="greaterThan">
      <formula>C21</formula>
    </cfRule>
  </conditionalFormatting>
  <conditionalFormatting sqref="C25">
    <cfRule type="cellIs" dxfId="6507" priority="418" operator="equal">
      <formula>0</formula>
    </cfRule>
    <cfRule type="cellIs" dxfId="6506" priority="419" operator="equal">
      <formula>C24</formula>
    </cfRule>
    <cfRule type="cellIs" dxfId="6505" priority="420" operator="lessThan">
      <formula>C24</formula>
    </cfRule>
    <cfRule type="cellIs" dxfId="6504" priority="421" operator="greaterThan">
      <formula>C24</formula>
    </cfRule>
  </conditionalFormatting>
  <conditionalFormatting sqref="C24">
    <cfRule type="cellIs" dxfId="6503" priority="401" operator="equal">
      <formula>0</formula>
    </cfRule>
    <cfRule type="cellIs" dxfId="6502" priority="402" operator="equal">
      <formula>C23</formula>
    </cfRule>
    <cfRule type="cellIs" dxfId="6501" priority="403" operator="lessThan">
      <formula>C23</formula>
    </cfRule>
    <cfRule type="cellIs" dxfId="6500" priority="404" operator="greaterThan">
      <formula>C23</formula>
    </cfRule>
  </conditionalFormatting>
  <conditionalFormatting sqref="D23">
    <cfRule type="cellIs" dxfId="6499" priority="397" operator="equal">
      <formula>0</formula>
    </cfRule>
    <cfRule type="cellIs" dxfId="6498" priority="398" operator="equal">
      <formula>D22</formula>
    </cfRule>
    <cfRule type="cellIs" dxfId="6497" priority="399" operator="lessThan">
      <formula>D22</formula>
    </cfRule>
    <cfRule type="cellIs" dxfId="6496" priority="400" operator="greaterThan">
      <formula>D22</formula>
    </cfRule>
  </conditionalFormatting>
  <conditionalFormatting sqref="D21">
    <cfRule type="cellIs" dxfId="6495" priority="389" operator="equal">
      <formula>0</formula>
    </cfRule>
    <cfRule type="cellIs" dxfId="6494" priority="390" operator="equal">
      <formula>D19</formula>
    </cfRule>
    <cfRule type="cellIs" dxfId="6493" priority="391" operator="lessThan">
      <formula>D19</formula>
    </cfRule>
    <cfRule type="cellIs" dxfId="6492" priority="392" operator="greaterThan">
      <formula>D19</formula>
    </cfRule>
  </conditionalFormatting>
  <conditionalFormatting sqref="D22">
    <cfRule type="cellIs" dxfId="6491" priority="385" operator="equal">
      <formula>0</formula>
    </cfRule>
    <cfRule type="cellIs" dxfId="6490" priority="386" operator="equal">
      <formula>D21</formula>
    </cfRule>
    <cfRule type="cellIs" dxfId="6489" priority="387" operator="lessThan">
      <formula>D21</formula>
    </cfRule>
    <cfRule type="cellIs" dxfId="6488" priority="388" operator="greaterThan">
      <formula>D21</formula>
    </cfRule>
  </conditionalFormatting>
  <conditionalFormatting sqref="D25">
    <cfRule type="cellIs" dxfId="6487" priority="393" operator="equal">
      <formula>0</formula>
    </cfRule>
    <cfRule type="cellIs" dxfId="6486" priority="394" operator="equal">
      <formula>D24</formula>
    </cfRule>
    <cfRule type="cellIs" dxfId="6485" priority="395" operator="lessThan">
      <formula>D24</formula>
    </cfRule>
    <cfRule type="cellIs" dxfId="6484" priority="396" operator="greaterThan">
      <formula>D24</formula>
    </cfRule>
  </conditionalFormatting>
  <conditionalFormatting sqref="D24">
    <cfRule type="cellIs" dxfId="6483" priority="381" operator="equal">
      <formula>0</formula>
    </cfRule>
    <cfRule type="cellIs" dxfId="6482" priority="382" operator="equal">
      <formula>D23</formula>
    </cfRule>
    <cfRule type="cellIs" dxfId="6481" priority="383" operator="lessThan">
      <formula>D23</formula>
    </cfRule>
    <cfRule type="cellIs" dxfId="6480" priority="384" operator="greaterThan">
      <formula>D23</formula>
    </cfRule>
  </conditionalFormatting>
  <conditionalFormatting sqref="E23">
    <cfRule type="cellIs" dxfId="6479" priority="377" operator="equal">
      <formula>0</formula>
    </cfRule>
    <cfRule type="cellIs" dxfId="6478" priority="378" operator="equal">
      <formula>E22</formula>
    </cfRule>
    <cfRule type="cellIs" dxfId="6477" priority="379" operator="lessThan">
      <formula>E22</formula>
    </cfRule>
    <cfRule type="cellIs" dxfId="6476" priority="380" operator="greaterThan">
      <formula>E22</formula>
    </cfRule>
  </conditionalFormatting>
  <conditionalFormatting sqref="E21">
    <cfRule type="cellIs" dxfId="6475" priority="369" operator="equal">
      <formula>0</formula>
    </cfRule>
    <cfRule type="cellIs" dxfId="6474" priority="370" operator="equal">
      <formula>E19</formula>
    </cfRule>
    <cfRule type="cellIs" dxfId="6473" priority="371" operator="lessThan">
      <formula>E19</formula>
    </cfRule>
    <cfRule type="cellIs" dxfId="6472" priority="372" operator="greaterThan">
      <formula>E19</formula>
    </cfRule>
  </conditionalFormatting>
  <conditionalFormatting sqref="E22">
    <cfRule type="cellIs" dxfId="6471" priority="365" operator="equal">
      <formula>0</formula>
    </cfRule>
    <cfRule type="cellIs" dxfId="6470" priority="366" operator="equal">
      <formula>E21</formula>
    </cfRule>
    <cfRule type="cellIs" dxfId="6469" priority="367" operator="lessThan">
      <formula>E21</formula>
    </cfRule>
    <cfRule type="cellIs" dxfId="6468" priority="368" operator="greaterThan">
      <formula>E21</formula>
    </cfRule>
  </conditionalFormatting>
  <conditionalFormatting sqref="E25">
    <cfRule type="cellIs" dxfId="6467" priority="373" operator="equal">
      <formula>0</formula>
    </cfRule>
    <cfRule type="cellIs" dxfId="6466" priority="374" operator="equal">
      <formula>E24</formula>
    </cfRule>
    <cfRule type="cellIs" dxfId="6465" priority="375" operator="lessThan">
      <formula>E24</formula>
    </cfRule>
    <cfRule type="cellIs" dxfId="6464" priority="376" operator="greaterThan">
      <formula>E24</formula>
    </cfRule>
  </conditionalFormatting>
  <conditionalFormatting sqref="E24">
    <cfRule type="cellIs" dxfId="6463" priority="361" operator="equal">
      <formula>0</formula>
    </cfRule>
    <cfRule type="cellIs" dxfId="6462" priority="362" operator="equal">
      <formula>E23</formula>
    </cfRule>
    <cfRule type="cellIs" dxfId="6461" priority="363" operator="lessThan">
      <formula>E23</formula>
    </cfRule>
    <cfRule type="cellIs" dxfId="6460" priority="364" operator="greaterThan">
      <formula>E23</formula>
    </cfRule>
  </conditionalFormatting>
  <conditionalFormatting sqref="I23">
    <cfRule type="cellIs" dxfId="6459" priority="357" operator="equal">
      <formula>0</formula>
    </cfRule>
    <cfRule type="cellIs" dxfId="6458" priority="358" operator="equal">
      <formula>I22</formula>
    </cfRule>
    <cfRule type="cellIs" dxfId="6457" priority="359" operator="lessThan">
      <formula>I22</formula>
    </cfRule>
    <cfRule type="cellIs" dxfId="6456" priority="360" operator="greaterThan">
      <formula>I22</formula>
    </cfRule>
  </conditionalFormatting>
  <conditionalFormatting sqref="I21">
    <cfRule type="cellIs" dxfId="6455" priority="349" operator="equal">
      <formula>0</formula>
    </cfRule>
    <cfRule type="cellIs" dxfId="6454" priority="350" operator="equal">
      <formula>I19</formula>
    </cfRule>
    <cfRule type="cellIs" dxfId="6453" priority="351" operator="lessThan">
      <formula>I19</formula>
    </cfRule>
    <cfRule type="cellIs" dxfId="6452" priority="352" operator="greaterThan">
      <formula>I19</formula>
    </cfRule>
  </conditionalFormatting>
  <conditionalFormatting sqref="I22">
    <cfRule type="cellIs" dxfId="6451" priority="345" operator="equal">
      <formula>0</formula>
    </cfRule>
    <cfRule type="cellIs" dxfId="6450" priority="346" operator="equal">
      <formula>I21</formula>
    </cfRule>
    <cfRule type="cellIs" dxfId="6449" priority="347" operator="lessThan">
      <formula>I21</formula>
    </cfRule>
    <cfRule type="cellIs" dxfId="6448" priority="348" operator="greaterThan">
      <formula>I21</formula>
    </cfRule>
  </conditionalFormatting>
  <conditionalFormatting sqref="I25">
    <cfRule type="cellIs" dxfId="6447" priority="353" operator="equal">
      <formula>0</formula>
    </cfRule>
    <cfRule type="cellIs" dxfId="6446" priority="354" operator="equal">
      <formula>I24</formula>
    </cfRule>
    <cfRule type="cellIs" dxfId="6445" priority="355" operator="lessThan">
      <formula>I24</formula>
    </cfRule>
    <cfRule type="cellIs" dxfId="6444" priority="356" operator="greaterThan">
      <formula>I24</formula>
    </cfRule>
  </conditionalFormatting>
  <conditionalFormatting sqref="I24">
    <cfRule type="cellIs" dxfId="6443" priority="341" operator="equal">
      <formula>0</formula>
    </cfRule>
    <cfRule type="cellIs" dxfId="6442" priority="342" operator="equal">
      <formula>I23</formula>
    </cfRule>
    <cfRule type="cellIs" dxfId="6441" priority="343" operator="lessThan">
      <formula>I23</formula>
    </cfRule>
    <cfRule type="cellIs" dxfId="6440" priority="344" operator="greaterThan">
      <formula>I23</formula>
    </cfRule>
  </conditionalFormatting>
  <conditionalFormatting sqref="F23">
    <cfRule type="cellIs" dxfId="6439" priority="337" operator="equal">
      <formula>0</formula>
    </cfRule>
    <cfRule type="cellIs" dxfId="6438" priority="338" operator="equal">
      <formula>F22</formula>
    </cfRule>
    <cfRule type="cellIs" dxfId="6437" priority="339" operator="lessThan">
      <formula>F22</formula>
    </cfRule>
    <cfRule type="cellIs" dxfId="6436" priority="340" operator="greaterThan">
      <formula>F22</formula>
    </cfRule>
  </conditionalFormatting>
  <conditionalFormatting sqref="F21">
    <cfRule type="cellIs" dxfId="6435" priority="329" operator="equal">
      <formula>0</formula>
    </cfRule>
    <cfRule type="cellIs" dxfId="6434" priority="330" operator="equal">
      <formula>F19</formula>
    </cfRule>
    <cfRule type="cellIs" dxfId="6433" priority="331" operator="lessThan">
      <formula>F19</formula>
    </cfRule>
    <cfRule type="cellIs" dxfId="6432" priority="332" operator="greaterThan">
      <formula>F19</formula>
    </cfRule>
  </conditionalFormatting>
  <conditionalFormatting sqref="F22">
    <cfRule type="cellIs" dxfId="6431" priority="325" operator="equal">
      <formula>0</formula>
    </cfRule>
    <cfRule type="cellIs" dxfId="6430" priority="326" operator="equal">
      <formula>F21</formula>
    </cfRule>
    <cfRule type="cellIs" dxfId="6429" priority="327" operator="lessThan">
      <formula>F21</formula>
    </cfRule>
    <cfRule type="cellIs" dxfId="6428" priority="328" operator="greaterThan">
      <formula>F21</formula>
    </cfRule>
  </conditionalFormatting>
  <conditionalFormatting sqref="F25">
    <cfRule type="cellIs" dxfId="6427" priority="333" operator="equal">
      <formula>0</formula>
    </cfRule>
    <cfRule type="cellIs" dxfId="6426" priority="334" operator="equal">
      <formula>F24</formula>
    </cfRule>
    <cfRule type="cellIs" dxfId="6425" priority="335" operator="lessThan">
      <formula>F24</formula>
    </cfRule>
    <cfRule type="cellIs" dxfId="6424" priority="336" operator="greaterThan">
      <formula>F24</formula>
    </cfRule>
  </conditionalFormatting>
  <conditionalFormatting sqref="F24">
    <cfRule type="cellIs" dxfId="6423" priority="321" operator="equal">
      <formula>0</formula>
    </cfRule>
    <cfRule type="cellIs" dxfId="6422" priority="322" operator="equal">
      <formula>F23</formula>
    </cfRule>
    <cfRule type="cellIs" dxfId="6421" priority="323" operator="lessThan">
      <formula>F23</formula>
    </cfRule>
    <cfRule type="cellIs" dxfId="6420" priority="324" operator="greaterThan">
      <formula>F23</formula>
    </cfRule>
  </conditionalFormatting>
  <conditionalFormatting sqref="G23">
    <cfRule type="cellIs" dxfId="6419" priority="317" operator="equal">
      <formula>0</formula>
    </cfRule>
    <cfRule type="cellIs" dxfId="6418" priority="318" operator="equal">
      <formula>G22</formula>
    </cfRule>
    <cfRule type="cellIs" dxfId="6417" priority="319" operator="lessThan">
      <formula>G22</formula>
    </cfRule>
    <cfRule type="cellIs" dxfId="6416" priority="320" operator="greaterThan">
      <formula>G22</formula>
    </cfRule>
  </conditionalFormatting>
  <conditionalFormatting sqref="G21">
    <cfRule type="cellIs" dxfId="6415" priority="309" operator="equal">
      <formula>0</formula>
    </cfRule>
    <cfRule type="cellIs" dxfId="6414" priority="310" operator="equal">
      <formula>G19</formula>
    </cfRule>
    <cfRule type="cellIs" dxfId="6413" priority="311" operator="lessThan">
      <formula>G19</formula>
    </cfRule>
    <cfRule type="cellIs" dxfId="6412" priority="312" operator="greaterThan">
      <formula>G19</formula>
    </cfRule>
  </conditionalFormatting>
  <conditionalFormatting sqref="G22">
    <cfRule type="cellIs" dxfId="6411" priority="305" operator="equal">
      <formula>0</formula>
    </cfRule>
    <cfRule type="cellIs" dxfId="6410" priority="306" operator="equal">
      <formula>G21</formula>
    </cfRule>
    <cfRule type="cellIs" dxfId="6409" priority="307" operator="lessThan">
      <formula>G21</formula>
    </cfRule>
    <cfRule type="cellIs" dxfId="6408" priority="308" operator="greaterThan">
      <formula>G21</formula>
    </cfRule>
  </conditionalFormatting>
  <conditionalFormatting sqref="G25">
    <cfRule type="cellIs" dxfId="6407" priority="313" operator="equal">
      <formula>0</formula>
    </cfRule>
    <cfRule type="cellIs" dxfId="6406" priority="314" operator="equal">
      <formula>G24</formula>
    </cfRule>
    <cfRule type="cellIs" dxfId="6405" priority="315" operator="lessThan">
      <formula>G24</formula>
    </cfRule>
    <cfRule type="cellIs" dxfId="6404" priority="316" operator="greaterThan">
      <formula>G24</formula>
    </cfRule>
  </conditionalFormatting>
  <conditionalFormatting sqref="G24">
    <cfRule type="cellIs" dxfId="6403" priority="301" operator="equal">
      <formula>0</formula>
    </cfRule>
    <cfRule type="cellIs" dxfId="6402" priority="302" operator="equal">
      <formula>G23</formula>
    </cfRule>
    <cfRule type="cellIs" dxfId="6401" priority="303" operator="lessThan">
      <formula>G23</formula>
    </cfRule>
    <cfRule type="cellIs" dxfId="6400" priority="304" operator="greaterThan">
      <formula>G23</formula>
    </cfRule>
  </conditionalFormatting>
  <conditionalFormatting sqref="H23">
    <cfRule type="cellIs" dxfId="6399" priority="297" operator="equal">
      <formula>0</formula>
    </cfRule>
    <cfRule type="cellIs" dxfId="6398" priority="298" operator="equal">
      <formula>H22</formula>
    </cfRule>
    <cfRule type="cellIs" dxfId="6397" priority="299" operator="lessThan">
      <formula>H22</formula>
    </cfRule>
    <cfRule type="cellIs" dxfId="6396" priority="300" operator="greaterThan">
      <formula>H22</formula>
    </cfRule>
  </conditionalFormatting>
  <conditionalFormatting sqref="H21">
    <cfRule type="cellIs" dxfId="6395" priority="289" operator="equal">
      <formula>0</formula>
    </cfRule>
    <cfRule type="cellIs" dxfId="6394" priority="290" operator="equal">
      <formula>H19</formula>
    </cfRule>
    <cfRule type="cellIs" dxfId="6393" priority="291" operator="lessThan">
      <formula>H19</formula>
    </cfRule>
    <cfRule type="cellIs" dxfId="6392" priority="292" operator="greaterThan">
      <formula>H19</formula>
    </cfRule>
  </conditionalFormatting>
  <conditionalFormatting sqref="H22">
    <cfRule type="cellIs" dxfId="6391" priority="285" operator="equal">
      <formula>0</formula>
    </cfRule>
    <cfRule type="cellIs" dxfId="6390" priority="286" operator="equal">
      <formula>H21</formula>
    </cfRule>
    <cfRule type="cellIs" dxfId="6389" priority="287" operator="lessThan">
      <formula>H21</formula>
    </cfRule>
    <cfRule type="cellIs" dxfId="6388" priority="288" operator="greaterThan">
      <formula>H21</formula>
    </cfRule>
  </conditionalFormatting>
  <conditionalFormatting sqref="H25">
    <cfRule type="cellIs" dxfId="6387" priority="293" operator="equal">
      <formula>0</formula>
    </cfRule>
    <cfRule type="cellIs" dxfId="6386" priority="294" operator="equal">
      <formula>H24</formula>
    </cfRule>
    <cfRule type="cellIs" dxfId="6385" priority="295" operator="lessThan">
      <formula>H24</formula>
    </cfRule>
    <cfRule type="cellIs" dxfId="6384" priority="296" operator="greaterThan">
      <formula>H24</formula>
    </cfRule>
  </conditionalFormatting>
  <conditionalFormatting sqref="H24">
    <cfRule type="cellIs" dxfId="6383" priority="281" operator="equal">
      <formula>0</formula>
    </cfRule>
    <cfRule type="cellIs" dxfId="6382" priority="282" operator="equal">
      <formula>H23</formula>
    </cfRule>
    <cfRule type="cellIs" dxfId="6381" priority="283" operator="lessThan">
      <formula>H23</formula>
    </cfRule>
    <cfRule type="cellIs" dxfId="6380" priority="284" operator="greaterThan">
      <formula>H23</formula>
    </cfRule>
  </conditionalFormatting>
  <conditionalFormatting sqref="F26:G26">
    <cfRule type="cellIs" dxfId="6379" priority="275" operator="equal">
      <formula>0</formula>
    </cfRule>
    <cfRule type="cellIs" dxfId="6378" priority="276" operator="equal">
      <formula>F20</formula>
    </cfRule>
    <cfRule type="cellIs" dxfId="6377" priority="277" operator="lessThan">
      <formula>F20</formula>
    </cfRule>
    <cfRule type="cellIs" dxfId="6376" priority="278" operator="greaterThan">
      <formula>F20</formula>
    </cfRule>
  </conditionalFormatting>
  <conditionalFormatting sqref="D32">
    <cfRule type="cellIs" dxfId="6375" priority="127" operator="equal">
      <formula>0</formula>
    </cfRule>
    <cfRule type="cellIs" dxfId="6374" priority="260" operator="equal">
      <formula>0</formula>
    </cfRule>
    <cfRule type="cellIs" dxfId="6373" priority="272" operator="equal">
      <formula>D26</formula>
    </cfRule>
    <cfRule type="cellIs" dxfId="6372" priority="273" operator="lessThan">
      <formula>D26</formula>
    </cfRule>
    <cfRule type="cellIs" dxfId="6371" priority="274" operator="greaterThan">
      <formula>D26</formula>
    </cfRule>
  </conditionalFormatting>
  <conditionalFormatting sqref="E32">
    <cfRule type="cellIs" dxfId="6370" priority="126" operator="equal">
      <formula>0</formula>
    </cfRule>
    <cfRule type="cellIs" dxfId="6369" priority="269" operator="equal">
      <formula>E26</formula>
    </cfRule>
    <cfRule type="cellIs" dxfId="6368" priority="270" operator="lessThan">
      <formula>E26</formula>
    </cfRule>
    <cfRule type="cellIs" dxfId="6367" priority="271" operator="greaterThan">
      <formula>E26</formula>
    </cfRule>
  </conditionalFormatting>
  <conditionalFormatting sqref="C29">
    <cfRule type="cellIs" dxfId="6366" priority="265" operator="equal">
      <formula>0</formula>
    </cfRule>
    <cfRule type="cellIs" dxfId="6365" priority="266" operator="equal">
      <formula>C28</formula>
    </cfRule>
    <cfRule type="cellIs" dxfId="6364" priority="267" operator="lessThan">
      <formula>C28</formula>
    </cfRule>
    <cfRule type="cellIs" dxfId="6363" priority="268" operator="greaterThan">
      <formula>C28</formula>
    </cfRule>
  </conditionalFormatting>
  <conditionalFormatting sqref="H32:I32">
    <cfRule type="cellIs" dxfId="6362" priority="256" operator="equal">
      <formula>0</formula>
    </cfRule>
    <cfRule type="cellIs" dxfId="6361" priority="257" operator="equal">
      <formula>H26</formula>
    </cfRule>
    <cfRule type="cellIs" dxfId="6360" priority="258" operator="lessThan">
      <formula>H26</formula>
    </cfRule>
    <cfRule type="cellIs" dxfId="6359" priority="259" operator="greaterThan">
      <formula>H26</formula>
    </cfRule>
  </conditionalFormatting>
  <conditionalFormatting sqref="C27">
    <cfRule type="cellIs" dxfId="6358" priority="252" operator="equal">
      <formula>0</formula>
    </cfRule>
    <cfRule type="cellIs" dxfId="6357" priority="253" operator="equal">
      <formula>C25</formula>
    </cfRule>
    <cfRule type="cellIs" dxfId="6356" priority="254" operator="lessThan">
      <formula>C25</formula>
    </cfRule>
    <cfRule type="cellIs" dxfId="6355" priority="255" operator="greaterThan">
      <formula>C25</formula>
    </cfRule>
  </conditionalFormatting>
  <conditionalFormatting sqref="C28">
    <cfRule type="cellIs" dxfId="6354" priority="248" operator="equal">
      <formula>0</formula>
    </cfRule>
    <cfRule type="cellIs" dxfId="6353" priority="249" operator="equal">
      <formula>C27</formula>
    </cfRule>
    <cfRule type="cellIs" dxfId="6352" priority="250" operator="lessThan">
      <formula>C27</formula>
    </cfRule>
    <cfRule type="cellIs" dxfId="6351" priority="251" operator="greaterThan">
      <formula>C27</formula>
    </cfRule>
  </conditionalFormatting>
  <conditionalFormatting sqref="C31">
    <cfRule type="cellIs" dxfId="6350" priority="261" operator="equal">
      <formula>0</formula>
    </cfRule>
    <cfRule type="cellIs" dxfId="6349" priority="262" operator="equal">
      <formula>C30</formula>
    </cfRule>
    <cfRule type="cellIs" dxfId="6348" priority="263" operator="lessThan">
      <formula>C30</formula>
    </cfRule>
    <cfRule type="cellIs" dxfId="6347" priority="264" operator="greaterThan">
      <formula>C30</formula>
    </cfRule>
  </conditionalFormatting>
  <conditionalFormatting sqref="C30">
    <cfRule type="cellIs" dxfId="6346" priority="244" operator="equal">
      <formula>0</formula>
    </cfRule>
    <cfRule type="cellIs" dxfId="6345" priority="245" operator="equal">
      <formula>C29</formula>
    </cfRule>
    <cfRule type="cellIs" dxfId="6344" priority="246" operator="lessThan">
      <formula>C29</formula>
    </cfRule>
    <cfRule type="cellIs" dxfId="6343" priority="247" operator="greaterThan">
      <formula>C29</formula>
    </cfRule>
  </conditionalFormatting>
  <conditionalFormatting sqref="D29">
    <cfRule type="cellIs" dxfId="6342" priority="240" operator="equal">
      <formula>0</formula>
    </cfRule>
    <cfRule type="cellIs" dxfId="6341" priority="241" operator="equal">
      <formula>D28</formula>
    </cfRule>
    <cfRule type="cellIs" dxfId="6340" priority="242" operator="lessThan">
      <formula>D28</formula>
    </cfRule>
    <cfRule type="cellIs" dxfId="6339" priority="243" operator="greaterThan">
      <formula>D28</formula>
    </cfRule>
  </conditionalFormatting>
  <conditionalFormatting sqref="D27">
    <cfRule type="cellIs" dxfId="6338" priority="232" operator="equal">
      <formula>0</formula>
    </cfRule>
    <cfRule type="cellIs" dxfId="6337" priority="233" operator="equal">
      <formula>D25</formula>
    </cfRule>
    <cfRule type="cellIs" dxfId="6336" priority="234" operator="lessThan">
      <formula>D25</formula>
    </cfRule>
    <cfRule type="cellIs" dxfId="6335" priority="235" operator="greaterThan">
      <formula>D25</formula>
    </cfRule>
  </conditionalFormatting>
  <conditionalFormatting sqref="D28">
    <cfRule type="cellIs" dxfId="6334" priority="228" operator="equal">
      <formula>0</formula>
    </cfRule>
    <cfRule type="cellIs" dxfId="6333" priority="229" operator="equal">
      <formula>D27</formula>
    </cfRule>
    <cfRule type="cellIs" dxfId="6332" priority="230" operator="lessThan">
      <formula>D27</formula>
    </cfRule>
    <cfRule type="cellIs" dxfId="6331" priority="231" operator="greaterThan">
      <formula>D27</formula>
    </cfRule>
  </conditionalFormatting>
  <conditionalFormatting sqref="D31">
    <cfRule type="cellIs" dxfId="6330" priority="236" operator="equal">
      <formula>0</formula>
    </cfRule>
    <cfRule type="cellIs" dxfId="6329" priority="237" operator="equal">
      <formula>D30</formula>
    </cfRule>
    <cfRule type="cellIs" dxfId="6328" priority="238" operator="lessThan">
      <formula>D30</formula>
    </cfRule>
    <cfRule type="cellIs" dxfId="6327" priority="239" operator="greaterThan">
      <formula>D30</formula>
    </cfRule>
  </conditionalFormatting>
  <conditionalFormatting sqref="D30">
    <cfRule type="cellIs" dxfId="6326" priority="224" operator="equal">
      <formula>0</formula>
    </cfRule>
    <cfRule type="cellIs" dxfId="6325" priority="225" operator="equal">
      <formula>D29</formula>
    </cfRule>
    <cfRule type="cellIs" dxfId="6324" priority="226" operator="lessThan">
      <formula>D29</formula>
    </cfRule>
    <cfRule type="cellIs" dxfId="6323" priority="227" operator="greaterThan">
      <formula>D29</formula>
    </cfRule>
  </conditionalFormatting>
  <conditionalFormatting sqref="E29">
    <cfRule type="cellIs" dxfId="6322" priority="220" operator="equal">
      <formula>0</formula>
    </cfRule>
    <cfRule type="cellIs" dxfId="6321" priority="221" operator="equal">
      <formula>E28</formula>
    </cfRule>
    <cfRule type="cellIs" dxfId="6320" priority="222" operator="lessThan">
      <formula>E28</formula>
    </cfRule>
    <cfRule type="cellIs" dxfId="6319" priority="223" operator="greaterThan">
      <formula>E28</formula>
    </cfRule>
  </conditionalFormatting>
  <conditionalFormatting sqref="E27">
    <cfRule type="cellIs" dxfId="6318" priority="212" operator="equal">
      <formula>0</formula>
    </cfRule>
    <cfRule type="cellIs" dxfId="6317" priority="213" operator="equal">
      <formula>E25</formula>
    </cfRule>
    <cfRule type="cellIs" dxfId="6316" priority="214" operator="lessThan">
      <formula>E25</formula>
    </cfRule>
    <cfRule type="cellIs" dxfId="6315" priority="215" operator="greaterThan">
      <formula>E25</formula>
    </cfRule>
  </conditionalFormatting>
  <conditionalFormatting sqref="E28">
    <cfRule type="cellIs" dxfId="6314" priority="208" operator="equal">
      <formula>0</formula>
    </cfRule>
    <cfRule type="cellIs" dxfId="6313" priority="209" operator="equal">
      <formula>E27</formula>
    </cfRule>
    <cfRule type="cellIs" dxfId="6312" priority="210" operator="lessThan">
      <formula>E27</formula>
    </cfRule>
    <cfRule type="cellIs" dxfId="6311" priority="211" operator="greaterThan">
      <formula>E27</formula>
    </cfRule>
  </conditionalFormatting>
  <conditionalFormatting sqref="E31">
    <cfRule type="cellIs" dxfId="6310" priority="216" operator="equal">
      <formula>0</formula>
    </cfRule>
    <cfRule type="cellIs" dxfId="6309" priority="217" operator="equal">
      <formula>E30</formula>
    </cfRule>
    <cfRule type="cellIs" dxfId="6308" priority="218" operator="lessThan">
      <formula>E30</formula>
    </cfRule>
    <cfRule type="cellIs" dxfId="6307" priority="219" operator="greaterThan">
      <formula>E30</formula>
    </cfRule>
  </conditionalFormatting>
  <conditionalFormatting sqref="E30">
    <cfRule type="cellIs" dxfId="6306" priority="204" operator="equal">
      <formula>0</formula>
    </cfRule>
    <cfRule type="cellIs" dxfId="6305" priority="205" operator="equal">
      <formula>E29</formula>
    </cfRule>
    <cfRule type="cellIs" dxfId="6304" priority="206" operator="lessThan">
      <formula>E29</formula>
    </cfRule>
    <cfRule type="cellIs" dxfId="6303" priority="207" operator="greaterThan">
      <formula>E29</formula>
    </cfRule>
  </conditionalFormatting>
  <conditionalFormatting sqref="I29">
    <cfRule type="cellIs" dxfId="6302" priority="200" operator="equal">
      <formula>0</formula>
    </cfRule>
    <cfRule type="cellIs" dxfId="6301" priority="201" operator="equal">
      <formula>I28</formula>
    </cfRule>
    <cfRule type="cellIs" dxfId="6300" priority="202" operator="lessThan">
      <formula>I28</formula>
    </cfRule>
    <cfRule type="cellIs" dxfId="6299" priority="203" operator="greaterThan">
      <formula>I28</formula>
    </cfRule>
  </conditionalFormatting>
  <conditionalFormatting sqref="I27">
    <cfRule type="cellIs" dxfId="6298" priority="192" operator="equal">
      <formula>0</formula>
    </cfRule>
    <cfRule type="cellIs" dxfId="6297" priority="193" operator="equal">
      <formula>I25</formula>
    </cfRule>
    <cfRule type="cellIs" dxfId="6296" priority="194" operator="lessThan">
      <formula>I25</formula>
    </cfRule>
    <cfRule type="cellIs" dxfId="6295" priority="195" operator="greaterThan">
      <formula>I25</formula>
    </cfRule>
  </conditionalFormatting>
  <conditionalFormatting sqref="I28">
    <cfRule type="cellIs" dxfId="6294" priority="188" operator="equal">
      <formula>0</formula>
    </cfRule>
    <cfRule type="cellIs" dxfId="6293" priority="189" operator="equal">
      <formula>I27</formula>
    </cfRule>
    <cfRule type="cellIs" dxfId="6292" priority="190" operator="lessThan">
      <formula>I27</formula>
    </cfRule>
    <cfRule type="cellIs" dxfId="6291" priority="191" operator="greaterThan">
      <formula>I27</formula>
    </cfRule>
  </conditionalFormatting>
  <conditionalFormatting sqref="I31">
    <cfRule type="cellIs" dxfId="6290" priority="196" operator="equal">
      <formula>0</formula>
    </cfRule>
    <cfRule type="cellIs" dxfId="6289" priority="197" operator="equal">
      <formula>I30</formula>
    </cfRule>
    <cfRule type="cellIs" dxfId="6288" priority="198" operator="lessThan">
      <formula>I30</formula>
    </cfRule>
    <cfRule type="cellIs" dxfId="6287" priority="199" operator="greaterThan">
      <formula>I30</formula>
    </cfRule>
  </conditionalFormatting>
  <conditionalFormatting sqref="I30">
    <cfRule type="cellIs" dxfId="6286" priority="184" operator="equal">
      <formula>0</formula>
    </cfRule>
    <cfRule type="cellIs" dxfId="6285" priority="185" operator="equal">
      <formula>I29</formula>
    </cfRule>
    <cfRule type="cellIs" dxfId="6284" priority="186" operator="lessThan">
      <formula>I29</formula>
    </cfRule>
    <cfRule type="cellIs" dxfId="6283" priority="187" operator="greaterThan">
      <formula>I29</formula>
    </cfRule>
  </conditionalFormatting>
  <conditionalFormatting sqref="F29">
    <cfRule type="cellIs" dxfId="6282" priority="180" operator="equal">
      <formula>0</formula>
    </cfRule>
    <cfRule type="cellIs" dxfId="6281" priority="181" operator="equal">
      <formula>F28</formula>
    </cfRule>
    <cfRule type="cellIs" dxfId="6280" priority="182" operator="lessThan">
      <formula>F28</formula>
    </cfRule>
    <cfRule type="cellIs" dxfId="6279" priority="183" operator="greaterThan">
      <formula>F28</formula>
    </cfRule>
  </conditionalFormatting>
  <conditionalFormatting sqref="F27">
    <cfRule type="cellIs" dxfId="6278" priority="172" operator="equal">
      <formula>0</formula>
    </cfRule>
    <cfRule type="cellIs" dxfId="6277" priority="173" operator="equal">
      <formula>F25</formula>
    </cfRule>
    <cfRule type="cellIs" dxfId="6276" priority="174" operator="lessThan">
      <formula>F25</formula>
    </cfRule>
    <cfRule type="cellIs" dxfId="6275" priority="175" operator="greaterThan">
      <formula>F25</formula>
    </cfRule>
  </conditionalFormatting>
  <conditionalFormatting sqref="F28">
    <cfRule type="cellIs" dxfId="6274" priority="168" operator="equal">
      <formula>0</formula>
    </cfRule>
    <cfRule type="cellIs" dxfId="6273" priority="169" operator="equal">
      <formula>F27</formula>
    </cfRule>
    <cfRule type="cellIs" dxfId="6272" priority="170" operator="lessThan">
      <formula>F27</formula>
    </cfRule>
    <cfRule type="cellIs" dxfId="6271" priority="171" operator="greaterThan">
      <formula>F27</formula>
    </cfRule>
  </conditionalFormatting>
  <conditionalFormatting sqref="F31">
    <cfRule type="cellIs" dxfId="6270" priority="176" operator="equal">
      <formula>0</formula>
    </cfRule>
    <cfRule type="cellIs" dxfId="6269" priority="177" operator="equal">
      <formula>F30</formula>
    </cfRule>
    <cfRule type="cellIs" dxfId="6268" priority="178" operator="lessThan">
      <formula>F30</formula>
    </cfRule>
    <cfRule type="cellIs" dxfId="6267" priority="179" operator="greaterThan">
      <formula>F30</formula>
    </cfRule>
  </conditionalFormatting>
  <conditionalFormatting sqref="F30">
    <cfRule type="cellIs" dxfId="6266" priority="164" operator="equal">
      <formula>0</formula>
    </cfRule>
    <cfRule type="cellIs" dxfId="6265" priority="165" operator="equal">
      <formula>F29</formula>
    </cfRule>
    <cfRule type="cellIs" dxfId="6264" priority="166" operator="lessThan">
      <formula>F29</formula>
    </cfRule>
    <cfRule type="cellIs" dxfId="6263" priority="167" operator="greaterThan">
      <formula>F29</formula>
    </cfRule>
  </conditionalFormatting>
  <conditionalFormatting sqref="G28:G29">
    <cfRule type="cellIs" dxfId="6262" priority="160" operator="equal">
      <formula>0</formula>
    </cfRule>
    <cfRule type="cellIs" dxfId="6261" priority="161" operator="equal">
      <formula>G27</formula>
    </cfRule>
    <cfRule type="cellIs" dxfId="6260" priority="162" operator="lessThan">
      <formula>G27</formula>
    </cfRule>
    <cfRule type="cellIs" dxfId="6259" priority="163" operator="greaterThan">
      <formula>G27</formula>
    </cfRule>
  </conditionalFormatting>
  <conditionalFormatting sqref="G27">
    <cfRule type="cellIs" dxfId="6258" priority="152" operator="equal">
      <formula>0</formula>
    </cfRule>
    <cfRule type="cellIs" dxfId="6257" priority="153" operator="equal">
      <formula>G25</formula>
    </cfRule>
    <cfRule type="cellIs" dxfId="6256" priority="154" operator="lessThan">
      <formula>G25</formula>
    </cfRule>
    <cfRule type="cellIs" dxfId="6255" priority="155" operator="greaterThan">
      <formula>G25</formula>
    </cfRule>
  </conditionalFormatting>
  <conditionalFormatting sqref="G31">
    <cfRule type="cellIs" dxfId="6254" priority="156" operator="equal">
      <formula>0</formula>
    </cfRule>
    <cfRule type="cellIs" dxfId="6253" priority="157" operator="equal">
      <formula>G30</formula>
    </cfRule>
    <cfRule type="cellIs" dxfId="6252" priority="158" operator="lessThan">
      <formula>G30</formula>
    </cfRule>
    <cfRule type="cellIs" dxfId="6251" priority="159" operator="greaterThan">
      <formula>G30</formula>
    </cfRule>
  </conditionalFormatting>
  <conditionalFormatting sqref="G30">
    <cfRule type="cellIs" dxfId="6250" priority="148" operator="equal">
      <formula>0</formula>
    </cfRule>
    <cfRule type="cellIs" dxfId="6249" priority="149" operator="equal">
      <formula>G29</formula>
    </cfRule>
    <cfRule type="cellIs" dxfId="6248" priority="150" operator="lessThan">
      <formula>G29</formula>
    </cfRule>
    <cfRule type="cellIs" dxfId="6247" priority="151" operator="greaterThan">
      <formula>G29</formula>
    </cfRule>
  </conditionalFormatting>
  <conditionalFormatting sqref="H29">
    <cfRule type="cellIs" dxfId="6246" priority="144" operator="equal">
      <formula>0</formula>
    </cfRule>
    <cfRule type="cellIs" dxfId="6245" priority="145" operator="equal">
      <formula>H28</formula>
    </cfRule>
    <cfRule type="cellIs" dxfId="6244" priority="146" operator="lessThan">
      <formula>H28</formula>
    </cfRule>
    <cfRule type="cellIs" dxfId="6243" priority="147" operator="greaterThan">
      <formula>H28</formula>
    </cfRule>
  </conditionalFormatting>
  <conditionalFormatting sqref="H27">
    <cfRule type="cellIs" dxfId="6242" priority="136" operator="equal">
      <formula>0</formula>
    </cfRule>
    <cfRule type="cellIs" dxfId="6241" priority="137" operator="equal">
      <formula>H25</formula>
    </cfRule>
    <cfRule type="cellIs" dxfId="6240" priority="138" operator="lessThan">
      <formula>H25</formula>
    </cfRule>
    <cfRule type="cellIs" dxfId="6239" priority="139" operator="greaterThan">
      <formula>H25</formula>
    </cfRule>
  </conditionalFormatting>
  <conditionalFormatting sqref="H28">
    <cfRule type="cellIs" dxfId="6238" priority="132" operator="equal">
      <formula>0</formula>
    </cfRule>
    <cfRule type="cellIs" dxfId="6237" priority="133" operator="equal">
      <formula>H27</formula>
    </cfRule>
    <cfRule type="cellIs" dxfId="6236" priority="134" operator="lessThan">
      <formula>H27</formula>
    </cfRule>
    <cfRule type="cellIs" dxfId="6235" priority="135" operator="greaterThan">
      <formula>H27</formula>
    </cfRule>
  </conditionalFormatting>
  <conditionalFormatting sqref="H31">
    <cfRule type="cellIs" dxfId="6234" priority="140" operator="equal">
      <formula>0</formula>
    </cfRule>
    <cfRule type="cellIs" dxfId="6233" priority="141" operator="equal">
      <formula>H30</formula>
    </cfRule>
    <cfRule type="cellIs" dxfId="6232" priority="142" operator="lessThan">
      <formula>H30</formula>
    </cfRule>
    <cfRule type="cellIs" dxfId="6231" priority="143" operator="greaterThan">
      <formula>H30</formula>
    </cfRule>
  </conditionalFormatting>
  <conditionalFormatting sqref="H30">
    <cfRule type="cellIs" dxfId="6230" priority="128" operator="equal">
      <formula>0</formula>
    </cfRule>
    <cfRule type="cellIs" dxfId="6229" priority="129" operator="equal">
      <formula>H29</formula>
    </cfRule>
    <cfRule type="cellIs" dxfId="6228" priority="130" operator="lessThan">
      <formula>H29</formula>
    </cfRule>
    <cfRule type="cellIs" dxfId="6227" priority="131" operator="greaterThan">
      <formula>H29</formula>
    </cfRule>
  </conditionalFormatting>
  <conditionalFormatting sqref="F32:G32">
    <cfRule type="cellIs" dxfId="6226" priority="122" operator="equal">
      <formula>0</formula>
    </cfRule>
    <cfRule type="cellIs" dxfId="6225" priority="123" operator="equal">
      <formula>F26</formula>
    </cfRule>
    <cfRule type="cellIs" dxfId="6224" priority="124" operator="lessThan">
      <formula>F26</formula>
    </cfRule>
    <cfRule type="cellIs" dxfId="6223" priority="125" operator="greaterThan">
      <formula>F26</formula>
    </cfRule>
  </conditionalFormatting>
  <conditionalFormatting sqref="C3">
    <cfRule type="cellIs" dxfId="6222" priority="114" operator="equal">
      <formula>I43</formula>
    </cfRule>
    <cfRule type="cellIs" dxfId="6221" priority="115" operator="equal">
      <formula>0</formula>
    </cfRule>
    <cfRule type="cellIs" dxfId="6220" priority="116" operator="lessThan">
      <formula>I43</formula>
    </cfRule>
    <cfRule type="cellIs" dxfId="6219" priority="117" operator="greaterThan">
      <formula>I43</formula>
    </cfRule>
  </conditionalFormatting>
  <conditionalFormatting sqref="C4">
    <cfRule type="cellIs" dxfId="6218" priority="110" operator="equal">
      <formula>0</formula>
    </cfRule>
    <cfRule type="cellIs" dxfId="6217" priority="111" operator="equal">
      <formula>C3</formula>
    </cfRule>
    <cfRule type="cellIs" dxfId="6216" priority="112" operator="lessThan">
      <formula>C3</formula>
    </cfRule>
    <cfRule type="cellIs" dxfId="6215" priority="113" operator="greaterThan">
      <formula>C3</formula>
    </cfRule>
  </conditionalFormatting>
  <conditionalFormatting sqref="D3">
    <cfRule type="cellIs" dxfId="6214" priority="106" operator="equal">
      <formula>D43</formula>
    </cfRule>
    <cfRule type="cellIs" dxfId="6213" priority="107" operator="equal">
      <formula>0</formula>
    </cfRule>
    <cfRule type="cellIs" dxfId="6212" priority="108" operator="lessThan">
      <formula>D43</formula>
    </cfRule>
    <cfRule type="cellIs" dxfId="6211" priority="109" operator="greaterThan">
      <formula>D43</formula>
    </cfRule>
  </conditionalFormatting>
  <conditionalFormatting sqref="D4:D7">
    <cfRule type="cellIs" dxfId="6210" priority="102" operator="equal">
      <formula>D44</formula>
    </cfRule>
    <cfRule type="cellIs" dxfId="6209" priority="103" operator="equal">
      <formula>0</formula>
    </cfRule>
    <cfRule type="cellIs" dxfId="6208" priority="104" operator="lessThan">
      <formula>D44</formula>
    </cfRule>
    <cfRule type="cellIs" dxfId="6207" priority="105" operator="greaterThan">
      <formula>D44</formula>
    </cfRule>
  </conditionalFormatting>
  <conditionalFormatting sqref="E3">
    <cfRule type="cellIs" dxfId="6206" priority="98" operator="equal">
      <formula>E43</formula>
    </cfRule>
    <cfRule type="cellIs" dxfId="6205" priority="99" operator="equal">
      <formula>0</formula>
    </cfRule>
    <cfRule type="cellIs" dxfId="6204" priority="100" operator="lessThan">
      <formula>E43</formula>
    </cfRule>
    <cfRule type="cellIs" dxfId="6203" priority="101" operator="greaterThan">
      <formula>E43</formula>
    </cfRule>
  </conditionalFormatting>
  <conditionalFormatting sqref="E4:E7">
    <cfRule type="cellIs" dxfId="6202" priority="94" operator="equal">
      <formula>E44</formula>
    </cfRule>
    <cfRule type="cellIs" dxfId="6201" priority="95" operator="equal">
      <formula>0</formula>
    </cfRule>
    <cfRule type="cellIs" dxfId="6200" priority="96" operator="lessThan">
      <formula>E44</formula>
    </cfRule>
    <cfRule type="cellIs" dxfId="6199" priority="97" operator="greaterThan">
      <formula>E44</formula>
    </cfRule>
  </conditionalFormatting>
  <conditionalFormatting sqref="F3">
    <cfRule type="cellIs" dxfId="6198" priority="90" operator="equal">
      <formula>F43</formula>
    </cfRule>
    <cfRule type="cellIs" dxfId="6197" priority="91" operator="equal">
      <formula>0</formula>
    </cfRule>
    <cfRule type="cellIs" dxfId="6196" priority="92" operator="lessThan">
      <formula>F43</formula>
    </cfRule>
    <cfRule type="cellIs" dxfId="6195" priority="93" operator="greaterThan">
      <formula>F43</formula>
    </cfRule>
  </conditionalFormatting>
  <conditionalFormatting sqref="F4:F7">
    <cfRule type="cellIs" dxfId="6194" priority="86" operator="equal">
      <formula>F44</formula>
    </cfRule>
    <cfRule type="cellIs" dxfId="6193" priority="87" operator="equal">
      <formula>0</formula>
    </cfRule>
    <cfRule type="cellIs" dxfId="6192" priority="88" operator="lessThan">
      <formula>F44</formula>
    </cfRule>
    <cfRule type="cellIs" dxfId="6191" priority="89" operator="greaterThan">
      <formula>F44</formula>
    </cfRule>
  </conditionalFormatting>
  <conditionalFormatting sqref="G4:G7">
    <cfRule type="cellIs" dxfId="6190" priority="82" operator="equal">
      <formula>G44</formula>
    </cfRule>
    <cfRule type="cellIs" dxfId="6189" priority="83" operator="equal">
      <formula>0</formula>
    </cfRule>
    <cfRule type="cellIs" dxfId="6188" priority="84" operator="lessThan">
      <formula>G44</formula>
    </cfRule>
    <cfRule type="cellIs" dxfId="6187" priority="85" operator="greaterThan">
      <formula>G44</formula>
    </cfRule>
  </conditionalFormatting>
  <conditionalFormatting sqref="H3">
    <cfRule type="cellIs" dxfId="6186" priority="78" operator="equal">
      <formula>H43</formula>
    </cfRule>
    <cfRule type="cellIs" dxfId="6185" priority="79" operator="equal">
      <formula>0</formula>
    </cfRule>
    <cfRule type="cellIs" dxfId="6184" priority="80" operator="lessThan">
      <formula>H43</formula>
    </cfRule>
    <cfRule type="cellIs" dxfId="6183" priority="81" operator="greaterThan">
      <formula>H43</formula>
    </cfRule>
  </conditionalFormatting>
  <conditionalFormatting sqref="H4:H7">
    <cfRule type="cellIs" dxfId="6182" priority="74" operator="equal">
      <formula>H44</formula>
    </cfRule>
    <cfRule type="cellIs" dxfId="6181" priority="75" operator="equal">
      <formula>0</formula>
    </cfRule>
    <cfRule type="cellIs" dxfId="6180" priority="76" operator="lessThan">
      <formula>H44</formula>
    </cfRule>
    <cfRule type="cellIs" dxfId="6179" priority="77" operator="greaterThan">
      <formula>H44</formula>
    </cfRule>
  </conditionalFormatting>
  <conditionalFormatting sqref="I3">
    <cfRule type="cellIs" dxfId="6178" priority="70" operator="equal">
      <formula>I43</formula>
    </cfRule>
    <cfRule type="cellIs" dxfId="6177" priority="71" operator="equal">
      <formula>0</formula>
    </cfRule>
    <cfRule type="cellIs" dxfId="6176" priority="72" operator="lessThan">
      <formula>I43</formula>
    </cfRule>
    <cfRule type="cellIs" dxfId="6175" priority="73" operator="greaterThan">
      <formula>I43</formula>
    </cfRule>
  </conditionalFormatting>
  <conditionalFormatting sqref="I4:I7">
    <cfRule type="cellIs" dxfId="6174" priority="66" operator="equal">
      <formula>I44</formula>
    </cfRule>
    <cfRule type="cellIs" dxfId="6173" priority="67" operator="equal">
      <formula>0</formula>
    </cfRule>
    <cfRule type="cellIs" dxfId="6172" priority="68" operator="lessThan">
      <formula>I44</formula>
    </cfRule>
    <cfRule type="cellIs" dxfId="6171" priority="69" operator="greaterThan">
      <formula>I44</formula>
    </cfRule>
  </conditionalFormatting>
  <conditionalFormatting sqref="D36">
    <cfRule type="cellIs" dxfId="6170" priority="54" operator="equal">
      <formula>0</formula>
    </cfRule>
    <cfRule type="cellIs" dxfId="6169" priority="59" operator="equal">
      <formula>0</formula>
    </cfRule>
    <cfRule type="cellIs" dxfId="6168" priority="63" operator="equal">
      <formula>D31</formula>
    </cfRule>
    <cfRule type="cellIs" dxfId="6167" priority="64" operator="lessThan">
      <formula>D31</formula>
    </cfRule>
    <cfRule type="cellIs" dxfId="6166" priority="65" operator="greaterThan">
      <formula>D31</formula>
    </cfRule>
  </conditionalFormatting>
  <conditionalFormatting sqref="E36">
    <cfRule type="cellIs" dxfId="6165" priority="53" operator="equal">
      <formula>0</formula>
    </cfRule>
    <cfRule type="cellIs" dxfId="6164" priority="60" operator="equal">
      <formula>E31</formula>
    </cfRule>
    <cfRule type="cellIs" dxfId="6163" priority="61" operator="lessThan">
      <formula>E31</formula>
    </cfRule>
    <cfRule type="cellIs" dxfId="6162" priority="62" operator="greaterThan">
      <formula>E31</formula>
    </cfRule>
  </conditionalFormatting>
  <conditionalFormatting sqref="H36:I36">
    <cfRule type="cellIs" dxfId="6161" priority="55" operator="equal">
      <formula>0</formula>
    </cfRule>
    <cfRule type="cellIs" dxfId="6160" priority="56" operator="equal">
      <formula>H31</formula>
    </cfRule>
    <cfRule type="cellIs" dxfId="6159" priority="57" operator="lessThan">
      <formula>H31</formula>
    </cfRule>
    <cfRule type="cellIs" dxfId="6158" priority="58" operator="greaterThan">
      <formula>H31</formula>
    </cfRule>
  </conditionalFormatting>
  <conditionalFormatting sqref="F36:G36">
    <cfRule type="cellIs" dxfId="6157" priority="49" operator="equal">
      <formula>0</formula>
    </cfRule>
    <cfRule type="cellIs" dxfId="6156" priority="50" operator="equal">
      <formula>F31</formula>
    </cfRule>
    <cfRule type="cellIs" dxfId="6155" priority="51" operator="lessThan">
      <formula>F31</formula>
    </cfRule>
    <cfRule type="cellIs" dxfId="6154" priority="52" operator="greaterThan">
      <formula>F31</formula>
    </cfRule>
  </conditionalFormatting>
  <conditionalFormatting sqref="C38">
    <cfRule type="cellIs" dxfId="6153" priority="42" operator="equal">
      <formula>0</formula>
    </cfRule>
    <cfRule type="cellIs" dxfId="6152" priority="46" operator="equal">
      <formula>C41</formula>
    </cfRule>
    <cfRule type="cellIs" dxfId="6151" priority="47" operator="lessThan">
      <formula>C41</formula>
    </cfRule>
    <cfRule type="cellIs" dxfId="6150" priority="48" operator="greaterThan">
      <formula>C41</formula>
    </cfRule>
  </conditionalFormatting>
  <conditionalFormatting sqref="D38">
    <cfRule type="cellIs" dxfId="6149" priority="41" operator="equal">
      <formula>0</formula>
    </cfRule>
    <cfRule type="cellIs" dxfId="6148" priority="43" operator="equal">
      <formula>D41</formula>
    </cfRule>
    <cfRule type="cellIs" dxfId="6147" priority="44" operator="lessThan">
      <formula>D41</formula>
    </cfRule>
    <cfRule type="cellIs" dxfId="6146" priority="45" operator="greaterThan">
      <formula>D41</formula>
    </cfRule>
  </conditionalFormatting>
  <conditionalFormatting sqref="D43">
    <cfRule type="cellIs" dxfId="6145" priority="29" operator="equal">
      <formula>0</formula>
    </cfRule>
    <cfRule type="cellIs" dxfId="6144" priority="34" operator="equal">
      <formula>0</formula>
    </cfRule>
    <cfRule type="cellIs" dxfId="6143" priority="38" operator="equal">
      <formula>D38</formula>
    </cfRule>
    <cfRule type="cellIs" dxfId="6142" priority="39" operator="lessThan">
      <formula>D38</formula>
    </cfRule>
    <cfRule type="cellIs" dxfId="6141" priority="40" operator="greaterThan">
      <formula>D38</formula>
    </cfRule>
  </conditionalFormatting>
  <conditionalFormatting sqref="E43">
    <cfRule type="cellIs" dxfId="6140" priority="28" operator="equal">
      <formula>0</formula>
    </cfRule>
    <cfRule type="cellIs" dxfId="6139" priority="35" operator="equal">
      <formula>E38</formula>
    </cfRule>
    <cfRule type="cellIs" dxfId="6138" priority="36" operator="lessThan">
      <formula>E38</formula>
    </cfRule>
    <cfRule type="cellIs" dxfId="6137" priority="37" operator="greaterThan">
      <formula>E38</formula>
    </cfRule>
  </conditionalFormatting>
  <conditionalFormatting sqref="H43:I43">
    <cfRule type="cellIs" dxfId="6136" priority="30" operator="equal">
      <formula>0</formula>
    </cfRule>
    <cfRule type="cellIs" dxfId="6135" priority="31" operator="equal">
      <formula>H38</formula>
    </cfRule>
    <cfRule type="cellIs" dxfId="6134" priority="32" operator="lessThan">
      <formula>H38</formula>
    </cfRule>
    <cfRule type="cellIs" dxfId="6133" priority="33" operator="greaterThan">
      <formula>H38</formula>
    </cfRule>
  </conditionalFormatting>
  <conditionalFormatting sqref="F43:G43">
    <cfRule type="cellIs" dxfId="6132" priority="24" operator="equal">
      <formula>0</formula>
    </cfRule>
    <cfRule type="cellIs" dxfId="6131" priority="25" operator="equal">
      <formula>F38</formula>
    </cfRule>
    <cfRule type="cellIs" dxfId="6130" priority="26" operator="lessThan">
      <formula>F38</formula>
    </cfRule>
    <cfRule type="cellIs" dxfId="6129" priority="27" operator="greaterThan">
      <formula>F38</formula>
    </cfRule>
  </conditionalFormatting>
  <conditionalFormatting sqref="G3">
    <cfRule type="cellIs" dxfId="6128" priority="20" operator="equal">
      <formula>0</formula>
    </cfRule>
    <cfRule type="cellIs" dxfId="6127" priority="21" operator="equal">
      <formula>"G43"</formula>
    </cfRule>
    <cfRule type="cellIs" dxfId="6126" priority="22" operator="lessThan">
      <formula>"G43"</formula>
    </cfRule>
    <cfRule type="cellIs" dxfId="6125" priority="23" operator="greaterThan">
      <formula>"G43"</formula>
    </cfRule>
  </conditionalFormatting>
  <conditionalFormatting sqref="C41">
    <cfRule type="cellIs" dxfId="6124" priority="10" operator="equal">
      <formula>0</formula>
    </cfRule>
    <cfRule type="cellIs" dxfId="6123" priority="11" operator="equal">
      <formula>0</formula>
    </cfRule>
    <cfRule type="cellIs" dxfId="6122" priority="15" operator="equal">
      <formula>C36</formula>
    </cfRule>
    <cfRule type="cellIs" dxfId="6121" priority="16" operator="lessThan">
      <formula>C36</formula>
    </cfRule>
    <cfRule type="cellIs" dxfId="6120" priority="17" operator="greaterThan">
      <formula>C36</formula>
    </cfRule>
  </conditionalFormatting>
  <conditionalFormatting sqref="D41">
    <cfRule type="cellIs" dxfId="6119" priority="9" operator="equal">
      <formula>0</formula>
    </cfRule>
    <cfRule type="cellIs" dxfId="6118" priority="12" operator="equal">
      <formula>D36</formula>
    </cfRule>
    <cfRule type="cellIs" dxfId="6117" priority="13" operator="lessThan">
      <formula>D36</formula>
    </cfRule>
    <cfRule type="cellIs" dxfId="6116" priority="14" operator="greaterThan">
      <formula>D36</formula>
    </cfRule>
  </conditionalFormatting>
  <conditionalFormatting sqref="J36">
    <cfRule type="cellIs" dxfId="6115" priority="5" operator="equal">
      <formula>0</formula>
    </cfRule>
    <cfRule type="cellIs" dxfId="6114" priority="6" operator="equal">
      <formula>J43</formula>
    </cfRule>
    <cfRule type="cellIs" dxfId="6113" priority="7" operator="lessThan">
      <formula>J43</formula>
    </cfRule>
    <cfRule type="cellIs" dxfId="6112" priority="8" operator="greaterThan">
      <formula>J43</formula>
    </cfRule>
  </conditionalFormatting>
  <conditionalFormatting sqref="J43">
    <cfRule type="cellIs" dxfId="6111" priority="1" operator="equal">
      <formula>0</formula>
    </cfRule>
    <cfRule type="cellIs" dxfId="6110" priority="2" operator="equal">
      <formula>J38</formula>
    </cfRule>
    <cfRule type="cellIs" dxfId="6109" priority="3" operator="lessThan">
      <formula>J38</formula>
    </cfRule>
    <cfRule type="cellIs" dxfId="6108" priority="4" operator="greaterThan">
      <formula>J38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O43"/>
  <sheetViews>
    <sheetView workbookViewId="0">
      <pane ySplit="2" topLeftCell="A26" activePane="bottomLeft" state="frozen"/>
      <selection pane="bottomLeft" activeCell="E36" sqref="E36"/>
    </sheetView>
  </sheetViews>
  <sheetFormatPr baseColWidth="10" defaultRowHeight="14.4" x14ac:dyDescent="0.3"/>
  <sheetData>
    <row r="1" spans="1:15" x14ac:dyDescent="0.3">
      <c r="A1" s="101" t="s">
        <v>5</v>
      </c>
      <c r="B1" s="103" t="s">
        <v>0</v>
      </c>
      <c r="C1" s="103" t="s">
        <v>1</v>
      </c>
      <c r="D1" s="99" t="s">
        <v>12</v>
      </c>
      <c r="E1" s="105"/>
      <c r="F1" s="106" t="s">
        <v>4</v>
      </c>
      <c r="G1" s="100"/>
      <c r="H1" s="99" t="s">
        <v>11</v>
      </c>
      <c r="I1" s="100"/>
      <c r="J1" s="86" t="s">
        <v>35</v>
      </c>
      <c r="K1" s="20" t="s">
        <v>38</v>
      </c>
      <c r="L1" s="20" t="s">
        <v>4</v>
      </c>
      <c r="M1" s="20" t="s">
        <v>29</v>
      </c>
      <c r="N1" s="85" t="s">
        <v>37</v>
      </c>
      <c r="O1" s="87" t="s">
        <v>11</v>
      </c>
    </row>
    <row r="2" spans="1:15" ht="15" thickBot="1" x14ac:dyDescent="0.35">
      <c r="A2" s="102"/>
      <c r="B2" s="104"/>
      <c r="C2" s="104"/>
      <c r="D2" s="22" t="s">
        <v>2</v>
      </c>
      <c r="E2" s="23" t="s">
        <v>1</v>
      </c>
      <c r="F2" s="22" t="s">
        <v>1</v>
      </c>
      <c r="G2" s="24" t="s">
        <v>2</v>
      </c>
      <c r="H2" s="25" t="s">
        <v>1</v>
      </c>
      <c r="I2" s="24" t="s">
        <v>2</v>
      </c>
      <c r="J2" s="26">
        <f>Avril!J2+D36</f>
        <v>311</v>
      </c>
      <c r="K2" s="27">
        <f>Avril!K2+D36</f>
        <v>311</v>
      </c>
      <c r="L2" s="27">
        <f>Avril!L2+F36</f>
        <v>1</v>
      </c>
      <c r="M2" s="27">
        <f>Avril!M2+C38</f>
        <v>0</v>
      </c>
      <c r="N2" s="84">
        <f>K2+L2+M2</f>
        <v>312</v>
      </c>
      <c r="O2" s="28">
        <f>J2+L2+M2</f>
        <v>312</v>
      </c>
    </row>
    <row r="3" spans="1:15" ht="30" customHeight="1" x14ac:dyDescent="0.3">
      <c r="A3" s="29" t="s">
        <v>6</v>
      </c>
      <c r="B3" s="30">
        <v>42856</v>
      </c>
      <c r="C3" s="68">
        <v>0</v>
      </c>
      <c r="D3" s="31">
        <f>IF(C3&gt;0,(C3-I43),0)</f>
        <v>0</v>
      </c>
      <c r="E3" s="32">
        <f>IF((C3&gt;0),(C3-$F$43-$C$41),0)</f>
        <v>0</v>
      </c>
      <c r="F3" s="78">
        <v>0</v>
      </c>
      <c r="G3" s="31">
        <f>F3</f>
        <v>0</v>
      </c>
      <c r="H3" s="31">
        <f t="shared" ref="H3:I6" si="0">F3+C3</f>
        <v>0</v>
      </c>
      <c r="I3" s="32">
        <f t="shared" si="0"/>
        <v>0</v>
      </c>
      <c r="J3" s="33"/>
      <c r="K3" s="33"/>
      <c r="L3" s="33"/>
      <c r="M3" s="33"/>
      <c r="N3" s="33"/>
      <c r="O3" s="33"/>
    </row>
    <row r="4" spans="1:15" ht="30" customHeight="1" x14ac:dyDescent="0.3">
      <c r="A4" s="34" t="s">
        <v>7</v>
      </c>
      <c r="B4" s="35">
        <f t="shared" ref="B4:B7" si="1">DATE(YEAR(B3),MONTH(B3),DAY(B3)+1)</f>
        <v>42857</v>
      </c>
      <c r="C4" s="69">
        <v>0</v>
      </c>
      <c r="D4" s="36">
        <f>IF(C4&gt;0,(C4-C3),0)</f>
        <v>0</v>
      </c>
      <c r="E4" s="37">
        <f>IF((C4&gt;0),(C4-$F$43-$C$41),0)</f>
        <v>0</v>
      </c>
      <c r="F4" s="70">
        <v>0</v>
      </c>
      <c r="G4" s="37">
        <f t="shared" ref="G4:G6" si="2">IF(F4&gt;0,F4-F3,0)</f>
        <v>0</v>
      </c>
      <c r="H4" s="36">
        <f t="shared" si="0"/>
        <v>0</v>
      </c>
      <c r="I4" s="37">
        <f t="shared" si="0"/>
        <v>0</v>
      </c>
      <c r="J4" s="33"/>
      <c r="K4" s="33"/>
      <c r="L4" s="33"/>
      <c r="M4" s="33"/>
      <c r="N4" s="33"/>
      <c r="O4" s="33"/>
    </row>
    <row r="5" spans="1:15" ht="30" customHeight="1" x14ac:dyDescent="0.3">
      <c r="A5" s="34" t="s">
        <v>8</v>
      </c>
      <c r="B5" s="35">
        <f t="shared" si="1"/>
        <v>42858</v>
      </c>
      <c r="C5" s="69">
        <v>0</v>
      </c>
      <c r="D5" s="38">
        <f t="shared" ref="D5:D7" si="3">IF(C5&gt;0,(C5-C4),0)</f>
        <v>0</v>
      </c>
      <c r="E5" s="39">
        <f>IF((C5&gt;0),(C5-$F$43-$C$41),0)</f>
        <v>0</v>
      </c>
      <c r="F5" s="79">
        <v>0</v>
      </c>
      <c r="G5" s="39">
        <f t="shared" si="2"/>
        <v>0</v>
      </c>
      <c r="H5" s="38">
        <f t="shared" si="0"/>
        <v>0</v>
      </c>
      <c r="I5" s="39">
        <f t="shared" si="0"/>
        <v>0</v>
      </c>
      <c r="J5" s="33"/>
      <c r="K5" s="33"/>
      <c r="L5" s="33"/>
      <c r="M5" s="33"/>
      <c r="N5" s="33"/>
      <c r="O5" s="33"/>
    </row>
    <row r="6" spans="1:15" ht="30" customHeight="1" x14ac:dyDescent="0.3">
      <c r="A6" s="34" t="s">
        <v>9</v>
      </c>
      <c r="B6" s="35">
        <f t="shared" si="1"/>
        <v>42859</v>
      </c>
      <c r="C6" s="70">
        <v>0</v>
      </c>
      <c r="D6" s="36">
        <f t="shared" si="3"/>
        <v>0</v>
      </c>
      <c r="E6" s="37">
        <f>IF((C6&gt;0),(C6-$F$43-$C$41),0)</f>
        <v>0</v>
      </c>
      <c r="F6" s="70">
        <v>0</v>
      </c>
      <c r="G6" s="37">
        <f t="shared" si="2"/>
        <v>0</v>
      </c>
      <c r="H6" s="36">
        <f t="shared" si="0"/>
        <v>0</v>
      </c>
      <c r="I6" s="37">
        <f>G6+D6</f>
        <v>0</v>
      </c>
      <c r="J6" s="33"/>
      <c r="K6" s="33"/>
      <c r="L6" s="33"/>
      <c r="M6" s="33"/>
      <c r="N6" s="33"/>
      <c r="O6" s="33"/>
    </row>
    <row r="7" spans="1:15" ht="30" customHeight="1" thickBot="1" x14ac:dyDescent="0.35">
      <c r="A7" s="40" t="s">
        <v>10</v>
      </c>
      <c r="B7" s="41">
        <f t="shared" si="1"/>
        <v>42860</v>
      </c>
      <c r="C7" s="71">
        <v>0</v>
      </c>
      <c r="D7" s="42">
        <f t="shared" si="3"/>
        <v>0</v>
      </c>
      <c r="E7" s="43">
        <f>IF((C7&gt;0),(C7-$F$43-$C$41),0)</f>
        <v>0</v>
      </c>
      <c r="F7" s="80">
        <v>0</v>
      </c>
      <c r="G7" s="43">
        <f>IF(F7&gt;0,F7-F6,0)</f>
        <v>0</v>
      </c>
      <c r="H7" s="42">
        <f>F7+C7</f>
        <v>0</v>
      </c>
      <c r="I7" s="43">
        <f>G7+D7</f>
        <v>0</v>
      </c>
      <c r="J7" s="33"/>
      <c r="K7" s="33"/>
      <c r="L7" s="33"/>
      <c r="M7" s="33"/>
      <c r="N7" s="33"/>
      <c r="O7" s="33"/>
    </row>
    <row r="8" spans="1:15" ht="30" customHeight="1" thickBot="1" x14ac:dyDescent="0.35">
      <c r="A8" s="107" t="s">
        <v>33</v>
      </c>
      <c r="B8" s="108"/>
      <c r="C8" s="108"/>
      <c r="D8" s="44">
        <f>D3+D4+D5+D6+D7</f>
        <v>0</v>
      </c>
      <c r="E8" s="45">
        <f>IF(C3&gt;0,E43+D8,0)</f>
        <v>0</v>
      </c>
      <c r="F8" s="109">
        <f>G3+G4+G5+G6+G7</f>
        <v>0</v>
      </c>
      <c r="G8" s="109"/>
      <c r="H8" s="44">
        <f>E8+F8</f>
        <v>0</v>
      </c>
      <c r="I8" s="46">
        <f>I7+I6+I5+I4+I3</f>
        <v>0</v>
      </c>
      <c r="J8" s="33"/>
      <c r="K8" s="33"/>
      <c r="L8" s="33"/>
      <c r="M8" s="33"/>
      <c r="N8" s="33"/>
      <c r="O8" s="33"/>
    </row>
    <row r="9" spans="1:15" ht="30" customHeight="1" x14ac:dyDescent="0.3">
      <c r="A9" s="47" t="s">
        <v>6</v>
      </c>
      <c r="B9" s="48">
        <f>DATE(YEAR(B7),MONTH(B7),DAY(B7)+3)</f>
        <v>42863</v>
      </c>
      <c r="C9" s="72">
        <v>0</v>
      </c>
      <c r="D9" s="50">
        <f>IF(E9&gt;0,E9-E7,0)</f>
        <v>0</v>
      </c>
      <c r="E9" s="51">
        <f>IF((C9&gt;0),(C9-$F$43-$C$41),0)</f>
        <v>0</v>
      </c>
      <c r="F9" s="81">
        <v>0</v>
      </c>
      <c r="G9" s="49">
        <f>F9</f>
        <v>0</v>
      </c>
      <c r="H9" s="50">
        <f>IF(C9&gt;0,E9+G9,0)</f>
        <v>0</v>
      </c>
      <c r="I9" s="51">
        <f t="shared" ref="I9:I11" si="4">G9+D9</f>
        <v>0</v>
      </c>
      <c r="J9" s="33"/>
      <c r="K9" s="33"/>
      <c r="L9" s="33"/>
      <c r="M9" s="33"/>
      <c r="N9" s="33"/>
      <c r="O9" s="33"/>
    </row>
    <row r="10" spans="1:15" ht="30" customHeight="1" x14ac:dyDescent="0.3">
      <c r="A10" s="52" t="s">
        <v>7</v>
      </c>
      <c r="B10" s="53">
        <f>DATE(YEAR(B9),MONTH(B9),DAY(B9)+1)</f>
        <v>42864</v>
      </c>
      <c r="C10" s="73">
        <v>0</v>
      </c>
      <c r="D10" s="55">
        <f>IF(E10&gt;0,E10-E9,0)</f>
        <v>0</v>
      </c>
      <c r="E10" s="37">
        <f t="shared" ref="E10:E13" si="5">IF((C10&gt;0),(C10-$F$43-$C$41),0)</f>
        <v>0</v>
      </c>
      <c r="F10" s="82">
        <v>0</v>
      </c>
      <c r="G10" s="54">
        <f>IF(F10&gt;0,(F10-F9),0)</f>
        <v>0</v>
      </c>
      <c r="H10" s="55">
        <f>IF(C10&gt;0,E10+G10,0)</f>
        <v>0</v>
      </c>
      <c r="I10" s="37">
        <f t="shared" si="4"/>
        <v>0</v>
      </c>
      <c r="J10" s="33"/>
      <c r="K10" s="33"/>
      <c r="L10" s="33"/>
      <c r="M10" s="33"/>
      <c r="N10" s="33"/>
      <c r="O10" s="33"/>
    </row>
    <row r="11" spans="1:15" ht="30" customHeight="1" x14ac:dyDescent="0.3">
      <c r="A11" s="52" t="s">
        <v>8</v>
      </c>
      <c r="B11" s="53">
        <f>DATE(YEAR(B10),MONTH(B10),DAY(B10)+1)</f>
        <v>42865</v>
      </c>
      <c r="C11" s="73">
        <v>0</v>
      </c>
      <c r="D11" s="55">
        <f>IF(E11&gt;0,E11-E10,0)</f>
        <v>0</v>
      </c>
      <c r="E11" s="37">
        <f t="shared" si="5"/>
        <v>0</v>
      </c>
      <c r="F11" s="82">
        <v>0</v>
      </c>
      <c r="G11" s="54">
        <f>IF(F11&gt;0,(F11-F10),0)</f>
        <v>0</v>
      </c>
      <c r="H11" s="55">
        <f t="shared" ref="H11:H13" si="6">IF(C11&gt;0,E11+G11,0)</f>
        <v>0</v>
      </c>
      <c r="I11" s="37">
        <f t="shared" si="4"/>
        <v>0</v>
      </c>
      <c r="J11" s="33"/>
      <c r="K11" s="33"/>
      <c r="L11" s="33"/>
      <c r="M11" s="33"/>
      <c r="N11" s="33"/>
      <c r="O11" s="33"/>
    </row>
    <row r="12" spans="1:15" ht="30" customHeight="1" x14ac:dyDescent="0.3">
      <c r="A12" s="52" t="s">
        <v>9</v>
      </c>
      <c r="B12" s="53">
        <f>DATE(YEAR(B11),MONTH(B11),DAY(B11)+1)</f>
        <v>42866</v>
      </c>
      <c r="C12" s="73">
        <v>0</v>
      </c>
      <c r="D12" s="55">
        <f>IF(E12&gt;0,E12-E11,0)</f>
        <v>0</v>
      </c>
      <c r="E12" s="37">
        <f t="shared" si="5"/>
        <v>0</v>
      </c>
      <c r="F12" s="82">
        <v>0</v>
      </c>
      <c r="G12" s="54">
        <f>IF(F12&gt;0,(F12-F11),0)</f>
        <v>0</v>
      </c>
      <c r="H12" s="55">
        <f t="shared" si="6"/>
        <v>0</v>
      </c>
      <c r="I12" s="37">
        <f>G12+D12</f>
        <v>0</v>
      </c>
      <c r="J12" s="33"/>
      <c r="K12" s="33"/>
      <c r="L12" s="33"/>
      <c r="M12" s="33"/>
      <c r="N12" s="33"/>
      <c r="O12" s="33"/>
    </row>
    <row r="13" spans="1:15" ht="30" customHeight="1" thickBot="1" x14ac:dyDescent="0.35">
      <c r="A13" s="56" t="s">
        <v>10</v>
      </c>
      <c r="B13" s="57">
        <f>DATE(YEAR(B12),MONTH(B12),DAY(B12)+1)</f>
        <v>42867</v>
      </c>
      <c r="C13" s="74">
        <v>0</v>
      </c>
      <c r="D13" s="59">
        <f>IF(E13&gt;0,E13-E12,0)</f>
        <v>0</v>
      </c>
      <c r="E13" s="60">
        <f t="shared" si="5"/>
        <v>0</v>
      </c>
      <c r="F13" s="83">
        <v>0</v>
      </c>
      <c r="G13" s="58">
        <f>IF(F13&gt;0,(F13-F12),0)</f>
        <v>0</v>
      </c>
      <c r="H13" s="59">
        <f t="shared" si="6"/>
        <v>0</v>
      </c>
      <c r="I13" s="60">
        <f>G13+D13</f>
        <v>0</v>
      </c>
      <c r="J13" s="33"/>
      <c r="K13" s="33"/>
      <c r="L13" s="33"/>
      <c r="M13" s="33"/>
      <c r="N13" s="33"/>
      <c r="O13" s="33"/>
    </row>
    <row r="14" spans="1:15" ht="30" customHeight="1" thickBot="1" x14ac:dyDescent="0.35">
      <c r="A14" s="107" t="s">
        <v>33</v>
      </c>
      <c r="B14" s="108"/>
      <c r="C14" s="108"/>
      <c r="D14" s="44">
        <f>D13+D12+D11+D9+D10</f>
        <v>0</v>
      </c>
      <c r="E14" s="45">
        <f>IF(C9&gt;0,E7+D14,0)</f>
        <v>0</v>
      </c>
      <c r="F14" s="109">
        <f>G9+G10+G11+G12+G13</f>
        <v>0</v>
      </c>
      <c r="G14" s="109"/>
      <c r="H14" s="44">
        <f>E14+F14</f>
        <v>0</v>
      </c>
      <c r="I14" s="46">
        <f>I13+I12+I11+I10+I9</f>
        <v>0</v>
      </c>
      <c r="J14" s="33"/>
      <c r="K14" s="33"/>
      <c r="L14" s="33"/>
      <c r="M14" s="33"/>
      <c r="N14" s="33"/>
      <c r="O14" s="33"/>
    </row>
    <row r="15" spans="1:15" ht="30" customHeight="1" x14ac:dyDescent="0.3">
      <c r="A15" s="47" t="s">
        <v>6</v>
      </c>
      <c r="B15" s="48">
        <f>DATE(YEAR(B13),MONTH(B13),DAY(B13)+3)</f>
        <v>42870</v>
      </c>
      <c r="C15" s="72">
        <v>0</v>
      </c>
      <c r="D15" s="50">
        <f t="shared" ref="D15" si="7">IF(E15&gt;0,E15-E13,0)</f>
        <v>0</v>
      </c>
      <c r="E15" s="51">
        <f>IF((C15&gt;0),(C15-$F$43-$C$41),0)</f>
        <v>0</v>
      </c>
      <c r="F15" s="81">
        <v>0</v>
      </c>
      <c r="G15" s="49">
        <f t="shared" ref="G15" si="8">F15</f>
        <v>0</v>
      </c>
      <c r="H15" s="50">
        <f t="shared" ref="H15:H19" si="9">IF(C15&gt;0,E15+G15,0)</f>
        <v>0</v>
      </c>
      <c r="I15" s="51">
        <f t="shared" ref="I15:I19" si="10">G15+D15</f>
        <v>0</v>
      </c>
      <c r="J15" s="33"/>
      <c r="K15" s="33"/>
      <c r="L15" s="33"/>
      <c r="M15" s="33"/>
      <c r="N15" s="33"/>
      <c r="O15" s="33"/>
    </row>
    <row r="16" spans="1:15" ht="30" customHeight="1" x14ac:dyDescent="0.3">
      <c r="A16" s="52" t="s">
        <v>7</v>
      </c>
      <c r="B16" s="53">
        <f>DATE(YEAR(B15),MONTH(B15),DAY(B15)+1)</f>
        <v>42871</v>
      </c>
      <c r="C16" s="73">
        <v>0</v>
      </c>
      <c r="D16" s="55">
        <f t="shared" ref="D16:D19" si="11">IF(E16&gt;0,E16-E15,0)</f>
        <v>0</v>
      </c>
      <c r="E16" s="37">
        <f t="shared" ref="E16:E19" si="12">IF((C16&gt;0),(C16-$F$43-$C$41),0)</f>
        <v>0</v>
      </c>
      <c r="F16" s="82">
        <v>0</v>
      </c>
      <c r="G16" s="54">
        <f t="shared" ref="G16:G19" si="13">IF(F16&gt;0,(F16-F15),0)</f>
        <v>0</v>
      </c>
      <c r="H16" s="55">
        <f t="shared" si="9"/>
        <v>0</v>
      </c>
      <c r="I16" s="37">
        <f t="shared" si="10"/>
        <v>0</v>
      </c>
      <c r="J16" s="33"/>
      <c r="K16" s="33"/>
      <c r="L16" s="33"/>
      <c r="M16" s="33"/>
      <c r="N16" s="33"/>
      <c r="O16" s="33"/>
    </row>
    <row r="17" spans="1:15" ht="30" customHeight="1" x14ac:dyDescent="0.3">
      <c r="A17" s="52" t="s">
        <v>8</v>
      </c>
      <c r="B17" s="53">
        <f>DATE(YEAR(B16),MONTH(B16),DAY(B16)+1)</f>
        <v>42872</v>
      </c>
      <c r="C17" s="73">
        <v>0</v>
      </c>
      <c r="D17" s="55">
        <f t="shared" si="11"/>
        <v>0</v>
      </c>
      <c r="E17" s="37">
        <f t="shared" si="12"/>
        <v>0</v>
      </c>
      <c r="F17" s="82">
        <v>0</v>
      </c>
      <c r="G17" s="54">
        <f t="shared" si="13"/>
        <v>0</v>
      </c>
      <c r="H17" s="55">
        <f t="shared" si="9"/>
        <v>0</v>
      </c>
      <c r="I17" s="37">
        <f t="shared" si="10"/>
        <v>0</v>
      </c>
      <c r="J17" s="33"/>
      <c r="K17" s="33"/>
      <c r="L17" s="33"/>
      <c r="M17" s="33"/>
      <c r="N17" s="33"/>
      <c r="O17" s="33"/>
    </row>
    <row r="18" spans="1:15" ht="30" customHeight="1" x14ac:dyDescent="0.3">
      <c r="A18" s="52" t="s">
        <v>9</v>
      </c>
      <c r="B18" s="53">
        <f>DATE(YEAR(B17),MONTH(B17),DAY(B17)+1)</f>
        <v>42873</v>
      </c>
      <c r="C18" s="73">
        <v>0</v>
      </c>
      <c r="D18" s="55">
        <f t="shared" si="11"/>
        <v>0</v>
      </c>
      <c r="E18" s="37">
        <f t="shared" si="12"/>
        <v>0</v>
      </c>
      <c r="F18" s="82">
        <v>0</v>
      </c>
      <c r="G18" s="54">
        <f t="shared" si="13"/>
        <v>0</v>
      </c>
      <c r="H18" s="55">
        <f t="shared" si="9"/>
        <v>0</v>
      </c>
      <c r="I18" s="37">
        <f t="shared" si="10"/>
        <v>0</v>
      </c>
      <c r="J18" s="33"/>
      <c r="K18" s="33"/>
      <c r="L18" s="33"/>
      <c r="M18" s="33"/>
      <c r="N18" s="33"/>
      <c r="O18" s="33"/>
    </row>
    <row r="19" spans="1:15" ht="30" customHeight="1" thickBot="1" x14ac:dyDescent="0.35">
      <c r="A19" s="56" t="s">
        <v>10</v>
      </c>
      <c r="B19" s="57">
        <f>DATE(YEAR(B18),MONTH(B18),DAY(B18)+1)</f>
        <v>42874</v>
      </c>
      <c r="C19" s="74">
        <v>0</v>
      </c>
      <c r="D19" s="59">
        <f t="shared" si="11"/>
        <v>0</v>
      </c>
      <c r="E19" s="60">
        <f t="shared" si="12"/>
        <v>0</v>
      </c>
      <c r="F19" s="83">
        <v>0</v>
      </c>
      <c r="G19" s="58">
        <f t="shared" si="13"/>
        <v>0</v>
      </c>
      <c r="H19" s="59">
        <f t="shared" si="9"/>
        <v>0</v>
      </c>
      <c r="I19" s="60">
        <f t="shared" si="10"/>
        <v>0</v>
      </c>
      <c r="J19" s="33"/>
      <c r="K19" s="33"/>
      <c r="L19" s="33"/>
      <c r="M19" s="33"/>
      <c r="N19" s="33"/>
      <c r="O19" s="33"/>
    </row>
    <row r="20" spans="1:15" ht="30" customHeight="1" thickBot="1" x14ac:dyDescent="0.35">
      <c r="A20" s="107" t="s">
        <v>33</v>
      </c>
      <c r="B20" s="108"/>
      <c r="C20" s="108"/>
      <c r="D20" s="44">
        <f t="shared" ref="D20" si="14">D19+D18+D17+D15+D16</f>
        <v>0</v>
      </c>
      <c r="E20" s="45">
        <f t="shared" ref="E20" si="15">IF(C15&gt;0,E13+D20,0)</f>
        <v>0</v>
      </c>
      <c r="F20" s="109">
        <f t="shared" ref="F20" si="16">G15+G16+G17+G18+G19</f>
        <v>0</v>
      </c>
      <c r="G20" s="109"/>
      <c r="H20" s="44">
        <f t="shared" ref="H20" si="17">E20+F20</f>
        <v>0</v>
      </c>
      <c r="I20" s="46">
        <f t="shared" ref="I20" si="18">I19+I18+I17+I16+I15</f>
        <v>0</v>
      </c>
      <c r="J20" s="33"/>
      <c r="K20" s="33"/>
      <c r="L20" s="33"/>
      <c r="M20" s="33"/>
      <c r="N20" s="33"/>
      <c r="O20" s="33"/>
    </row>
    <row r="21" spans="1:15" ht="30" customHeight="1" x14ac:dyDescent="0.3">
      <c r="A21" s="47" t="s">
        <v>6</v>
      </c>
      <c r="B21" s="48">
        <f>DATE(YEAR(B19),MONTH(B19),DAY(B19)+3)</f>
        <v>42877</v>
      </c>
      <c r="C21" s="72">
        <v>0</v>
      </c>
      <c r="D21" s="50">
        <f t="shared" ref="D21" si="19">IF(E21&gt;0,E21-E19,0)</f>
        <v>0</v>
      </c>
      <c r="E21" s="51">
        <f>IF((C21&gt;0),(C21-$F$43-$C$41),0)</f>
        <v>0</v>
      </c>
      <c r="F21" s="81">
        <v>0</v>
      </c>
      <c r="G21" s="49">
        <f t="shared" ref="G21" si="20">F21</f>
        <v>0</v>
      </c>
      <c r="H21" s="50">
        <f t="shared" ref="H21:H25" si="21">IF(C21&gt;0,E21+G21,0)</f>
        <v>0</v>
      </c>
      <c r="I21" s="51">
        <f t="shared" ref="I21:I25" si="22">G21+D21</f>
        <v>0</v>
      </c>
      <c r="J21" s="33"/>
      <c r="K21" s="33"/>
      <c r="L21" s="33"/>
      <c r="M21" s="33"/>
      <c r="N21" s="33"/>
      <c r="O21" s="33"/>
    </row>
    <row r="22" spans="1:15" ht="30" customHeight="1" x14ac:dyDescent="0.3">
      <c r="A22" s="52" t="s">
        <v>7</v>
      </c>
      <c r="B22" s="53">
        <f>DATE(YEAR(B21),MONTH(B21),DAY(B21)+1)</f>
        <v>42878</v>
      </c>
      <c r="C22" s="73">
        <v>0</v>
      </c>
      <c r="D22" s="55">
        <f t="shared" ref="D22:D25" si="23">IF(E22&gt;0,E22-E21,0)</f>
        <v>0</v>
      </c>
      <c r="E22" s="37">
        <f t="shared" ref="E22:E25" si="24">IF((C22&gt;0),(C22-$F$43-$C$41),0)</f>
        <v>0</v>
      </c>
      <c r="F22" s="82">
        <v>0</v>
      </c>
      <c r="G22" s="54">
        <f t="shared" ref="G22:G25" si="25">IF(F22&gt;0,(F22-F21),0)</f>
        <v>0</v>
      </c>
      <c r="H22" s="55">
        <f t="shared" si="21"/>
        <v>0</v>
      </c>
      <c r="I22" s="37">
        <f t="shared" si="22"/>
        <v>0</v>
      </c>
      <c r="J22" s="33"/>
      <c r="K22" s="33"/>
      <c r="L22" s="33"/>
      <c r="M22" s="33"/>
      <c r="N22" s="33"/>
      <c r="O22" s="33"/>
    </row>
    <row r="23" spans="1:15" ht="30" customHeight="1" x14ac:dyDescent="0.3">
      <c r="A23" s="52" t="s">
        <v>8</v>
      </c>
      <c r="B23" s="53">
        <f>DATE(YEAR(B22),MONTH(B22),DAY(B22)+1)</f>
        <v>42879</v>
      </c>
      <c r="C23" s="73">
        <v>0</v>
      </c>
      <c r="D23" s="55">
        <f t="shared" si="23"/>
        <v>0</v>
      </c>
      <c r="E23" s="37">
        <f t="shared" si="24"/>
        <v>0</v>
      </c>
      <c r="F23" s="82">
        <v>0</v>
      </c>
      <c r="G23" s="54">
        <f t="shared" si="25"/>
        <v>0</v>
      </c>
      <c r="H23" s="55">
        <f t="shared" si="21"/>
        <v>0</v>
      </c>
      <c r="I23" s="37">
        <f t="shared" si="22"/>
        <v>0</v>
      </c>
      <c r="J23" s="33"/>
      <c r="K23" s="33"/>
      <c r="L23" s="33"/>
      <c r="M23" s="33"/>
      <c r="N23" s="33"/>
      <c r="O23" s="33"/>
    </row>
    <row r="24" spans="1:15" ht="30" customHeight="1" x14ac:dyDescent="0.3">
      <c r="A24" s="52" t="s">
        <v>9</v>
      </c>
      <c r="B24" s="53">
        <f>DATE(YEAR(B23),MONTH(B23),DAY(B23)+1)</f>
        <v>42880</v>
      </c>
      <c r="C24" s="73">
        <v>0</v>
      </c>
      <c r="D24" s="55">
        <f t="shared" si="23"/>
        <v>0</v>
      </c>
      <c r="E24" s="37">
        <f t="shared" si="24"/>
        <v>0</v>
      </c>
      <c r="F24" s="82">
        <v>0</v>
      </c>
      <c r="G24" s="54">
        <f t="shared" si="25"/>
        <v>0</v>
      </c>
      <c r="H24" s="55">
        <f t="shared" si="21"/>
        <v>0</v>
      </c>
      <c r="I24" s="37">
        <f t="shared" si="22"/>
        <v>0</v>
      </c>
      <c r="J24" s="33"/>
      <c r="K24" s="33"/>
      <c r="L24" s="33"/>
      <c r="M24" s="33"/>
      <c r="N24" s="33"/>
      <c r="O24" s="33"/>
    </row>
    <row r="25" spans="1:15" ht="30" customHeight="1" thickBot="1" x14ac:dyDescent="0.35">
      <c r="A25" s="56" t="s">
        <v>10</v>
      </c>
      <c r="B25" s="57">
        <f>DATE(YEAR(B24),MONTH(B24),DAY(B24)+1)</f>
        <v>42881</v>
      </c>
      <c r="C25" s="74">
        <v>0</v>
      </c>
      <c r="D25" s="59">
        <f t="shared" si="23"/>
        <v>0</v>
      </c>
      <c r="E25" s="60">
        <f t="shared" si="24"/>
        <v>0</v>
      </c>
      <c r="F25" s="83">
        <v>0</v>
      </c>
      <c r="G25" s="58">
        <f t="shared" si="25"/>
        <v>0</v>
      </c>
      <c r="H25" s="59">
        <f t="shared" si="21"/>
        <v>0</v>
      </c>
      <c r="I25" s="60">
        <f t="shared" si="22"/>
        <v>0</v>
      </c>
      <c r="J25" s="33"/>
      <c r="K25" s="33"/>
      <c r="L25" s="33"/>
      <c r="M25" s="33"/>
      <c r="N25" s="33"/>
      <c r="O25" s="33"/>
    </row>
    <row r="26" spans="1:15" ht="30" customHeight="1" thickBot="1" x14ac:dyDescent="0.35">
      <c r="A26" s="107" t="s">
        <v>33</v>
      </c>
      <c r="B26" s="108"/>
      <c r="C26" s="108"/>
      <c r="D26" s="44">
        <f t="shared" ref="D26" si="26">D25+D24+D23+D21+D22</f>
        <v>0</v>
      </c>
      <c r="E26" s="45">
        <f t="shared" ref="E26" si="27">IF(C21&gt;0,E19+D26,0)</f>
        <v>0</v>
      </c>
      <c r="F26" s="109">
        <f t="shared" ref="F26" si="28">G21+G22+G23+G24+G25</f>
        <v>0</v>
      </c>
      <c r="G26" s="109"/>
      <c r="H26" s="44">
        <f t="shared" ref="H26" si="29">E26+F26</f>
        <v>0</v>
      </c>
      <c r="I26" s="46">
        <f t="shared" ref="I26" si="30">I25+I24+I23+I22+I21</f>
        <v>0</v>
      </c>
      <c r="J26" s="33"/>
      <c r="K26" s="33"/>
      <c r="L26" s="33"/>
      <c r="M26" s="33"/>
      <c r="N26" s="33"/>
      <c r="O26" s="33"/>
    </row>
    <row r="27" spans="1:15" ht="30" customHeight="1" x14ac:dyDescent="0.3">
      <c r="A27" s="61" t="s">
        <v>6</v>
      </c>
      <c r="B27" s="62">
        <f>DATE(YEAR(B25),MONTH(B25),DAY(B25)+3)</f>
        <v>42884</v>
      </c>
      <c r="C27" s="75">
        <v>0</v>
      </c>
      <c r="D27" s="50">
        <f t="shared" ref="D27" si="31">IF(E27&gt;0,E27-E25,0)</f>
        <v>0</v>
      </c>
      <c r="E27" s="51">
        <f>IF((C27&gt;0),(C27-$F$43-$C$41),0)</f>
        <v>0</v>
      </c>
      <c r="F27" s="81">
        <v>0</v>
      </c>
      <c r="G27" s="49">
        <f t="shared" ref="G27" si="32">F27</f>
        <v>0</v>
      </c>
      <c r="H27" s="50">
        <f t="shared" ref="H27:H31" si="33">IF(C27&gt;0,E27+G27,0)</f>
        <v>0</v>
      </c>
      <c r="I27" s="51">
        <f t="shared" ref="I27:I31" si="34">G27+D27</f>
        <v>0</v>
      </c>
      <c r="J27" s="33"/>
      <c r="K27" s="33"/>
      <c r="L27" s="33"/>
      <c r="M27" s="33"/>
      <c r="N27" s="33"/>
      <c r="O27" s="33"/>
    </row>
    <row r="28" spans="1:15" ht="30" customHeight="1" x14ac:dyDescent="0.3">
      <c r="A28" s="34" t="s">
        <v>7</v>
      </c>
      <c r="B28" s="35">
        <f>DATE(YEAR(B27),MONTH(B27),DAY(B27)+1)</f>
        <v>42885</v>
      </c>
      <c r="C28" s="76">
        <v>0</v>
      </c>
      <c r="D28" s="55">
        <f t="shared" ref="D28:D31" si="35">IF(E28&gt;0,E28-E27,0)</f>
        <v>0</v>
      </c>
      <c r="E28" s="37">
        <f t="shared" ref="E28:E31" si="36">IF((C28&gt;0),(C28-$F$43-$C$41),0)</f>
        <v>0</v>
      </c>
      <c r="F28" s="82">
        <v>0</v>
      </c>
      <c r="G28" s="54">
        <f t="shared" ref="G28:G31" si="37">IF(F28&gt;0,(F28-F27),0)</f>
        <v>0</v>
      </c>
      <c r="H28" s="55">
        <f t="shared" si="33"/>
        <v>0</v>
      </c>
      <c r="I28" s="37">
        <f t="shared" si="34"/>
        <v>0</v>
      </c>
      <c r="J28" s="33"/>
      <c r="K28" s="33"/>
      <c r="L28" s="33"/>
      <c r="M28" s="33"/>
      <c r="N28" s="33"/>
      <c r="O28" s="33"/>
    </row>
    <row r="29" spans="1:15" ht="30" customHeight="1" x14ac:dyDescent="0.3">
      <c r="A29" s="34" t="s">
        <v>8</v>
      </c>
      <c r="B29" s="35">
        <f>DATE(YEAR(B28),MONTH(B28),DAY(B28)+1)</f>
        <v>42886</v>
      </c>
      <c r="C29" s="76">
        <v>0</v>
      </c>
      <c r="D29" s="55">
        <f t="shared" si="35"/>
        <v>0</v>
      </c>
      <c r="E29" s="37">
        <f t="shared" si="36"/>
        <v>0</v>
      </c>
      <c r="F29" s="82">
        <v>0</v>
      </c>
      <c r="G29" s="54">
        <f t="shared" si="37"/>
        <v>0</v>
      </c>
      <c r="H29" s="55">
        <f t="shared" si="33"/>
        <v>0</v>
      </c>
      <c r="I29" s="37">
        <f t="shared" si="34"/>
        <v>0</v>
      </c>
      <c r="J29" s="33"/>
      <c r="K29" s="33"/>
      <c r="L29" s="33"/>
      <c r="M29" s="33"/>
      <c r="N29" s="33"/>
      <c r="O29" s="33"/>
    </row>
    <row r="30" spans="1:15" ht="30" customHeight="1" x14ac:dyDescent="0.3">
      <c r="A30" s="34" t="s">
        <v>9</v>
      </c>
      <c r="B30" s="35">
        <f>DATE(YEAR(B29),MONTH(B29),DAY(B29)+1)</f>
        <v>42887</v>
      </c>
      <c r="C30" s="76">
        <v>0</v>
      </c>
      <c r="D30" s="55">
        <f t="shared" si="35"/>
        <v>0</v>
      </c>
      <c r="E30" s="37">
        <f t="shared" si="36"/>
        <v>0</v>
      </c>
      <c r="F30" s="82">
        <v>0</v>
      </c>
      <c r="G30" s="54">
        <f t="shared" si="37"/>
        <v>0</v>
      </c>
      <c r="H30" s="55">
        <f t="shared" si="33"/>
        <v>0</v>
      </c>
      <c r="I30" s="37">
        <f t="shared" si="34"/>
        <v>0</v>
      </c>
      <c r="J30" s="33"/>
      <c r="K30" s="33"/>
      <c r="L30" s="33"/>
      <c r="M30" s="33"/>
      <c r="N30" s="33"/>
      <c r="O30" s="33"/>
    </row>
    <row r="31" spans="1:15" ht="30" customHeight="1" thickBot="1" x14ac:dyDescent="0.35">
      <c r="A31" s="40" t="s">
        <v>10</v>
      </c>
      <c r="B31" s="63">
        <f>DATE(YEAR(B30),MONTH(B30),DAY(B30)+1)</f>
        <v>42888</v>
      </c>
      <c r="C31" s="76">
        <v>0</v>
      </c>
      <c r="D31" s="55">
        <f t="shared" si="35"/>
        <v>0</v>
      </c>
      <c r="E31" s="37">
        <f t="shared" si="36"/>
        <v>0</v>
      </c>
      <c r="F31" s="82">
        <v>0</v>
      </c>
      <c r="G31" s="54">
        <f t="shared" si="37"/>
        <v>0</v>
      </c>
      <c r="H31" s="55">
        <f t="shared" si="33"/>
        <v>0</v>
      </c>
      <c r="I31" s="37">
        <f t="shared" si="34"/>
        <v>0</v>
      </c>
      <c r="J31" s="33"/>
      <c r="K31" s="33"/>
      <c r="L31" s="33"/>
      <c r="M31" s="33"/>
      <c r="N31" s="33"/>
      <c r="O31" s="33"/>
    </row>
    <row r="32" spans="1:15" ht="30" customHeight="1" thickBot="1" x14ac:dyDescent="0.35">
      <c r="A32" s="110" t="s">
        <v>33</v>
      </c>
      <c r="B32" s="111"/>
      <c r="C32" s="111"/>
      <c r="D32" s="64">
        <f t="shared" ref="D32" si="38">D31+D30+D29+D27+D28</f>
        <v>0</v>
      </c>
      <c r="E32" s="65">
        <f t="shared" ref="E32" si="39">IF(C27&gt;0,E25+D32,0)</f>
        <v>0</v>
      </c>
      <c r="F32" s="112">
        <f t="shared" ref="F32" si="40">G27+G28+G29+G30+G31</f>
        <v>0</v>
      </c>
      <c r="G32" s="112"/>
      <c r="H32" s="64">
        <f t="shared" ref="H32" si="41">E32+F32</f>
        <v>0</v>
      </c>
      <c r="I32" s="65">
        <f t="shared" ref="I32" si="42">I31+I30+I29+I28+I27</f>
        <v>0</v>
      </c>
      <c r="J32" s="33"/>
      <c r="K32" s="33"/>
      <c r="L32" s="33"/>
      <c r="M32" s="33"/>
      <c r="N32" s="33"/>
      <c r="O32" s="33"/>
    </row>
    <row r="34" spans="1:10" ht="15" thickBot="1" x14ac:dyDescent="0.35"/>
    <row r="35" spans="1:10" ht="15" thickBot="1" x14ac:dyDescent="0.35">
      <c r="J35" s="85" t="s">
        <v>37</v>
      </c>
    </row>
    <row r="36" spans="1:10" ht="15" thickBot="1" x14ac:dyDescent="0.35">
      <c r="A36" s="115" t="s">
        <v>3</v>
      </c>
      <c r="B36" s="116"/>
      <c r="C36" s="117"/>
      <c r="D36" s="64">
        <f>D32+D26+D20+D14+D8</f>
        <v>0</v>
      </c>
      <c r="E36" s="65">
        <f>IF(D36&gt;0,E43+D36,0)</f>
        <v>0</v>
      </c>
      <c r="F36" s="112">
        <f>G32+G26+G20+F14+F8</f>
        <v>0</v>
      </c>
      <c r="G36" s="112"/>
      <c r="H36" s="64">
        <f>IF(J36&lt;&gt;0,E36+F36,0)</f>
        <v>0</v>
      </c>
      <c r="I36" s="65">
        <f>D36+F36</f>
        <v>0</v>
      </c>
      <c r="J36" s="65">
        <f>D36+F36+C38</f>
        <v>0</v>
      </c>
    </row>
    <row r="37" spans="1:10" ht="15" thickBot="1" x14ac:dyDescent="0.35">
      <c r="A37" s="33"/>
      <c r="B37" s="33"/>
      <c r="C37" s="33"/>
      <c r="D37" s="33"/>
      <c r="E37" s="33"/>
      <c r="F37" s="33"/>
      <c r="G37" s="33"/>
      <c r="H37" s="33"/>
      <c r="I37" s="33"/>
    </row>
    <row r="38" spans="1:10" ht="15" thickBot="1" x14ac:dyDescent="0.35">
      <c r="A38" s="113" t="s">
        <v>29</v>
      </c>
      <c r="B38" s="114"/>
      <c r="C38" s="77">
        <v>0</v>
      </c>
      <c r="D38" s="65">
        <f>IF(C38&gt;0,C38-C41,0)</f>
        <v>0</v>
      </c>
      <c r="E38" s="33"/>
      <c r="F38" s="33"/>
      <c r="G38" s="33"/>
      <c r="H38" s="33"/>
      <c r="I38" s="33"/>
    </row>
    <row r="39" spans="1:10" x14ac:dyDescent="0.3">
      <c r="A39" s="33"/>
      <c r="B39" s="33"/>
      <c r="C39" s="33"/>
      <c r="D39" s="33"/>
      <c r="E39" s="33"/>
      <c r="F39" s="33"/>
      <c r="G39" s="33"/>
      <c r="H39" s="33"/>
      <c r="I39" s="33"/>
    </row>
    <row r="40" spans="1:10" ht="15" thickBot="1" x14ac:dyDescent="0.35">
      <c r="A40" s="33"/>
      <c r="B40" s="33"/>
      <c r="C40" s="33"/>
      <c r="D40" s="33"/>
      <c r="E40" s="33"/>
      <c r="F40" s="33"/>
      <c r="G40" s="33"/>
      <c r="H40" s="33"/>
      <c r="I40" s="33"/>
    </row>
    <row r="41" spans="1:10" ht="15" thickBot="1" x14ac:dyDescent="0.35">
      <c r="A41" s="113" t="s">
        <v>34</v>
      </c>
      <c r="B41" s="114"/>
      <c r="C41" s="64">
        <f>Avril!C38</f>
        <v>0</v>
      </c>
      <c r="D41" s="65">
        <f>IF(E36&gt;0,Avril!D38,0)</f>
        <v>0</v>
      </c>
      <c r="E41" s="67"/>
      <c r="F41" s="1"/>
      <c r="G41" s="1"/>
      <c r="H41" s="2"/>
      <c r="I41" s="2"/>
    </row>
    <row r="42" spans="1:10" ht="15" thickBot="1" x14ac:dyDescent="0.35">
      <c r="J42" s="85" t="s">
        <v>37</v>
      </c>
    </row>
    <row r="43" spans="1:10" ht="15" thickBot="1" x14ac:dyDescent="0.35">
      <c r="A43" s="115" t="s">
        <v>36</v>
      </c>
      <c r="B43" s="116"/>
      <c r="C43" s="117"/>
      <c r="D43" s="64">
        <f>Avril!D36</f>
        <v>0</v>
      </c>
      <c r="E43" s="65">
        <f>Avril!E36</f>
        <v>0</v>
      </c>
      <c r="F43" s="112">
        <f>Avril!F36</f>
        <v>0</v>
      </c>
      <c r="G43" s="112">
        <f>Avril!G36</f>
        <v>0</v>
      </c>
      <c r="H43" s="64">
        <f>Avril!H36</f>
        <v>0</v>
      </c>
      <c r="I43" s="65">
        <f>Avril!I36</f>
        <v>0</v>
      </c>
      <c r="J43" s="65">
        <f>Avril!J36</f>
        <v>0</v>
      </c>
    </row>
  </sheetData>
  <mergeCells count="22">
    <mergeCell ref="A38:B38"/>
    <mergeCell ref="A41:B41"/>
    <mergeCell ref="A43:C43"/>
    <mergeCell ref="F43:G43"/>
    <mergeCell ref="A26:C26"/>
    <mergeCell ref="F26:G26"/>
    <mergeCell ref="A32:C32"/>
    <mergeCell ref="F32:G32"/>
    <mergeCell ref="A36:C36"/>
    <mergeCell ref="F36:G36"/>
    <mergeCell ref="A8:C8"/>
    <mergeCell ref="F8:G8"/>
    <mergeCell ref="A14:C14"/>
    <mergeCell ref="F14:G14"/>
    <mergeCell ref="A20:C20"/>
    <mergeCell ref="F20:G20"/>
    <mergeCell ref="H1:I1"/>
    <mergeCell ref="A1:A2"/>
    <mergeCell ref="B1:B2"/>
    <mergeCell ref="C1:C2"/>
    <mergeCell ref="D1:E1"/>
    <mergeCell ref="F1:G1"/>
  </mergeCells>
  <conditionalFormatting sqref="D14">
    <cfRule type="cellIs" dxfId="6107" priority="591" operator="equal">
      <formula>0</formula>
    </cfRule>
    <cfRule type="cellIs" dxfId="6106" priority="750" operator="equal">
      <formula>0</formula>
    </cfRule>
    <cfRule type="cellIs" dxfId="6105" priority="768" operator="equal">
      <formula>D8</formula>
    </cfRule>
    <cfRule type="cellIs" dxfId="6104" priority="769" operator="lessThan">
      <formula>D8</formula>
    </cfRule>
    <cfRule type="cellIs" dxfId="6103" priority="770" operator="greaterThan">
      <formula>D8</formula>
    </cfRule>
  </conditionalFormatting>
  <conditionalFormatting sqref="E14">
    <cfRule type="cellIs" dxfId="6102" priority="590" operator="equal">
      <formula>0</formula>
    </cfRule>
    <cfRule type="cellIs" dxfId="6101" priority="765" operator="equal">
      <formula>E8</formula>
    </cfRule>
    <cfRule type="cellIs" dxfId="6100" priority="766" operator="lessThan">
      <formula>E8</formula>
    </cfRule>
    <cfRule type="cellIs" dxfId="6099" priority="767" operator="greaterThan">
      <formula>E8</formula>
    </cfRule>
  </conditionalFormatting>
  <conditionalFormatting sqref="J2:O2">
    <cfRule type="cellIs" dxfId="6098" priority="762" operator="equal">
      <formula>0</formula>
    </cfRule>
    <cfRule type="cellIs" dxfId="6097" priority="763" operator="lessThan">
      <formula>0</formula>
    </cfRule>
    <cfRule type="cellIs" dxfId="6096" priority="764" operator="greaterThan">
      <formula>0</formula>
    </cfRule>
  </conditionalFormatting>
  <conditionalFormatting sqref="F14:G14">
    <cfRule type="cellIs" dxfId="6095" priority="436" operator="equal">
      <formula>0</formula>
    </cfRule>
    <cfRule type="cellIs" dxfId="6094" priority="759" operator="equal">
      <formula>F8</formula>
    </cfRule>
    <cfRule type="cellIs" dxfId="6093" priority="760" operator="lessThan">
      <formula>F8</formula>
    </cfRule>
    <cfRule type="cellIs" dxfId="6092" priority="761" operator="greaterThan">
      <formula>F8</formula>
    </cfRule>
  </conditionalFormatting>
  <conditionalFormatting sqref="C11">
    <cfRule type="cellIs" dxfId="6091" priority="755" operator="equal">
      <formula>0</formula>
    </cfRule>
    <cfRule type="cellIs" dxfId="6090" priority="756" operator="equal">
      <formula>C10</formula>
    </cfRule>
    <cfRule type="cellIs" dxfId="6089" priority="757" operator="lessThan">
      <formula>C10</formula>
    </cfRule>
    <cfRule type="cellIs" dxfId="6088" priority="758" operator="greaterThan">
      <formula>C10</formula>
    </cfRule>
  </conditionalFormatting>
  <conditionalFormatting sqref="H14:I14">
    <cfRule type="cellIs" dxfId="6087" priority="746" operator="equal">
      <formula>0</formula>
    </cfRule>
    <cfRule type="cellIs" dxfId="6086" priority="747" operator="equal">
      <formula>H8</formula>
    </cfRule>
    <cfRule type="cellIs" dxfId="6085" priority="748" operator="lessThan">
      <formula>H8</formula>
    </cfRule>
    <cfRule type="cellIs" dxfId="6084" priority="749" operator="greaterThan">
      <formula>H8</formula>
    </cfRule>
  </conditionalFormatting>
  <conditionalFormatting sqref="D8">
    <cfRule type="cellIs" dxfId="6083" priority="728" operator="equal">
      <formula>0</formula>
    </cfRule>
    <cfRule type="cellIs" dxfId="6082" priority="743" operator="equal">
      <formula>D43</formula>
    </cfRule>
    <cfRule type="cellIs" dxfId="6081" priority="744" operator="lessThan">
      <formula>D43</formula>
    </cfRule>
    <cfRule type="cellIs" dxfId="6080" priority="745" operator="greaterThan">
      <formula>D43</formula>
    </cfRule>
  </conditionalFormatting>
  <conditionalFormatting sqref="E8">
    <cfRule type="cellIs" dxfId="6079" priority="19" operator="equal">
      <formula>0</formula>
    </cfRule>
    <cfRule type="cellIs" dxfId="6078" priority="740" operator="equal">
      <formula>E43</formula>
    </cfRule>
    <cfRule type="cellIs" dxfId="6077" priority="741" operator="lessThan">
      <formula>E43</formula>
    </cfRule>
    <cfRule type="cellIs" dxfId="6076" priority="742" operator="greaterThan">
      <formula>E43</formula>
    </cfRule>
  </conditionalFormatting>
  <conditionalFormatting sqref="F8:G8">
    <cfRule type="cellIs" dxfId="6075" priority="18" operator="equal">
      <formula>0</formula>
    </cfRule>
    <cfRule type="cellIs" dxfId="6074" priority="737" operator="equal">
      <formula>F43</formula>
    </cfRule>
    <cfRule type="cellIs" dxfId="6073" priority="738" operator="lessThan">
      <formula>F43</formula>
    </cfRule>
    <cfRule type="cellIs" dxfId="6072" priority="739" operator="greaterThan">
      <formula>F43</formula>
    </cfRule>
  </conditionalFormatting>
  <conditionalFormatting sqref="C5">
    <cfRule type="cellIs" dxfId="6071" priority="733" operator="equal">
      <formula>0</formula>
    </cfRule>
    <cfRule type="cellIs" dxfId="6070" priority="734" operator="equal">
      <formula>C4</formula>
    </cfRule>
    <cfRule type="cellIs" dxfId="6069" priority="735" operator="lessThan">
      <formula>C4</formula>
    </cfRule>
    <cfRule type="cellIs" dxfId="6068" priority="736" operator="greaterThan">
      <formula>C4</formula>
    </cfRule>
  </conditionalFormatting>
  <conditionalFormatting sqref="C6:C7">
    <cfRule type="cellIs" dxfId="6067" priority="729" operator="equal">
      <formula>0</formula>
    </cfRule>
    <cfRule type="cellIs" dxfId="6066" priority="730" operator="equal">
      <formula>C5</formula>
    </cfRule>
    <cfRule type="cellIs" dxfId="6065" priority="731" operator="lessThan">
      <formula>C5</formula>
    </cfRule>
    <cfRule type="cellIs" dxfId="6064" priority="732" operator="greaterThan">
      <formula>C5</formula>
    </cfRule>
  </conditionalFormatting>
  <conditionalFormatting sqref="H8:I8">
    <cfRule type="cellIs" dxfId="6063" priority="724" operator="equal">
      <formula>0</formula>
    </cfRule>
    <cfRule type="cellIs" dxfId="6062" priority="725" operator="equal">
      <formula>H2</formula>
    </cfRule>
    <cfRule type="cellIs" dxfId="6061" priority="726" operator="lessThan">
      <formula>H2</formula>
    </cfRule>
    <cfRule type="cellIs" dxfId="6060" priority="727" operator="greaterThan">
      <formula>H2</formula>
    </cfRule>
  </conditionalFormatting>
  <conditionalFormatting sqref="C9">
    <cfRule type="cellIs" dxfId="6059" priority="720" operator="equal">
      <formula>0</formula>
    </cfRule>
    <cfRule type="cellIs" dxfId="6058" priority="721" operator="equal">
      <formula>C7</formula>
    </cfRule>
    <cfRule type="cellIs" dxfId="6057" priority="722" operator="lessThan">
      <formula>C7</formula>
    </cfRule>
    <cfRule type="cellIs" dxfId="6056" priority="723" operator="greaterThan">
      <formula>C7</formula>
    </cfRule>
  </conditionalFormatting>
  <conditionalFormatting sqref="C10">
    <cfRule type="cellIs" dxfId="6055" priority="716" operator="equal">
      <formula>0</formula>
    </cfRule>
    <cfRule type="cellIs" dxfId="6054" priority="717" operator="equal">
      <formula>C9</formula>
    </cfRule>
    <cfRule type="cellIs" dxfId="6053" priority="718" operator="lessThan">
      <formula>C9</formula>
    </cfRule>
    <cfRule type="cellIs" dxfId="6052" priority="719" operator="greaterThan">
      <formula>C9</formula>
    </cfRule>
  </conditionalFormatting>
  <conditionalFormatting sqref="C13">
    <cfRule type="cellIs" dxfId="6051" priority="751" operator="equal">
      <formula>0</formula>
    </cfRule>
    <cfRule type="cellIs" dxfId="6050" priority="752" operator="equal">
      <formula>C12</formula>
    </cfRule>
    <cfRule type="cellIs" dxfId="6049" priority="753" operator="lessThan">
      <formula>C12</formula>
    </cfRule>
    <cfRule type="cellIs" dxfId="6048" priority="754" operator="greaterThan">
      <formula>C12</formula>
    </cfRule>
  </conditionalFormatting>
  <conditionalFormatting sqref="C12">
    <cfRule type="cellIs" dxfId="6047" priority="712" operator="equal">
      <formula>0</formula>
    </cfRule>
    <cfRule type="cellIs" dxfId="6046" priority="713" operator="equal">
      <formula>C11</formula>
    </cfRule>
    <cfRule type="cellIs" dxfId="6045" priority="714" operator="lessThan">
      <formula>C11</formula>
    </cfRule>
    <cfRule type="cellIs" dxfId="6044" priority="715" operator="greaterThan">
      <formula>C11</formula>
    </cfRule>
  </conditionalFormatting>
  <conditionalFormatting sqref="D11">
    <cfRule type="cellIs" dxfId="6043" priority="708" operator="equal">
      <formula>0</formula>
    </cfRule>
    <cfRule type="cellIs" dxfId="6042" priority="709" operator="equal">
      <formula>D10</formula>
    </cfRule>
    <cfRule type="cellIs" dxfId="6041" priority="710" operator="lessThan">
      <formula>D10</formula>
    </cfRule>
    <cfRule type="cellIs" dxfId="6040" priority="711" operator="greaterThan">
      <formula>D10</formula>
    </cfRule>
  </conditionalFormatting>
  <conditionalFormatting sqref="D9">
    <cfRule type="cellIs" dxfId="6039" priority="700" operator="equal">
      <formula>0</formula>
    </cfRule>
    <cfRule type="cellIs" dxfId="6038" priority="701" operator="equal">
      <formula>D7</formula>
    </cfRule>
    <cfRule type="cellIs" dxfId="6037" priority="702" operator="lessThan">
      <formula>D7</formula>
    </cfRule>
    <cfRule type="cellIs" dxfId="6036" priority="703" operator="greaterThan">
      <formula>D7</formula>
    </cfRule>
  </conditionalFormatting>
  <conditionalFormatting sqref="D10">
    <cfRule type="cellIs" dxfId="6035" priority="696" operator="equal">
      <formula>0</formula>
    </cfRule>
    <cfRule type="cellIs" dxfId="6034" priority="697" operator="equal">
      <formula>D9</formula>
    </cfRule>
    <cfRule type="cellIs" dxfId="6033" priority="698" operator="lessThan">
      <formula>D9</formula>
    </cfRule>
    <cfRule type="cellIs" dxfId="6032" priority="699" operator="greaterThan">
      <formula>D9</formula>
    </cfRule>
  </conditionalFormatting>
  <conditionalFormatting sqref="D13">
    <cfRule type="cellIs" dxfId="6031" priority="704" operator="equal">
      <formula>0</formula>
    </cfRule>
    <cfRule type="cellIs" dxfId="6030" priority="705" operator="equal">
      <formula>D12</formula>
    </cfRule>
    <cfRule type="cellIs" dxfId="6029" priority="706" operator="lessThan">
      <formula>D12</formula>
    </cfRule>
    <cfRule type="cellIs" dxfId="6028" priority="707" operator="greaterThan">
      <formula>D12</formula>
    </cfRule>
  </conditionalFormatting>
  <conditionalFormatting sqref="D12">
    <cfRule type="cellIs" dxfId="6027" priority="692" operator="equal">
      <formula>0</formula>
    </cfRule>
    <cfRule type="cellIs" dxfId="6026" priority="693" operator="equal">
      <formula>D11</formula>
    </cfRule>
    <cfRule type="cellIs" dxfId="6025" priority="694" operator="lessThan">
      <formula>D11</formula>
    </cfRule>
    <cfRule type="cellIs" dxfId="6024" priority="695" operator="greaterThan">
      <formula>D11</formula>
    </cfRule>
  </conditionalFormatting>
  <conditionalFormatting sqref="E11">
    <cfRule type="cellIs" dxfId="6023" priority="688" operator="equal">
      <formula>0</formula>
    </cfRule>
    <cfRule type="cellIs" dxfId="6022" priority="689" operator="equal">
      <formula>E10</formula>
    </cfRule>
    <cfRule type="cellIs" dxfId="6021" priority="690" operator="lessThan">
      <formula>E10</formula>
    </cfRule>
    <cfRule type="cellIs" dxfId="6020" priority="691" operator="greaterThan">
      <formula>E10</formula>
    </cfRule>
  </conditionalFormatting>
  <conditionalFormatting sqref="E9">
    <cfRule type="cellIs" dxfId="6019" priority="680" operator="equal">
      <formula>0</formula>
    </cfRule>
    <cfRule type="cellIs" dxfId="6018" priority="681" operator="equal">
      <formula>E7</formula>
    </cfRule>
    <cfRule type="cellIs" dxfId="6017" priority="682" operator="lessThan">
      <formula>E7</formula>
    </cfRule>
    <cfRule type="cellIs" dxfId="6016" priority="683" operator="greaterThan">
      <formula>E7</formula>
    </cfRule>
  </conditionalFormatting>
  <conditionalFormatting sqref="E10">
    <cfRule type="cellIs" dxfId="6015" priority="676" operator="equal">
      <formula>0</formula>
    </cfRule>
    <cfRule type="cellIs" dxfId="6014" priority="677" operator="equal">
      <formula>E9</formula>
    </cfRule>
    <cfRule type="cellIs" dxfId="6013" priority="678" operator="lessThan">
      <formula>E9</formula>
    </cfRule>
    <cfRule type="cellIs" dxfId="6012" priority="679" operator="greaterThan">
      <formula>E9</formula>
    </cfRule>
  </conditionalFormatting>
  <conditionalFormatting sqref="E13">
    <cfRule type="cellIs" dxfId="6011" priority="684" operator="equal">
      <formula>0</formula>
    </cfRule>
    <cfRule type="cellIs" dxfId="6010" priority="685" operator="equal">
      <formula>E12</formula>
    </cfRule>
    <cfRule type="cellIs" dxfId="6009" priority="686" operator="lessThan">
      <formula>E12</formula>
    </cfRule>
    <cfRule type="cellIs" dxfId="6008" priority="687" operator="greaterThan">
      <formula>E12</formula>
    </cfRule>
  </conditionalFormatting>
  <conditionalFormatting sqref="E12">
    <cfRule type="cellIs" dxfId="6007" priority="672" operator="equal">
      <formula>0</formula>
    </cfRule>
    <cfRule type="cellIs" dxfId="6006" priority="673" operator="equal">
      <formula>E11</formula>
    </cfRule>
    <cfRule type="cellIs" dxfId="6005" priority="674" operator="lessThan">
      <formula>E11</formula>
    </cfRule>
    <cfRule type="cellIs" dxfId="6004" priority="675" operator="greaterThan">
      <formula>E11</formula>
    </cfRule>
  </conditionalFormatting>
  <conditionalFormatting sqref="I11">
    <cfRule type="cellIs" dxfId="6003" priority="668" operator="equal">
      <formula>0</formula>
    </cfRule>
    <cfRule type="cellIs" dxfId="6002" priority="669" operator="equal">
      <formula>I10</formula>
    </cfRule>
    <cfRule type="cellIs" dxfId="6001" priority="670" operator="lessThan">
      <formula>I10</formula>
    </cfRule>
    <cfRule type="cellIs" dxfId="6000" priority="671" operator="greaterThan">
      <formula>I10</formula>
    </cfRule>
  </conditionalFormatting>
  <conditionalFormatting sqref="I9">
    <cfRule type="cellIs" dxfId="5999" priority="660" operator="equal">
      <formula>0</formula>
    </cfRule>
    <cfRule type="cellIs" dxfId="5998" priority="661" operator="equal">
      <formula>I7</formula>
    </cfRule>
    <cfRule type="cellIs" dxfId="5997" priority="662" operator="lessThan">
      <formula>I7</formula>
    </cfRule>
    <cfRule type="cellIs" dxfId="5996" priority="663" operator="greaterThan">
      <formula>I7</formula>
    </cfRule>
  </conditionalFormatting>
  <conditionalFormatting sqref="I10">
    <cfRule type="cellIs" dxfId="5995" priority="656" operator="equal">
      <formula>0</formula>
    </cfRule>
    <cfRule type="cellIs" dxfId="5994" priority="657" operator="equal">
      <formula>I9</formula>
    </cfRule>
    <cfRule type="cellIs" dxfId="5993" priority="658" operator="lessThan">
      <formula>I9</formula>
    </cfRule>
    <cfRule type="cellIs" dxfId="5992" priority="659" operator="greaterThan">
      <formula>I9</formula>
    </cfRule>
  </conditionalFormatting>
  <conditionalFormatting sqref="I13">
    <cfRule type="cellIs" dxfId="5991" priority="664" operator="equal">
      <formula>0</formula>
    </cfRule>
    <cfRule type="cellIs" dxfId="5990" priority="665" operator="equal">
      <formula>I12</formula>
    </cfRule>
    <cfRule type="cellIs" dxfId="5989" priority="666" operator="lessThan">
      <formula>I12</formula>
    </cfRule>
    <cfRule type="cellIs" dxfId="5988" priority="667" operator="greaterThan">
      <formula>I12</formula>
    </cfRule>
  </conditionalFormatting>
  <conditionalFormatting sqref="I12">
    <cfRule type="cellIs" dxfId="5987" priority="652" operator="equal">
      <formula>0</formula>
    </cfRule>
    <cfRule type="cellIs" dxfId="5986" priority="653" operator="equal">
      <formula>I11</formula>
    </cfRule>
    <cfRule type="cellIs" dxfId="5985" priority="654" operator="lessThan">
      <formula>I11</formula>
    </cfRule>
    <cfRule type="cellIs" dxfId="5984" priority="655" operator="greaterThan">
      <formula>I11</formula>
    </cfRule>
  </conditionalFormatting>
  <conditionalFormatting sqref="F11">
    <cfRule type="cellIs" dxfId="5983" priority="648" operator="equal">
      <formula>0</formula>
    </cfRule>
    <cfRule type="cellIs" dxfId="5982" priority="649" operator="equal">
      <formula>F10</formula>
    </cfRule>
    <cfRule type="cellIs" dxfId="5981" priority="650" operator="lessThan">
      <formula>F10</formula>
    </cfRule>
    <cfRule type="cellIs" dxfId="5980" priority="651" operator="greaterThan">
      <formula>F10</formula>
    </cfRule>
  </conditionalFormatting>
  <conditionalFormatting sqref="F9">
    <cfRule type="cellIs" dxfId="5979" priority="640" operator="equal">
      <formula>0</formula>
    </cfRule>
    <cfRule type="cellIs" dxfId="5978" priority="641" operator="equal">
      <formula>F7</formula>
    </cfRule>
    <cfRule type="cellIs" dxfId="5977" priority="642" operator="lessThan">
      <formula>F7</formula>
    </cfRule>
    <cfRule type="cellIs" dxfId="5976" priority="643" operator="greaterThan">
      <formula>F7</formula>
    </cfRule>
  </conditionalFormatting>
  <conditionalFormatting sqref="F10">
    <cfRule type="cellIs" dxfId="5975" priority="636" operator="equal">
      <formula>0</formula>
    </cfRule>
    <cfRule type="cellIs" dxfId="5974" priority="637" operator="equal">
      <formula>F9</formula>
    </cfRule>
    <cfRule type="cellIs" dxfId="5973" priority="638" operator="lessThan">
      <formula>F9</formula>
    </cfRule>
    <cfRule type="cellIs" dxfId="5972" priority="639" operator="greaterThan">
      <formula>F9</formula>
    </cfRule>
  </conditionalFormatting>
  <conditionalFormatting sqref="F13">
    <cfRule type="cellIs" dxfId="5971" priority="644" operator="equal">
      <formula>0</formula>
    </cfRule>
    <cfRule type="cellIs" dxfId="5970" priority="645" operator="equal">
      <formula>F12</formula>
    </cfRule>
    <cfRule type="cellIs" dxfId="5969" priority="646" operator="lessThan">
      <formula>F12</formula>
    </cfRule>
    <cfRule type="cellIs" dxfId="5968" priority="647" operator="greaterThan">
      <formula>F12</formula>
    </cfRule>
  </conditionalFormatting>
  <conditionalFormatting sqref="F12">
    <cfRule type="cellIs" dxfId="5967" priority="632" operator="equal">
      <formula>0</formula>
    </cfRule>
    <cfRule type="cellIs" dxfId="5966" priority="633" operator="equal">
      <formula>F11</formula>
    </cfRule>
    <cfRule type="cellIs" dxfId="5965" priority="634" operator="lessThan">
      <formula>F11</formula>
    </cfRule>
    <cfRule type="cellIs" dxfId="5964" priority="635" operator="greaterThan">
      <formula>F11</formula>
    </cfRule>
  </conditionalFormatting>
  <conditionalFormatting sqref="G11">
    <cfRule type="cellIs" dxfId="5963" priority="628" operator="equal">
      <formula>0</formula>
    </cfRule>
    <cfRule type="cellIs" dxfId="5962" priority="629" operator="equal">
      <formula>G10</formula>
    </cfRule>
    <cfRule type="cellIs" dxfId="5961" priority="630" operator="lessThan">
      <formula>G10</formula>
    </cfRule>
    <cfRule type="cellIs" dxfId="5960" priority="631" operator="greaterThan">
      <formula>G10</formula>
    </cfRule>
  </conditionalFormatting>
  <conditionalFormatting sqref="G9">
    <cfRule type="cellIs" dxfId="5959" priority="620" operator="equal">
      <formula>0</formula>
    </cfRule>
    <cfRule type="cellIs" dxfId="5958" priority="621" operator="equal">
      <formula>G7</formula>
    </cfRule>
    <cfRule type="cellIs" dxfId="5957" priority="622" operator="lessThan">
      <formula>G7</formula>
    </cfRule>
    <cfRule type="cellIs" dxfId="5956" priority="623" operator="greaterThan">
      <formula>G7</formula>
    </cfRule>
  </conditionalFormatting>
  <conditionalFormatting sqref="G10">
    <cfRule type="cellIs" dxfId="5955" priority="616" operator="equal">
      <formula>0</formula>
    </cfRule>
    <cfRule type="cellIs" dxfId="5954" priority="617" operator="equal">
      <formula>G9</formula>
    </cfRule>
    <cfRule type="cellIs" dxfId="5953" priority="618" operator="lessThan">
      <formula>G9</formula>
    </cfRule>
    <cfRule type="cellIs" dxfId="5952" priority="619" operator="greaterThan">
      <formula>G9</formula>
    </cfRule>
  </conditionalFormatting>
  <conditionalFormatting sqref="G13">
    <cfRule type="cellIs" dxfId="5951" priority="624" operator="equal">
      <formula>0</formula>
    </cfRule>
    <cfRule type="cellIs" dxfId="5950" priority="625" operator="equal">
      <formula>G12</formula>
    </cfRule>
    <cfRule type="cellIs" dxfId="5949" priority="626" operator="lessThan">
      <formula>G12</formula>
    </cfRule>
    <cfRule type="cellIs" dxfId="5948" priority="627" operator="greaterThan">
      <formula>G12</formula>
    </cfRule>
  </conditionalFormatting>
  <conditionalFormatting sqref="G12">
    <cfRule type="cellIs" dxfId="5947" priority="612" operator="equal">
      <formula>0</formula>
    </cfRule>
    <cfRule type="cellIs" dxfId="5946" priority="613" operator="equal">
      <formula>G11</formula>
    </cfRule>
    <cfRule type="cellIs" dxfId="5945" priority="614" operator="lessThan">
      <formula>G11</formula>
    </cfRule>
    <cfRule type="cellIs" dxfId="5944" priority="615" operator="greaterThan">
      <formula>G11</formula>
    </cfRule>
  </conditionalFormatting>
  <conditionalFormatting sqref="H11">
    <cfRule type="cellIs" dxfId="5943" priority="608" operator="equal">
      <formula>0</formula>
    </cfRule>
    <cfRule type="cellIs" dxfId="5942" priority="609" operator="equal">
      <formula>H10</formula>
    </cfRule>
    <cfRule type="cellIs" dxfId="5941" priority="610" operator="lessThan">
      <formula>H10</formula>
    </cfRule>
    <cfRule type="cellIs" dxfId="5940" priority="611" operator="greaterThan">
      <formula>H10</formula>
    </cfRule>
  </conditionalFormatting>
  <conditionalFormatting sqref="H9">
    <cfRule type="cellIs" dxfId="5939" priority="600" operator="equal">
      <formula>0</formula>
    </cfRule>
    <cfRule type="cellIs" dxfId="5938" priority="601" operator="equal">
      <formula>H7</formula>
    </cfRule>
    <cfRule type="cellIs" dxfId="5937" priority="602" operator="lessThan">
      <formula>H7</formula>
    </cfRule>
    <cfRule type="cellIs" dxfId="5936" priority="603" operator="greaterThan">
      <formula>H7</formula>
    </cfRule>
  </conditionalFormatting>
  <conditionalFormatting sqref="H10">
    <cfRule type="cellIs" dxfId="5935" priority="596" operator="equal">
      <formula>0</formula>
    </cfRule>
    <cfRule type="cellIs" dxfId="5934" priority="597" operator="equal">
      <formula>H9</formula>
    </cfRule>
    <cfRule type="cellIs" dxfId="5933" priority="598" operator="lessThan">
      <formula>H9</formula>
    </cfRule>
    <cfRule type="cellIs" dxfId="5932" priority="599" operator="greaterThan">
      <formula>H9</formula>
    </cfRule>
  </conditionalFormatting>
  <conditionalFormatting sqref="H13">
    <cfRule type="cellIs" dxfId="5931" priority="604" operator="equal">
      <formula>0</formula>
    </cfRule>
    <cfRule type="cellIs" dxfId="5930" priority="605" operator="equal">
      <formula>H12</formula>
    </cfRule>
    <cfRule type="cellIs" dxfId="5929" priority="606" operator="lessThan">
      <formula>H12</formula>
    </cfRule>
    <cfRule type="cellIs" dxfId="5928" priority="607" operator="greaterThan">
      <formula>H12</formula>
    </cfRule>
  </conditionalFormatting>
  <conditionalFormatting sqref="H12">
    <cfRule type="cellIs" dxfId="5927" priority="592" operator="equal">
      <formula>0</formula>
    </cfRule>
    <cfRule type="cellIs" dxfId="5926" priority="593" operator="equal">
      <formula>H11</formula>
    </cfRule>
    <cfRule type="cellIs" dxfId="5925" priority="594" operator="lessThan">
      <formula>H11</formula>
    </cfRule>
    <cfRule type="cellIs" dxfId="5924" priority="595" operator="greaterThan">
      <formula>H11</formula>
    </cfRule>
  </conditionalFormatting>
  <conditionalFormatting sqref="D20">
    <cfRule type="cellIs" dxfId="5923" priority="438" operator="equal">
      <formula>0</formula>
    </cfRule>
    <cfRule type="cellIs" dxfId="5922" priority="575" operator="equal">
      <formula>0</formula>
    </cfRule>
    <cfRule type="cellIs" dxfId="5921" priority="587" operator="equal">
      <formula>D14</formula>
    </cfRule>
    <cfRule type="cellIs" dxfId="5920" priority="588" operator="lessThan">
      <formula>D14</formula>
    </cfRule>
    <cfRule type="cellIs" dxfId="5919" priority="589" operator="greaterThan">
      <formula>D14</formula>
    </cfRule>
  </conditionalFormatting>
  <conditionalFormatting sqref="E20">
    <cfRule type="cellIs" dxfId="5918" priority="437" operator="equal">
      <formula>0</formula>
    </cfRule>
    <cfRule type="cellIs" dxfId="5917" priority="584" operator="equal">
      <formula>E14</formula>
    </cfRule>
    <cfRule type="cellIs" dxfId="5916" priority="585" operator="lessThan">
      <formula>E14</formula>
    </cfRule>
    <cfRule type="cellIs" dxfId="5915" priority="586" operator="greaterThan">
      <formula>E14</formula>
    </cfRule>
  </conditionalFormatting>
  <conditionalFormatting sqref="C17">
    <cfRule type="cellIs" dxfId="5914" priority="580" operator="equal">
      <formula>0</formula>
    </cfRule>
    <cfRule type="cellIs" dxfId="5913" priority="581" operator="equal">
      <formula>C16</formula>
    </cfRule>
    <cfRule type="cellIs" dxfId="5912" priority="582" operator="lessThan">
      <formula>C16</formula>
    </cfRule>
    <cfRule type="cellIs" dxfId="5911" priority="583" operator="greaterThan">
      <formula>C16</formula>
    </cfRule>
  </conditionalFormatting>
  <conditionalFormatting sqref="H20:I20">
    <cfRule type="cellIs" dxfId="5910" priority="571" operator="equal">
      <formula>0</formula>
    </cfRule>
    <cfRule type="cellIs" dxfId="5909" priority="572" operator="equal">
      <formula>H14</formula>
    </cfRule>
    <cfRule type="cellIs" dxfId="5908" priority="573" operator="lessThan">
      <formula>H14</formula>
    </cfRule>
    <cfRule type="cellIs" dxfId="5907" priority="574" operator="greaterThan">
      <formula>H14</formula>
    </cfRule>
  </conditionalFormatting>
  <conditionalFormatting sqref="C15">
    <cfRule type="cellIs" dxfId="5906" priority="567" operator="equal">
      <formula>0</formula>
    </cfRule>
    <cfRule type="cellIs" dxfId="5905" priority="568" operator="equal">
      <formula>C13</formula>
    </cfRule>
    <cfRule type="cellIs" dxfId="5904" priority="569" operator="lessThan">
      <formula>C13</formula>
    </cfRule>
    <cfRule type="cellIs" dxfId="5903" priority="570" operator="greaterThan">
      <formula>C13</formula>
    </cfRule>
  </conditionalFormatting>
  <conditionalFormatting sqref="C16">
    <cfRule type="cellIs" dxfId="5902" priority="563" operator="equal">
      <formula>0</formula>
    </cfRule>
    <cfRule type="cellIs" dxfId="5901" priority="564" operator="equal">
      <formula>C15</formula>
    </cfRule>
    <cfRule type="cellIs" dxfId="5900" priority="565" operator="lessThan">
      <formula>C15</formula>
    </cfRule>
    <cfRule type="cellIs" dxfId="5899" priority="566" operator="greaterThan">
      <formula>C15</formula>
    </cfRule>
  </conditionalFormatting>
  <conditionalFormatting sqref="C19">
    <cfRule type="cellIs" dxfId="5898" priority="576" operator="equal">
      <formula>0</formula>
    </cfRule>
    <cfRule type="cellIs" dxfId="5897" priority="577" operator="equal">
      <formula>C18</formula>
    </cfRule>
    <cfRule type="cellIs" dxfId="5896" priority="578" operator="lessThan">
      <formula>C18</formula>
    </cfRule>
    <cfRule type="cellIs" dxfId="5895" priority="579" operator="greaterThan">
      <formula>C18</formula>
    </cfRule>
  </conditionalFormatting>
  <conditionalFormatting sqref="C18">
    <cfRule type="cellIs" dxfId="5894" priority="559" operator="equal">
      <formula>0</formula>
    </cfRule>
    <cfRule type="cellIs" dxfId="5893" priority="560" operator="equal">
      <formula>C17</formula>
    </cfRule>
    <cfRule type="cellIs" dxfId="5892" priority="561" operator="lessThan">
      <formula>C17</formula>
    </cfRule>
    <cfRule type="cellIs" dxfId="5891" priority="562" operator="greaterThan">
      <formula>C17</formula>
    </cfRule>
  </conditionalFormatting>
  <conditionalFormatting sqref="D17">
    <cfRule type="cellIs" dxfId="5890" priority="555" operator="equal">
      <formula>0</formula>
    </cfRule>
    <cfRule type="cellIs" dxfId="5889" priority="556" operator="equal">
      <formula>D16</formula>
    </cfRule>
    <cfRule type="cellIs" dxfId="5888" priority="557" operator="lessThan">
      <formula>D16</formula>
    </cfRule>
    <cfRule type="cellIs" dxfId="5887" priority="558" operator="greaterThan">
      <formula>D16</formula>
    </cfRule>
  </conditionalFormatting>
  <conditionalFormatting sqref="D15">
    <cfRule type="cellIs" dxfId="5886" priority="547" operator="equal">
      <formula>0</formula>
    </cfRule>
    <cfRule type="cellIs" dxfId="5885" priority="548" operator="equal">
      <formula>D13</formula>
    </cfRule>
    <cfRule type="cellIs" dxfId="5884" priority="549" operator="lessThan">
      <formula>D13</formula>
    </cfRule>
    <cfRule type="cellIs" dxfId="5883" priority="550" operator="greaterThan">
      <formula>D13</formula>
    </cfRule>
  </conditionalFormatting>
  <conditionalFormatting sqref="D16">
    <cfRule type="cellIs" dxfId="5882" priority="543" operator="equal">
      <formula>0</formula>
    </cfRule>
    <cfRule type="cellIs" dxfId="5881" priority="544" operator="equal">
      <formula>D15</formula>
    </cfRule>
    <cfRule type="cellIs" dxfId="5880" priority="545" operator="lessThan">
      <formula>D15</formula>
    </cfRule>
    <cfRule type="cellIs" dxfId="5879" priority="546" operator="greaterThan">
      <formula>D15</formula>
    </cfRule>
  </conditionalFormatting>
  <conditionalFormatting sqref="D19">
    <cfRule type="cellIs" dxfId="5878" priority="551" operator="equal">
      <formula>0</formula>
    </cfRule>
    <cfRule type="cellIs" dxfId="5877" priority="552" operator="equal">
      <formula>D18</formula>
    </cfRule>
    <cfRule type="cellIs" dxfId="5876" priority="553" operator="lessThan">
      <formula>D18</formula>
    </cfRule>
    <cfRule type="cellIs" dxfId="5875" priority="554" operator="greaterThan">
      <formula>D18</formula>
    </cfRule>
  </conditionalFormatting>
  <conditionalFormatting sqref="D18">
    <cfRule type="cellIs" dxfId="5874" priority="539" operator="equal">
      <formula>0</formula>
    </cfRule>
    <cfRule type="cellIs" dxfId="5873" priority="540" operator="equal">
      <formula>D17</formula>
    </cfRule>
    <cfRule type="cellIs" dxfId="5872" priority="541" operator="lessThan">
      <formula>D17</formula>
    </cfRule>
    <cfRule type="cellIs" dxfId="5871" priority="542" operator="greaterThan">
      <formula>D17</formula>
    </cfRule>
  </conditionalFormatting>
  <conditionalFormatting sqref="E17">
    <cfRule type="cellIs" dxfId="5870" priority="535" operator="equal">
      <formula>0</formula>
    </cfRule>
    <cfRule type="cellIs" dxfId="5869" priority="536" operator="equal">
      <formula>E16</formula>
    </cfRule>
    <cfRule type="cellIs" dxfId="5868" priority="537" operator="lessThan">
      <formula>E16</formula>
    </cfRule>
    <cfRule type="cellIs" dxfId="5867" priority="538" operator="greaterThan">
      <formula>E16</formula>
    </cfRule>
  </conditionalFormatting>
  <conditionalFormatting sqref="E15">
    <cfRule type="cellIs" dxfId="5866" priority="527" operator="equal">
      <formula>0</formula>
    </cfRule>
    <cfRule type="cellIs" dxfId="5865" priority="528" operator="equal">
      <formula>E13</formula>
    </cfRule>
    <cfRule type="cellIs" dxfId="5864" priority="529" operator="lessThan">
      <formula>E13</formula>
    </cfRule>
    <cfRule type="cellIs" dxfId="5863" priority="530" operator="greaterThan">
      <formula>E13</formula>
    </cfRule>
  </conditionalFormatting>
  <conditionalFormatting sqref="E16">
    <cfRule type="cellIs" dxfId="5862" priority="523" operator="equal">
      <formula>0</formula>
    </cfRule>
    <cfRule type="cellIs" dxfId="5861" priority="524" operator="equal">
      <formula>E15</formula>
    </cfRule>
    <cfRule type="cellIs" dxfId="5860" priority="525" operator="lessThan">
      <formula>E15</formula>
    </cfRule>
    <cfRule type="cellIs" dxfId="5859" priority="526" operator="greaterThan">
      <formula>E15</formula>
    </cfRule>
  </conditionalFormatting>
  <conditionalFormatting sqref="E19">
    <cfRule type="cellIs" dxfId="5858" priority="531" operator="equal">
      <formula>0</formula>
    </cfRule>
    <cfRule type="cellIs" dxfId="5857" priority="532" operator="equal">
      <formula>E18</formula>
    </cfRule>
    <cfRule type="cellIs" dxfId="5856" priority="533" operator="lessThan">
      <formula>E18</formula>
    </cfRule>
    <cfRule type="cellIs" dxfId="5855" priority="534" operator="greaterThan">
      <formula>E18</formula>
    </cfRule>
  </conditionalFormatting>
  <conditionalFormatting sqref="E18">
    <cfRule type="cellIs" dxfId="5854" priority="519" operator="equal">
      <formula>0</formula>
    </cfRule>
    <cfRule type="cellIs" dxfId="5853" priority="520" operator="equal">
      <formula>E17</formula>
    </cfRule>
    <cfRule type="cellIs" dxfId="5852" priority="521" operator="lessThan">
      <formula>E17</formula>
    </cfRule>
    <cfRule type="cellIs" dxfId="5851" priority="522" operator="greaterThan">
      <formula>E17</formula>
    </cfRule>
  </conditionalFormatting>
  <conditionalFormatting sqref="I17">
    <cfRule type="cellIs" dxfId="5850" priority="515" operator="equal">
      <formula>0</formula>
    </cfRule>
    <cfRule type="cellIs" dxfId="5849" priority="516" operator="equal">
      <formula>I16</formula>
    </cfRule>
    <cfRule type="cellIs" dxfId="5848" priority="517" operator="lessThan">
      <formula>I16</formula>
    </cfRule>
    <cfRule type="cellIs" dxfId="5847" priority="518" operator="greaterThan">
      <formula>I16</formula>
    </cfRule>
  </conditionalFormatting>
  <conditionalFormatting sqref="I15">
    <cfRule type="cellIs" dxfId="5846" priority="507" operator="equal">
      <formula>0</formula>
    </cfRule>
    <cfRule type="cellIs" dxfId="5845" priority="508" operator="equal">
      <formula>I13</formula>
    </cfRule>
    <cfRule type="cellIs" dxfId="5844" priority="509" operator="lessThan">
      <formula>I13</formula>
    </cfRule>
    <cfRule type="cellIs" dxfId="5843" priority="510" operator="greaterThan">
      <formula>I13</formula>
    </cfRule>
  </conditionalFormatting>
  <conditionalFormatting sqref="I16">
    <cfRule type="cellIs" dxfId="5842" priority="503" operator="equal">
      <formula>0</formula>
    </cfRule>
    <cfRule type="cellIs" dxfId="5841" priority="504" operator="equal">
      <formula>I15</formula>
    </cfRule>
    <cfRule type="cellIs" dxfId="5840" priority="505" operator="lessThan">
      <formula>I15</formula>
    </cfRule>
    <cfRule type="cellIs" dxfId="5839" priority="506" operator="greaterThan">
      <formula>I15</formula>
    </cfRule>
  </conditionalFormatting>
  <conditionalFormatting sqref="I19">
    <cfRule type="cellIs" dxfId="5838" priority="511" operator="equal">
      <formula>0</formula>
    </cfRule>
    <cfRule type="cellIs" dxfId="5837" priority="512" operator="equal">
      <formula>I18</formula>
    </cfRule>
    <cfRule type="cellIs" dxfId="5836" priority="513" operator="lessThan">
      <formula>I18</formula>
    </cfRule>
    <cfRule type="cellIs" dxfId="5835" priority="514" operator="greaterThan">
      <formula>I18</formula>
    </cfRule>
  </conditionalFormatting>
  <conditionalFormatting sqref="I18">
    <cfRule type="cellIs" dxfId="5834" priority="499" operator="equal">
      <formula>0</formula>
    </cfRule>
    <cfRule type="cellIs" dxfId="5833" priority="500" operator="equal">
      <formula>I17</formula>
    </cfRule>
    <cfRule type="cellIs" dxfId="5832" priority="501" operator="lessThan">
      <formula>I17</formula>
    </cfRule>
    <cfRule type="cellIs" dxfId="5831" priority="502" operator="greaterThan">
      <formula>I17</formula>
    </cfRule>
  </conditionalFormatting>
  <conditionalFormatting sqref="F17">
    <cfRule type="cellIs" dxfId="5830" priority="495" operator="equal">
      <formula>0</formula>
    </cfRule>
    <cfRule type="cellIs" dxfId="5829" priority="496" operator="equal">
      <formula>F16</formula>
    </cfRule>
    <cfRule type="cellIs" dxfId="5828" priority="497" operator="lessThan">
      <formula>F16</formula>
    </cfRule>
    <cfRule type="cellIs" dxfId="5827" priority="498" operator="greaterThan">
      <formula>F16</formula>
    </cfRule>
  </conditionalFormatting>
  <conditionalFormatting sqref="F15">
    <cfRule type="cellIs" dxfId="5826" priority="487" operator="equal">
      <formula>0</formula>
    </cfRule>
    <cfRule type="cellIs" dxfId="5825" priority="488" operator="equal">
      <formula>F13</formula>
    </cfRule>
    <cfRule type="cellIs" dxfId="5824" priority="489" operator="lessThan">
      <formula>F13</formula>
    </cfRule>
    <cfRule type="cellIs" dxfId="5823" priority="490" operator="greaterThan">
      <formula>F13</formula>
    </cfRule>
  </conditionalFormatting>
  <conditionalFormatting sqref="F16">
    <cfRule type="cellIs" dxfId="5822" priority="483" operator="equal">
      <formula>0</formula>
    </cfRule>
    <cfRule type="cellIs" dxfId="5821" priority="484" operator="equal">
      <formula>F15</formula>
    </cfRule>
    <cfRule type="cellIs" dxfId="5820" priority="485" operator="lessThan">
      <formula>F15</formula>
    </cfRule>
    <cfRule type="cellIs" dxfId="5819" priority="486" operator="greaterThan">
      <formula>F15</formula>
    </cfRule>
  </conditionalFormatting>
  <conditionalFormatting sqref="F19">
    <cfRule type="cellIs" dxfId="5818" priority="491" operator="equal">
      <formula>0</formula>
    </cfRule>
    <cfRule type="cellIs" dxfId="5817" priority="492" operator="equal">
      <formula>F18</formula>
    </cfRule>
    <cfRule type="cellIs" dxfId="5816" priority="493" operator="lessThan">
      <formula>F18</formula>
    </cfRule>
    <cfRule type="cellIs" dxfId="5815" priority="494" operator="greaterThan">
      <formula>F18</formula>
    </cfRule>
  </conditionalFormatting>
  <conditionalFormatting sqref="F18">
    <cfRule type="cellIs" dxfId="5814" priority="479" operator="equal">
      <formula>0</formula>
    </cfRule>
    <cfRule type="cellIs" dxfId="5813" priority="480" operator="equal">
      <formula>F17</formula>
    </cfRule>
    <cfRule type="cellIs" dxfId="5812" priority="481" operator="lessThan">
      <formula>F17</formula>
    </cfRule>
    <cfRule type="cellIs" dxfId="5811" priority="482" operator="greaterThan">
      <formula>F17</formula>
    </cfRule>
  </conditionalFormatting>
  <conditionalFormatting sqref="G17">
    <cfRule type="cellIs" dxfId="5810" priority="475" operator="equal">
      <formula>0</formula>
    </cfRule>
    <cfRule type="cellIs" dxfId="5809" priority="476" operator="equal">
      <formula>G16</formula>
    </cfRule>
    <cfRule type="cellIs" dxfId="5808" priority="477" operator="lessThan">
      <formula>G16</formula>
    </cfRule>
    <cfRule type="cellIs" dxfId="5807" priority="478" operator="greaterThan">
      <formula>G16</formula>
    </cfRule>
  </conditionalFormatting>
  <conditionalFormatting sqref="G15">
    <cfRule type="cellIs" dxfId="5806" priority="467" operator="equal">
      <formula>0</formula>
    </cfRule>
    <cfRule type="cellIs" dxfId="5805" priority="468" operator="equal">
      <formula>G13</formula>
    </cfRule>
    <cfRule type="cellIs" dxfId="5804" priority="469" operator="lessThan">
      <formula>G13</formula>
    </cfRule>
    <cfRule type="cellIs" dxfId="5803" priority="470" operator="greaterThan">
      <formula>G13</formula>
    </cfRule>
  </conditionalFormatting>
  <conditionalFormatting sqref="G16">
    <cfRule type="cellIs" dxfId="5802" priority="463" operator="equal">
      <formula>0</formula>
    </cfRule>
    <cfRule type="cellIs" dxfId="5801" priority="464" operator="equal">
      <formula>G15</formula>
    </cfRule>
    <cfRule type="cellIs" dxfId="5800" priority="465" operator="lessThan">
      <formula>G15</formula>
    </cfRule>
    <cfRule type="cellIs" dxfId="5799" priority="466" operator="greaterThan">
      <formula>G15</formula>
    </cfRule>
  </conditionalFormatting>
  <conditionalFormatting sqref="G19">
    <cfRule type="cellIs" dxfId="5798" priority="471" operator="equal">
      <formula>0</formula>
    </cfRule>
    <cfRule type="cellIs" dxfId="5797" priority="472" operator="equal">
      <formula>G18</formula>
    </cfRule>
    <cfRule type="cellIs" dxfId="5796" priority="473" operator="lessThan">
      <formula>G18</formula>
    </cfRule>
    <cfRule type="cellIs" dxfId="5795" priority="474" operator="greaterThan">
      <formula>G18</formula>
    </cfRule>
  </conditionalFormatting>
  <conditionalFormatting sqref="G18">
    <cfRule type="cellIs" dxfId="5794" priority="459" operator="equal">
      <formula>0</formula>
    </cfRule>
    <cfRule type="cellIs" dxfId="5793" priority="460" operator="equal">
      <formula>G17</formula>
    </cfRule>
    <cfRule type="cellIs" dxfId="5792" priority="461" operator="lessThan">
      <formula>G17</formula>
    </cfRule>
    <cfRule type="cellIs" dxfId="5791" priority="462" operator="greaterThan">
      <formula>G17</formula>
    </cfRule>
  </conditionalFormatting>
  <conditionalFormatting sqref="H17">
    <cfRule type="cellIs" dxfId="5790" priority="455" operator="equal">
      <formula>0</formula>
    </cfRule>
    <cfRule type="cellIs" dxfId="5789" priority="456" operator="equal">
      <formula>H16</formula>
    </cfRule>
    <cfRule type="cellIs" dxfId="5788" priority="457" operator="lessThan">
      <formula>H16</formula>
    </cfRule>
    <cfRule type="cellIs" dxfId="5787" priority="458" operator="greaterThan">
      <formula>H16</formula>
    </cfRule>
  </conditionalFormatting>
  <conditionalFormatting sqref="H15">
    <cfRule type="cellIs" dxfId="5786" priority="447" operator="equal">
      <formula>0</formula>
    </cfRule>
    <cfRule type="cellIs" dxfId="5785" priority="448" operator="equal">
      <formula>H13</formula>
    </cfRule>
    <cfRule type="cellIs" dxfId="5784" priority="449" operator="lessThan">
      <formula>H13</formula>
    </cfRule>
    <cfRule type="cellIs" dxfId="5783" priority="450" operator="greaterThan">
      <formula>H13</formula>
    </cfRule>
  </conditionalFormatting>
  <conditionalFormatting sqref="H16">
    <cfRule type="cellIs" dxfId="5782" priority="443" operator="equal">
      <formula>0</formula>
    </cfRule>
    <cfRule type="cellIs" dxfId="5781" priority="444" operator="equal">
      <formula>H15</formula>
    </cfRule>
    <cfRule type="cellIs" dxfId="5780" priority="445" operator="lessThan">
      <formula>H15</formula>
    </cfRule>
    <cfRule type="cellIs" dxfId="5779" priority="446" operator="greaterThan">
      <formula>H15</formula>
    </cfRule>
  </conditionalFormatting>
  <conditionalFormatting sqref="H19">
    <cfRule type="cellIs" dxfId="5778" priority="451" operator="equal">
      <formula>0</formula>
    </cfRule>
    <cfRule type="cellIs" dxfId="5777" priority="452" operator="equal">
      <formula>H18</formula>
    </cfRule>
    <cfRule type="cellIs" dxfId="5776" priority="453" operator="lessThan">
      <formula>H18</formula>
    </cfRule>
    <cfRule type="cellIs" dxfId="5775" priority="454" operator="greaterThan">
      <formula>H18</formula>
    </cfRule>
  </conditionalFormatting>
  <conditionalFormatting sqref="H18">
    <cfRule type="cellIs" dxfId="5774" priority="439" operator="equal">
      <formula>0</formula>
    </cfRule>
    <cfRule type="cellIs" dxfId="5773" priority="440" operator="equal">
      <formula>H17</formula>
    </cfRule>
    <cfRule type="cellIs" dxfId="5772" priority="441" operator="lessThan">
      <formula>H17</formula>
    </cfRule>
    <cfRule type="cellIs" dxfId="5771" priority="442" operator="greaterThan">
      <formula>H17</formula>
    </cfRule>
  </conditionalFormatting>
  <conditionalFormatting sqref="F20:G20">
    <cfRule type="cellIs" dxfId="5770" priority="432" operator="equal">
      <formula>0</formula>
    </cfRule>
    <cfRule type="cellIs" dxfId="5769" priority="433" operator="equal">
      <formula>F14</formula>
    </cfRule>
    <cfRule type="cellIs" dxfId="5768" priority="434" operator="lessThan">
      <formula>F14</formula>
    </cfRule>
    <cfRule type="cellIs" dxfId="5767" priority="435" operator="greaterThan">
      <formula>F14</formula>
    </cfRule>
  </conditionalFormatting>
  <conditionalFormatting sqref="D26">
    <cfRule type="cellIs" dxfId="5766" priority="280" operator="equal">
      <formula>0</formula>
    </cfRule>
    <cfRule type="cellIs" dxfId="5765" priority="417" operator="equal">
      <formula>0</formula>
    </cfRule>
    <cfRule type="cellIs" dxfId="5764" priority="429" operator="equal">
      <formula>D20</formula>
    </cfRule>
    <cfRule type="cellIs" dxfId="5763" priority="430" operator="lessThan">
      <formula>D20</formula>
    </cfRule>
    <cfRule type="cellIs" dxfId="5762" priority="431" operator="greaterThan">
      <formula>D20</formula>
    </cfRule>
  </conditionalFormatting>
  <conditionalFormatting sqref="E26">
    <cfRule type="cellIs" dxfId="5761" priority="279" operator="equal">
      <formula>0</formula>
    </cfRule>
    <cfRule type="cellIs" dxfId="5760" priority="426" operator="equal">
      <formula>E20</formula>
    </cfRule>
    <cfRule type="cellIs" dxfId="5759" priority="427" operator="lessThan">
      <formula>E20</formula>
    </cfRule>
    <cfRule type="cellIs" dxfId="5758" priority="428" operator="greaterThan">
      <formula>E20</formula>
    </cfRule>
  </conditionalFormatting>
  <conditionalFormatting sqref="C23">
    <cfRule type="cellIs" dxfId="5757" priority="422" operator="equal">
      <formula>0</formula>
    </cfRule>
    <cfRule type="cellIs" dxfId="5756" priority="423" operator="equal">
      <formula>C22</formula>
    </cfRule>
    <cfRule type="cellIs" dxfId="5755" priority="424" operator="lessThan">
      <formula>C22</formula>
    </cfRule>
    <cfRule type="cellIs" dxfId="5754" priority="425" operator="greaterThan">
      <formula>C22</formula>
    </cfRule>
  </conditionalFormatting>
  <conditionalFormatting sqref="H26:I26">
    <cfRule type="cellIs" dxfId="5753" priority="413" operator="equal">
      <formula>0</formula>
    </cfRule>
    <cfRule type="cellIs" dxfId="5752" priority="414" operator="equal">
      <formula>H20</formula>
    </cfRule>
    <cfRule type="cellIs" dxfId="5751" priority="415" operator="lessThan">
      <formula>H20</formula>
    </cfRule>
    <cfRule type="cellIs" dxfId="5750" priority="416" operator="greaterThan">
      <formula>H20</formula>
    </cfRule>
  </conditionalFormatting>
  <conditionalFormatting sqref="C21">
    <cfRule type="cellIs" dxfId="5749" priority="409" operator="equal">
      <formula>0</formula>
    </cfRule>
    <cfRule type="cellIs" dxfId="5748" priority="410" operator="equal">
      <formula>C19</formula>
    </cfRule>
    <cfRule type="cellIs" dxfId="5747" priority="411" operator="lessThan">
      <formula>C19</formula>
    </cfRule>
    <cfRule type="cellIs" dxfId="5746" priority="412" operator="greaterThan">
      <formula>C19</formula>
    </cfRule>
  </conditionalFormatting>
  <conditionalFormatting sqref="C22">
    <cfRule type="cellIs" dxfId="5745" priority="405" operator="equal">
      <formula>0</formula>
    </cfRule>
    <cfRule type="cellIs" dxfId="5744" priority="406" operator="equal">
      <formula>C21</formula>
    </cfRule>
    <cfRule type="cellIs" dxfId="5743" priority="407" operator="lessThan">
      <formula>C21</formula>
    </cfRule>
    <cfRule type="cellIs" dxfId="5742" priority="408" operator="greaterThan">
      <formula>C21</formula>
    </cfRule>
  </conditionalFormatting>
  <conditionalFormatting sqref="C25">
    <cfRule type="cellIs" dxfId="5741" priority="418" operator="equal">
      <formula>0</formula>
    </cfRule>
    <cfRule type="cellIs" dxfId="5740" priority="419" operator="equal">
      <formula>C24</formula>
    </cfRule>
    <cfRule type="cellIs" dxfId="5739" priority="420" operator="lessThan">
      <formula>C24</formula>
    </cfRule>
    <cfRule type="cellIs" dxfId="5738" priority="421" operator="greaterThan">
      <formula>C24</formula>
    </cfRule>
  </conditionalFormatting>
  <conditionalFormatting sqref="C24">
    <cfRule type="cellIs" dxfId="5737" priority="401" operator="equal">
      <formula>0</formula>
    </cfRule>
    <cfRule type="cellIs" dxfId="5736" priority="402" operator="equal">
      <formula>C23</formula>
    </cfRule>
    <cfRule type="cellIs" dxfId="5735" priority="403" operator="lessThan">
      <formula>C23</formula>
    </cfRule>
    <cfRule type="cellIs" dxfId="5734" priority="404" operator="greaterThan">
      <formula>C23</formula>
    </cfRule>
  </conditionalFormatting>
  <conditionalFormatting sqref="D23">
    <cfRule type="cellIs" dxfId="5733" priority="397" operator="equal">
      <formula>0</formula>
    </cfRule>
    <cfRule type="cellIs" dxfId="5732" priority="398" operator="equal">
      <formula>D22</formula>
    </cfRule>
    <cfRule type="cellIs" dxfId="5731" priority="399" operator="lessThan">
      <formula>D22</formula>
    </cfRule>
    <cfRule type="cellIs" dxfId="5730" priority="400" operator="greaterThan">
      <formula>D22</formula>
    </cfRule>
  </conditionalFormatting>
  <conditionalFormatting sqref="D21">
    <cfRule type="cellIs" dxfId="5729" priority="389" operator="equal">
      <formula>0</formula>
    </cfRule>
    <cfRule type="cellIs" dxfId="5728" priority="390" operator="equal">
      <formula>D19</formula>
    </cfRule>
    <cfRule type="cellIs" dxfId="5727" priority="391" operator="lessThan">
      <formula>D19</formula>
    </cfRule>
    <cfRule type="cellIs" dxfId="5726" priority="392" operator="greaterThan">
      <formula>D19</formula>
    </cfRule>
  </conditionalFormatting>
  <conditionalFormatting sqref="D22">
    <cfRule type="cellIs" dxfId="5725" priority="385" operator="equal">
      <formula>0</formula>
    </cfRule>
    <cfRule type="cellIs" dxfId="5724" priority="386" operator="equal">
      <formula>D21</formula>
    </cfRule>
    <cfRule type="cellIs" dxfId="5723" priority="387" operator="lessThan">
      <formula>D21</formula>
    </cfRule>
    <cfRule type="cellIs" dxfId="5722" priority="388" operator="greaterThan">
      <formula>D21</formula>
    </cfRule>
  </conditionalFormatting>
  <conditionalFormatting sqref="D25">
    <cfRule type="cellIs" dxfId="5721" priority="393" operator="equal">
      <formula>0</formula>
    </cfRule>
    <cfRule type="cellIs" dxfId="5720" priority="394" operator="equal">
      <formula>D24</formula>
    </cfRule>
    <cfRule type="cellIs" dxfId="5719" priority="395" operator="lessThan">
      <formula>D24</formula>
    </cfRule>
    <cfRule type="cellIs" dxfId="5718" priority="396" operator="greaterThan">
      <formula>D24</formula>
    </cfRule>
  </conditionalFormatting>
  <conditionalFormatting sqref="D24">
    <cfRule type="cellIs" dxfId="5717" priority="381" operator="equal">
      <formula>0</formula>
    </cfRule>
    <cfRule type="cellIs" dxfId="5716" priority="382" operator="equal">
      <formula>D23</formula>
    </cfRule>
    <cfRule type="cellIs" dxfId="5715" priority="383" operator="lessThan">
      <formula>D23</formula>
    </cfRule>
    <cfRule type="cellIs" dxfId="5714" priority="384" operator="greaterThan">
      <formula>D23</formula>
    </cfRule>
  </conditionalFormatting>
  <conditionalFormatting sqref="E23">
    <cfRule type="cellIs" dxfId="5713" priority="377" operator="equal">
      <formula>0</formula>
    </cfRule>
    <cfRule type="cellIs" dxfId="5712" priority="378" operator="equal">
      <formula>E22</formula>
    </cfRule>
    <cfRule type="cellIs" dxfId="5711" priority="379" operator="lessThan">
      <formula>E22</formula>
    </cfRule>
    <cfRule type="cellIs" dxfId="5710" priority="380" operator="greaterThan">
      <formula>E22</formula>
    </cfRule>
  </conditionalFormatting>
  <conditionalFormatting sqref="E21">
    <cfRule type="cellIs" dxfId="5709" priority="369" operator="equal">
      <formula>0</formula>
    </cfRule>
    <cfRule type="cellIs" dxfId="5708" priority="370" operator="equal">
      <formula>E19</formula>
    </cfRule>
    <cfRule type="cellIs" dxfId="5707" priority="371" operator="lessThan">
      <formula>E19</formula>
    </cfRule>
    <cfRule type="cellIs" dxfId="5706" priority="372" operator="greaterThan">
      <formula>E19</formula>
    </cfRule>
  </conditionalFormatting>
  <conditionalFormatting sqref="E22">
    <cfRule type="cellIs" dxfId="5705" priority="365" operator="equal">
      <formula>0</formula>
    </cfRule>
    <cfRule type="cellIs" dxfId="5704" priority="366" operator="equal">
      <formula>E21</formula>
    </cfRule>
    <cfRule type="cellIs" dxfId="5703" priority="367" operator="lessThan">
      <formula>E21</formula>
    </cfRule>
    <cfRule type="cellIs" dxfId="5702" priority="368" operator="greaterThan">
      <formula>E21</formula>
    </cfRule>
  </conditionalFormatting>
  <conditionalFormatting sqref="E25">
    <cfRule type="cellIs" dxfId="5701" priority="373" operator="equal">
      <formula>0</formula>
    </cfRule>
    <cfRule type="cellIs" dxfId="5700" priority="374" operator="equal">
      <formula>E24</formula>
    </cfRule>
    <cfRule type="cellIs" dxfId="5699" priority="375" operator="lessThan">
      <formula>E24</formula>
    </cfRule>
    <cfRule type="cellIs" dxfId="5698" priority="376" operator="greaterThan">
      <formula>E24</formula>
    </cfRule>
  </conditionalFormatting>
  <conditionalFormatting sqref="E24">
    <cfRule type="cellIs" dxfId="5697" priority="361" operator="equal">
      <formula>0</formula>
    </cfRule>
    <cfRule type="cellIs" dxfId="5696" priority="362" operator="equal">
      <formula>E23</formula>
    </cfRule>
    <cfRule type="cellIs" dxfId="5695" priority="363" operator="lessThan">
      <formula>E23</formula>
    </cfRule>
    <cfRule type="cellIs" dxfId="5694" priority="364" operator="greaterThan">
      <formula>E23</formula>
    </cfRule>
  </conditionalFormatting>
  <conditionalFormatting sqref="I23">
    <cfRule type="cellIs" dxfId="5693" priority="357" operator="equal">
      <formula>0</formula>
    </cfRule>
    <cfRule type="cellIs" dxfId="5692" priority="358" operator="equal">
      <formula>I22</formula>
    </cfRule>
    <cfRule type="cellIs" dxfId="5691" priority="359" operator="lessThan">
      <formula>I22</formula>
    </cfRule>
    <cfRule type="cellIs" dxfId="5690" priority="360" operator="greaterThan">
      <formula>I22</formula>
    </cfRule>
  </conditionalFormatting>
  <conditionalFormatting sqref="I21">
    <cfRule type="cellIs" dxfId="5689" priority="349" operator="equal">
      <formula>0</formula>
    </cfRule>
    <cfRule type="cellIs" dxfId="5688" priority="350" operator="equal">
      <formula>I19</formula>
    </cfRule>
    <cfRule type="cellIs" dxfId="5687" priority="351" operator="lessThan">
      <formula>I19</formula>
    </cfRule>
    <cfRule type="cellIs" dxfId="5686" priority="352" operator="greaterThan">
      <formula>I19</formula>
    </cfRule>
  </conditionalFormatting>
  <conditionalFormatting sqref="I22">
    <cfRule type="cellIs" dxfId="5685" priority="345" operator="equal">
      <formula>0</formula>
    </cfRule>
    <cfRule type="cellIs" dxfId="5684" priority="346" operator="equal">
      <formula>I21</formula>
    </cfRule>
    <cfRule type="cellIs" dxfId="5683" priority="347" operator="lessThan">
      <formula>I21</formula>
    </cfRule>
    <cfRule type="cellIs" dxfId="5682" priority="348" operator="greaterThan">
      <formula>I21</formula>
    </cfRule>
  </conditionalFormatting>
  <conditionalFormatting sqref="I25">
    <cfRule type="cellIs" dxfId="5681" priority="353" operator="equal">
      <formula>0</formula>
    </cfRule>
    <cfRule type="cellIs" dxfId="5680" priority="354" operator="equal">
      <formula>I24</formula>
    </cfRule>
    <cfRule type="cellIs" dxfId="5679" priority="355" operator="lessThan">
      <formula>I24</formula>
    </cfRule>
    <cfRule type="cellIs" dxfId="5678" priority="356" operator="greaterThan">
      <formula>I24</formula>
    </cfRule>
  </conditionalFormatting>
  <conditionalFormatting sqref="I24">
    <cfRule type="cellIs" dxfId="5677" priority="341" operator="equal">
      <formula>0</formula>
    </cfRule>
    <cfRule type="cellIs" dxfId="5676" priority="342" operator="equal">
      <formula>I23</formula>
    </cfRule>
    <cfRule type="cellIs" dxfId="5675" priority="343" operator="lessThan">
      <formula>I23</formula>
    </cfRule>
    <cfRule type="cellIs" dxfId="5674" priority="344" operator="greaterThan">
      <formula>I23</formula>
    </cfRule>
  </conditionalFormatting>
  <conditionalFormatting sqref="F23">
    <cfRule type="cellIs" dxfId="5673" priority="337" operator="equal">
      <formula>0</formula>
    </cfRule>
    <cfRule type="cellIs" dxfId="5672" priority="338" operator="equal">
      <formula>F22</formula>
    </cfRule>
    <cfRule type="cellIs" dxfId="5671" priority="339" operator="lessThan">
      <formula>F22</formula>
    </cfRule>
    <cfRule type="cellIs" dxfId="5670" priority="340" operator="greaterThan">
      <formula>F22</formula>
    </cfRule>
  </conditionalFormatting>
  <conditionalFormatting sqref="F21">
    <cfRule type="cellIs" dxfId="5669" priority="329" operator="equal">
      <formula>0</formula>
    </cfRule>
    <cfRule type="cellIs" dxfId="5668" priority="330" operator="equal">
      <formula>F19</formula>
    </cfRule>
    <cfRule type="cellIs" dxfId="5667" priority="331" operator="lessThan">
      <formula>F19</formula>
    </cfRule>
    <cfRule type="cellIs" dxfId="5666" priority="332" operator="greaterThan">
      <formula>F19</formula>
    </cfRule>
  </conditionalFormatting>
  <conditionalFormatting sqref="F22">
    <cfRule type="cellIs" dxfId="5665" priority="325" operator="equal">
      <formula>0</formula>
    </cfRule>
    <cfRule type="cellIs" dxfId="5664" priority="326" operator="equal">
      <formula>F21</formula>
    </cfRule>
    <cfRule type="cellIs" dxfId="5663" priority="327" operator="lessThan">
      <formula>F21</formula>
    </cfRule>
    <cfRule type="cellIs" dxfId="5662" priority="328" operator="greaterThan">
      <formula>F21</formula>
    </cfRule>
  </conditionalFormatting>
  <conditionalFormatting sqref="F25">
    <cfRule type="cellIs" dxfId="5661" priority="333" operator="equal">
      <formula>0</formula>
    </cfRule>
    <cfRule type="cellIs" dxfId="5660" priority="334" operator="equal">
      <formula>F24</formula>
    </cfRule>
    <cfRule type="cellIs" dxfId="5659" priority="335" operator="lessThan">
      <formula>F24</formula>
    </cfRule>
    <cfRule type="cellIs" dxfId="5658" priority="336" operator="greaterThan">
      <formula>F24</formula>
    </cfRule>
  </conditionalFormatting>
  <conditionalFormatting sqref="F24">
    <cfRule type="cellIs" dxfId="5657" priority="321" operator="equal">
      <formula>0</formula>
    </cfRule>
    <cfRule type="cellIs" dxfId="5656" priority="322" operator="equal">
      <formula>F23</formula>
    </cfRule>
    <cfRule type="cellIs" dxfId="5655" priority="323" operator="lessThan">
      <formula>F23</formula>
    </cfRule>
    <cfRule type="cellIs" dxfId="5654" priority="324" operator="greaterThan">
      <formula>F23</formula>
    </cfRule>
  </conditionalFormatting>
  <conditionalFormatting sqref="G23">
    <cfRule type="cellIs" dxfId="5653" priority="317" operator="equal">
      <formula>0</formula>
    </cfRule>
    <cfRule type="cellIs" dxfId="5652" priority="318" operator="equal">
      <formula>G22</formula>
    </cfRule>
    <cfRule type="cellIs" dxfId="5651" priority="319" operator="lessThan">
      <formula>G22</formula>
    </cfRule>
    <cfRule type="cellIs" dxfId="5650" priority="320" operator="greaterThan">
      <formula>G22</formula>
    </cfRule>
  </conditionalFormatting>
  <conditionalFormatting sqref="G21">
    <cfRule type="cellIs" dxfId="5649" priority="309" operator="equal">
      <formula>0</formula>
    </cfRule>
    <cfRule type="cellIs" dxfId="5648" priority="310" operator="equal">
      <formula>G19</formula>
    </cfRule>
    <cfRule type="cellIs" dxfId="5647" priority="311" operator="lessThan">
      <formula>G19</formula>
    </cfRule>
    <cfRule type="cellIs" dxfId="5646" priority="312" operator="greaterThan">
      <formula>G19</formula>
    </cfRule>
  </conditionalFormatting>
  <conditionalFormatting sqref="G22">
    <cfRule type="cellIs" dxfId="5645" priority="305" operator="equal">
      <formula>0</formula>
    </cfRule>
    <cfRule type="cellIs" dxfId="5644" priority="306" operator="equal">
      <formula>G21</formula>
    </cfRule>
    <cfRule type="cellIs" dxfId="5643" priority="307" operator="lessThan">
      <formula>G21</formula>
    </cfRule>
    <cfRule type="cellIs" dxfId="5642" priority="308" operator="greaterThan">
      <formula>G21</formula>
    </cfRule>
  </conditionalFormatting>
  <conditionalFormatting sqref="G25">
    <cfRule type="cellIs" dxfId="5641" priority="313" operator="equal">
      <formula>0</formula>
    </cfRule>
    <cfRule type="cellIs" dxfId="5640" priority="314" operator="equal">
      <formula>G24</formula>
    </cfRule>
    <cfRule type="cellIs" dxfId="5639" priority="315" operator="lessThan">
      <formula>G24</formula>
    </cfRule>
    <cfRule type="cellIs" dxfId="5638" priority="316" operator="greaterThan">
      <formula>G24</formula>
    </cfRule>
  </conditionalFormatting>
  <conditionalFormatting sqref="G24">
    <cfRule type="cellIs" dxfId="5637" priority="301" operator="equal">
      <formula>0</formula>
    </cfRule>
    <cfRule type="cellIs" dxfId="5636" priority="302" operator="equal">
      <formula>G23</formula>
    </cfRule>
    <cfRule type="cellIs" dxfId="5635" priority="303" operator="lessThan">
      <formula>G23</formula>
    </cfRule>
    <cfRule type="cellIs" dxfId="5634" priority="304" operator="greaterThan">
      <formula>G23</formula>
    </cfRule>
  </conditionalFormatting>
  <conditionalFormatting sqref="H23">
    <cfRule type="cellIs" dxfId="5633" priority="297" operator="equal">
      <formula>0</formula>
    </cfRule>
    <cfRule type="cellIs" dxfId="5632" priority="298" operator="equal">
      <formula>H22</formula>
    </cfRule>
    <cfRule type="cellIs" dxfId="5631" priority="299" operator="lessThan">
      <formula>H22</formula>
    </cfRule>
    <cfRule type="cellIs" dxfId="5630" priority="300" operator="greaterThan">
      <formula>H22</formula>
    </cfRule>
  </conditionalFormatting>
  <conditionalFormatting sqref="H21">
    <cfRule type="cellIs" dxfId="5629" priority="289" operator="equal">
      <formula>0</formula>
    </cfRule>
    <cfRule type="cellIs" dxfId="5628" priority="290" operator="equal">
      <formula>H19</formula>
    </cfRule>
    <cfRule type="cellIs" dxfId="5627" priority="291" operator="lessThan">
      <formula>H19</formula>
    </cfRule>
    <cfRule type="cellIs" dxfId="5626" priority="292" operator="greaterThan">
      <formula>H19</formula>
    </cfRule>
  </conditionalFormatting>
  <conditionalFormatting sqref="H22">
    <cfRule type="cellIs" dxfId="5625" priority="285" operator="equal">
      <formula>0</formula>
    </cfRule>
    <cfRule type="cellIs" dxfId="5624" priority="286" operator="equal">
      <formula>H21</formula>
    </cfRule>
    <cfRule type="cellIs" dxfId="5623" priority="287" operator="lessThan">
      <formula>H21</formula>
    </cfRule>
    <cfRule type="cellIs" dxfId="5622" priority="288" operator="greaterThan">
      <formula>H21</formula>
    </cfRule>
  </conditionalFormatting>
  <conditionalFormatting sqref="H25">
    <cfRule type="cellIs" dxfId="5621" priority="293" operator="equal">
      <formula>0</formula>
    </cfRule>
    <cfRule type="cellIs" dxfId="5620" priority="294" operator="equal">
      <formula>H24</formula>
    </cfRule>
    <cfRule type="cellIs" dxfId="5619" priority="295" operator="lessThan">
      <formula>H24</formula>
    </cfRule>
    <cfRule type="cellIs" dxfId="5618" priority="296" operator="greaterThan">
      <formula>H24</formula>
    </cfRule>
  </conditionalFormatting>
  <conditionalFormatting sqref="H24">
    <cfRule type="cellIs" dxfId="5617" priority="281" operator="equal">
      <formula>0</formula>
    </cfRule>
    <cfRule type="cellIs" dxfId="5616" priority="282" operator="equal">
      <formula>H23</formula>
    </cfRule>
    <cfRule type="cellIs" dxfId="5615" priority="283" operator="lessThan">
      <formula>H23</formula>
    </cfRule>
    <cfRule type="cellIs" dxfId="5614" priority="284" operator="greaterThan">
      <formula>H23</formula>
    </cfRule>
  </conditionalFormatting>
  <conditionalFormatting sqref="F26:G26">
    <cfRule type="cellIs" dxfId="5613" priority="275" operator="equal">
      <formula>0</formula>
    </cfRule>
    <cfRule type="cellIs" dxfId="5612" priority="276" operator="equal">
      <formula>F20</formula>
    </cfRule>
    <cfRule type="cellIs" dxfId="5611" priority="277" operator="lessThan">
      <formula>F20</formula>
    </cfRule>
    <cfRule type="cellIs" dxfId="5610" priority="278" operator="greaterThan">
      <formula>F20</formula>
    </cfRule>
  </conditionalFormatting>
  <conditionalFormatting sqref="D32">
    <cfRule type="cellIs" dxfId="5609" priority="127" operator="equal">
      <formula>0</formula>
    </cfRule>
    <cfRule type="cellIs" dxfId="5608" priority="260" operator="equal">
      <formula>0</formula>
    </cfRule>
    <cfRule type="cellIs" dxfId="5607" priority="272" operator="equal">
      <formula>D26</formula>
    </cfRule>
    <cfRule type="cellIs" dxfId="5606" priority="273" operator="lessThan">
      <formula>D26</formula>
    </cfRule>
    <cfRule type="cellIs" dxfId="5605" priority="274" operator="greaterThan">
      <formula>D26</formula>
    </cfRule>
  </conditionalFormatting>
  <conditionalFormatting sqref="E32">
    <cfRule type="cellIs" dxfId="5604" priority="126" operator="equal">
      <formula>0</formula>
    </cfRule>
    <cfRule type="cellIs" dxfId="5603" priority="269" operator="equal">
      <formula>E26</formula>
    </cfRule>
    <cfRule type="cellIs" dxfId="5602" priority="270" operator="lessThan">
      <formula>E26</formula>
    </cfRule>
    <cfRule type="cellIs" dxfId="5601" priority="271" operator="greaterThan">
      <formula>E26</formula>
    </cfRule>
  </conditionalFormatting>
  <conditionalFormatting sqref="C29">
    <cfRule type="cellIs" dxfId="5600" priority="265" operator="equal">
      <formula>0</formula>
    </cfRule>
    <cfRule type="cellIs" dxfId="5599" priority="266" operator="equal">
      <formula>C28</formula>
    </cfRule>
    <cfRule type="cellIs" dxfId="5598" priority="267" operator="lessThan">
      <formula>C28</formula>
    </cfRule>
    <cfRule type="cellIs" dxfId="5597" priority="268" operator="greaterThan">
      <formula>C28</formula>
    </cfRule>
  </conditionalFormatting>
  <conditionalFormatting sqref="H32:I32">
    <cfRule type="cellIs" dxfId="5596" priority="256" operator="equal">
      <formula>0</formula>
    </cfRule>
    <cfRule type="cellIs" dxfId="5595" priority="257" operator="equal">
      <formula>H26</formula>
    </cfRule>
    <cfRule type="cellIs" dxfId="5594" priority="258" operator="lessThan">
      <formula>H26</formula>
    </cfRule>
    <cfRule type="cellIs" dxfId="5593" priority="259" operator="greaterThan">
      <formula>H26</formula>
    </cfRule>
  </conditionalFormatting>
  <conditionalFormatting sqref="C27">
    <cfRule type="cellIs" dxfId="5592" priority="252" operator="equal">
      <formula>0</formula>
    </cfRule>
    <cfRule type="cellIs" dxfId="5591" priority="253" operator="equal">
      <formula>C25</formula>
    </cfRule>
    <cfRule type="cellIs" dxfId="5590" priority="254" operator="lessThan">
      <formula>C25</formula>
    </cfRule>
    <cfRule type="cellIs" dxfId="5589" priority="255" operator="greaterThan">
      <formula>C25</formula>
    </cfRule>
  </conditionalFormatting>
  <conditionalFormatting sqref="C28">
    <cfRule type="cellIs" dxfId="5588" priority="248" operator="equal">
      <formula>0</formula>
    </cfRule>
    <cfRule type="cellIs" dxfId="5587" priority="249" operator="equal">
      <formula>C27</formula>
    </cfRule>
    <cfRule type="cellIs" dxfId="5586" priority="250" operator="lessThan">
      <formula>C27</formula>
    </cfRule>
    <cfRule type="cellIs" dxfId="5585" priority="251" operator="greaterThan">
      <formula>C27</formula>
    </cfRule>
  </conditionalFormatting>
  <conditionalFormatting sqref="C31">
    <cfRule type="cellIs" dxfId="5584" priority="261" operator="equal">
      <formula>0</formula>
    </cfRule>
    <cfRule type="cellIs" dxfId="5583" priority="262" operator="equal">
      <formula>C30</formula>
    </cfRule>
    <cfRule type="cellIs" dxfId="5582" priority="263" operator="lessThan">
      <formula>C30</formula>
    </cfRule>
    <cfRule type="cellIs" dxfId="5581" priority="264" operator="greaterThan">
      <formula>C30</formula>
    </cfRule>
  </conditionalFormatting>
  <conditionalFormatting sqref="C30">
    <cfRule type="cellIs" dxfId="5580" priority="244" operator="equal">
      <formula>0</formula>
    </cfRule>
    <cfRule type="cellIs" dxfId="5579" priority="245" operator="equal">
      <formula>C29</formula>
    </cfRule>
    <cfRule type="cellIs" dxfId="5578" priority="246" operator="lessThan">
      <formula>C29</formula>
    </cfRule>
    <cfRule type="cellIs" dxfId="5577" priority="247" operator="greaterThan">
      <formula>C29</formula>
    </cfRule>
  </conditionalFormatting>
  <conditionalFormatting sqref="D29">
    <cfRule type="cellIs" dxfId="5576" priority="240" operator="equal">
      <formula>0</formula>
    </cfRule>
    <cfRule type="cellIs" dxfId="5575" priority="241" operator="equal">
      <formula>D28</formula>
    </cfRule>
    <cfRule type="cellIs" dxfId="5574" priority="242" operator="lessThan">
      <formula>D28</formula>
    </cfRule>
    <cfRule type="cellIs" dxfId="5573" priority="243" operator="greaterThan">
      <formula>D28</formula>
    </cfRule>
  </conditionalFormatting>
  <conditionalFormatting sqref="D27">
    <cfRule type="cellIs" dxfId="5572" priority="232" operator="equal">
      <formula>0</formula>
    </cfRule>
    <cfRule type="cellIs" dxfId="5571" priority="233" operator="equal">
      <formula>D25</formula>
    </cfRule>
    <cfRule type="cellIs" dxfId="5570" priority="234" operator="lessThan">
      <formula>D25</formula>
    </cfRule>
    <cfRule type="cellIs" dxfId="5569" priority="235" operator="greaterThan">
      <formula>D25</formula>
    </cfRule>
  </conditionalFormatting>
  <conditionalFormatting sqref="D28">
    <cfRule type="cellIs" dxfId="5568" priority="228" operator="equal">
      <formula>0</formula>
    </cfRule>
    <cfRule type="cellIs" dxfId="5567" priority="229" operator="equal">
      <formula>D27</formula>
    </cfRule>
    <cfRule type="cellIs" dxfId="5566" priority="230" operator="lessThan">
      <formula>D27</formula>
    </cfRule>
    <cfRule type="cellIs" dxfId="5565" priority="231" operator="greaterThan">
      <formula>D27</formula>
    </cfRule>
  </conditionalFormatting>
  <conditionalFormatting sqref="D31">
    <cfRule type="cellIs" dxfId="5564" priority="236" operator="equal">
      <formula>0</formula>
    </cfRule>
    <cfRule type="cellIs" dxfId="5563" priority="237" operator="equal">
      <formula>D30</formula>
    </cfRule>
    <cfRule type="cellIs" dxfId="5562" priority="238" operator="lessThan">
      <formula>D30</formula>
    </cfRule>
    <cfRule type="cellIs" dxfId="5561" priority="239" operator="greaterThan">
      <formula>D30</formula>
    </cfRule>
  </conditionalFormatting>
  <conditionalFormatting sqref="D30">
    <cfRule type="cellIs" dxfId="5560" priority="224" operator="equal">
      <formula>0</formula>
    </cfRule>
    <cfRule type="cellIs" dxfId="5559" priority="225" operator="equal">
      <formula>D29</formula>
    </cfRule>
    <cfRule type="cellIs" dxfId="5558" priority="226" operator="lessThan">
      <formula>D29</formula>
    </cfRule>
    <cfRule type="cellIs" dxfId="5557" priority="227" operator="greaterThan">
      <formula>D29</formula>
    </cfRule>
  </conditionalFormatting>
  <conditionalFormatting sqref="E29">
    <cfRule type="cellIs" dxfId="5556" priority="220" operator="equal">
      <formula>0</formula>
    </cfRule>
    <cfRule type="cellIs" dxfId="5555" priority="221" operator="equal">
      <formula>E28</formula>
    </cfRule>
    <cfRule type="cellIs" dxfId="5554" priority="222" operator="lessThan">
      <formula>E28</formula>
    </cfRule>
    <cfRule type="cellIs" dxfId="5553" priority="223" operator="greaterThan">
      <formula>E28</formula>
    </cfRule>
  </conditionalFormatting>
  <conditionalFormatting sqref="E27">
    <cfRule type="cellIs" dxfId="5552" priority="212" operator="equal">
      <formula>0</formula>
    </cfRule>
    <cfRule type="cellIs" dxfId="5551" priority="213" operator="equal">
      <formula>E25</formula>
    </cfRule>
    <cfRule type="cellIs" dxfId="5550" priority="214" operator="lessThan">
      <formula>E25</formula>
    </cfRule>
    <cfRule type="cellIs" dxfId="5549" priority="215" operator="greaterThan">
      <formula>E25</formula>
    </cfRule>
  </conditionalFormatting>
  <conditionalFormatting sqref="E28">
    <cfRule type="cellIs" dxfId="5548" priority="208" operator="equal">
      <formula>0</formula>
    </cfRule>
    <cfRule type="cellIs" dxfId="5547" priority="209" operator="equal">
      <formula>E27</formula>
    </cfRule>
    <cfRule type="cellIs" dxfId="5546" priority="210" operator="lessThan">
      <formula>E27</formula>
    </cfRule>
    <cfRule type="cellIs" dxfId="5545" priority="211" operator="greaterThan">
      <formula>E27</formula>
    </cfRule>
  </conditionalFormatting>
  <conditionalFormatting sqref="E31">
    <cfRule type="cellIs" dxfId="5544" priority="216" operator="equal">
      <formula>0</formula>
    </cfRule>
    <cfRule type="cellIs" dxfId="5543" priority="217" operator="equal">
      <formula>E30</formula>
    </cfRule>
    <cfRule type="cellIs" dxfId="5542" priority="218" operator="lessThan">
      <formula>E30</formula>
    </cfRule>
    <cfRule type="cellIs" dxfId="5541" priority="219" operator="greaterThan">
      <formula>E30</formula>
    </cfRule>
  </conditionalFormatting>
  <conditionalFormatting sqref="E30">
    <cfRule type="cellIs" dxfId="5540" priority="204" operator="equal">
      <formula>0</formula>
    </cfRule>
    <cfRule type="cellIs" dxfId="5539" priority="205" operator="equal">
      <formula>E29</formula>
    </cfRule>
    <cfRule type="cellIs" dxfId="5538" priority="206" operator="lessThan">
      <formula>E29</formula>
    </cfRule>
    <cfRule type="cellIs" dxfId="5537" priority="207" operator="greaterThan">
      <formula>E29</formula>
    </cfRule>
  </conditionalFormatting>
  <conditionalFormatting sqref="I29">
    <cfRule type="cellIs" dxfId="5536" priority="200" operator="equal">
      <formula>0</formula>
    </cfRule>
    <cfRule type="cellIs" dxfId="5535" priority="201" operator="equal">
      <formula>I28</formula>
    </cfRule>
    <cfRule type="cellIs" dxfId="5534" priority="202" operator="lessThan">
      <formula>I28</formula>
    </cfRule>
    <cfRule type="cellIs" dxfId="5533" priority="203" operator="greaterThan">
      <formula>I28</formula>
    </cfRule>
  </conditionalFormatting>
  <conditionalFormatting sqref="I27">
    <cfRule type="cellIs" dxfId="5532" priority="192" operator="equal">
      <formula>0</formula>
    </cfRule>
    <cfRule type="cellIs" dxfId="5531" priority="193" operator="equal">
      <formula>I25</formula>
    </cfRule>
    <cfRule type="cellIs" dxfId="5530" priority="194" operator="lessThan">
      <formula>I25</formula>
    </cfRule>
    <cfRule type="cellIs" dxfId="5529" priority="195" operator="greaterThan">
      <formula>I25</formula>
    </cfRule>
  </conditionalFormatting>
  <conditionalFormatting sqref="I28">
    <cfRule type="cellIs" dxfId="5528" priority="188" operator="equal">
      <formula>0</formula>
    </cfRule>
    <cfRule type="cellIs" dxfId="5527" priority="189" operator="equal">
      <formula>I27</formula>
    </cfRule>
    <cfRule type="cellIs" dxfId="5526" priority="190" operator="lessThan">
      <formula>I27</formula>
    </cfRule>
    <cfRule type="cellIs" dxfId="5525" priority="191" operator="greaterThan">
      <formula>I27</formula>
    </cfRule>
  </conditionalFormatting>
  <conditionalFormatting sqref="I31">
    <cfRule type="cellIs" dxfId="5524" priority="196" operator="equal">
      <formula>0</formula>
    </cfRule>
    <cfRule type="cellIs" dxfId="5523" priority="197" operator="equal">
      <formula>I30</formula>
    </cfRule>
    <cfRule type="cellIs" dxfId="5522" priority="198" operator="lessThan">
      <formula>I30</formula>
    </cfRule>
    <cfRule type="cellIs" dxfId="5521" priority="199" operator="greaterThan">
      <formula>I30</formula>
    </cfRule>
  </conditionalFormatting>
  <conditionalFormatting sqref="I30">
    <cfRule type="cellIs" dxfId="5520" priority="184" operator="equal">
      <formula>0</formula>
    </cfRule>
    <cfRule type="cellIs" dxfId="5519" priority="185" operator="equal">
      <formula>I29</formula>
    </cfRule>
    <cfRule type="cellIs" dxfId="5518" priority="186" operator="lessThan">
      <formula>I29</formula>
    </cfRule>
    <cfRule type="cellIs" dxfId="5517" priority="187" operator="greaterThan">
      <formula>I29</formula>
    </cfRule>
  </conditionalFormatting>
  <conditionalFormatting sqref="F29">
    <cfRule type="cellIs" dxfId="5516" priority="180" operator="equal">
      <formula>0</formula>
    </cfRule>
    <cfRule type="cellIs" dxfId="5515" priority="181" operator="equal">
      <formula>F28</formula>
    </cfRule>
    <cfRule type="cellIs" dxfId="5514" priority="182" operator="lessThan">
      <formula>F28</formula>
    </cfRule>
    <cfRule type="cellIs" dxfId="5513" priority="183" operator="greaterThan">
      <formula>F28</formula>
    </cfRule>
  </conditionalFormatting>
  <conditionalFormatting sqref="F27">
    <cfRule type="cellIs" dxfId="5512" priority="172" operator="equal">
      <formula>0</formula>
    </cfRule>
    <cfRule type="cellIs" dxfId="5511" priority="173" operator="equal">
      <formula>F25</formula>
    </cfRule>
    <cfRule type="cellIs" dxfId="5510" priority="174" operator="lessThan">
      <formula>F25</formula>
    </cfRule>
    <cfRule type="cellIs" dxfId="5509" priority="175" operator="greaterThan">
      <formula>F25</formula>
    </cfRule>
  </conditionalFormatting>
  <conditionalFormatting sqref="F28">
    <cfRule type="cellIs" dxfId="5508" priority="168" operator="equal">
      <formula>0</formula>
    </cfRule>
    <cfRule type="cellIs" dxfId="5507" priority="169" operator="equal">
      <formula>F27</formula>
    </cfRule>
    <cfRule type="cellIs" dxfId="5506" priority="170" operator="lessThan">
      <formula>F27</formula>
    </cfRule>
    <cfRule type="cellIs" dxfId="5505" priority="171" operator="greaterThan">
      <formula>F27</formula>
    </cfRule>
  </conditionalFormatting>
  <conditionalFormatting sqref="F31">
    <cfRule type="cellIs" dxfId="5504" priority="176" operator="equal">
      <formula>0</formula>
    </cfRule>
    <cfRule type="cellIs" dxfId="5503" priority="177" operator="equal">
      <formula>F30</formula>
    </cfRule>
    <cfRule type="cellIs" dxfId="5502" priority="178" operator="lessThan">
      <formula>F30</formula>
    </cfRule>
    <cfRule type="cellIs" dxfId="5501" priority="179" operator="greaterThan">
      <formula>F30</formula>
    </cfRule>
  </conditionalFormatting>
  <conditionalFormatting sqref="F30">
    <cfRule type="cellIs" dxfId="5500" priority="164" operator="equal">
      <formula>0</formula>
    </cfRule>
    <cfRule type="cellIs" dxfId="5499" priority="165" operator="equal">
      <formula>F29</formula>
    </cfRule>
    <cfRule type="cellIs" dxfId="5498" priority="166" operator="lessThan">
      <formula>F29</formula>
    </cfRule>
    <cfRule type="cellIs" dxfId="5497" priority="167" operator="greaterThan">
      <formula>F29</formula>
    </cfRule>
  </conditionalFormatting>
  <conditionalFormatting sqref="G28:G29">
    <cfRule type="cellIs" dxfId="5496" priority="160" operator="equal">
      <formula>0</formula>
    </cfRule>
    <cfRule type="cellIs" dxfId="5495" priority="161" operator="equal">
      <formula>G27</formula>
    </cfRule>
    <cfRule type="cellIs" dxfId="5494" priority="162" operator="lessThan">
      <formula>G27</formula>
    </cfRule>
    <cfRule type="cellIs" dxfId="5493" priority="163" operator="greaterThan">
      <formula>G27</formula>
    </cfRule>
  </conditionalFormatting>
  <conditionalFormatting sqref="G27">
    <cfRule type="cellIs" dxfId="5492" priority="152" operator="equal">
      <formula>0</formula>
    </cfRule>
    <cfRule type="cellIs" dxfId="5491" priority="153" operator="equal">
      <formula>G25</formula>
    </cfRule>
    <cfRule type="cellIs" dxfId="5490" priority="154" operator="lessThan">
      <formula>G25</formula>
    </cfRule>
    <cfRule type="cellIs" dxfId="5489" priority="155" operator="greaterThan">
      <formula>G25</formula>
    </cfRule>
  </conditionalFormatting>
  <conditionalFormatting sqref="G31">
    <cfRule type="cellIs" dxfId="5488" priority="156" operator="equal">
      <formula>0</formula>
    </cfRule>
    <cfRule type="cellIs" dxfId="5487" priority="157" operator="equal">
      <formula>G30</formula>
    </cfRule>
    <cfRule type="cellIs" dxfId="5486" priority="158" operator="lessThan">
      <formula>G30</formula>
    </cfRule>
    <cfRule type="cellIs" dxfId="5485" priority="159" operator="greaterThan">
      <formula>G30</formula>
    </cfRule>
  </conditionalFormatting>
  <conditionalFormatting sqref="G30">
    <cfRule type="cellIs" dxfId="5484" priority="148" operator="equal">
      <formula>0</formula>
    </cfRule>
    <cfRule type="cellIs" dxfId="5483" priority="149" operator="equal">
      <formula>G29</formula>
    </cfRule>
    <cfRule type="cellIs" dxfId="5482" priority="150" operator="lessThan">
      <formula>G29</formula>
    </cfRule>
    <cfRule type="cellIs" dxfId="5481" priority="151" operator="greaterThan">
      <formula>G29</formula>
    </cfRule>
  </conditionalFormatting>
  <conditionalFormatting sqref="H29">
    <cfRule type="cellIs" dxfId="5480" priority="144" operator="equal">
      <formula>0</formula>
    </cfRule>
    <cfRule type="cellIs" dxfId="5479" priority="145" operator="equal">
      <formula>H28</formula>
    </cfRule>
    <cfRule type="cellIs" dxfId="5478" priority="146" operator="lessThan">
      <formula>H28</formula>
    </cfRule>
    <cfRule type="cellIs" dxfId="5477" priority="147" operator="greaterThan">
      <formula>H28</formula>
    </cfRule>
  </conditionalFormatting>
  <conditionalFormatting sqref="H27">
    <cfRule type="cellIs" dxfId="5476" priority="136" operator="equal">
      <formula>0</formula>
    </cfRule>
    <cfRule type="cellIs" dxfId="5475" priority="137" operator="equal">
      <formula>H25</formula>
    </cfRule>
    <cfRule type="cellIs" dxfId="5474" priority="138" operator="lessThan">
      <formula>H25</formula>
    </cfRule>
    <cfRule type="cellIs" dxfId="5473" priority="139" operator="greaterThan">
      <formula>H25</formula>
    </cfRule>
  </conditionalFormatting>
  <conditionalFormatting sqref="H28">
    <cfRule type="cellIs" dxfId="5472" priority="132" operator="equal">
      <formula>0</formula>
    </cfRule>
    <cfRule type="cellIs" dxfId="5471" priority="133" operator="equal">
      <formula>H27</formula>
    </cfRule>
    <cfRule type="cellIs" dxfId="5470" priority="134" operator="lessThan">
      <formula>H27</formula>
    </cfRule>
    <cfRule type="cellIs" dxfId="5469" priority="135" operator="greaterThan">
      <formula>H27</formula>
    </cfRule>
  </conditionalFormatting>
  <conditionalFormatting sqref="H31">
    <cfRule type="cellIs" dxfId="5468" priority="140" operator="equal">
      <formula>0</formula>
    </cfRule>
    <cfRule type="cellIs" dxfId="5467" priority="141" operator="equal">
      <formula>H30</formula>
    </cfRule>
    <cfRule type="cellIs" dxfId="5466" priority="142" operator="lessThan">
      <formula>H30</formula>
    </cfRule>
    <cfRule type="cellIs" dxfId="5465" priority="143" operator="greaterThan">
      <formula>H30</formula>
    </cfRule>
  </conditionalFormatting>
  <conditionalFormatting sqref="H30">
    <cfRule type="cellIs" dxfId="5464" priority="128" operator="equal">
      <formula>0</formula>
    </cfRule>
    <cfRule type="cellIs" dxfId="5463" priority="129" operator="equal">
      <formula>H29</formula>
    </cfRule>
    <cfRule type="cellIs" dxfId="5462" priority="130" operator="lessThan">
      <formula>H29</formula>
    </cfRule>
    <cfRule type="cellIs" dxfId="5461" priority="131" operator="greaterThan">
      <formula>H29</formula>
    </cfRule>
  </conditionalFormatting>
  <conditionalFormatting sqref="F32:G32">
    <cfRule type="cellIs" dxfId="5460" priority="122" operator="equal">
      <formula>0</formula>
    </cfRule>
    <cfRule type="cellIs" dxfId="5459" priority="123" operator="equal">
      <formula>F26</formula>
    </cfRule>
    <cfRule type="cellIs" dxfId="5458" priority="124" operator="lessThan">
      <formula>F26</formula>
    </cfRule>
    <cfRule type="cellIs" dxfId="5457" priority="125" operator="greaterThan">
      <formula>F26</formula>
    </cfRule>
  </conditionalFormatting>
  <conditionalFormatting sqref="C3">
    <cfRule type="cellIs" dxfId="5456" priority="114" operator="equal">
      <formula>I43</formula>
    </cfRule>
    <cfRule type="cellIs" dxfId="5455" priority="115" operator="equal">
      <formula>0</formula>
    </cfRule>
    <cfRule type="cellIs" dxfId="5454" priority="116" operator="lessThan">
      <formula>I43</formula>
    </cfRule>
    <cfRule type="cellIs" dxfId="5453" priority="117" operator="greaterThan">
      <formula>I43</formula>
    </cfRule>
  </conditionalFormatting>
  <conditionalFormatting sqref="C4">
    <cfRule type="cellIs" dxfId="5452" priority="110" operator="equal">
      <formula>0</formula>
    </cfRule>
    <cfRule type="cellIs" dxfId="5451" priority="111" operator="equal">
      <formula>C3</formula>
    </cfRule>
    <cfRule type="cellIs" dxfId="5450" priority="112" operator="lessThan">
      <formula>C3</formula>
    </cfRule>
    <cfRule type="cellIs" dxfId="5449" priority="113" operator="greaterThan">
      <formula>C3</formula>
    </cfRule>
  </conditionalFormatting>
  <conditionalFormatting sqref="D3">
    <cfRule type="cellIs" dxfId="5448" priority="106" operator="equal">
      <formula>D43</formula>
    </cfRule>
    <cfRule type="cellIs" dxfId="5447" priority="107" operator="equal">
      <formula>0</formula>
    </cfRule>
    <cfRule type="cellIs" dxfId="5446" priority="108" operator="lessThan">
      <formula>D43</formula>
    </cfRule>
    <cfRule type="cellIs" dxfId="5445" priority="109" operator="greaterThan">
      <formula>D43</formula>
    </cfRule>
  </conditionalFormatting>
  <conditionalFormatting sqref="D4:D7">
    <cfRule type="cellIs" dxfId="5444" priority="102" operator="equal">
      <formula>D44</formula>
    </cfRule>
    <cfRule type="cellIs" dxfId="5443" priority="103" operator="equal">
      <formula>0</formula>
    </cfRule>
    <cfRule type="cellIs" dxfId="5442" priority="104" operator="lessThan">
      <formula>D44</formula>
    </cfRule>
    <cfRule type="cellIs" dxfId="5441" priority="105" operator="greaterThan">
      <formula>D44</formula>
    </cfRule>
  </conditionalFormatting>
  <conditionalFormatting sqref="E3">
    <cfRule type="cellIs" dxfId="5440" priority="98" operator="equal">
      <formula>E43</formula>
    </cfRule>
    <cfRule type="cellIs" dxfId="5439" priority="99" operator="equal">
      <formula>0</formula>
    </cfRule>
    <cfRule type="cellIs" dxfId="5438" priority="100" operator="lessThan">
      <formula>E43</formula>
    </cfRule>
    <cfRule type="cellIs" dxfId="5437" priority="101" operator="greaterThan">
      <formula>E43</formula>
    </cfRule>
  </conditionalFormatting>
  <conditionalFormatting sqref="E4:E7">
    <cfRule type="cellIs" dxfId="5436" priority="94" operator="equal">
      <formula>E44</formula>
    </cfRule>
    <cfRule type="cellIs" dxfId="5435" priority="95" operator="equal">
      <formula>0</formula>
    </cfRule>
    <cfRule type="cellIs" dxfId="5434" priority="96" operator="lessThan">
      <formula>E44</formula>
    </cfRule>
    <cfRule type="cellIs" dxfId="5433" priority="97" operator="greaterThan">
      <formula>E44</formula>
    </cfRule>
  </conditionalFormatting>
  <conditionalFormatting sqref="F3">
    <cfRule type="cellIs" dxfId="5432" priority="90" operator="equal">
      <formula>F43</formula>
    </cfRule>
    <cfRule type="cellIs" dxfId="5431" priority="91" operator="equal">
      <formula>0</formula>
    </cfRule>
    <cfRule type="cellIs" dxfId="5430" priority="92" operator="lessThan">
      <formula>F43</formula>
    </cfRule>
    <cfRule type="cellIs" dxfId="5429" priority="93" operator="greaterThan">
      <formula>F43</formula>
    </cfRule>
  </conditionalFormatting>
  <conditionalFormatting sqref="F4:F7">
    <cfRule type="cellIs" dxfId="5428" priority="86" operator="equal">
      <formula>F44</formula>
    </cfRule>
    <cfRule type="cellIs" dxfId="5427" priority="87" operator="equal">
      <formula>0</formula>
    </cfRule>
    <cfRule type="cellIs" dxfId="5426" priority="88" operator="lessThan">
      <formula>F44</formula>
    </cfRule>
    <cfRule type="cellIs" dxfId="5425" priority="89" operator="greaterThan">
      <formula>F44</formula>
    </cfRule>
  </conditionalFormatting>
  <conditionalFormatting sqref="G4:G7">
    <cfRule type="cellIs" dxfId="5424" priority="82" operator="equal">
      <formula>G44</formula>
    </cfRule>
    <cfRule type="cellIs" dxfId="5423" priority="83" operator="equal">
      <formula>0</formula>
    </cfRule>
    <cfRule type="cellIs" dxfId="5422" priority="84" operator="lessThan">
      <formula>G44</formula>
    </cfRule>
    <cfRule type="cellIs" dxfId="5421" priority="85" operator="greaterThan">
      <formula>G44</formula>
    </cfRule>
  </conditionalFormatting>
  <conditionalFormatting sqref="H3">
    <cfRule type="cellIs" dxfId="5420" priority="78" operator="equal">
      <formula>H43</formula>
    </cfRule>
    <cfRule type="cellIs" dxfId="5419" priority="79" operator="equal">
      <formula>0</formula>
    </cfRule>
    <cfRule type="cellIs" dxfId="5418" priority="80" operator="lessThan">
      <formula>H43</formula>
    </cfRule>
    <cfRule type="cellIs" dxfId="5417" priority="81" operator="greaterThan">
      <formula>H43</formula>
    </cfRule>
  </conditionalFormatting>
  <conditionalFormatting sqref="H4:H7">
    <cfRule type="cellIs" dxfId="5416" priority="74" operator="equal">
      <formula>H44</formula>
    </cfRule>
    <cfRule type="cellIs" dxfId="5415" priority="75" operator="equal">
      <formula>0</formula>
    </cfRule>
    <cfRule type="cellIs" dxfId="5414" priority="76" operator="lessThan">
      <formula>H44</formula>
    </cfRule>
    <cfRule type="cellIs" dxfId="5413" priority="77" operator="greaterThan">
      <formula>H44</formula>
    </cfRule>
  </conditionalFormatting>
  <conditionalFormatting sqref="I3">
    <cfRule type="cellIs" dxfId="5412" priority="70" operator="equal">
      <formula>I43</formula>
    </cfRule>
    <cfRule type="cellIs" dxfId="5411" priority="71" operator="equal">
      <formula>0</formula>
    </cfRule>
    <cfRule type="cellIs" dxfId="5410" priority="72" operator="lessThan">
      <formula>I43</formula>
    </cfRule>
    <cfRule type="cellIs" dxfId="5409" priority="73" operator="greaterThan">
      <formula>I43</formula>
    </cfRule>
  </conditionalFormatting>
  <conditionalFormatting sqref="I4:I7">
    <cfRule type="cellIs" dxfId="5408" priority="66" operator="equal">
      <formula>I44</formula>
    </cfRule>
    <cfRule type="cellIs" dxfId="5407" priority="67" operator="equal">
      <formula>0</formula>
    </cfRule>
    <cfRule type="cellIs" dxfId="5406" priority="68" operator="lessThan">
      <formula>I44</formula>
    </cfRule>
    <cfRule type="cellIs" dxfId="5405" priority="69" operator="greaterThan">
      <formula>I44</formula>
    </cfRule>
  </conditionalFormatting>
  <conditionalFormatting sqref="D36">
    <cfRule type="cellIs" dxfId="5404" priority="54" operator="equal">
      <formula>0</formula>
    </cfRule>
    <cfRule type="cellIs" dxfId="5403" priority="59" operator="equal">
      <formula>0</formula>
    </cfRule>
    <cfRule type="cellIs" dxfId="5402" priority="63" operator="equal">
      <formula>D31</formula>
    </cfRule>
    <cfRule type="cellIs" dxfId="5401" priority="64" operator="lessThan">
      <formula>D31</formula>
    </cfRule>
    <cfRule type="cellIs" dxfId="5400" priority="65" operator="greaterThan">
      <formula>D31</formula>
    </cfRule>
  </conditionalFormatting>
  <conditionalFormatting sqref="E36">
    <cfRule type="cellIs" dxfId="5399" priority="53" operator="equal">
      <formula>0</formula>
    </cfRule>
    <cfRule type="cellIs" dxfId="5398" priority="60" operator="equal">
      <formula>E31</formula>
    </cfRule>
    <cfRule type="cellIs" dxfId="5397" priority="61" operator="lessThan">
      <formula>E31</formula>
    </cfRule>
    <cfRule type="cellIs" dxfId="5396" priority="62" operator="greaterThan">
      <formula>E31</formula>
    </cfRule>
  </conditionalFormatting>
  <conditionalFormatting sqref="H36:I36">
    <cfRule type="cellIs" dxfId="5395" priority="55" operator="equal">
      <formula>0</formula>
    </cfRule>
    <cfRule type="cellIs" dxfId="5394" priority="56" operator="equal">
      <formula>H31</formula>
    </cfRule>
    <cfRule type="cellIs" dxfId="5393" priority="57" operator="lessThan">
      <formula>H31</formula>
    </cfRule>
    <cfRule type="cellIs" dxfId="5392" priority="58" operator="greaterThan">
      <formula>H31</formula>
    </cfRule>
  </conditionalFormatting>
  <conditionalFormatting sqref="F36:G36">
    <cfRule type="cellIs" dxfId="5391" priority="49" operator="equal">
      <formula>0</formula>
    </cfRule>
    <cfRule type="cellIs" dxfId="5390" priority="50" operator="equal">
      <formula>F31</formula>
    </cfRule>
    <cfRule type="cellIs" dxfId="5389" priority="51" operator="lessThan">
      <formula>F31</formula>
    </cfRule>
    <cfRule type="cellIs" dxfId="5388" priority="52" operator="greaterThan">
      <formula>F31</formula>
    </cfRule>
  </conditionalFormatting>
  <conditionalFormatting sqref="C38">
    <cfRule type="cellIs" dxfId="5387" priority="42" operator="equal">
      <formula>0</formula>
    </cfRule>
    <cfRule type="cellIs" dxfId="5386" priority="46" operator="equal">
      <formula>C41</formula>
    </cfRule>
    <cfRule type="cellIs" dxfId="5385" priority="47" operator="lessThan">
      <formula>C41</formula>
    </cfRule>
    <cfRule type="cellIs" dxfId="5384" priority="48" operator="greaterThan">
      <formula>C41</formula>
    </cfRule>
  </conditionalFormatting>
  <conditionalFormatting sqref="D38">
    <cfRule type="cellIs" dxfId="5383" priority="41" operator="equal">
      <formula>0</formula>
    </cfRule>
    <cfRule type="cellIs" dxfId="5382" priority="43" operator="equal">
      <formula>D41</formula>
    </cfRule>
    <cfRule type="cellIs" dxfId="5381" priority="44" operator="lessThan">
      <formula>D41</formula>
    </cfRule>
    <cfRule type="cellIs" dxfId="5380" priority="45" operator="greaterThan">
      <formula>D41</formula>
    </cfRule>
  </conditionalFormatting>
  <conditionalFormatting sqref="D43">
    <cfRule type="cellIs" dxfId="5379" priority="29" operator="equal">
      <formula>0</formula>
    </cfRule>
    <cfRule type="cellIs" dxfId="5378" priority="34" operator="equal">
      <formula>0</formula>
    </cfRule>
    <cfRule type="cellIs" dxfId="5377" priority="38" operator="equal">
      <formula>D38</formula>
    </cfRule>
    <cfRule type="cellIs" dxfId="5376" priority="39" operator="lessThan">
      <formula>D38</formula>
    </cfRule>
    <cfRule type="cellIs" dxfId="5375" priority="40" operator="greaterThan">
      <formula>D38</formula>
    </cfRule>
  </conditionalFormatting>
  <conditionalFormatting sqref="E43">
    <cfRule type="cellIs" dxfId="5374" priority="28" operator="equal">
      <formula>0</formula>
    </cfRule>
    <cfRule type="cellIs" dxfId="5373" priority="35" operator="equal">
      <formula>E38</formula>
    </cfRule>
    <cfRule type="cellIs" dxfId="5372" priority="36" operator="lessThan">
      <formula>E38</formula>
    </cfRule>
    <cfRule type="cellIs" dxfId="5371" priority="37" operator="greaterThan">
      <formula>E38</formula>
    </cfRule>
  </conditionalFormatting>
  <conditionalFormatting sqref="H43:I43">
    <cfRule type="cellIs" dxfId="5370" priority="30" operator="equal">
      <formula>0</formula>
    </cfRule>
    <cfRule type="cellIs" dxfId="5369" priority="31" operator="equal">
      <formula>H38</formula>
    </cfRule>
    <cfRule type="cellIs" dxfId="5368" priority="32" operator="lessThan">
      <formula>H38</formula>
    </cfRule>
    <cfRule type="cellIs" dxfId="5367" priority="33" operator="greaterThan">
      <formula>H38</formula>
    </cfRule>
  </conditionalFormatting>
  <conditionalFormatting sqref="F43:G43">
    <cfRule type="cellIs" dxfId="5366" priority="24" operator="equal">
      <formula>0</formula>
    </cfRule>
    <cfRule type="cellIs" dxfId="5365" priority="25" operator="equal">
      <formula>F38</formula>
    </cfRule>
    <cfRule type="cellIs" dxfId="5364" priority="26" operator="lessThan">
      <formula>F38</formula>
    </cfRule>
    <cfRule type="cellIs" dxfId="5363" priority="27" operator="greaterThan">
      <formula>F38</formula>
    </cfRule>
  </conditionalFormatting>
  <conditionalFormatting sqref="G3">
    <cfRule type="cellIs" dxfId="5362" priority="20" operator="equal">
      <formula>0</formula>
    </cfRule>
    <cfRule type="cellIs" dxfId="5361" priority="21" operator="equal">
      <formula>"G43"</formula>
    </cfRule>
    <cfRule type="cellIs" dxfId="5360" priority="22" operator="lessThan">
      <formula>"G43"</formula>
    </cfRule>
    <cfRule type="cellIs" dxfId="5359" priority="23" operator="greaterThan">
      <formula>"G43"</formula>
    </cfRule>
  </conditionalFormatting>
  <conditionalFormatting sqref="C41">
    <cfRule type="cellIs" dxfId="5358" priority="10" operator="equal">
      <formula>0</formula>
    </cfRule>
    <cfRule type="cellIs" dxfId="5357" priority="11" operator="equal">
      <formula>0</formula>
    </cfRule>
    <cfRule type="cellIs" dxfId="5356" priority="15" operator="equal">
      <formula>C36</formula>
    </cfRule>
    <cfRule type="cellIs" dxfId="5355" priority="16" operator="lessThan">
      <formula>C36</formula>
    </cfRule>
    <cfRule type="cellIs" dxfId="5354" priority="17" operator="greaterThan">
      <formula>C36</formula>
    </cfRule>
  </conditionalFormatting>
  <conditionalFormatting sqref="D41">
    <cfRule type="cellIs" dxfId="5353" priority="9" operator="equal">
      <formula>0</formula>
    </cfRule>
    <cfRule type="cellIs" dxfId="5352" priority="12" operator="equal">
      <formula>D36</formula>
    </cfRule>
    <cfRule type="cellIs" dxfId="5351" priority="13" operator="lessThan">
      <formula>D36</formula>
    </cfRule>
    <cfRule type="cellIs" dxfId="5350" priority="14" operator="greaterThan">
      <formula>D36</formula>
    </cfRule>
  </conditionalFormatting>
  <conditionalFormatting sqref="J36">
    <cfRule type="cellIs" dxfId="5349" priority="5" operator="equal">
      <formula>0</formula>
    </cfRule>
    <cfRule type="cellIs" dxfId="5348" priority="6" operator="equal">
      <formula>J43</formula>
    </cfRule>
    <cfRule type="cellIs" dxfId="5347" priority="7" operator="lessThan">
      <formula>J43</formula>
    </cfRule>
    <cfRule type="cellIs" dxfId="5346" priority="8" operator="greaterThan">
      <formula>J43</formula>
    </cfRule>
  </conditionalFormatting>
  <conditionalFormatting sqref="J43">
    <cfRule type="cellIs" dxfId="5345" priority="1" operator="equal">
      <formula>0</formula>
    </cfRule>
    <cfRule type="cellIs" dxfId="5344" priority="2" operator="equal">
      <formula>J38</formula>
    </cfRule>
    <cfRule type="cellIs" dxfId="5343" priority="3" operator="lessThan">
      <formula>J38</formula>
    </cfRule>
    <cfRule type="cellIs" dxfId="5342" priority="4" operator="greaterThan">
      <formula>J38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O43"/>
  <sheetViews>
    <sheetView workbookViewId="0">
      <pane ySplit="2" topLeftCell="A26" activePane="bottomLeft" state="frozen"/>
      <selection pane="bottomLeft" activeCell="E36" sqref="E36"/>
    </sheetView>
  </sheetViews>
  <sheetFormatPr baseColWidth="10" defaultRowHeight="14.4" x14ac:dyDescent="0.3"/>
  <sheetData>
    <row r="1" spans="1:15" x14ac:dyDescent="0.3">
      <c r="A1" s="101" t="s">
        <v>5</v>
      </c>
      <c r="B1" s="103" t="s">
        <v>0</v>
      </c>
      <c r="C1" s="103" t="s">
        <v>1</v>
      </c>
      <c r="D1" s="99" t="s">
        <v>12</v>
      </c>
      <c r="E1" s="105"/>
      <c r="F1" s="106" t="s">
        <v>4</v>
      </c>
      <c r="G1" s="100"/>
      <c r="H1" s="99" t="s">
        <v>11</v>
      </c>
      <c r="I1" s="100"/>
      <c r="J1" s="86" t="s">
        <v>35</v>
      </c>
      <c r="K1" s="20" t="s">
        <v>38</v>
      </c>
      <c r="L1" s="20" t="s">
        <v>4</v>
      </c>
      <c r="M1" s="20" t="s">
        <v>29</v>
      </c>
      <c r="N1" s="85" t="s">
        <v>37</v>
      </c>
      <c r="O1" s="87" t="s">
        <v>11</v>
      </c>
    </row>
    <row r="2" spans="1:15" ht="15" thickBot="1" x14ac:dyDescent="0.35">
      <c r="A2" s="102"/>
      <c r="B2" s="104"/>
      <c r="C2" s="104"/>
      <c r="D2" s="22" t="s">
        <v>2</v>
      </c>
      <c r="E2" s="23" t="s">
        <v>1</v>
      </c>
      <c r="F2" s="22" t="s">
        <v>1</v>
      </c>
      <c r="G2" s="24" t="s">
        <v>2</v>
      </c>
      <c r="H2" s="25" t="s">
        <v>1</v>
      </c>
      <c r="I2" s="24" t="s">
        <v>2</v>
      </c>
      <c r="J2" s="26">
        <f>Mai!J2+D36</f>
        <v>311</v>
      </c>
      <c r="K2" s="27">
        <f>Mai!K2+D36</f>
        <v>311</v>
      </c>
      <c r="L2" s="27">
        <f>Mai!L2+F36</f>
        <v>1</v>
      </c>
      <c r="M2" s="27">
        <f>Mai!M2+C38</f>
        <v>0</v>
      </c>
      <c r="N2" s="84">
        <f>K2+L2+M2</f>
        <v>312</v>
      </c>
      <c r="O2" s="28">
        <f>J2+L2+M2</f>
        <v>312</v>
      </c>
    </row>
    <row r="3" spans="1:15" ht="30" customHeight="1" x14ac:dyDescent="0.3">
      <c r="A3" s="29" t="s">
        <v>6</v>
      </c>
      <c r="B3" s="30"/>
      <c r="C3" s="68">
        <v>0</v>
      </c>
      <c r="D3" s="31">
        <f>IF(C3&gt;0,(C3-I43),0)</f>
        <v>0</v>
      </c>
      <c r="E3" s="32">
        <f>IF((C3&gt;0),(C3-$F$43-$C$41),0)</f>
        <v>0</v>
      </c>
      <c r="F3" s="78">
        <v>0</v>
      </c>
      <c r="G3" s="31">
        <f>F3</f>
        <v>0</v>
      </c>
      <c r="H3" s="31">
        <f t="shared" ref="H3:I6" si="0">F3+C3</f>
        <v>0</v>
      </c>
      <c r="I3" s="32">
        <f t="shared" si="0"/>
        <v>0</v>
      </c>
      <c r="J3" s="33"/>
      <c r="K3" s="33"/>
      <c r="L3" s="33"/>
      <c r="M3" s="33"/>
      <c r="N3" s="33"/>
      <c r="O3" s="33"/>
    </row>
    <row r="4" spans="1:15" ht="30" customHeight="1" x14ac:dyDescent="0.3">
      <c r="A4" s="34" t="s">
        <v>7</v>
      </c>
      <c r="B4" s="35"/>
      <c r="C4" s="69">
        <v>0</v>
      </c>
      <c r="D4" s="36">
        <f>IF(C4&gt;0,(C4-C3),0)</f>
        <v>0</v>
      </c>
      <c r="E4" s="37">
        <f>IF((C4&gt;0),(C4-$F$43-$C$41),0)</f>
        <v>0</v>
      </c>
      <c r="F4" s="70">
        <v>0</v>
      </c>
      <c r="G4" s="37">
        <f t="shared" ref="G4:G6" si="1">IF(F4&gt;0,F4-F3,0)</f>
        <v>0</v>
      </c>
      <c r="H4" s="36">
        <f t="shared" si="0"/>
        <v>0</v>
      </c>
      <c r="I4" s="37">
        <f t="shared" si="0"/>
        <v>0</v>
      </c>
      <c r="J4" s="33"/>
      <c r="K4" s="33"/>
      <c r="L4" s="33"/>
      <c r="M4" s="33"/>
      <c r="N4" s="33"/>
      <c r="O4" s="33"/>
    </row>
    <row r="5" spans="1:15" ht="30" customHeight="1" x14ac:dyDescent="0.3">
      <c r="A5" s="34" t="s">
        <v>8</v>
      </c>
      <c r="B5" s="35"/>
      <c r="C5" s="69">
        <v>0</v>
      </c>
      <c r="D5" s="38">
        <f t="shared" ref="D5:D7" si="2">IF(C5&gt;0,(C5-C4),0)</f>
        <v>0</v>
      </c>
      <c r="E5" s="39">
        <f>IF((C5&gt;0),(C5-$F$43-$C$41),0)</f>
        <v>0</v>
      </c>
      <c r="F5" s="79">
        <v>0</v>
      </c>
      <c r="G5" s="39">
        <f t="shared" si="1"/>
        <v>0</v>
      </c>
      <c r="H5" s="38">
        <f t="shared" si="0"/>
        <v>0</v>
      </c>
      <c r="I5" s="39">
        <f t="shared" si="0"/>
        <v>0</v>
      </c>
      <c r="J5" s="33"/>
      <c r="K5" s="33"/>
      <c r="L5" s="33"/>
      <c r="M5" s="33"/>
      <c r="N5" s="33"/>
      <c r="O5" s="33"/>
    </row>
    <row r="6" spans="1:15" ht="30" customHeight="1" x14ac:dyDescent="0.3">
      <c r="A6" s="34" t="s">
        <v>9</v>
      </c>
      <c r="B6" s="35">
        <v>42887</v>
      </c>
      <c r="C6" s="70">
        <v>0</v>
      </c>
      <c r="D6" s="36">
        <f t="shared" si="2"/>
        <v>0</v>
      </c>
      <c r="E6" s="37">
        <f>IF((C6&gt;0),(C6-$F$43-$C$41),0)</f>
        <v>0</v>
      </c>
      <c r="F6" s="70">
        <v>0</v>
      </c>
      <c r="G6" s="37">
        <f t="shared" si="1"/>
        <v>0</v>
      </c>
      <c r="H6" s="36">
        <f t="shared" si="0"/>
        <v>0</v>
      </c>
      <c r="I6" s="37">
        <f>G6+D6</f>
        <v>0</v>
      </c>
      <c r="J6" s="33"/>
      <c r="K6" s="33"/>
      <c r="L6" s="33"/>
      <c r="M6" s="33"/>
      <c r="N6" s="33"/>
      <c r="O6" s="33"/>
    </row>
    <row r="7" spans="1:15" ht="30" customHeight="1" thickBot="1" x14ac:dyDescent="0.35">
      <c r="A7" s="40" t="s">
        <v>10</v>
      </c>
      <c r="B7" s="41">
        <f t="shared" ref="B7" si="3">DATE(YEAR(B6),MONTH(B6),DAY(B6)+1)</f>
        <v>42888</v>
      </c>
      <c r="C7" s="71">
        <v>0</v>
      </c>
      <c r="D7" s="42">
        <f t="shared" si="2"/>
        <v>0</v>
      </c>
      <c r="E7" s="43">
        <f>IF((C7&gt;0),(C7-$F$43-$C$41),0)</f>
        <v>0</v>
      </c>
      <c r="F7" s="80">
        <v>0</v>
      </c>
      <c r="G7" s="43">
        <f>IF(F7&gt;0,F7-F6,0)</f>
        <v>0</v>
      </c>
      <c r="H7" s="42">
        <f>F7+C7</f>
        <v>0</v>
      </c>
      <c r="I7" s="43">
        <f>G7+D7</f>
        <v>0</v>
      </c>
      <c r="J7" s="33"/>
      <c r="K7" s="33"/>
      <c r="L7" s="33"/>
      <c r="M7" s="33"/>
      <c r="N7" s="33"/>
      <c r="O7" s="33"/>
    </row>
    <row r="8" spans="1:15" ht="30" customHeight="1" thickBot="1" x14ac:dyDescent="0.35">
      <c r="A8" s="107" t="s">
        <v>33</v>
      </c>
      <c r="B8" s="108"/>
      <c r="C8" s="108"/>
      <c r="D8" s="44">
        <f>D3+D4+D5+D6+D7</f>
        <v>0</v>
      </c>
      <c r="E8" s="45">
        <f>IF(C6&gt;0,E43+D8,0)</f>
        <v>0</v>
      </c>
      <c r="F8" s="109">
        <f>G3+G4+G5+G6+G7</f>
        <v>0</v>
      </c>
      <c r="G8" s="109"/>
      <c r="H8" s="44">
        <f>E8+F8</f>
        <v>0</v>
      </c>
      <c r="I8" s="46">
        <f>I7+I6+I5+I4+I3</f>
        <v>0</v>
      </c>
      <c r="J8" s="33"/>
      <c r="K8" s="33"/>
      <c r="L8" s="33"/>
      <c r="M8" s="33"/>
      <c r="N8" s="33"/>
      <c r="O8" s="33"/>
    </row>
    <row r="9" spans="1:15" ht="30" customHeight="1" x14ac:dyDescent="0.3">
      <c r="A9" s="47" t="s">
        <v>6</v>
      </c>
      <c r="B9" s="48">
        <f>DATE(YEAR(B7),MONTH(B7),DAY(B7)+3)</f>
        <v>42891</v>
      </c>
      <c r="C9" s="72">
        <v>0</v>
      </c>
      <c r="D9" s="50">
        <f>IF(E9&gt;0,E9-E7,0)</f>
        <v>0</v>
      </c>
      <c r="E9" s="51">
        <f>IF((C9&gt;0),(C9-$F$43-$C$41),0)</f>
        <v>0</v>
      </c>
      <c r="F9" s="81">
        <v>0</v>
      </c>
      <c r="G9" s="49">
        <f>F9</f>
        <v>0</v>
      </c>
      <c r="H9" s="50">
        <f>IF(C9&gt;0,E9+G9,0)</f>
        <v>0</v>
      </c>
      <c r="I9" s="51">
        <f t="shared" ref="I9:I11" si="4">G9+D9</f>
        <v>0</v>
      </c>
      <c r="J9" s="33"/>
      <c r="K9" s="33"/>
      <c r="L9" s="33"/>
      <c r="M9" s="33"/>
      <c r="N9" s="33"/>
      <c r="O9" s="33"/>
    </row>
    <row r="10" spans="1:15" ht="30" customHeight="1" x14ac:dyDescent="0.3">
      <c r="A10" s="52" t="s">
        <v>7</v>
      </c>
      <c r="B10" s="53">
        <f>DATE(YEAR(B9),MONTH(B9),DAY(B9)+1)</f>
        <v>42892</v>
      </c>
      <c r="C10" s="73">
        <v>0</v>
      </c>
      <c r="D10" s="55">
        <f>IF(E10&gt;0,E10-E9,0)</f>
        <v>0</v>
      </c>
      <c r="E10" s="37">
        <f t="shared" ref="E10:E13" si="5">IF((C10&gt;0),(C10-$F$43-$C$41),0)</f>
        <v>0</v>
      </c>
      <c r="F10" s="82">
        <v>0</v>
      </c>
      <c r="G10" s="54">
        <f>IF(F10&gt;0,(F10-F9),0)</f>
        <v>0</v>
      </c>
      <c r="H10" s="55">
        <f>IF(C10&gt;0,E10+G10,0)</f>
        <v>0</v>
      </c>
      <c r="I10" s="37">
        <f t="shared" si="4"/>
        <v>0</v>
      </c>
      <c r="J10" s="33"/>
      <c r="K10" s="33"/>
      <c r="L10" s="33"/>
      <c r="M10" s="33"/>
      <c r="N10" s="33"/>
      <c r="O10" s="33"/>
    </row>
    <row r="11" spans="1:15" ht="30" customHeight="1" x14ac:dyDescent="0.3">
      <c r="A11" s="52" t="s">
        <v>8</v>
      </c>
      <c r="B11" s="53">
        <f>DATE(YEAR(B10),MONTH(B10),DAY(B10)+1)</f>
        <v>42893</v>
      </c>
      <c r="C11" s="73">
        <v>0</v>
      </c>
      <c r="D11" s="55">
        <f>IF(E11&gt;0,E11-E10,0)</f>
        <v>0</v>
      </c>
      <c r="E11" s="37">
        <f t="shared" si="5"/>
        <v>0</v>
      </c>
      <c r="F11" s="82">
        <v>0</v>
      </c>
      <c r="G11" s="54">
        <f>IF(F11&gt;0,(F11-F10),0)</f>
        <v>0</v>
      </c>
      <c r="H11" s="55">
        <f t="shared" ref="H11:H13" si="6">IF(C11&gt;0,E11+G11,0)</f>
        <v>0</v>
      </c>
      <c r="I11" s="37">
        <f t="shared" si="4"/>
        <v>0</v>
      </c>
      <c r="J11" s="33"/>
      <c r="K11" s="33"/>
      <c r="L11" s="33"/>
      <c r="M11" s="33"/>
      <c r="N11" s="33"/>
      <c r="O11" s="33"/>
    </row>
    <row r="12" spans="1:15" ht="30" customHeight="1" x14ac:dyDescent="0.3">
      <c r="A12" s="52" t="s">
        <v>9</v>
      </c>
      <c r="B12" s="53">
        <f>DATE(YEAR(B11),MONTH(B11),DAY(B11)+1)</f>
        <v>42894</v>
      </c>
      <c r="C12" s="73">
        <v>0</v>
      </c>
      <c r="D12" s="55">
        <f>IF(E12&gt;0,E12-E11,0)</f>
        <v>0</v>
      </c>
      <c r="E12" s="37">
        <f t="shared" si="5"/>
        <v>0</v>
      </c>
      <c r="F12" s="82">
        <v>0</v>
      </c>
      <c r="G12" s="54">
        <f>IF(F12&gt;0,(F12-F11),0)</f>
        <v>0</v>
      </c>
      <c r="H12" s="55">
        <f t="shared" si="6"/>
        <v>0</v>
      </c>
      <c r="I12" s="37">
        <f>G12+D12</f>
        <v>0</v>
      </c>
      <c r="J12" s="33"/>
      <c r="K12" s="33"/>
      <c r="L12" s="33"/>
      <c r="M12" s="33"/>
      <c r="N12" s="33"/>
      <c r="O12" s="33"/>
    </row>
    <row r="13" spans="1:15" ht="30" customHeight="1" thickBot="1" x14ac:dyDescent="0.35">
      <c r="A13" s="56" t="s">
        <v>10</v>
      </c>
      <c r="B13" s="57">
        <f>DATE(YEAR(B12),MONTH(B12),DAY(B12)+1)</f>
        <v>42895</v>
      </c>
      <c r="C13" s="74">
        <v>0</v>
      </c>
      <c r="D13" s="59">
        <f>IF(E13&gt;0,E13-E12,0)</f>
        <v>0</v>
      </c>
      <c r="E13" s="60">
        <f t="shared" si="5"/>
        <v>0</v>
      </c>
      <c r="F13" s="83">
        <v>0</v>
      </c>
      <c r="G13" s="58">
        <f>IF(F13&gt;0,(F13-F12),0)</f>
        <v>0</v>
      </c>
      <c r="H13" s="59">
        <f t="shared" si="6"/>
        <v>0</v>
      </c>
      <c r="I13" s="60">
        <f>G13+D13</f>
        <v>0</v>
      </c>
      <c r="J13" s="33"/>
      <c r="K13" s="33"/>
      <c r="L13" s="33"/>
      <c r="M13" s="33"/>
      <c r="N13" s="33"/>
      <c r="O13" s="33"/>
    </row>
    <row r="14" spans="1:15" ht="30" customHeight="1" thickBot="1" x14ac:dyDescent="0.35">
      <c r="A14" s="107" t="s">
        <v>33</v>
      </c>
      <c r="B14" s="108"/>
      <c r="C14" s="108"/>
      <c r="D14" s="44">
        <f>D13+D12+D11+D9+D10</f>
        <v>0</v>
      </c>
      <c r="E14" s="45">
        <f>IF(C9&gt;0,E7+D14,0)</f>
        <v>0</v>
      </c>
      <c r="F14" s="109">
        <f>G9+G10+G11+G12+G13</f>
        <v>0</v>
      </c>
      <c r="G14" s="109"/>
      <c r="H14" s="44">
        <f>E14+F14</f>
        <v>0</v>
      </c>
      <c r="I14" s="46">
        <f>I13+I12+I11+I10+I9</f>
        <v>0</v>
      </c>
      <c r="J14" s="33"/>
      <c r="K14" s="33"/>
      <c r="L14" s="33"/>
      <c r="M14" s="33"/>
      <c r="N14" s="33"/>
      <c r="O14" s="33"/>
    </row>
    <row r="15" spans="1:15" ht="30" customHeight="1" x14ac:dyDescent="0.3">
      <c r="A15" s="47" t="s">
        <v>6</v>
      </c>
      <c r="B15" s="48">
        <f>DATE(YEAR(B13),MONTH(B13),DAY(B13)+3)</f>
        <v>42898</v>
      </c>
      <c r="C15" s="72">
        <v>0</v>
      </c>
      <c r="D15" s="50">
        <f t="shared" ref="D15" si="7">IF(E15&gt;0,E15-E13,0)</f>
        <v>0</v>
      </c>
      <c r="E15" s="51">
        <f>IF((C15&gt;0),(C15-$F$43-$C$41),0)</f>
        <v>0</v>
      </c>
      <c r="F15" s="81">
        <v>0</v>
      </c>
      <c r="G15" s="49">
        <f t="shared" ref="G15" si="8">F15</f>
        <v>0</v>
      </c>
      <c r="H15" s="50">
        <f t="shared" ref="H15:H19" si="9">IF(C15&gt;0,E15+G15,0)</f>
        <v>0</v>
      </c>
      <c r="I15" s="51">
        <f t="shared" ref="I15:I19" si="10">G15+D15</f>
        <v>0</v>
      </c>
      <c r="J15" s="33"/>
      <c r="K15" s="33"/>
      <c r="L15" s="33"/>
      <c r="M15" s="33"/>
      <c r="N15" s="33"/>
      <c r="O15" s="33"/>
    </row>
    <row r="16" spans="1:15" ht="30" customHeight="1" x14ac:dyDescent="0.3">
      <c r="A16" s="52" t="s">
        <v>7</v>
      </c>
      <c r="B16" s="53">
        <f>DATE(YEAR(B15),MONTH(B15),DAY(B15)+1)</f>
        <v>42899</v>
      </c>
      <c r="C16" s="73">
        <v>0</v>
      </c>
      <c r="D16" s="55">
        <f t="shared" ref="D16:D19" si="11">IF(E16&gt;0,E16-E15,0)</f>
        <v>0</v>
      </c>
      <c r="E16" s="37">
        <f t="shared" ref="E16:E19" si="12">IF((C16&gt;0),(C16-$F$43-$C$41),0)</f>
        <v>0</v>
      </c>
      <c r="F16" s="82">
        <v>0</v>
      </c>
      <c r="G16" s="54">
        <f t="shared" ref="G16:G19" si="13">IF(F16&gt;0,(F16-F15),0)</f>
        <v>0</v>
      </c>
      <c r="H16" s="55">
        <f t="shared" si="9"/>
        <v>0</v>
      </c>
      <c r="I16" s="37">
        <f t="shared" si="10"/>
        <v>0</v>
      </c>
      <c r="J16" s="33"/>
      <c r="K16" s="33"/>
      <c r="L16" s="33"/>
      <c r="M16" s="33"/>
      <c r="N16" s="33"/>
      <c r="O16" s="33"/>
    </row>
    <row r="17" spans="1:15" ht="30" customHeight="1" x14ac:dyDescent="0.3">
      <c r="A17" s="52" t="s">
        <v>8</v>
      </c>
      <c r="B17" s="53">
        <f>DATE(YEAR(B16),MONTH(B16),DAY(B16)+1)</f>
        <v>42900</v>
      </c>
      <c r="C17" s="73">
        <v>0</v>
      </c>
      <c r="D17" s="55">
        <f t="shared" si="11"/>
        <v>0</v>
      </c>
      <c r="E17" s="37">
        <f t="shared" si="12"/>
        <v>0</v>
      </c>
      <c r="F17" s="82">
        <v>0</v>
      </c>
      <c r="G17" s="54">
        <f t="shared" si="13"/>
        <v>0</v>
      </c>
      <c r="H17" s="55">
        <f t="shared" si="9"/>
        <v>0</v>
      </c>
      <c r="I17" s="37">
        <f t="shared" si="10"/>
        <v>0</v>
      </c>
      <c r="J17" s="33"/>
      <c r="K17" s="33"/>
      <c r="L17" s="33"/>
      <c r="M17" s="33"/>
      <c r="N17" s="33"/>
      <c r="O17" s="33"/>
    </row>
    <row r="18" spans="1:15" ht="30" customHeight="1" x14ac:dyDescent="0.3">
      <c r="A18" s="52" t="s">
        <v>9</v>
      </c>
      <c r="B18" s="53">
        <f>DATE(YEAR(B17),MONTH(B17),DAY(B17)+1)</f>
        <v>42901</v>
      </c>
      <c r="C18" s="73">
        <v>0</v>
      </c>
      <c r="D18" s="55">
        <f t="shared" si="11"/>
        <v>0</v>
      </c>
      <c r="E18" s="37">
        <f t="shared" si="12"/>
        <v>0</v>
      </c>
      <c r="F18" s="82">
        <v>0</v>
      </c>
      <c r="G18" s="54">
        <f t="shared" si="13"/>
        <v>0</v>
      </c>
      <c r="H18" s="55">
        <f t="shared" si="9"/>
        <v>0</v>
      </c>
      <c r="I18" s="37">
        <f t="shared" si="10"/>
        <v>0</v>
      </c>
      <c r="J18" s="33"/>
      <c r="K18" s="33"/>
      <c r="L18" s="33"/>
      <c r="M18" s="33"/>
      <c r="N18" s="33"/>
      <c r="O18" s="33"/>
    </row>
    <row r="19" spans="1:15" ht="30" customHeight="1" thickBot="1" x14ac:dyDescent="0.35">
      <c r="A19" s="56" t="s">
        <v>10</v>
      </c>
      <c r="B19" s="57">
        <f>DATE(YEAR(B18),MONTH(B18),DAY(B18)+1)</f>
        <v>42902</v>
      </c>
      <c r="C19" s="74">
        <v>0</v>
      </c>
      <c r="D19" s="59">
        <f t="shared" si="11"/>
        <v>0</v>
      </c>
      <c r="E19" s="60">
        <f t="shared" si="12"/>
        <v>0</v>
      </c>
      <c r="F19" s="83">
        <v>0</v>
      </c>
      <c r="G19" s="58">
        <f t="shared" si="13"/>
        <v>0</v>
      </c>
      <c r="H19" s="59">
        <f t="shared" si="9"/>
        <v>0</v>
      </c>
      <c r="I19" s="60">
        <f t="shared" si="10"/>
        <v>0</v>
      </c>
      <c r="J19" s="33"/>
      <c r="K19" s="33"/>
      <c r="L19" s="33"/>
      <c r="M19" s="33"/>
      <c r="N19" s="33"/>
      <c r="O19" s="33"/>
    </row>
    <row r="20" spans="1:15" ht="30" customHeight="1" thickBot="1" x14ac:dyDescent="0.35">
      <c r="A20" s="107" t="s">
        <v>33</v>
      </c>
      <c r="B20" s="108"/>
      <c r="C20" s="108"/>
      <c r="D20" s="44">
        <f t="shared" ref="D20" si="14">D19+D18+D17+D15+D16</f>
        <v>0</v>
      </c>
      <c r="E20" s="45">
        <f t="shared" ref="E20" si="15">IF(C15&gt;0,E13+D20,0)</f>
        <v>0</v>
      </c>
      <c r="F20" s="109">
        <f t="shared" ref="F20" si="16">G15+G16+G17+G18+G19</f>
        <v>0</v>
      </c>
      <c r="G20" s="109"/>
      <c r="H20" s="44">
        <f t="shared" ref="H20" si="17">E20+F20</f>
        <v>0</v>
      </c>
      <c r="I20" s="46">
        <f t="shared" ref="I20" si="18">I19+I18+I17+I16+I15</f>
        <v>0</v>
      </c>
      <c r="J20" s="33"/>
      <c r="K20" s="33"/>
      <c r="L20" s="33"/>
      <c r="M20" s="33"/>
      <c r="N20" s="33"/>
      <c r="O20" s="33"/>
    </row>
    <row r="21" spans="1:15" ht="30" customHeight="1" x14ac:dyDescent="0.3">
      <c r="A21" s="47" t="s">
        <v>6</v>
      </c>
      <c r="B21" s="48">
        <f>DATE(YEAR(B19),MONTH(B19),DAY(B19)+3)</f>
        <v>42905</v>
      </c>
      <c r="C21" s="72">
        <v>0</v>
      </c>
      <c r="D21" s="50">
        <f t="shared" ref="D21" si="19">IF(E21&gt;0,E21-E19,0)</f>
        <v>0</v>
      </c>
      <c r="E21" s="51">
        <f>IF((C21&gt;0),(C21-$F$43-$C$41),0)</f>
        <v>0</v>
      </c>
      <c r="F21" s="81">
        <v>0</v>
      </c>
      <c r="G21" s="49">
        <f t="shared" ref="G21" si="20">F21</f>
        <v>0</v>
      </c>
      <c r="H21" s="50">
        <f t="shared" ref="H21:H25" si="21">IF(C21&gt;0,E21+G21,0)</f>
        <v>0</v>
      </c>
      <c r="I21" s="51">
        <f t="shared" ref="I21:I25" si="22">G21+D21</f>
        <v>0</v>
      </c>
      <c r="J21" s="33"/>
      <c r="K21" s="33"/>
      <c r="L21" s="33"/>
      <c r="M21" s="33"/>
      <c r="N21" s="33"/>
      <c r="O21" s="33"/>
    </row>
    <row r="22" spans="1:15" ht="30" customHeight="1" x14ac:dyDescent="0.3">
      <c r="A22" s="52" t="s">
        <v>7</v>
      </c>
      <c r="B22" s="53">
        <f>DATE(YEAR(B21),MONTH(B21),DAY(B21)+1)</f>
        <v>42906</v>
      </c>
      <c r="C22" s="73">
        <v>0</v>
      </c>
      <c r="D22" s="55">
        <f t="shared" ref="D22:D25" si="23">IF(E22&gt;0,E22-E21,0)</f>
        <v>0</v>
      </c>
      <c r="E22" s="37">
        <f t="shared" ref="E22:E25" si="24">IF((C22&gt;0),(C22-$F$43-$C$41),0)</f>
        <v>0</v>
      </c>
      <c r="F22" s="82">
        <v>0</v>
      </c>
      <c r="G22" s="54">
        <f t="shared" ref="G22:G25" si="25">IF(F22&gt;0,(F22-F21),0)</f>
        <v>0</v>
      </c>
      <c r="H22" s="55">
        <f t="shared" si="21"/>
        <v>0</v>
      </c>
      <c r="I22" s="37">
        <f t="shared" si="22"/>
        <v>0</v>
      </c>
      <c r="J22" s="33"/>
      <c r="K22" s="33"/>
      <c r="L22" s="33"/>
      <c r="M22" s="33"/>
      <c r="N22" s="33"/>
      <c r="O22" s="33"/>
    </row>
    <row r="23" spans="1:15" ht="30" customHeight="1" x14ac:dyDescent="0.3">
      <c r="A23" s="52" t="s">
        <v>8</v>
      </c>
      <c r="B23" s="53">
        <f>DATE(YEAR(B22),MONTH(B22),DAY(B22)+1)</f>
        <v>42907</v>
      </c>
      <c r="C23" s="73">
        <v>0</v>
      </c>
      <c r="D23" s="55">
        <f t="shared" si="23"/>
        <v>0</v>
      </c>
      <c r="E23" s="37">
        <f t="shared" si="24"/>
        <v>0</v>
      </c>
      <c r="F23" s="82">
        <v>0</v>
      </c>
      <c r="G23" s="54">
        <f t="shared" si="25"/>
        <v>0</v>
      </c>
      <c r="H23" s="55">
        <f t="shared" si="21"/>
        <v>0</v>
      </c>
      <c r="I23" s="37">
        <f t="shared" si="22"/>
        <v>0</v>
      </c>
      <c r="J23" s="33"/>
      <c r="K23" s="33"/>
      <c r="L23" s="33"/>
      <c r="M23" s="33"/>
      <c r="N23" s="33"/>
      <c r="O23" s="33"/>
    </row>
    <row r="24" spans="1:15" ht="30" customHeight="1" x14ac:dyDescent="0.3">
      <c r="A24" s="52" t="s">
        <v>9</v>
      </c>
      <c r="B24" s="53">
        <f>DATE(YEAR(B23),MONTH(B23),DAY(B23)+1)</f>
        <v>42908</v>
      </c>
      <c r="C24" s="73">
        <v>0</v>
      </c>
      <c r="D24" s="55">
        <f t="shared" si="23"/>
        <v>0</v>
      </c>
      <c r="E24" s="37">
        <f t="shared" si="24"/>
        <v>0</v>
      </c>
      <c r="F24" s="82">
        <v>0</v>
      </c>
      <c r="G24" s="54">
        <f t="shared" si="25"/>
        <v>0</v>
      </c>
      <c r="H24" s="55">
        <f t="shared" si="21"/>
        <v>0</v>
      </c>
      <c r="I24" s="37">
        <f t="shared" si="22"/>
        <v>0</v>
      </c>
      <c r="J24" s="33"/>
      <c r="K24" s="33"/>
      <c r="L24" s="33"/>
      <c r="M24" s="33"/>
      <c r="N24" s="33"/>
      <c r="O24" s="33"/>
    </row>
    <row r="25" spans="1:15" ht="30" customHeight="1" thickBot="1" x14ac:dyDescent="0.35">
      <c r="A25" s="56" t="s">
        <v>10</v>
      </c>
      <c r="B25" s="57">
        <f>DATE(YEAR(B24),MONTH(B24),DAY(B24)+1)</f>
        <v>42909</v>
      </c>
      <c r="C25" s="74">
        <v>0</v>
      </c>
      <c r="D25" s="59">
        <f t="shared" si="23"/>
        <v>0</v>
      </c>
      <c r="E25" s="60">
        <f t="shared" si="24"/>
        <v>0</v>
      </c>
      <c r="F25" s="83">
        <v>0</v>
      </c>
      <c r="G25" s="58">
        <f t="shared" si="25"/>
        <v>0</v>
      </c>
      <c r="H25" s="59">
        <f t="shared" si="21"/>
        <v>0</v>
      </c>
      <c r="I25" s="60">
        <f t="shared" si="22"/>
        <v>0</v>
      </c>
      <c r="J25" s="33"/>
      <c r="K25" s="33"/>
      <c r="L25" s="33"/>
      <c r="M25" s="33"/>
      <c r="N25" s="33"/>
      <c r="O25" s="33"/>
    </row>
    <row r="26" spans="1:15" ht="30" customHeight="1" thickBot="1" x14ac:dyDescent="0.35">
      <c r="A26" s="107" t="s">
        <v>33</v>
      </c>
      <c r="B26" s="108"/>
      <c r="C26" s="108"/>
      <c r="D26" s="44">
        <f t="shared" ref="D26" si="26">D25+D24+D23+D21+D22</f>
        <v>0</v>
      </c>
      <c r="E26" s="45">
        <f t="shared" ref="E26" si="27">IF(C21&gt;0,E19+D26,0)</f>
        <v>0</v>
      </c>
      <c r="F26" s="109">
        <f t="shared" ref="F26" si="28">G21+G22+G23+G24+G25</f>
        <v>0</v>
      </c>
      <c r="G26" s="109"/>
      <c r="H26" s="44">
        <f t="shared" ref="H26" si="29">E26+F26</f>
        <v>0</v>
      </c>
      <c r="I26" s="46">
        <f t="shared" ref="I26" si="30">I25+I24+I23+I22+I21</f>
        <v>0</v>
      </c>
      <c r="J26" s="33"/>
      <c r="K26" s="33"/>
      <c r="L26" s="33"/>
      <c r="M26" s="33"/>
      <c r="N26" s="33"/>
      <c r="O26" s="33"/>
    </row>
    <row r="27" spans="1:15" ht="30" customHeight="1" x14ac:dyDescent="0.3">
      <c r="A27" s="61" t="s">
        <v>6</v>
      </c>
      <c r="B27" s="62">
        <f>DATE(YEAR(B25),MONTH(B25),DAY(B25)+3)</f>
        <v>42912</v>
      </c>
      <c r="C27" s="75">
        <v>0</v>
      </c>
      <c r="D27" s="50">
        <f t="shared" ref="D27" si="31">IF(E27&gt;0,E27-E25,0)</f>
        <v>0</v>
      </c>
      <c r="E27" s="51">
        <f>IF((C27&gt;0),(C27-$F$43-$C$41),0)</f>
        <v>0</v>
      </c>
      <c r="F27" s="81">
        <v>0</v>
      </c>
      <c r="G27" s="49">
        <f t="shared" ref="G27" si="32">F27</f>
        <v>0</v>
      </c>
      <c r="H27" s="50">
        <f t="shared" ref="H27:H31" si="33">IF(C27&gt;0,E27+G27,0)</f>
        <v>0</v>
      </c>
      <c r="I27" s="51">
        <f t="shared" ref="I27:I31" si="34">G27+D27</f>
        <v>0</v>
      </c>
      <c r="J27" s="33"/>
      <c r="K27" s="33"/>
      <c r="L27" s="33"/>
      <c r="M27" s="33"/>
      <c r="N27" s="33"/>
      <c r="O27" s="33"/>
    </row>
    <row r="28" spans="1:15" ht="30" customHeight="1" x14ac:dyDescent="0.3">
      <c r="A28" s="34" t="s">
        <v>7</v>
      </c>
      <c r="B28" s="35">
        <f>DATE(YEAR(B27),MONTH(B27),DAY(B27)+1)</f>
        <v>42913</v>
      </c>
      <c r="C28" s="76">
        <v>0</v>
      </c>
      <c r="D28" s="55">
        <f t="shared" ref="D28:D31" si="35">IF(E28&gt;0,E28-E27,0)</f>
        <v>0</v>
      </c>
      <c r="E28" s="37">
        <f t="shared" ref="E28:E31" si="36">IF((C28&gt;0),(C28-$F$43-$C$41),0)</f>
        <v>0</v>
      </c>
      <c r="F28" s="82">
        <v>0</v>
      </c>
      <c r="G28" s="54">
        <f t="shared" ref="G28:G31" si="37">IF(F28&gt;0,(F28-F27),0)</f>
        <v>0</v>
      </c>
      <c r="H28" s="55">
        <f t="shared" si="33"/>
        <v>0</v>
      </c>
      <c r="I28" s="37">
        <f t="shared" si="34"/>
        <v>0</v>
      </c>
      <c r="J28" s="33"/>
      <c r="K28" s="33"/>
      <c r="L28" s="33"/>
      <c r="M28" s="33"/>
      <c r="N28" s="33"/>
      <c r="O28" s="33"/>
    </row>
    <row r="29" spans="1:15" ht="30" customHeight="1" x14ac:dyDescent="0.3">
      <c r="A29" s="34" t="s">
        <v>8</v>
      </c>
      <c r="B29" s="35">
        <f>DATE(YEAR(B28),MONTH(B28),DAY(B28)+1)</f>
        <v>42914</v>
      </c>
      <c r="C29" s="76">
        <v>0</v>
      </c>
      <c r="D29" s="55">
        <f t="shared" si="35"/>
        <v>0</v>
      </c>
      <c r="E29" s="37">
        <f t="shared" si="36"/>
        <v>0</v>
      </c>
      <c r="F29" s="82">
        <v>0</v>
      </c>
      <c r="G29" s="54">
        <f t="shared" si="37"/>
        <v>0</v>
      </c>
      <c r="H29" s="55">
        <f t="shared" si="33"/>
        <v>0</v>
      </c>
      <c r="I29" s="37">
        <f t="shared" si="34"/>
        <v>0</v>
      </c>
      <c r="J29" s="33"/>
      <c r="K29" s="33"/>
      <c r="L29" s="33"/>
      <c r="M29" s="33"/>
      <c r="N29" s="33"/>
      <c r="O29" s="33"/>
    </row>
    <row r="30" spans="1:15" ht="30" customHeight="1" x14ac:dyDescent="0.3">
      <c r="A30" s="34" t="s">
        <v>9</v>
      </c>
      <c r="B30" s="35">
        <f>DATE(YEAR(B29),MONTH(B29),DAY(B29)+1)</f>
        <v>42915</v>
      </c>
      <c r="C30" s="76">
        <v>0</v>
      </c>
      <c r="D30" s="55">
        <f t="shared" si="35"/>
        <v>0</v>
      </c>
      <c r="E30" s="37">
        <f t="shared" si="36"/>
        <v>0</v>
      </c>
      <c r="F30" s="82">
        <v>0</v>
      </c>
      <c r="G30" s="54">
        <f t="shared" si="37"/>
        <v>0</v>
      </c>
      <c r="H30" s="55">
        <f t="shared" si="33"/>
        <v>0</v>
      </c>
      <c r="I30" s="37">
        <f t="shared" si="34"/>
        <v>0</v>
      </c>
      <c r="J30" s="33"/>
      <c r="K30" s="33"/>
      <c r="L30" s="33"/>
      <c r="M30" s="33"/>
      <c r="N30" s="33"/>
      <c r="O30" s="33"/>
    </row>
    <row r="31" spans="1:15" ht="30" customHeight="1" thickBot="1" x14ac:dyDescent="0.35">
      <c r="A31" s="40" t="s">
        <v>10</v>
      </c>
      <c r="B31" s="63">
        <f>DATE(YEAR(B30),MONTH(B30),DAY(B30)+1)</f>
        <v>42916</v>
      </c>
      <c r="C31" s="76">
        <v>0</v>
      </c>
      <c r="D31" s="55">
        <f t="shared" si="35"/>
        <v>0</v>
      </c>
      <c r="E31" s="37">
        <f t="shared" si="36"/>
        <v>0</v>
      </c>
      <c r="F31" s="82">
        <v>0</v>
      </c>
      <c r="G31" s="54">
        <f t="shared" si="37"/>
        <v>0</v>
      </c>
      <c r="H31" s="55">
        <f t="shared" si="33"/>
        <v>0</v>
      </c>
      <c r="I31" s="37">
        <f t="shared" si="34"/>
        <v>0</v>
      </c>
      <c r="J31" s="33"/>
      <c r="K31" s="33"/>
      <c r="L31" s="33"/>
      <c r="M31" s="33"/>
      <c r="N31" s="33"/>
      <c r="O31" s="33"/>
    </row>
    <row r="32" spans="1:15" ht="30" customHeight="1" thickBot="1" x14ac:dyDescent="0.35">
      <c r="A32" s="110" t="s">
        <v>33</v>
      </c>
      <c r="B32" s="111"/>
      <c r="C32" s="111"/>
      <c r="D32" s="64">
        <f t="shared" ref="D32" si="38">D31+D30+D29+D27+D28</f>
        <v>0</v>
      </c>
      <c r="E32" s="65">
        <f t="shared" ref="E32" si="39">IF(C27&gt;0,E25+D32,0)</f>
        <v>0</v>
      </c>
      <c r="F32" s="112">
        <f t="shared" ref="F32" si="40">G27+G28+G29+G30+G31</f>
        <v>0</v>
      </c>
      <c r="G32" s="112"/>
      <c r="H32" s="64">
        <f t="shared" ref="H32" si="41">E32+F32</f>
        <v>0</v>
      </c>
      <c r="I32" s="65">
        <f t="shared" ref="I32" si="42">I31+I30+I29+I28+I27</f>
        <v>0</v>
      </c>
      <c r="J32" s="33"/>
      <c r="K32" s="33"/>
      <c r="L32" s="33"/>
      <c r="M32" s="33"/>
      <c r="N32" s="33"/>
      <c r="O32" s="33"/>
    </row>
    <row r="34" spans="1:10" ht="15" thickBot="1" x14ac:dyDescent="0.35"/>
    <row r="35" spans="1:10" ht="15" thickBot="1" x14ac:dyDescent="0.35">
      <c r="J35" s="85" t="s">
        <v>37</v>
      </c>
    </row>
    <row r="36" spans="1:10" ht="15" thickBot="1" x14ac:dyDescent="0.35">
      <c r="A36" s="115" t="s">
        <v>3</v>
      </c>
      <c r="B36" s="116"/>
      <c r="C36" s="117"/>
      <c r="D36" s="64">
        <f>D32+D26+D20+D14+D8</f>
        <v>0</v>
      </c>
      <c r="E36" s="65">
        <f>IF(D36&gt;0,E43+D36,0)</f>
        <v>0</v>
      </c>
      <c r="F36" s="112">
        <f>G32+G26+G20+F14+F8</f>
        <v>0</v>
      </c>
      <c r="G36" s="112"/>
      <c r="H36" s="64">
        <f>IF(J36&lt;&gt;0,E36+F36,0)</f>
        <v>0</v>
      </c>
      <c r="I36" s="65">
        <f>D36+F36</f>
        <v>0</v>
      </c>
      <c r="J36" s="65">
        <f>D36+F36+C38</f>
        <v>0</v>
      </c>
    </row>
    <row r="37" spans="1:10" ht="15" thickBot="1" x14ac:dyDescent="0.35">
      <c r="A37" s="33"/>
      <c r="B37" s="33"/>
      <c r="C37" s="33"/>
      <c r="D37" s="33"/>
      <c r="E37" s="33"/>
      <c r="F37" s="33"/>
      <c r="G37" s="33"/>
      <c r="H37" s="33"/>
      <c r="I37" s="33"/>
    </row>
    <row r="38" spans="1:10" ht="15" thickBot="1" x14ac:dyDescent="0.35">
      <c r="A38" s="113" t="s">
        <v>29</v>
      </c>
      <c r="B38" s="114"/>
      <c r="C38" s="77">
        <v>0</v>
      </c>
      <c r="D38" s="65">
        <f>IF(C38&gt;0,C38-C41,0)</f>
        <v>0</v>
      </c>
      <c r="E38" s="33"/>
      <c r="F38" s="33"/>
      <c r="G38" s="33"/>
      <c r="H38" s="33"/>
      <c r="I38" s="33"/>
    </row>
    <row r="39" spans="1:10" x14ac:dyDescent="0.3">
      <c r="A39" s="33"/>
      <c r="B39" s="33"/>
      <c r="C39" s="33"/>
      <c r="D39" s="33"/>
      <c r="E39" s="33"/>
      <c r="F39" s="33"/>
      <c r="G39" s="33"/>
      <c r="H39" s="33"/>
      <c r="I39" s="33"/>
    </row>
    <row r="40" spans="1:10" ht="15" thickBot="1" x14ac:dyDescent="0.35">
      <c r="A40" s="33"/>
      <c r="B40" s="33"/>
      <c r="C40" s="33"/>
      <c r="D40" s="33"/>
      <c r="E40" s="33"/>
      <c r="F40" s="33"/>
      <c r="G40" s="33"/>
      <c r="H40" s="33"/>
      <c r="I40" s="33"/>
    </row>
    <row r="41" spans="1:10" ht="15" thickBot="1" x14ac:dyDescent="0.35">
      <c r="A41" s="113" t="s">
        <v>34</v>
      </c>
      <c r="B41" s="114"/>
      <c r="C41" s="64">
        <f>Mai!C38</f>
        <v>0</v>
      </c>
      <c r="D41" s="65">
        <f>IF(E36&gt;0,Mai!D38,0)</f>
        <v>0</v>
      </c>
      <c r="E41" s="67"/>
      <c r="F41" s="1"/>
      <c r="G41" s="1"/>
      <c r="H41" s="2"/>
      <c r="I41" s="2"/>
    </row>
    <row r="42" spans="1:10" ht="15" thickBot="1" x14ac:dyDescent="0.35">
      <c r="J42" s="85" t="s">
        <v>37</v>
      </c>
    </row>
    <row r="43" spans="1:10" ht="15" thickBot="1" x14ac:dyDescent="0.35">
      <c r="A43" s="115" t="s">
        <v>36</v>
      </c>
      <c r="B43" s="116"/>
      <c r="C43" s="117"/>
      <c r="D43" s="64">
        <f>Mai!D36</f>
        <v>0</v>
      </c>
      <c r="E43" s="64">
        <f>Mai!E36</f>
        <v>0</v>
      </c>
      <c r="F43" s="64">
        <f>Mai!F36</f>
        <v>0</v>
      </c>
      <c r="G43" s="64">
        <f>Mai!G36</f>
        <v>0</v>
      </c>
      <c r="H43" s="64">
        <f>Mai!H36</f>
        <v>0</v>
      </c>
      <c r="I43" s="64">
        <f>Mai!I36</f>
        <v>0</v>
      </c>
      <c r="J43" s="64">
        <f>Mai!J36</f>
        <v>0</v>
      </c>
    </row>
  </sheetData>
  <mergeCells count="21">
    <mergeCell ref="A38:B38"/>
    <mergeCell ref="A41:B41"/>
    <mergeCell ref="A43:C43"/>
    <mergeCell ref="A26:C26"/>
    <mergeCell ref="F26:G26"/>
    <mergeCell ref="A32:C32"/>
    <mergeCell ref="F32:G32"/>
    <mergeCell ref="A36:C36"/>
    <mergeCell ref="F36:G36"/>
    <mergeCell ref="A8:C8"/>
    <mergeCell ref="F8:G8"/>
    <mergeCell ref="A14:C14"/>
    <mergeCell ref="F14:G14"/>
    <mergeCell ref="A20:C20"/>
    <mergeCell ref="F20:G20"/>
    <mergeCell ref="H1:I1"/>
    <mergeCell ref="A1:A2"/>
    <mergeCell ref="B1:B2"/>
    <mergeCell ref="C1:C2"/>
    <mergeCell ref="D1:E1"/>
    <mergeCell ref="F1:G1"/>
  </mergeCells>
  <conditionalFormatting sqref="D14">
    <cfRule type="cellIs" dxfId="5341" priority="596" operator="equal">
      <formula>0</formula>
    </cfRule>
    <cfRule type="cellIs" dxfId="5340" priority="755" operator="equal">
      <formula>0</formula>
    </cfRule>
    <cfRule type="cellIs" dxfId="5339" priority="773" operator="equal">
      <formula>D8</formula>
    </cfRule>
    <cfRule type="cellIs" dxfId="5338" priority="774" operator="lessThan">
      <formula>D8</formula>
    </cfRule>
    <cfRule type="cellIs" dxfId="5337" priority="775" operator="greaterThan">
      <formula>D8</formula>
    </cfRule>
  </conditionalFormatting>
  <conditionalFormatting sqref="E14">
    <cfRule type="cellIs" dxfId="5336" priority="595" operator="equal">
      <formula>0</formula>
    </cfRule>
    <cfRule type="cellIs" dxfId="5335" priority="770" operator="equal">
      <formula>E8</formula>
    </cfRule>
    <cfRule type="cellIs" dxfId="5334" priority="771" operator="lessThan">
      <formula>E8</formula>
    </cfRule>
    <cfRule type="cellIs" dxfId="5333" priority="772" operator="greaterThan">
      <formula>E8</formula>
    </cfRule>
  </conditionalFormatting>
  <conditionalFormatting sqref="J2:O2">
    <cfRule type="cellIs" dxfId="5332" priority="767" operator="equal">
      <formula>0</formula>
    </cfRule>
    <cfRule type="cellIs" dxfId="5331" priority="768" operator="lessThan">
      <formula>0</formula>
    </cfRule>
    <cfRule type="cellIs" dxfId="5330" priority="769" operator="greaterThan">
      <formula>0</formula>
    </cfRule>
  </conditionalFormatting>
  <conditionalFormatting sqref="F14:G14">
    <cfRule type="cellIs" dxfId="5329" priority="441" operator="equal">
      <formula>0</formula>
    </cfRule>
    <cfRule type="cellIs" dxfId="5328" priority="764" operator="equal">
      <formula>F8</formula>
    </cfRule>
    <cfRule type="cellIs" dxfId="5327" priority="765" operator="lessThan">
      <formula>F8</formula>
    </cfRule>
    <cfRule type="cellIs" dxfId="5326" priority="766" operator="greaterThan">
      <formula>F8</formula>
    </cfRule>
  </conditionalFormatting>
  <conditionalFormatting sqref="C11">
    <cfRule type="cellIs" dxfId="5325" priority="760" operator="equal">
      <formula>0</formula>
    </cfRule>
    <cfRule type="cellIs" dxfId="5324" priority="761" operator="equal">
      <formula>C10</formula>
    </cfRule>
    <cfRule type="cellIs" dxfId="5323" priority="762" operator="lessThan">
      <formula>C10</formula>
    </cfRule>
    <cfRule type="cellIs" dxfId="5322" priority="763" operator="greaterThan">
      <formula>C10</formula>
    </cfRule>
  </conditionalFormatting>
  <conditionalFormatting sqref="H14:I14">
    <cfRule type="cellIs" dxfId="5321" priority="751" operator="equal">
      <formula>0</formula>
    </cfRule>
    <cfRule type="cellIs" dxfId="5320" priority="752" operator="equal">
      <formula>H8</formula>
    </cfRule>
    <cfRule type="cellIs" dxfId="5319" priority="753" operator="lessThan">
      <formula>H8</formula>
    </cfRule>
    <cfRule type="cellIs" dxfId="5318" priority="754" operator="greaterThan">
      <formula>H8</formula>
    </cfRule>
  </conditionalFormatting>
  <conditionalFormatting sqref="D8">
    <cfRule type="cellIs" dxfId="5317" priority="733" operator="equal">
      <formula>0</formula>
    </cfRule>
    <cfRule type="cellIs" dxfId="5316" priority="748" operator="equal">
      <formula>D43</formula>
    </cfRule>
    <cfRule type="cellIs" dxfId="5315" priority="749" operator="lessThan">
      <formula>D43</formula>
    </cfRule>
    <cfRule type="cellIs" dxfId="5314" priority="750" operator="greaterThan">
      <formula>D43</formula>
    </cfRule>
  </conditionalFormatting>
  <conditionalFormatting sqref="E8">
    <cfRule type="cellIs" dxfId="5313" priority="24" operator="equal">
      <formula>0</formula>
    </cfRule>
    <cfRule type="cellIs" dxfId="5312" priority="745" operator="equal">
      <formula>E43</formula>
    </cfRule>
    <cfRule type="cellIs" dxfId="5311" priority="746" operator="lessThan">
      <formula>E43</formula>
    </cfRule>
    <cfRule type="cellIs" dxfId="5310" priority="747" operator="greaterThan">
      <formula>E43</formula>
    </cfRule>
  </conditionalFormatting>
  <conditionalFormatting sqref="F8:G8">
    <cfRule type="cellIs" dxfId="5309" priority="23" operator="equal">
      <formula>0</formula>
    </cfRule>
    <cfRule type="cellIs" dxfId="5308" priority="742" operator="equal">
      <formula>F43</formula>
    </cfRule>
    <cfRule type="cellIs" dxfId="5307" priority="743" operator="lessThan">
      <formula>F43</formula>
    </cfRule>
    <cfRule type="cellIs" dxfId="5306" priority="744" operator="greaterThan">
      <formula>F43</formula>
    </cfRule>
  </conditionalFormatting>
  <conditionalFormatting sqref="C5">
    <cfRule type="cellIs" dxfId="5305" priority="738" operator="equal">
      <formula>0</formula>
    </cfRule>
    <cfRule type="cellIs" dxfId="5304" priority="739" operator="equal">
      <formula>C4</formula>
    </cfRule>
    <cfRule type="cellIs" dxfId="5303" priority="740" operator="lessThan">
      <formula>C4</formula>
    </cfRule>
    <cfRule type="cellIs" dxfId="5302" priority="741" operator="greaterThan">
      <formula>C4</formula>
    </cfRule>
  </conditionalFormatting>
  <conditionalFormatting sqref="C6:C7">
    <cfRule type="cellIs" dxfId="5301" priority="734" operator="equal">
      <formula>0</formula>
    </cfRule>
    <cfRule type="cellIs" dxfId="5300" priority="735" operator="equal">
      <formula>C5</formula>
    </cfRule>
    <cfRule type="cellIs" dxfId="5299" priority="736" operator="lessThan">
      <formula>C5</formula>
    </cfRule>
    <cfRule type="cellIs" dxfId="5298" priority="737" operator="greaterThan">
      <formula>C5</formula>
    </cfRule>
  </conditionalFormatting>
  <conditionalFormatting sqref="H8:I8">
    <cfRule type="cellIs" dxfId="5297" priority="729" operator="equal">
      <formula>0</formula>
    </cfRule>
    <cfRule type="cellIs" dxfId="5296" priority="730" operator="equal">
      <formula>H2</formula>
    </cfRule>
    <cfRule type="cellIs" dxfId="5295" priority="731" operator="lessThan">
      <formula>H2</formula>
    </cfRule>
    <cfRule type="cellIs" dxfId="5294" priority="732" operator="greaterThan">
      <formula>H2</formula>
    </cfRule>
  </conditionalFormatting>
  <conditionalFormatting sqref="C9">
    <cfRule type="cellIs" dxfId="5293" priority="725" operator="equal">
      <formula>0</formula>
    </cfRule>
    <cfRule type="cellIs" dxfId="5292" priority="726" operator="equal">
      <formula>C7</formula>
    </cfRule>
    <cfRule type="cellIs" dxfId="5291" priority="727" operator="lessThan">
      <formula>C7</formula>
    </cfRule>
    <cfRule type="cellIs" dxfId="5290" priority="728" operator="greaterThan">
      <formula>C7</formula>
    </cfRule>
  </conditionalFormatting>
  <conditionalFormatting sqref="C10">
    <cfRule type="cellIs" dxfId="5289" priority="721" operator="equal">
      <formula>0</formula>
    </cfRule>
    <cfRule type="cellIs" dxfId="5288" priority="722" operator="equal">
      <formula>C9</formula>
    </cfRule>
    <cfRule type="cellIs" dxfId="5287" priority="723" operator="lessThan">
      <formula>C9</formula>
    </cfRule>
    <cfRule type="cellIs" dxfId="5286" priority="724" operator="greaterThan">
      <formula>C9</formula>
    </cfRule>
  </conditionalFormatting>
  <conditionalFormatting sqref="C13">
    <cfRule type="cellIs" dxfId="5285" priority="756" operator="equal">
      <formula>0</formula>
    </cfRule>
    <cfRule type="cellIs" dxfId="5284" priority="757" operator="equal">
      <formula>C12</formula>
    </cfRule>
    <cfRule type="cellIs" dxfId="5283" priority="758" operator="lessThan">
      <formula>C12</formula>
    </cfRule>
    <cfRule type="cellIs" dxfId="5282" priority="759" operator="greaterThan">
      <formula>C12</formula>
    </cfRule>
  </conditionalFormatting>
  <conditionalFormatting sqref="C12">
    <cfRule type="cellIs" dxfId="5281" priority="717" operator="equal">
      <formula>0</formula>
    </cfRule>
    <cfRule type="cellIs" dxfId="5280" priority="718" operator="equal">
      <formula>C11</formula>
    </cfRule>
    <cfRule type="cellIs" dxfId="5279" priority="719" operator="lessThan">
      <formula>C11</formula>
    </cfRule>
    <cfRule type="cellIs" dxfId="5278" priority="720" operator="greaterThan">
      <formula>C11</formula>
    </cfRule>
  </conditionalFormatting>
  <conditionalFormatting sqref="D11">
    <cfRule type="cellIs" dxfId="5277" priority="713" operator="equal">
      <formula>0</formula>
    </cfRule>
    <cfRule type="cellIs" dxfId="5276" priority="714" operator="equal">
      <formula>D10</formula>
    </cfRule>
    <cfRule type="cellIs" dxfId="5275" priority="715" operator="lessThan">
      <formula>D10</formula>
    </cfRule>
    <cfRule type="cellIs" dxfId="5274" priority="716" operator="greaterThan">
      <formula>D10</formula>
    </cfRule>
  </conditionalFormatting>
  <conditionalFormatting sqref="D9">
    <cfRule type="cellIs" dxfId="5273" priority="705" operator="equal">
      <formula>0</formula>
    </cfRule>
    <cfRule type="cellIs" dxfId="5272" priority="706" operator="equal">
      <formula>D7</formula>
    </cfRule>
    <cfRule type="cellIs" dxfId="5271" priority="707" operator="lessThan">
      <formula>D7</formula>
    </cfRule>
    <cfRule type="cellIs" dxfId="5270" priority="708" operator="greaterThan">
      <formula>D7</formula>
    </cfRule>
  </conditionalFormatting>
  <conditionalFormatting sqref="D10">
    <cfRule type="cellIs" dxfId="5269" priority="701" operator="equal">
      <formula>0</formula>
    </cfRule>
    <cfRule type="cellIs" dxfId="5268" priority="702" operator="equal">
      <formula>D9</formula>
    </cfRule>
    <cfRule type="cellIs" dxfId="5267" priority="703" operator="lessThan">
      <formula>D9</formula>
    </cfRule>
    <cfRule type="cellIs" dxfId="5266" priority="704" operator="greaterThan">
      <formula>D9</formula>
    </cfRule>
  </conditionalFormatting>
  <conditionalFormatting sqref="D13">
    <cfRule type="cellIs" dxfId="5265" priority="709" operator="equal">
      <formula>0</formula>
    </cfRule>
    <cfRule type="cellIs" dxfId="5264" priority="710" operator="equal">
      <formula>D12</formula>
    </cfRule>
    <cfRule type="cellIs" dxfId="5263" priority="711" operator="lessThan">
      <formula>D12</formula>
    </cfRule>
    <cfRule type="cellIs" dxfId="5262" priority="712" operator="greaterThan">
      <formula>D12</formula>
    </cfRule>
  </conditionalFormatting>
  <conditionalFormatting sqref="D12">
    <cfRule type="cellIs" dxfId="5261" priority="697" operator="equal">
      <formula>0</formula>
    </cfRule>
    <cfRule type="cellIs" dxfId="5260" priority="698" operator="equal">
      <formula>D11</formula>
    </cfRule>
    <cfRule type="cellIs" dxfId="5259" priority="699" operator="lessThan">
      <formula>D11</formula>
    </cfRule>
    <cfRule type="cellIs" dxfId="5258" priority="700" operator="greaterThan">
      <formula>D11</formula>
    </cfRule>
  </conditionalFormatting>
  <conditionalFormatting sqref="E11">
    <cfRule type="cellIs" dxfId="5257" priority="693" operator="equal">
      <formula>0</formula>
    </cfRule>
    <cfRule type="cellIs" dxfId="5256" priority="694" operator="equal">
      <formula>E10</formula>
    </cfRule>
    <cfRule type="cellIs" dxfId="5255" priority="695" operator="lessThan">
      <formula>E10</formula>
    </cfRule>
    <cfRule type="cellIs" dxfId="5254" priority="696" operator="greaterThan">
      <formula>E10</formula>
    </cfRule>
  </conditionalFormatting>
  <conditionalFormatting sqref="E9">
    <cfRule type="cellIs" dxfId="5253" priority="685" operator="equal">
      <formula>0</formula>
    </cfRule>
    <cfRule type="cellIs" dxfId="5252" priority="686" operator="equal">
      <formula>E7</formula>
    </cfRule>
    <cfRule type="cellIs" dxfId="5251" priority="687" operator="lessThan">
      <formula>E7</formula>
    </cfRule>
    <cfRule type="cellIs" dxfId="5250" priority="688" operator="greaterThan">
      <formula>E7</formula>
    </cfRule>
  </conditionalFormatting>
  <conditionalFormatting sqref="E10">
    <cfRule type="cellIs" dxfId="5249" priority="681" operator="equal">
      <formula>0</formula>
    </cfRule>
    <cfRule type="cellIs" dxfId="5248" priority="682" operator="equal">
      <formula>E9</formula>
    </cfRule>
    <cfRule type="cellIs" dxfId="5247" priority="683" operator="lessThan">
      <formula>E9</formula>
    </cfRule>
    <cfRule type="cellIs" dxfId="5246" priority="684" operator="greaterThan">
      <formula>E9</formula>
    </cfRule>
  </conditionalFormatting>
  <conditionalFormatting sqref="E13">
    <cfRule type="cellIs" dxfId="5245" priority="689" operator="equal">
      <formula>0</formula>
    </cfRule>
    <cfRule type="cellIs" dxfId="5244" priority="690" operator="equal">
      <formula>E12</formula>
    </cfRule>
    <cfRule type="cellIs" dxfId="5243" priority="691" operator="lessThan">
      <formula>E12</formula>
    </cfRule>
    <cfRule type="cellIs" dxfId="5242" priority="692" operator="greaterThan">
      <formula>E12</formula>
    </cfRule>
  </conditionalFormatting>
  <conditionalFormatting sqref="E12">
    <cfRule type="cellIs" dxfId="5241" priority="677" operator="equal">
      <formula>0</formula>
    </cfRule>
    <cfRule type="cellIs" dxfId="5240" priority="678" operator="equal">
      <formula>E11</formula>
    </cfRule>
    <cfRule type="cellIs" dxfId="5239" priority="679" operator="lessThan">
      <formula>E11</formula>
    </cfRule>
    <cfRule type="cellIs" dxfId="5238" priority="680" operator="greaterThan">
      <formula>E11</formula>
    </cfRule>
  </conditionalFormatting>
  <conditionalFormatting sqref="I11">
    <cfRule type="cellIs" dxfId="5237" priority="673" operator="equal">
      <formula>0</formula>
    </cfRule>
    <cfRule type="cellIs" dxfId="5236" priority="674" operator="equal">
      <formula>I10</formula>
    </cfRule>
    <cfRule type="cellIs" dxfId="5235" priority="675" operator="lessThan">
      <formula>I10</formula>
    </cfRule>
    <cfRule type="cellIs" dxfId="5234" priority="676" operator="greaterThan">
      <formula>I10</formula>
    </cfRule>
  </conditionalFormatting>
  <conditionalFormatting sqref="I9">
    <cfRule type="cellIs" dxfId="5233" priority="665" operator="equal">
      <formula>0</formula>
    </cfRule>
    <cfRule type="cellIs" dxfId="5232" priority="666" operator="equal">
      <formula>I7</formula>
    </cfRule>
    <cfRule type="cellIs" dxfId="5231" priority="667" operator="lessThan">
      <formula>I7</formula>
    </cfRule>
    <cfRule type="cellIs" dxfId="5230" priority="668" operator="greaterThan">
      <formula>I7</formula>
    </cfRule>
  </conditionalFormatting>
  <conditionalFormatting sqref="I10">
    <cfRule type="cellIs" dxfId="5229" priority="661" operator="equal">
      <formula>0</formula>
    </cfRule>
    <cfRule type="cellIs" dxfId="5228" priority="662" operator="equal">
      <formula>I9</formula>
    </cfRule>
    <cfRule type="cellIs" dxfId="5227" priority="663" operator="lessThan">
      <formula>I9</formula>
    </cfRule>
    <cfRule type="cellIs" dxfId="5226" priority="664" operator="greaterThan">
      <formula>I9</formula>
    </cfRule>
  </conditionalFormatting>
  <conditionalFormatting sqref="I13">
    <cfRule type="cellIs" dxfId="5225" priority="669" operator="equal">
      <formula>0</formula>
    </cfRule>
    <cfRule type="cellIs" dxfId="5224" priority="670" operator="equal">
      <formula>I12</formula>
    </cfRule>
    <cfRule type="cellIs" dxfId="5223" priority="671" operator="lessThan">
      <formula>I12</formula>
    </cfRule>
    <cfRule type="cellIs" dxfId="5222" priority="672" operator="greaterThan">
      <formula>I12</formula>
    </cfRule>
  </conditionalFormatting>
  <conditionalFormatting sqref="I12">
    <cfRule type="cellIs" dxfId="5221" priority="657" operator="equal">
      <formula>0</formula>
    </cfRule>
    <cfRule type="cellIs" dxfId="5220" priority="658" operator="equal">
      <formula>I11</formula>
    </cfRule>
    <cfRule type="cellIs" dxfId="5219" priority="659" operator="lessThan">
      <formula>I11</formula>
    </cfRule>
    <cfRule type="cellIs" dxfId="5218" priority="660" operator="greaterThan">
      <formula>I11</formula>
    </cfRule>
  </conditionalFormatting>
  <conditionalFormatting sqref="F11">
    <cfRule type="cellIs" dxfId="5217" priority="653" operator="equal">
      <formula>0</formula>
    </cfRule>
    <cfRule type="cellIs" dxfId="5216" priority="654" operator="equal">
      <formula>F10</formula>
    </cfRule>
    <cfRule type="cellIs" dxfId="5215" priority="655" operator="lessThan">
      <formula>F10</formula>
    </cfRule>
    <cfRule type="cellIs" dxfId="5214" priority="656" operator="greaterThan">
      <formula>F10</formula>
    </cfRule>
  </conditionalFormatting>
  <conditionalFormatting sqref="F9">
    <cfRule type="cellIs" dxfId="5213" priority="645" operator="equal">
      <formula>0</formula>
    </cfRule>
    <cfRule type="cellIs" dxfId="5212" priority="646" operator="equal">
      <formula>F7</formula>
    </cfRule>
    <cfRule type="cellIs" dxfId="5211" priority="647" operator="lessThan">
      <formula>F7</formula>
    </cfRule>
    <cfRule type="cellIs" dxfId="5210" priority="648" operator="greaterThan">
      <formula>F7</formula>
    </cfRule>
  </conditionalFormatting>
  <conditionalFormatting sqref="F10">
    <cfRule type="cellIs" dxfId="5209" priority="641" operator="equal">
      <formula>0</formula>
    </cfRule>
    <cfRule type="cellIs" dxfId="5208" priority="642" operator="equal">
      <formula>F9</formula>
    </cfRule>
    <cfRule type="cellIs" dxfId="5207" priority="643" operator="lessThan">
      <formula>F9</formula>
    </cfRule>
    <cfRule type="cellIs" dxfId="5206" priority="644" operator="greaterThan">
      <formula>F9</formula>
    </cfRule>
  </conditionalFormatting>
  <conditionalFormatting sqref="F13">
    <cfRule type="cellIs" dxfId="5205" priority="649" operator="equal">
      <formula>0</formula>
    </cfRule>
    <cfRule type="cellIs" dxfId="5204" priority="650" operator="equal">
      <formula>F12</formula>
    </cfRule>
    <cfRule type="cellIs" dxfId="5203" priority="651" operator="lessThan">
      <formula>F12</formula>
    </cfRule>
    <cfRule type="cellIs" dxfId="5202" priority="652" operator="greaterThan">
      <formula>F12</formula>
    </cfRule>
  </conditionalFormatting>
  <conditionalFormatting sqref="F12">
    <cfRule type="cellIs" dxfId="5201" priority="637" operator="equal">
      <formula>0</formula>
    </cfRule>
    <cfRule type="cellIs" dxfId="5200" priority="638" operator="equal">
      <formula>F11</formula>
    </cfRule>
    <cfRule type="cellIs" dxfId="5199" priority="639" operator="lessThan">
      <formula>F11</formula>
    </cfRule>
    <cfRule type="cellIs" dxfId="5198" priority="640" operator="greaterThan">
      <formula>F11</formula>
    </cfRule>
  </conditionalFormatting>
  <conditionalFormatting sqref="G11">
    <cfRule type="cellIs" dxfId="5197" priority="633" operator="equal">
      <formula>0</formula>
    </cfRule>
    <cfRule type="cellIs" dxfId="5196" priority="634" operator="equal">
      <formula>G10</formula>
    </cfRule>
    <cfRule type="cellIs" dxfId="5195" priority="635" operator="lessThan">
      <formula>G10</formula>
    </cfRule>
    <cfRule type="cellIs" dxfId="5194" priority="636" operator="greaterThan">
      <formula>G10</formula>
    </cfRule>
  </conditionalFormatting>
  <conditionalFormatting sqref="G9">
    <cfRule type="cellIs" dxfId="5193" priority="625" operator="equal">
      <formula>0</formula>
    </cfRule>
    <cfRule type="cellIs" dxfId="5192" priority="626" operator="equal">
      <formula>G7</formula>
    </cfRule>
    <cfRule type="cellIs" dxfId="5191" priority="627" operator="lessThan">
      <formula>G7</formula>
    </cfRule>
    <cfRule type="cellIs" dxfId="5190" priority="628" operator="greaterThan">
      <formula>G7</formula>
    </cfRule>
  </conditionalFormatting>
  <conditionalFormatting sqref="G10">
    <cfRule type="cellIs" dxfId="5189" priority="621" operator="equal">
      <formula>0</formula>
    </cfRule>
    <cfRule type="cellIs" dxfId="5188" priority="622" operator="equal">
      <formula>G9</formula>
    </cfRule>
    <cfRule type="cellIs" dxfId="5187" priority="623" operator="lessThan">
      <formula>G9</formula>
    </cfRule>
    <cfRule type="cellIs" dxfId="5186" priority="624" operator="greaterThan">
      <formula>G9</formula>
    </cfRule>
  </conditionalFormatting>
  <conditionalFormatting sqref="G13">
    <cfRule type="cellIs" dxfId="5185" priority="629" operator="equal">
      <formula>0</formula>
    </cfRule>
    <cfRule type="cellIs" dxfId="5184" priority="630" operator="equal">
      <formula>G12</formula>
    </cfRule>
    <cfRule type="cellIs" dxfId="5183" priority="631" operator="lessThan">
      <formula>G12</formula>
    </cfRule>
    <cfRule type="cellIs" dxfId="5182" priority="632" operator="greaterThan">
      <formula>G12</formula>
    </cfRule>
  </conditionalFormatting>
  <conditionalFormatting sqref="G12">
    <cfRule type="cellIs" dxfId="5181" priority="617" operator="equal">
      <formula>0</formula>
    </cfRule>
    <cfRule type="cellIs" dxfId="5180" priority="618" operator="equal">
      <formula>G11</formula>
    </cfRule>
    <cfRule type="cellIs" dxfId="5179" priority="619" operator="lessThan">
      <formula>G11</formula>
    </cfRule>
    <cfRule type="cellIs" dxfId="5178" priority="620" operator="greaterThan">
      <formula>G11</formula>
    </cfRule>
  </conditionalFormatting>
  <conditionalFormatting sqref="H11">
    <cfRule type="cellIs" dxfId="5177" priority="613" operator="equal">
      <formula>0</formula>
    </cfRule>
    <cfRule type="cellIs" dxfId="5176" priority="614" operator="equal">
      <formula>H10</formula>
    </cfRule>
    <cfRule type="cellIs" dxfId="5175" priority="615" operator="lessThan">
      <formula>H10</formula>
    </cfRule>
    <cfRule type="cellIs" dxfId="5174" priority="616" operator="greaterThan">
      <formula>H10</formula>
    </cfRule>
  </conditionalFormatting>
  <conditionalFormatting sqref="H9">
    <cfRule type="cellIs" dxfId="5173" priority="605" operator="equal">
      <formula>0</formula>
    </cfRule>
    <cfRule type="cellIs" dxfId="5172" priority="606" operator="equal">
      <formula>H7</formula>
    </cfRule>
    <cfRule type="cellIs" dxfId="5171" priority="607" operator="lessThan">
      <formula>H7</formula>
    </cfRule>
    <cfRule type="cellIs" dxfId="5170" priority="608" operator="greaterThan">
      <formula>H7</formula>
    </cfRule>
  </conditionalFormatting>
  <conditionalFormatting sqref="H10">
    <cfRule type="cellIs" dxfId="5169" priority="601" operator="equal">
      <formula>0</formula>
    </cfRule>
    <cfRule type="cellIs" dxfId="5168" priority="602" operator="equal">
      <formula>H9</formula>
    </cfRule>
    <cfRule type="cellIs" dxfId="5167" priority="603" operator="lessThan">
      <formula>H9</formula>
    </cfRule>
    <cfRule type="cellIs" dxfId="5166" priority="604" operator="greaterThan">
      <formula>H9</formula>
    </cfRule>
  </conditionalFormatting>
  <conditionalFormatting sqref="H13">
    <cfRule type="cellIs" dxfId="5165" priority="609" operator="equal">
      <formula>0</formula>
    </cfRule>
    <cfRule type="cellIs" dxfId="5164" priority="610" operator="equal">
      <formula>H12</formula>
    </cfRule>
    <cfRule type="cellIs" dxfId="5163" priority="611" operator="lessThan">
      <formula>H12</formula>
    </cfRule>
    <cfRule type="cellIs" dxfId="5162" priority="612" operator="greaterThan">
      <formula>H12</formula>
    </cfRule>
  </conditionalFormatting>
  <conditionalFormatting sqref="H12">
    <cfRule type="cellIs" dxfId="5161" priority="597" operator="equal">
      <formula>0</formula>
    </cfRule>
    <cfRule type="cellIs" dxfId="5160" priority="598" operator="equal">
      <formula>H11</formula>
    </cfRule>
    <cfRule type="cellIs" dxfId="5159" priority="599" operator="lessThan">
      <formula>H11</formula>
    </cfRule>
    <cfRule type="cellIs" dxfId="5158" priority="600" operator="greaterThan">
      <formula>H11</formula>
    </cfRule>
  </conditionalFormatting>
  <conditionalFormatting sqref="D20">
    <cfRule type="cellIs" dxfId="5157" priority="443" operator="equal">
      <formula>0</formula>
    </cfRule>
    <cfRule type="cellIs" dxfId="5156" priority="580" operator="equal">
      <formula>0</formula>
    </cfRule>
    <cfRule type="cellIs" dxfId="5155" priority="592" operator="equal">
      <formula>D14</formula>
    </cfRule>
    <cfRule type="cellIs" dxfId="5154" priority="593" operator="lessThan">
      <formula>D14</formula>
    </cfRule>
    <cfRule type="cellIs" dxfId="5153" priority="594" operator="greaterThan">
      <formula>D14</formula>
    </cfRule>
  </conditionalFormatting>
  <conditionalFormatting sqref="E20">
    <cfRule type="cellIs" dxfId="5152" priority="442" operator="equal">
      <formula>0</formula>
    </cfRule>
    <cfRule type="cellIs" dxfId="5151" priority="589" operator="equal">
      <formula>E14</formula>
    </cfRule>
    <cfRule type="cellIs" dxfId="5150" priority="590" operator="lessThan">
      <formula>E14</formula>
    </cfRule>
    <cfRule type="cellIs" dxfId="5149" priority="591" operator="greaterThan">
      <formula>E14</formula>
    </cfRule>
  </conditionalFormatting>
  <conditionalFormatting sqref="C17">
    <cfRule type="cellIs" dxfId="5148" priority="585" operator="equal">
      <formula>0</formula>
    </cfRule>
    <cfRule type="cellIs" dxfId="5147" priority="586" operator="equal">
      <formula>C16</formula>
    </cfRule>
    <cfRule type="cellIs" dxfId="5146" priority="587" operator="lessThan">
      <formula>C16</formula>
    </cfRule>
    <cfRule type="cellIs" dxfId="5145" priority="588" operator="greaterThan">
      <formula>C16</formula>
    </cfRule>
  </conditionalFormatting>
  <conditionalFormatting sqref="H20:I20">
    <cfRule type="cellIs" dxfId="5144" priority="576" operator="equal">
      <formula>0</formula>
    </cfRule>
    <cfRule type="cellIs" dxfId="5143" priority="577" operator="equal">
      <formula>H14</formula>
    </cfRule>
    <cfRule type="cellIs" dxfId="5142" priority="578" operator="lessThan">
      <formula>H14</formula>
    </cfRule>
    <cfRule type="cellIs" dxfId="5141" priority="579" operator="greaterThan">
      <formula>H14</formula>
    </cfRule>
  </conditionalFormatting>
  <conditionalFormatting sqref="C15">
    <cfRule type="cellIs" dxfId="5140" priority="572" operator="equal">
      <formula>0</formula>
    </cfRule>
    <cfRule type="cellIs" dxfId="5139" priority="573" operator="equal">
      <formula>C13</formula>
    </cfRule>
    <cfRule type="cellIs" dxfId="5138" priority="574" operator="lessThan">
      <formula>C13</formula>
    </cfRule>
    <cfRule type="cellIs" dxfId="5137" priority="575" operator="greaterThan">
      <formula>C13</formula>
    </cfRule>
  </conditionalFormatting>
  <conditionalFormatting sqref="C16">
    <cfRule type="cellIs" dxfId="5136" priority="568" operator="equal">
      <formula>0</formula>
    </cfRule>
    <cfRule type="cellIs" dxfId="5135" priority="569" operator="equal">
      <formula>C15</formula>
    </cfRule>
    <cfRule type="cellIs" dxfId="5134" priority="570" operator="lessThan">
      <formula>C15</formula>
    </cfRule>
    <cfRule type="cellIs" dxfId="5133" priority="571" operator="greaterThan">
      <formula>C15</formula>
    </cfRule>
  </conditionalFormatting>
  <conditionalFormatting sqref="C19">
    <cfRule type="cellIs" dxfId="5132" priority="581" operator="equal">
      <formula>0</formula>
    </cfRule>
    <cfRule type="cellIs" dxfId="5131" priority="582" operator="equal">
      <formula>C18</formula>
    </cfRule>
    <cfRule type="cellIs" dxfId="5130" priority="583" operator="lessThan">
      <formula>C18</formula>
    </cfRule>
    <cfRule type="cellIs" dxfId="5129" priority="584" operator="greaterThan">
      <formula>C18</formula>
    </cfRule>
  </conditionalFormatting>
  <conditionalFormatting sqref="C18">
    <cfRule type="cellIs" dxfId="5128" priority="564" operator="equal">
      <formula>0</formula>
    </cfRule>
    <cfRule type="cellIs" dxfId="5127" priority="565" operator="equal">
      <formula>C17</formula>
    </cfRule>
    <cfRule type="cellIs" dxfId="5126" priority="566" operator="lessThan">
      <formula>C17</formula>
    </cfRule>
    <cfRule type="cellIs" dxfId="5125" priority="567" operator="greaterThan">
      <formula>C17</formula>
    </cfRule>
  </conditionalFormatting>
  <conditionalFormatting sqref="D17">
    <cfRule type="cellIs" dxfId="5124" priority="560" operator="equal">
      <formula>0</formula>
    </cfRule>
    <cfRule type="cellIs" dxfId="5123" priority="561" operator="equal">
      <formula>D16</formula>
    </cfRule>
    <cfRule type="cellIs" dxfId="5122" priority="562" operator="lessThan">
      <formula>D16</formula>
    </cfRule>
    <cfRule type="cellIs" dxfId="5121" priority="563" operator="greaterThan">
      <formula>D16</formula>
    </cfRule>
  </conditionalFormatting>
  <conditionalFormatting sqref="D15">
    <cfRule type="cellIs" dxfId="5120" priority="552" operator="equal">
      <formula>0</formula>
    </cfRule>
    <cfRule type="cellIs" dxfId="5119" priority="553" operator="equal">
      <formula>D13</formula>
    </cfRule>
    <cfRule type="cellIs" dxfId="5118" priority="554" operator="lessThan">
      <formula>D13</formula>
    </cfRule>
    <cfRule type="cellIs" dxfId="5117" priority="555" operator="greaterThan">
      <formula>D13</formula>
    </cfRule>
  </conditionalFormatting>
  <conditionalFormatting sqref="D16">
    <cfRule type="cellIs" dxfId="5116" priority="548" operator="equal">
      <formula>0</formula>
    </cfRule>
    <cfRule type="cellIs" dxfId="5115" priority="549" operator="equal">
      <formula>D15</formula>
    </cfRule>
    <cfRule type="cellIs" dxfId="5114" priority="550" operator="lessThan">
      <formula>D15</formula>
    </cfRule>
    <cfRule type="cellIs" dxfId="5113" priority="551" operator="greaterThan">
      <formula>D15</formula>
    </cfRule>
  </conditionalFormatting>
  <conditionalFormatting sqref="D19">
    <cfRule type="cellIs" dxfId="5112" priority="556" operator="equal">
      <formula>0</formula>
    </cfRule>
    <cfRule type="cellIs" dxfId="5111" priority="557" operator="equal">
      <formula>D18</formula>
    </cfRule>
    <cfRule type="cellIs" dxfId="5110" priority="558" operator="lessThan">
      <formula>D18</formula>
    </cfRule>
    <cfRule type="cellIs" dxfId="5109" priority="559" operator="greaterThan">
      <formula>D18</formula>
    </cfRule>
  </conditionalFormatting>
  <conditionalFormatting sqref="D18">
    <cfRule type="cellIs" dxfId="5108" priority="544" operator="equal">
      <formula>0</formula>
    </cfRule>
    <cfRule type="cellIs" dxfId="5107" priority="545" operator="equal">
      <formula>D17</formula>
    </cfRule>
    <cfRule type="cellIs" dxfId="5106" priority="546" operator="lessThan">
      <formula>D17</formula>
    </cfRule>
    <cfRule type="cellIs" dxfId="5105" priority="547" operator="greaterThan">
      <formula>D17</formula>
    </cfRule>
  </conditionalFormatting>
  <conditionalFormatting sqref="E17">
    <cfRule type="cellIs" dxfId="5104" priority="540" operator="equal">
      <formula>0</formula>
    </cfRule>
    <cfRule type="cellIs" dxfId="5103" priority="541" operator="equal">
      <formula>E16</formula>
    </cfRule>
    <cfRule type="cellIs" dxfId="5102" priority="542" operator="lessThan">
      <formula>E16</formula>
    </cfRule>
    <cfRule type="cellIs" dxfId="5101" priority="543" operator="greaterThan">
      <formula>E16</formula>
    </cfRule>
  </conditionalFormatting>
  <conditionalFormatting sqref="E15">
    <cfRule type="cellIs" dxfId="5100" priority="532" operator="equal">
      <formula>0</formula>
    </cfRule>
    <cfRule type="cellIs" dxfId="5099" priority="533" operator="equal">
      <formula>E13</formula>
    </cfRule>
    <cfRule type="cellIs" dxfId="5098" priority="534" operator="lessThan">
      <formula>E13</formula>
    </cfRule>
    <cfRule type="cellIs" dxfId="5097" priority="535" operator="greaterThan">
      <formula>E13</formula>
    </cfRule>
  </conditionalFormatting>
  <conditionalFormatting sqref="E16">
    <cfRule type="cellIs" dxfId="5096" priority="528" operator="equal">
      <formula>0</formula>
    </cfRule>
    <cfRule type="cellIs" dxfId="5095" priority="529" operator="equal">
      <formula>E15</formula>
    </cfRule>
    <cfRule type="cellIs" dxfId="5094" priority="530" operator="lessThan">
      <formula>E15</formula>
    </cfRule>
    <cfRule type="cellIs" dxfId="5093" priority="531" operator="greaterThan">
      <formula>E15</formula>
    </cfRule>
  </conditionalFormatting>
  <conditionalFormatting sqref="E19">
    <cfRule type="cellIs" dxfId="5092" priority="536" operator="equal">
      <formula>0</formula>
    </cfRule>
    <cfRule type="cellIs" dxfId="5091" priority="537" operator="equal">
      <formula>E18</formula>
    </cfRule>
    <cfRule type="cellIs" dxfId="5090" priority="538" operator="lessThan">
      <formula>E18</formula>
    </cfRule>
    <cfRule type="cellIs" dxfId="5089" priority="539" operator="greaterThan">
      <formula>E18</formula>
    </cfRule>
  </conditionalFormatting>
  <conditionalFormatting sqref="E18">
    <cfRule type="cellIs" dxfId="5088" priority="524" operator="equal">
      <formula>0</formula>
    </cfRule>
    <cfRule type="cellIs" dxfId="5087" priority="525" operator="equal">
      <formula>E17</formula>
    </cfRule>
    <cfRule type="cellIs" dxfId="5086" priority="526" operator="lessThan">
      <formula>E17</formula>
    </cfRule>
    <cfRule type="cellIs" dxfId="5085" priority="527" operator="greaterThan">
      <formula>E17</formula>
    </cfRule>
  </conditionalFormatting>
  <conditionalFormatting sqref="I17">
    <cfRule type="cellIs" dxfId="5084" priority="520" operator="equal">
      <formula>0</formula>
    </cfRule>
    <cfRule type="cellIs" dxfId="5083" priority="521" operator="equal">
      <formula>I16</formula>
    </cfRule>
    <cfRule type="cellIs" dxfId="5082" priority="522" operator="lessThan">
      <formula>I16</formula>
    </cfRule>
    <cfRule type="cellIs" dxfId="5081" priority="523" operator="greaterThan">
      <formula>I16</formula>
    </cfRule>
  </conditionalFormatting>
  <conditionalFormatting sqref="I15">
    <cfRule type="cellIs" dxfId="5080" priority="512" operator="equal">
      <formula>0</formula>
    </cfRule>
    <cfRule type="cellIs" dxfId="5079" priority="513" operator="equal">
      <formula>I13</formula>
    </cfRule>
    <cfRule type="cellIs" dxfId="5078" priority="514" operator="lessThan">
      <formula>I13</formula>
    </cfRule>
    <cfRule type="cellIs" dxfId="5077" priority="515" operator="greaterThan">
      <formula>I13</formula>
    </cfRule>
  </conditionalFormatting>
  <conditionalFormatting sqref="I16">
    <cfRule type="cellIs" dxfId="5076" priority="508" operator="equal">
      <formula>0</formula>
    </cfRule>
    <cfRule type="cellIs" dxfId="5075" priority="509" operator="equal">
      <formula>I15</formula>
    </cfRule>
    <cfRule type="cellIs" dxfId="5074" priority="510" operator="lessThan">
      <formula>I15</formula>
    </cfRule>
    <cfRule type="cellIs" dxfId="5073" priority="511" operator="greaterThan">
      <formula>I15</formula>
    </cfRule>
  </conditionalFormatting>
  <conditionalFormatting sqref="I19">
    <cfRule type="cellIs" dxfId="5072" priority="516" operator="equal">
      <formula>0</formula>
    </cfRule>
    <cfRule type="cellIs" dxfId="5071" priority="517" operator="equal">
      <formula>I18</formula>
    </cfRule>
    <cfRule type="cellIs" dxfId="5070" priority="518" operator="lessThan">
      <formula>I18</formula>
    </cfRule>
    <cfRule type="cellIs" dxfId="5069" priority="519" operator="greaterThan">
      <formula>I18</formula>
    </cfRule>
  </conditionalFormatting>
  <conditionalFormatting sqref="I18">
    <cfRule type="cellIs" dxfId="5068" priority="504" operator="equal">
      <formula>0</formula>
    </cfRule>
    <cfRule type="cellIs" dxfId="5067" priority="505" operator="equal">
      <formula>I17</formula>
    </cfRule>
    <cfRule type="cellIs" dxfId="5066" priority="506" operator="lessThan">
      <formula>I17</formula>
    </cfRule>
    <cfRule type="cellIs" dxfId="5065" priority="507" operator="greaterThan">
      <formula>I17</formula>
    </cfRule>
  </conditionalFormatting>
  <conditionalFormatting sqref="F17">
    <cfRule type="cellIs" dxfId="5064" priority="500" operator="equal">
      <formula>0</formula>
    </cfRule>
    <cfRule type="cellIs" dxfId="5063" priority="501" operator="equal">
      <formula>F16</formula>
    </cfRule>
    <cfRule type="cellIs" dxfId="5062" priority="502" operator="lessThan">
      <formula>F16</formula>
    </cfRule>
    <cfRule type="cellIs" dxfId="5061" priority="503" operator="greaterThan">
      <formula>F16</formula>
    </cfRule>
  </conditionalFormatting>
  <conditionalFormatting sqref="F15">
    <cfRule type="cellIs" dxfId="5060" priority="492" operator="equal">
      <formula>0</formula>
    </cfRule>
    <cfRule type="cellIs" dxfId="5059" priority="493" operator="equal">
      <formula>F13</formula>
    </cfRule>
    <cfRule type="cellIs" dxfId="5058" priority="494" operator="lessThan">
      <formula>F13</formula>
    </cfRule>
    <cfRule type="cellIs" dxfId="5057" priority="495" operator="greaterThan">
      <formula>F13</formula>
    </cfRule>
  </conditionalFormatting>
  <conditionalFormatting sqref="F16">
    <cfRule type="cellIs" dxfId="5056" priority="488" operator="equal">
      <formula>0</formula>
    </cfRule>
    <cfRule type="cellIs" dxfId="5055" priority="489" operator="equal">
      <formula>F15</formula>
    </cfRule>
    <cfRule type="cellIs" dxfId="5054" priority="490" operator="lessThan">
      <formula>F15</formula>
    </cfRule>
    <cfRule type="cellIs" dxfId="5053" priority="491" operator="greaterThan">
      <formula>F15</formula>
    </cfRule>
  </conditionalFormatting>
  <conditionalFormatting sqref="F19">
    <cfRule type="cellIs" dxfId="5052" priority="496" operator="equal">
      <formula>0</formula>
    </cfRule>
    <cfRule type="cellIs" dxfId="5051" priority="497" operator="equal">
      <formula>F18</formula>
    </cfRule>
    <cfRule type="cellIs" dxfId="5050" priority="498" operator="lessThan">
      <formula>F18</formula>
    </cfRule>
    <cfRule type="cellIs" dxfId="5049" priority="499" operator="greaterThan">
      <formula>F18</formula>
    </cfRule>
  </conditionalFormatting>
  <conditionalFormatting sqref="F18">
    <cfRule type="cellIs" dxfId="5048" priority="484" operator="equal">
      <formula>0</formula>
    </cfRule>
    <cfRule type="cellIs" dxfId="5047" priority="485" operator="equal">
      <formula>F17</formula>
    </cfRule>
    <cfRule type="cellIs" dxfId="5046" priority="486" operator="lessThan">
      <formula>F17</formula>
    </cfRule>
    <cfRule type="cellIs" dxfId="5045" priority="487" operator="greaterThan">
      <formula>F17</formula>
    </cfRule>
  </conditionalFormatting>
  <conditionalFormatting sqref="G17">
    <cfRule type="cellIs" dxfId="5044" priority="480" operator="equal">
      <formula>0</formula>
    </cfRule>
    <cfRule type="cellIs" dxfId="5043" priority="481" operator="equal">
      <formula>G16</formula>
    </cfRule>
    <cfRule type="cellIs" dxfId="5042" priority="482" operator="lessThan">
      <formula>G16</formula>
    </cfRule>
    <cfRule type="cellIs" dxfId="5041" priority="483" operator="greaterThan">
      <formula>G16</formula>
    </cfRule>
  </conditionalFormatting>
  <conditionalFormatting sqref="G15">
    <cfRule type="cellIs" dxfId="5040" priority="472" operator="equal">
      <formula>0</formula>
    </cfRule>
    <cfRule type="cellIs" dxfId="5039" priority="473" operator="equal">
      <formula>G13</formula>
    </cfRule>
    <cfRule type="cellIs" dxfId="5038" priority="474" operator="lessThan">
      <formula>G13</formula>
    </cfRule>
    <cfRule type="cellIs" dxfId="5037" priority="475" operator="greaterThan">
      <formula>G13</formula>
    </cfRule>
  </conditionalFormatting>
  <conditionalFormatting sqref="G16">
    <cfRule type="cellIs" dxfId="5036" priority="468" operator="equal">
      <formula>0</formula>
    </cfRule>
    <cfRule type="cellIs" dxfId="5035" priority="469" operator="equal">
      <formula>G15</formula>
    </cfRule>
    <cfRule type="cellIs" dxfId="5034" priority="470" operator="lessThan">
      <formula>G15</formula>
    </cfRule>
    <cfRule type="cellIs" dxfId="5033" priority="471" operator="greaterThan">
      <formula>G15</formula>
    </cfRule>
  </conditionalFormatting>
  <conditionalFormatting sqref="G19">
    <cfRule type="cellIs" dxfId="5032" priority="476" operator="equal">
      <formula>0</formula>
    </cfRule>
    <cfRule type="cellIs" dxfId="5031" priority="477" operator="equal">
      <formula>G18</formula>
    </cfRule>
    <cfRule type="cellIs" dxfId="5030" priority="478" operator="lessThan">
      <formula>G18</formula>
    </cfRule>
    <cfRule type="cellIs" dxfId="5029" priority="479" operator="greaterThan">
      <formula>G18</formula>
    </cfRule>
  </conditionalFormatting>
  <conditionalFormatting sqref="G18">
    <cfRule type="cellIs" dxfId="5028" priority="464" operator="equal">
      <formula>0</formula>
    </cfRule>
    <cfRule type="cellIs" dxfId="5027" priority="465" operator="equal">
      <formula>G17</formula>
    </cfRule>
    <cfRule type="cellIs" dxfId="5026" priority="466" operator="lessThan">
      <formula>G17</formula>
    </cfRule>
    <cfRule type="cellIs" dxfId="5025" priority="467" operator="greaterThan">
      <formula>G17</formula>
    </cfRule>
  </conditionalFormatting>
  <conditionalFormatting sqref="H17">
    <cfRule type="cellIs" dxfId="5024" priority="460" operator="equal">
      <formula>0</formula>
    </cfRule>
    <cfRule type="cellIs" dxfId="5023" priority="461" operator="equal">
      <formula>H16</formula>
    </cfRule>
    <cfRule type="cellIs" dxfId="5022" priority="462" operator="lessThan">
      <formula>H16</formula>
    </cfRule>
    <cfRule type="cellIs" dxfId="5021" priority="463" operator="greaterThan">
      <formula>H16</formula>
    </cfRule>
  </conditionalFormatting>
  <conditionalFormatting sqref="H15">
    <cfRule type="cellIs" dxfId="5020" priority="452" operator="equal">
      <formula>0</formula>
    </cfRule>
    <cfRule type="cellIs" dxfId="5019" priority="453" operator="equal">
      <formula>H13</formula>
    </cfRule>
    <cfRule type="cellIs" dxfId="5018" priority="454" operator="lessThan">
      <formula>H13</formula>
    </cfRule>
    <cfRule type="cellIs" dxfId="5017" priority="455" operator="greaterThan">
      <formula>H13</formula>
    </cfRule>
  </conditionalFormatting>
  <conditionalFormatting sqref="H16">
    <cfRule type="cellIs" dxfId="5016" priority="448" operator="equal">
      <formula>0</formula>
    </cfRule>
    <cfRule type="cellIs" dxfId="5015" priority="449" operator="equal">
      <formula>H15</formula>
    </cfRule>
    <cfRule type="cellIs" dxfId="5014" priority="450" operator="lessThan">
      <formula>H15</formula>
    </cfRule>
    <cfRule type="cellIs" dxfId="5013" priority="451" operator="greaterThan">
      <formula>H15</formula>
    </cfRule>
  </conditionalFormatting>
  <conditionalFormatting sqref="H19">
    <cfRule type="cellIs" dxfId="5012" priority="456" operator="equal">
      <formula>0</formula>
    </cfRule>
    <cfRule type="cellIs" dxfId="5011" priority="457" operator="equal">
      <formula>H18</formula>
    </cfRule>
    <cfRule type="cellIs" dxfId="5010" priority="458" operator="lessThan">
      <formula>H18</formula>
    </cfRule>
    <cfRule type="cellIs" dxfId="5009" priority="459" operator="greaterThan">
      <formula>H18</formula>
    </cfRule>
  </conditionalFormatting>
  <conditionalFormatting sqref="H18">
    <cfRule type="cellIs" dxfId="5008" priority="444" operator="equal">
      <formula>0</formula>
    </cfRule>
    <cfRule type="cellIs" dxfId="5007" priority="445" operator="equal">
      <formula>H17</formula>
    </cfRule>
    <cfRule type="cellIs" dxfId="5006" priority="446" operator="lessThan">
      <formula>H17</formula>
    </cfRule>
    <cfRule type="cellIs" dxfId="5005" priority="447" operator="greaterThan">
      <formula>H17</formula>
    </cfRule>
  </conditionalFormatting>
  <conditionalFormatting sqref="F20:G20">
    <cfRule type="cellIs" dxfId="5004" priority="437" operator="equal">
      <formula>0</formula>
    </cfRule>
    <cfRule type="cellIs" dxfId="5003" priority="438" operator="equal">
      <formula>F14</formula>
    </cfRule>
    <cfRule type="cellIs" dxfId="5002" priority="439" operator="lessThan">
      <formula>F14</formula>
    </cfRule>
    <cfRule type="cellIs" dxfId="5001" priority="440" operator="greaterThan">
      <formula>F14</formula>
    </cfRule>
  </conditionalFormatting>
  <conditionalFormatting sqref="D26">
    <cfRule type="cellIs" dxfId="5000" priority="285" operator="equal">
      <formula>0</formula>
    </cfRule>
    <cfRule type="cellIs" dxfId="4999" priority="422" operator="equal">
      <formula>0</formula>
    </cfRule>
    <cfRule type="cellIs" dxfId="4998" priority="434" operator="equal">
      <formula>D20</formula>
    </cfRule>
    <cfRule type="cellIs" dxfId="4997" priority="435" operator="lessThan">
      <formula>D20</formula>
    </cfRule>
    <cfRule type="cellIs" dxfId="4996" priority="436" operator="greaterThan">
      <formula>D20</formula>
    </cfRule>
  </conditionalFormatting>
  <conditionalFormatting sqref="E26">
    <cfRule type="cellIs" dxfId="4995" priority="284" operator="equal">
      <formula>0</formula>
    </cfRule>
    <cfRule type="cellIs" dxfId="4994" priority="431" operator="equal">
      <formula>E20</formula>
    </cfRule>
    <cfRule type="cellIs" dxfId="4993" priority="432" operator="lessThan">
      <formula>E20</formula>
    </cfRule>
    <cfRule type="cellIs" dxfId="4992" priority="433" operator="greaterThan">
      <formula>E20</formula>
    </cfRule>
  </conditionalFormatting>
  <conditionalFormatting sqref="C23">
    <cfRule type="cellIs" dxfId="4991" priority="427" operator="equal">
      <formula>0</formula>
    </cfRule>
    <cfRule type="cellIs" dxfId="4990" priority="428" operator="equal">
      <formula>C22</formula>
    </cfRule>
    <cfRule type="cellIs" dxfId="4989" priority="429" operator="lessThan">
      <formula>C22</formula>
    </cfRule>
    <cfRule type="cellIs" dxfId="4988" priority="430" operator="greaterThan">
      <formula>C22</formula>
    </cfRule>
  </conditionalFormatting>
  <conditionalFormatting sqref="H26:I26">
    <cfRule type="cellIs" dxfId="4987" priority="418" operator="equal">
      <formula>0</formula>
    </cfRule>
    <cfRule type="cellIs" dxfId="4986" priority="419" operator="equal">
      <formula>H20</formula>
    </cfRule>
    <cfRule type="cellIs" dxfId="4985" priority="420" operator="lessThan">
      <formula>H20</formula>
    </cfRule>
    <cfRule type="cellIs" dxfId="4984" priority="421" operator="greaterThan">
      <formula>H20</formula>
    </cfRule>
  </conditionalFormatting>
  <conditionalFormatting sqref="C21">
    <cfRule type="cellIs" dxfId="4983" priority="414" operator="equal">
      <formula>0</formula>
    </cfRule>
    <cfRule type="cellIs" dxfId="4982" priority="415" operator="equal">
      <formula>C19</formula>
    </cfRule>
    <cfRule type="cellIs" dxfId="4981" priority="416" operator="lessThan">
      <formula>C19</formula>
    </cfRule>
    <cfRule type="cellIs" dxfId="4980" priority="417" operator="greaterThan">
      <formula>C19</formula>
    </cfRule>
  </conditionalFormatting>
  <conditionalFormatting sqref="C22">
    <cfRule type="cellIs" dxfId="4979" priority="410" operator="equal">
      <formula>0</formula>
    </cfRule>
    <cfRule type="cellIs" dxfId="4978" priority="411" operator="equal">
      <formula>C21</formula>
    </cfRule>
    <cfRule type="cellIs" dxfId="4977" priority="412" operator="lessThan">
      <formula>C21</formula>
    </cfRule>
    <cfRule type="cellIs" dxfId="4976" priority="413" operator="greaterThan">
      <formula>C21</formula>
    </cfRule>
  </conditionalFormatting>
  <conditionalFormatting sqref="C25">
    <cfRule type="cellIs" dxfId="4975" priority="423" operator="equal">
      <formula>0</formula>
    </cfRule>
    <cfRule type="cellIs" dxfId="4974" priority="424" operator="equal">
      <formula>C24</formula>
    </cfRule>
    <cfRule type="cellIs" dxfId="4973" priority="425" operator="lessThan">
      <formula>C24</formula>
    </cfRule>
    <cfRule type="cellIs" dxfId="4972" priority="426" operator="greaterThan">
      <formula>C24</formula>
    </cfRule>
  </conditionalFormatting>
  <conditionalFormatting sqref="C24">
    <cfRule type="cellIs" dxfId="4971" priority="406" operator="equal">
      <formula>0</formula>
    </cfRule>
    <cfRule type="cellIs" dxfId="4970" priority="407" operator="equal">
      <formula>C23</formula>
    </cfRule>
    <cfRule type="cellIs" dxfId="4969" priority="408" operator="lessThan">
      <formula>C23</formula>
    </cfRule>
    <cfRule type="cellIs" dxfId="4968" priority="409" operator="greaterThan">
      <formula>C23</formula>
    </cfRule>
  </conditionalFormatting>
  <conditionalFormatting sqref="D23">
    <cfRule type="cellIs" dxfId="4967" priority="402" operator="equal">
      <formula>0</formula>
    </cfRule>
    <cfRule type="cellIs" dxfId="4966" priority="403" operator="equal">
      <formula>D22</formula>
    </cfRule>
    <cfRule type="cellIs" dxfId="4965" priority="404" operator="lessThan">
      <formula>D22</formula>
    </cfRule>
    <cfRule type="cellIs" dxfId="4964" priority="405" operator="greaterThan">
      <formula>D22</formula>
    </cfRule>
  </conditionalFormatting>
  <conditionalFormatting sqref="D21">
    <cfRule type="cellIs" dxfId="4963" priority="394" operator="equal">
      <formula>0</formula>
    </cfRule>
    <cfRule type="cellIs" dxfId="4962" priority="395" operator="equal">
      <formula>D19</formula>
    </cfRule>
    <cfRule type="cellIs" dxfId="4961" priority="396" operator="lessThan">
      <formula>D19</formula>
    </cfRule>
    <cfRule type="cellIs" dxfId="4960" priority="397" operator="greaterThan">
      <formula>D19</formula>
    </cfRule>
  </conditionalFormatting>
  <conditionalFormatting sqref="D22">
    <cfRule type="cellIs" dxfId="4959" priority="390" operator="equal">
      <formula>0</formula>
    </cfRule>
    <cfRule type="cellIs" dxfId="4958" priority="391" operator="equal">
      <formula>D21</formula>
    </cfRule>
    <cfRule type="cellIs" dxfId="4957" priority="392" operator="lessThan">
      <formula>D21</formula>
    </cfRule>
    <cfRule type="cellIs" dxfId="4956" priority="393" operator="greaterThan">
      <formula>D21</formula>
    </cfRule>
  </conditionalFormatting>
  <conditionalFormatting sqref="D25">
    <cfRule type="cellIs" dxfId="4955" priority="398" operator="equal">
      <formula>0</formula>
    </cfRule>
    <cfRule type="cellIs" dxfId="4954" priority="399" operator="equal">
      <formula>D24</formula>
    </cfRule>
    <cfRule type="cellIs" dxfId="4953" priority="400" operator="lessThan">
      <formula>D24</formula>
    </cfRule>
    <cfRule type="cellIs" dxfId="4952" priority="401" operator="greaterThan">
      <formula>D24</formula>
    </cfRule>
  </conditionalFormatting>
  <conditionalFormatting sqref="D24">
    <cfRule type="cellIs" dxfId="4951" priority="386" operator="equal">
      <formula>0</formula>
    </cfRule>
    <cfRule type="cellIs" dxfId="4950" priority="387" operator="equal">
      <formula>D23</formula>
    </cfRule>
    <cfRule type="cellIs" dxfId="4949" priority="388" operator="lessThan">
      <formula>D23</formula>
    </cfRule>
    <cfRule type="cellIs" dxfId="4948" priority="389" operator="greaterThan">
      <formula>D23</formula>
    </cfRule>
  </conditionalFormatting>
  <conditionalFormatting sqref="E23">
    <cfRule type="cellIs" dxfId="4947" priority="382" operator="equal">
      <formula>0</formula>
    </cfRule>
    <cfRule type="cellIs" dxfId="4946" priority="383" operator="equal">
      <formula>E22</formula>
    </cfRule>
    <cfRule type="cellIs" dxfId="4945" priority="384" operator="lessThan">
      <formula>E22</formula>
    </cfRule>
    <cfRule type="cellIs" dxfId="4944" priority="385" operator="greaterThan">
      <formula>E22</formula>
    </cfRule>
  </conditionalFormatting>
  <conditionalFormatting sqref="E21">
    <cfRule type="cellIs" dxfId="4943" priority="374" operator="equal">
      <formula>0</formula>
    </cfRule>
    <cfRule type="cellIs" dxfId="4942" priority="375" operator="equal">
      <formula>E19</formula>
    </cfRule>
    <cfRule type="cellIs" dxfId="4941" priority="376" operator="lessThan">
      <formula>E19</formula>
    </cfRule>
    <cfRule type="cellIs" dxfId="4940" priority="377" operator="greaterThan">
      <formula>E19</formula>
    </cfRule>
  </conditionalFormatting>
  <conditionalFormatting sqref="E22">
    <cfRule type="cellIs" dxfId="4939" priority="370" operator="equal">
      <formula>0</formula>
    </cfRule>
    <cfRule type="cellIs" dxfId="4938" priority="371" operator="equal">
      <formula>E21</formula>
    </cfRule>
    <cfRule type="cellIs" dxfId="4937" priority="372" operator="lessThan">
      <formula>E21</formula>
    </cfRule>
    <cfRule type="cellIs" dxfId="4936" priority="373" operator="greaterThan">
      <formula>E21</formula>
    </cfRule>
  </conditionalFormatting>
  <conditionalFormatting sqref="E25">
    <cfRule type="cellIs" dxfId="4935" priority="378" operator="equal">
      <formula>0</formula>
    </cfRule>
    <cfRule type="cellIs" dxfId="4934" priority="379" operator="equal">
      <formula>E24</formula>
    </cfRule>
    <cfRule type="cellIs" dxfId="4933" priority="380" operator="lessThan">
      <formula>E24</formula>
    </cfRule>
    <cfRule type="cellIs" dxfId="4932" priority="381" operator="greaterThan">
      <formula>E24</formula>
    </cfRule>
  </conditionalFormatting>
  <conditionalFormatting sqref="E24">
    <cfRule type="cellIs" dxfId="4931" priority="366" operator="equal">
      <formula>0</formula>
    </cfRule>
    <cfRule type="cellIs" dxfId="4930" priority="367" operator="equal">
      <formula>E23</formula>
    </cfRule>
    <cfRule type="cellIs" dxfId="4929" priority="368" operator="lessThan">
      <formula>E23</formula>
    </cfRule>
    <cfRule type="cellIs" dxfId="4928" priority="369" operator="greaterThan">
      <formula>E23</formula>
    </cfRule>
  </conditionalFormatting>
  <conditionalFormatting sqref="I23">
    <cfRule type="cellIs" dxfId="4927" priority="362" operator="equal">
      <formula>0</formula>
    </cfRule>
    <cfRule type="cellIs" dxfId="4926" priority="363" operator="equal">
      <formula>I22</formula>
    </cfRule>
    <cfRule type="cellIs" dxfId="4925" priority="364" operator="lessThan">
      <formula>I22</formula>
    </cfRule>
    <cfRule type="cellIs" dxfId="4924" priority="365" operator="greaterThan">
      <formula>I22</formula>
    </cfRule>
  </conditionalFormatting>
  <conditionalFormatting sqref="I21">
    <cfRule type="cellIs" dxfId="4923" priority="354" operator="equal">
      <formula>0</formula>
    </cfRule>
    <cfRule type="cellIs" dxfId="4922" priority="355" operator="equal">
      <formula>I19</formula>
    </cfRule>
    <cfRule type="cellIs" dxfId="4921" priority="356" operator="lessThan">
      <formula>I19</formula>
    </cfRule>
    <cfRule type="cellIs" dxfId="4920" priority="357" operator="greaterThan">
      <formula>I19</formula>
    </cfRule>
  </conditionalFormatting>
  <conditionalFormatting sqref="I22">
    <cfRule type="cellIs" dxfId="4919" priority="350" operator="equal">
      <formula>0</formula>
    </cfRule>
    <cfRule type="cellIs" dxfId="4918" priority="351" operator="equal">
      <formula>I21</formula>
    </cfRule>
    <cfRule type="cellIs" dxfId="4917" priority="352" operator="lessThan">
      <formula>I21</formula>
    </cfRule>
    <cfRule type="cellIs" dxfId="4916" priority="353" operator="greaterThan">
      <formula>I21</formula>
    </cfRule>
  </conditionalFormatting>
  <conditionalFormatting sqref="I25">
    <cfRule type="cellIs" dxfId="4915" priority="358" operator="equal">
      <formula>0</formula>
    </cfRule>
    <cfRule type="cellIs" dxfId="4914" priority="359" operator="equal">
      <formula>I24</formula>
    </cfRule>
    <cfRule type="cellIs" dxfId="4913" priority="360" operator="lessThan">
      <formula>I24</formula>
    </cfRule>
    <cfRule type="cellIs" dxfId="4912" priority="361" operator="greaterThan">
      <formula>I24</formula>
    </cfRule>
  </conditionalFormatting>
  <conditionalFormatting sqref="I24">
    <cfRule type="cellIs" dxfId="4911" priority="346" operator="equal">
      <formula>0</formula>
    </cfRule>
    <cfRule type="cellIs" dxfId="4910" priority="347" operator="equal">
      <formula>I23</formula>
    </cfRule>
    <cfRule type="cellIs" dxfId="4909" priority="348" operator="lessThan">
      <formula>I23</formula>
    </cfRule>
    <cfRule type="cellIs" dxfId="4908" priority="349" operator="greaterThan">
      <formula>I23</formula>
    </cfRule>
  </conditionalFormatting>
  <conditionalFormatting sqref="F23">
    <cfRule type="cellIs" dxfId="4907" priority="342" operator="equal">
      <formula>0</formula>
    </cfRule>
    <cfRule type="cellIs" dxfId="4906" priority="343" operator="equal">
      <formula>F22</formula>
    </cfRule>
    <cfRule type="cellIs" dxfId="4905" priority="344" operator="lessThan">
      <formula>F22</formula>
    </cfRule>
    <cfRule type="cellIs" dxfId="4904" priority="345" operator="greaterThan">
      <formula>F22</formula>
    </cfRule>
  </conditionalFormatting>
  <conditionalFormatting sqref="F21">
    <cfRule type="cellIs" dxfId="4903" priority="334" operator="equal">
      <formula>0</formula>
    </cfRule>
    <cfRule type="cellIs" dxfId="4902" priority="335" operator="equal">
      <formula>F19</formula>
    </cfRule>
    <cfRule type="cellIs" dxfId="4901" priority="336" operator="lessThan">
      <formula>F19</formula>
    </cfRule>
    <cfRule type="cellIs" dxfId="4900" priority="337" operator="greaterThan">
      <formula>F19</formula>
    </cfRule>
  </conditionalFormatting>
  <conditionalFormatting sqref="F22">
    <cfRule type="cellIs" dxfId="4899" priority="330" operator="equal">
      <formula>0</formula>
    </cfRule>
    <cfRule type="cellIs" dxfId="4898" priority="331" operator="equal">
      <formula>F21</formula>
    </cfRule>
    <cfRule type="cellIs" dxfId="4897" priority="332" operator="lessThan">
      <formula>F21</formula>
    </cfRule>
    <cfRule type="cellIs" dxfId="4896" priority="333" operator="greaterThan">
      <formula>F21</formula>
    </cfRule>
  </conditionalFormatting>
  <conditionalFormatting sqref="F25">
    <cfRule type="cellIs" dxfId="4895" priority="338" operator="equal">
      <formula>0</formula>
    </cfRule>
    <cfRule type="cellIs" dxfId="4894" priority="339" operator="equal">
      <formula>F24</formula>
    </cfRule>
    <cfRule type="cellIs" dxfId="4893" priority="340" operator="lessThan">
      <formula>F24</formula>
    </cfRule>
    <cfRule type="cellIs" dxfId="4892" priority="341" operator="greaterThan">
      <formula>F24</formula>
    </cfRule>
  </conditionalFormatting>
  <conditionalFormatting sqref="F24">
    <cfRule type="cellIs" dxfId="4891" priority="326" operator="equal">
      <formula>0</formula>
    </cfRule>
    <cfRule type="cellIs" dxfId="4890" priority="327" operator="equal">
      <formula>F23</formula>
    </cfRule>
    <cfRule type="cellIs" dxfId="4889" priority="328" operator="lessThan">
      <formula>F23</formula>
    </cfRule>
    <cfRule type="cellIs" dxfId="4888" priority="329" operator="greaterThan">
      <formula>F23</formula>
    </cfRule>
  </conditionalFormatting>
  <conditionalFormatting sqref="G23">
    <cfRule type="cellIs" dxfId="4887" priority="322" operator="equal">
      <formula>0</formula>
    </cfRule>
    <cfRule type="cellIs" dxfId="4886" priority="323" operator="equal">
      <formula>G22</formula>
    </cfRule>
    <cfRule type="cellIs" dxfId="4885" priority="324" operator="lessThan">
      <formula>G22</formula>
    </cfRule>
    <cfRule type="cellIs" dxfId="4884" priority="325" operator="greaterThan">
      <formula>G22</formula>
    </cfRule>
  </conditionalFormatting>
  <conditionalFormatting sqref="G21">
    <cfRule type="cellIs" dxfId="4883" priority="314" operator="equal">
      <formula>0</formula>
    </cfRule>
    <cfRule type="cellIs" dxfId="4882" priority="315" operator="equal">
      <formula>G19</formula>
    </cfRule>
    <cfRule type="cellIs" dxfId="4881" priority="316" operator="lessThan">
      <formula>G19</formula>
    </cfRule>
    <cfRule type="cellIs" dxfId="4880" priority="317" operator="greaterThan">
      <formula>G19</formula>
    </cfRule>
  </conditionalFormatting>
  <conditionalFormatting sqref="G22">
    <cfRule type="cellIs" dxfId="4879" priority="310" operator="equal">
      <formula>0</formula>
    </cfRule>
    <cfRule type="cellIs" dxfId="4878" priority="311" operator="equal">
      <formula>G21</formula>
    </cfRule>
    <cfRule type="cellIs" dxfId="4877" priority="312" operator="lessThan">
      <formula>G21</formula>
    </cfRule>
    <cfRule type="cellIs" dxfId="4876" priority="313" operator="greaterThan">
      <formula>G21</formula>
    </cfRule>
  </conditionalFormatting>
  <conditionalFormatting sqref="G25">
    <cfRule type="cellIs" dxfId="4875" priority="318" operator="equal">
      <formula>0</formula>
    </cfRule>
    <cfRule type="cellIs" dxfId="4874" priority="319" operator="equal">
      <formula>G24</formula>
    </cfRule>
    <cfRule type="cellIs" dxfId="4873" priority="320" operator="lessThan">
      <formula>G24</formula>
    </cfRule>
    <cfRule type="cellIs" dxfId="4872" priority="321" operator="greaterThan">
      <formula>G24</formula>
    </cfRule>
  </conditionalFormatting>
  <conditionalFormatting sqref="G24">
    <cfRule type="cellIs" dxfId="4871" priority="306" operator="equal">
      <formula>0</formula>
    </cfRule>
    <cfRule type="cellIs" dxfId="4870" priority="307" operator="equal">
      <formula>G23</formula>
    </cfRule>
    <cfRule type="cellIs" dxfId="4869" priority="308" operator="lessThan">
      <formula>G23</formula>
    </cfRule>
    <cfRule type="cellIs" dxfId="4868" priority="309" operator="greaterThan">
      <formula>G23</formula>
    </cfRule>
  </conditionalFormatting>
  <conditionalFormatting sqref="H23">
    <cfRule type="cellIs" dxfId="4867" priority="302" operator="equal">
      <formula>0</formula>
    </cfRule>
    <cfRule type="cellIs" dxfId="4866" priority="303" operator="equal">
      <formula>H22</formula>
    </cfRule>
    <cfRule type="cellIs" dxfId="4865" priority="304" operator="lessThan">
      <formula>H22</formula>
    </cfRule>
    <cfRule type="cellIs" dxfId="4864" priority="305" operator="greaterThan">
      <formula>H22</formula>
    </cfRule>
  </conditionalFormatting>
  <conditionalFormatting sqref="H21">
    <cfRule type="cellIs" dxfId="4863" priority="294" operator="equal">
      <formula>0</formula>
    </cfRule>
    <cfRule type="cellIs" dxfId="4862" priority="295" operator="equal">
      <formula>H19</formula>
    </cfRule>
    <cfRule type="cellIs" dxfId="4861" priority="296" operator="lessThan">
      <formula>H19</formula>
    </cfRule>
    <cfRule type="cellIs" dxfId="4860" priority="297" operator="greaterThan">
      <formula>H19</formula>
    </cfRule>
  </conditionalFormatting>
  <conditionalFormatting sqref="H22">
    <cfRule type="cellIs" dxfId="4859" priority="290" operator="equal">
      <formula>0</formula>
    </cfRule>
    <cfRule type="cellIs" dxfId="4858" priority="291" operator="equal">
      <formula>H21</formula>
    </cfRule>
    <cfRule type="cellIs" dxfId="4857" priority="292" operator="lessThan">
      <formula>H21</formula>
    </cfRule>
    <cfRule type="cellIs" dxfId="4856" priority="293" operator="greaterThan">
      <formula>H21</formula>
    </cfRule>
  </conditionalFormatting>
  <conditionalFormatting sqref="H25">
    <cfRule type="cellIs" dxfId="4855" priority="298" operator="equal">
      <formula>0</formula>
    </cfRule>
    <cfRule type="cellIs" dxfId="4854" priority="299" operator="equal">
      <formula>H24</formula>
    </cfRule>
    <cfRule type="cellIs" dxfId="4853" priority="300" operator="lessThan">
      <formula>H24</formula>
    </cfRule>
    <cfRule type="cellIs" dxfId="4852" priority="301" operator="greaterThan">
      <formula>H24</formula>
    </cfRule>
  </conditionalFormatting>
  <conditionalFormatting sqref="H24">
    <cfRule type="cellIs" dxfId="4851" priority="286" operator="equal">
      <formula>0</formula>
    </cfRule>
    <cfRule type="cellIs" dxfId="4850" priority="287" operator="equal">
      <formula>H23</formula>
    </cfRule>
    <cfRule type="cellIs" dxfId="4849" priority="288" operator="lessThan">
      <formula>H23</formula>
    </cfRule>
    <cfRule type="cellIs" dxfId="4848" priority="289" operator="greaterThan">
      <formula>H23</formula>
    </cfRule>
  </conditionalFormatting>
  <conditionalFormatting sqref="F26:G26">
    <cfRule type="cellIs" dxfId="4847" priority="280" operator="equal">
      <formula>0</formula>
    </cfRule>
    <cfRule type="cellIs" dxfId="4846" priority="281" operator="equal">
      <formula>F20</formula>
    </cfRule>
    <cfRule type="cellIs" dxfId="4845" priority="282" operator="lessThan">
      <formula>F20</formula>
    </cfRule>
    <cfRule type="cellIs" dxfId="4844" priority="283" operator="greaterThan">
      <formula>F20</formula>
    </cfRule>
  </conditionalFormatting>
  <conditionalFormatting sqref="D32">
    <cfRule type="cellIs" dxfId="4843" priority="132" operator="equal">
      <formula>0</formula>
    </cfRule>
    <cfRule type="cellIs" dxfId="4842" priority="265" operator="equal">
      <formula>0</formula>
    </cfRule>
    <cfRule type="cellIs" dxfId="4841" priority="277" operator="equal">
      <formula>D26</formula>
    </cfRule>
    <cfRule type="cellIs" dxfId="4840" priority="278" operator="lessThan">
      <formula>D26</formula>
    </cfRule>
    <cfRule type="cellIs" dxfId="4839" priority="279" operator="greaterThan">
      <formula>D26</formula>
    </cfRule>
  </conditionalFormatting>
  <conditionalFormatting sqref="E32">
    <cfRule type="cellIs" dxfId="4838" priority="131" operator="equal">
      <formula>0</formula>
    </cfRule>
    <cfRule type="cellIs" dxfId="4837" priority="274" operator="equal">
      <formula>E26</formula>
    </cfRule>
    <cfRule type="cellIs" dxfId="4836" priority="275" operator="lessThan">
      <formula>E26</formula>
    </cfRule>
    <cfRule type="cellIs" dxfId="4835" priority="276" operator="greaterThan">
      <formula>E26</formula>
    </cfRule>
  </conditionalFormatting>
  <conditionalFormatting sqref="C29">
    <cfRule type="cellIs" dxfId="4834" priority="270" operator="equal">
      <formula>0</formula>
    </cfRule>
    <cfRule type="cellIs" dxfId="4833" priority="271" operator="equal">
      <formula>C28</formula>
    </cfRule>
    <cfRule type="cellIs" dxfId="4832" priority="272" operator="lessThan">
      <formula>C28</formula>
    </cfRule>
    <cfRule type="cellIs" dxfId="4831" priority="273" operator="greaterThan">
      <formula>C28</formula>
    </cfRule>
  </conditionalFormatting>
  <conditionalFormatting sqref="H32:I32">
    <cfRule type="cellIs" dxfId="4830" priority="261" operator="equal">
      <formula>0</formula>
    </cfRule>
    <cfRule type="cellIs" dxfId="4829" priority="262" operator="equal">
      <formula>H26</formula>
    </cfRule>
    <cfRule type="cellIs" dxfId="4828" priority="263" operator="lessThan">
      <formula>H26</formula>
    </cfRule>
    <cfRule type="cellIs" dxfId="4827" priority="264" operator="greaterThan">
      <formula>H26</formula>
    </cfRule>
  </conditionalFormatting>
  <conditionalFormatting sqref="C27">
    <cfRule type="cellIs" dxfId="4826" priority="257" operator="equal">
      <formula>0</formula>
    </cfRule>
    <cfRule type="cellIs" dxfId="4825" priority="258" operator="equal">
      <formula>C25</formula>
    </cfRule>
    <cfRule type="cellIs" dxfId="4824" priority="259" operator="lessThan">
      <formula>C25</formula>
    </cfRule>
    <cfRule type="cellIs" dxfId="4823" priority="260" operator="greaterThan">
      <formula>C25</formula>
    </cfRule>
  </conditionalFormatting>
  <conditionalFormatting sqref="C28">
    <cfRule type="cellIs" dxfId="4822" priority="253" operator="equal">
      <formula>0</formula>
    </cfRule>
    <cfRule type="cellIs" dxfId="4821" priority="254" operator="equal">
      <formula>C27</formula>
    </cfRule>
    <cfRule type="cellIs" dxfId="4820" priority="255" operator="lessThan">
      <formula>C27</formula>
    </cfRule>
    <cfRule type="cellIs" dxfId="4819" priority="256" operator="greaterThan">
      <formula>C27</formula>
    </cfRule>
  </conditionalFormatting>
  <conditionalFormatting sqref="C31">
    <cfRule type="cellIs" dxfId="4818" priority="266" operator="equal">
      <formula>0</formula>
    </cfRule>
    <cfRule type="cellIs" dxfId="4817" priority="267" operator="equal">
      <formula>C30</formula>
    </cfRule>
    <cfRule type="cellIs" dxfId="4816" priority="268" operator="lessThan">
      <formula>C30</formula>
    </cfRule>
    <cfRule type="cellIs" dxfId="4815" priority="269" operator="greaterThan">
      <formula>C30</formula>
    </cfRule>
  </conditionalFormatting>
  <conditionalFormatting sqref="C30">
    <cfRule type="cellIs" dxfId="4814" priority="249" operator="equal">
      <formula>0</formula>
    </cfRule>
    <cfRule type="cellIs" dxfId="4813" priority="250" operator="equal">
      <formula>C29</formula>
    </cfRule>
    <cfRule type="cellIs" dxfId="4812" priority="251" operator="lessThan">
      <formula>C29</formula>
    </cfRule>
    <cfRule type="cellIs" dxfId="4811" priority="252" operator="greaterThan">
      <formula>C29</formula>
    </cfRule>
  </conditionalFormatting>
  <conditionalFormatting sqref="D29">
    <cfRule type="cellIs" dxfId="4810" priority="245" operator="equal">
      <formula>0</formula>
    </cfRule>
    <cfRule type="cellIs" dxfId="4809" priority="246" operator="equal">
      <formula>D28</formula>
    </cfRule>
    <cfRule type="cellIs" dxfId="4808" priority="247" operator="lessThan">
      <formula>D28</formula>
    </cfRule>
    <cfRule type="cellIs" dxfId="4807" priority="248" operator="greaterThan">
      <formula>D28</formula>
    </cfRule>
  </conditionalFormatting>
  <conditionalFormatting sqref="D27">
    <cfRule type="cellIs" dxfId="4806" priority="237" operator="equal">
      <formula>0</formula>
    </cfRule>
    <cfRule type="cellIs" dxfId="4805" priority="238" operator="equal">
      <formula>D25</formula>
    </cfRule>
    <cfRule type="cellIs" dxfId="4804" priority="239" operator="lessThan">
      <formula>D25</formula>
    </cfRule>
    <cfRule type="cellIs" dxfId="4803" priority="240" operator="greaterThan">
      <formula>D25</formula>
    </cfRule>
  </conditionalFormatting>
  <conditionalFormatting sqref="D28">
    <cfRule type="cellIs" dxfId="4802" priority="233" operator="equal">
      <formula>0</formula>
    </cfRule>
    <cfRule type="cellIs" dxfId="4801" priority="234" operator="equal">
      <formula>D27</formula>
    </cfRule>
    <cfRule type="cellIs" dxfId="4800" priority="235" operator="lessThan">
      <formula>D27</formula>
    </cfRule>
    <cfRule type="cellIs" dxfId="4799" priority="236" operator="greaterThan">
      <formula>D27</formula>
    </cfRule>
  </conditionalFormatting>
  <conditionalFormatting sqref="D31">
    <cfRule type="cellIs" dxfId="4798" priority="241" operator="equal">
      <formula>0</formula>
    </cfRule>
    <cfRule type="cellIs" dxfId="4797" priority="242" operator="equal">
      <formula>D30</formula>
    </cfRule>
    <cfRule type="cellIs" dxfId="4796" priority="243" operator="lessThan">
      <formula>D30</formula>
    </cfRule>
    <cfRule type="cellIs" dxfId="4795" priority="244" operator="greaterThan">
      <formula>D30</formula>
    </cfRule>
  </conditionalFormatting>
  <conditionalFormatting sqref="D30">
    <cfRule type="cellIs" dxfId="4794" priority="229" operator="equal">
      <formula>0</formula>
    </cfRule>
    <cfRule type="cellIs" dxfId="4793" priority="230" operator="equal">
      <formula>D29</formula>
    </cfRule>
    <cfRule type="cellIs" dxfId="4792" priority="231" operator="lessThan">
      <formula>D29</formula>
    </cfRule>
    <cfRule type="cellIs" dxfId="4791" priority="232" operator="greaterThan">
      <formula>D29</formula>
    </cfRule>
  </conditionalFormatting>
  <conditionalFormatting sqref="E29">
    <cfRule type="cellIs" dxfId="4790" priority="225" operator="equal">
      <formula>0</formula>
    </cfRule>
    <cfRule type="cellIs" dxfId="4789" priority="226" operator="equal">
      <formula>E28</formula>
    </cfRule>
    <cfRule type="cellIs" dxfId="4788" priority="227" operator="lessThan">
      <formula>E28</formula>
    </cfRule>
    <cfRule type="cellIs" dxfId="4787" priority="228" operator="greaterThan">
      <formula>E28</formula>
    </cfRule>
  </conditionalFormatting>
  <conditionalFormatting sqref="E27">
    <cfRule type="cellIs" dxfId="4786" priority="217" operator="equal">
      <formula>0</formula>
    </cfRule>
    <cfRule type="cellIs" dxfId="4785" priority="218" operator="equal">
      <formula>E25</formula>
    </cfRule>
    <cfRule type="cellIs" dxfId="4784" priority="219" operator="lessThan">
      <formula>E25</formula>
    </cfRule>
    <cfRule type="cellIs" dxfId="4783" priority="220" operator="greaterThan">
      <formula>E25</formula>
    </cfRule>
  </conditionalFormatting>
  <conditionalFormatting sqref="E28">
    <cfRule type="cellIs" dxfId="4782" priority="213" operator="equal">
      <formula>0</formula>
    </cfRule>
    <cfRule type="cellIs" dxfId="4781" priority="214" operator="equal">
      <formula>E27</formula>
    </cfRule>
    <cfRule type="cellIs" dxfId="4780" priority="215" operator="lessThan">
      <formula>E27</formula>
    </cfRule>
    <cfRule type="cellIs" dxfId="4779" priority="216" operator="greaterThan">
      <formula>E27</formula>
    </cfRule>
  </conditionalFormatting>
  <conditionalFormatting sqref="E31">
    <cfRule type="cellIs" dxfId="4778" priority="221" operator="equal">
      <formula>0</formula>
    </cfRule>
    <cfRule type="cellIs" dxfId="4777" priority="222" operator="equal">
      <formula>E30</formula>
    </cfRule>
    <cfRule type="cellIs" dxfId="4776" priority="223" operator="lessThan">
      <formula>E30</formula>
    </cfRule>
    <cfRule type="cellIs" dxfId="4775" priority="224" operator="greaterThan">
      <formula>E30</formula>
    </cfRule>
  </conditionalFormatting>
  <conditionalFormatting sqref="E30">
    <cfRule type="cellIs" dxfId="4774" priority="209" operator="equal">
      <formula>0</formula>
    </cfRule>
    <cfRule type="cellIs" dxfId="4773" priority="210" operator="equal">
      <formula>E29</formula>
    </cfRule>
    <cfRule type="cellIs" dxfId="4772" priority="211" operator="lessThan">
      <formula>E29</formula>
    </cfRule>
    <cfRule type="cellIs" dxfId="4771" priority="212" operator="greaterThan">
      <formula>E29</formula>
    </cfRule>
  </conditionalFormatting>
  <conditionalFormatting sqref="I29">
    <cfRule type="cellIs" dxfId="4770" priority="205" operator="equal">
      <formula>0</formula>
    </cfRule>
    <cfRule type="cellIs" dxfId="4769" priority="206" operator="equal">
      <formula>I28</formula>
    </cfRule>
    <cfRule type="cellIs" dxfId="4768" priority="207" operator="lessThan">
      <formula>I28</formula>
    </cfRule>
    <cfRule type="cellIs" dxfId="4767" priority="208" operator="greaterThan">
      <formula>I28</formula>
    </cfRule>
  </conditionalFormatting>
  <conditionalFormatting sqref="I27">
    <cfRule type="cellIs" dxfId="4766" priority="197" operator="equal">
      <formula>0</formula>
    </cfRule>
    <cfRule type="cellIs" dxfId="4765" priority="198" operator="equal">
      <formula>I25</formula>
    </cfRule>
    <cfRule type="cellIs" dxfId="4764" priority="199" operator="lessThan">
      <formula>I25</formula>
    </cfRule>
    <cfRule type="cellIs" dxfId="4763" priority="200" operator="greaterThan">
      <formula>I25</formula>
    </cfRule>
  </conditionalFormatting>
  <conditionalFormatting sqref="I28">
    <cfRule type="cellIs" dxfId="4762" priority="193" operator="equal">
      <formula>0</formula>
    </cfRule>
    <cfRule type="cellIs" dxfId="4761" priority="194" operator="equal">
      <formula>I27</formula>
    </cfRule>
    <cfRule type="cellIs" dxfId="4760" priority="195" operator="lessThan">
      <formula>I27</formula>
    </cfRule>
    <cfRule type="cellIs" dxfId="4759" priority="196" operator="greaterThan">
      <formula>I27</formula>
    </cfRule>
  </conditionalFormatting>
  <conditionalFormatting sqref="I31">
    <cfRule type="cellIs" dxfId="4758" priority="201" operator="equal">
      <formula>0</formula>
    </cfRule>
    <cfRule type="cellIs" dxfId="4757" priority="202" operator="equal">
      <formula>I30</formula>
    </cfRule>
    <cfRule type="cellIs" dxfId="4756" priority="203" operator="lessThan">
      <formula>I30</formula>
    </cfRule>
    <cfRule type="cellIs" dxfId="4755" priority="204" operator="greaterThan">
      <formula>I30</formula>
    </cfRule>
  </conditionalFormatting>
  <conditionalFormatting sqref="I30">
    <cfRule type="cellIs" dxfId="4754" priority="189" operator="equal">
      <formula>0</formula>
    </cfRule>
    <cfRule type="cellIs" dxfId="4753" priority="190" operator="equal">
      <formula>I29</formula>
    </cfRule>
    <cfRule type="cellIs" dxfId="4752" priority="191" operator="lessThan">
      <formula>I29</formula>
    </cfRule>
    <cfRule type="cellIs" dxfId="4751" priority="192" operator="greaterThan">
      <formula>I29</formula>
    </cfRule>
  </conditionalFormatting>
  <conditionalFormatting sqref="F29">
    <cfRule type="cellIs" dxfId="4750" priority="185" operator="equal">
      <formula>0</formula>
    </cfRule>
    <cfRule type="cellIs" dxfId="4749" priority="186" operator="equal">
      <formula>F28</formula>
    </cfRule>
    <cfRule type="cellIs" dxfId="4748" priority="187" operator="lessThan">
      <formula>F28</formula>
    </cfRule>
    <cfRule type="cellIs" dxfId="4747" priority="188" operator="greaterThan">
      <formula>F28</formula>
    </cfRule>
  </conditionalFormatting>
  <conditionalFormatting sqref="F27">
    <cfRule type="cellIs" dxfId="4746" priority="177" operator="equal">
      <formula>0</formula>
    </cfRule>
    <cfRule type="cellIs" dxfId="4745" priority="178" operator="equal">
      <formula>F25</formula>
    </cfRule>
    <cfRule type="cellIs" dxfId="4744" priority="179" operator="lessThan">
      <formula>F25</formula>
    </cfRule>
    <cfRule type="cellIs" dxfId="4743" priority="180" operator="greaterThan">
      <formula>F25</formula>
    </cfRule>
  </conditionalFormatting>
  <conditionalFormatting sqref="F28">
    <cfRule type="cellIs" dxfId="4742" priority="173" operator="equal">
      <formula>0</formula>
    </cfRule>
    <cfRule type="cellIs" dxfId="4741" priority="174" operator="equal">
      <formula>F27</formula>
    </cfRule>
    <cfRule type="cellIs" dxfId="4740" priority="175" operator="lessThan">
      <formula>F27</formula>
    </cfRule>
    <cfRule type="cellIs" dxfId="4739" priority="176" operator="greaterThan">
      <formula>F27</formula>
    </cfRule>
  </conditionalFormatting>
  <conditionalFormatting sqref="F31">
    <cfRule type="cellIs" dxfId="4738" priority="181" operator="equal">
      <formula>0</formula>
    </cfRule>
    <cfRule type="cellIs" dxfId="4737" priority="182" operator="equal">
      <formula>F30</formula>
    </cfRule>
    <cfRule type="cellIs" dxfId="4736" priority="183" operator="lessThan">
      <formula>F30</formula>
    </cfRule>
    <cfRule type="cellIs" dxfId="4735" priority="184" operator="greaterThan">
      <formula>F30</formula>
    </cfRule>
  </conditionalFormatting>
  <conditionalFormatting sqref="F30">
    <cfRule type="cellIs" dxfId="4734" priority="169" operator="equal">
      <formula>0</formula>
    </cfRule>
    <cfRule type="cellIs" dxfId="4733" priority="170" operator="equal">
      <formula>F29</formula>
    </cfRule>
    <cfRule type="cellIs" dxfId="4732" priority="171" operator="lessThan">
      <formula>F29</formula>
    </cfRule>
    <cfRule type="cellIs" dxfId="4731" priority="172" operator="greaterThan">
      <formula>F29</formula>
    </cfRule>
  </conditionalFormatting>
  <conditionalFormatting sqref="G28:G29">
    <cfRule type="cellIs" dxfId="4730" priority="165" operator="equal">
      <formula>0</formula>
    </cfRule>
    <cfRule type="cellIs" dxfId="4729" priority="166" operator="equal">
      <formula>G27</formula>
    </cfRule>
    <cfRule type="cellIs" dxfId="4728" priority="167" operator="lessThan">
      <formula>G27</formula>
    </cfRule>
    <cfRule type="cellIs" dxfId="4727" priority="168" operator="greaterThan">
      <formula>G27</formula>
    </cfRule>
  </conditionalFormatting>
  <conditionalFormatting sqref="G27">
    <cfRule type="cellIs" dxfId="4726" priority="157" operator="equal">
      <formula>0</formula>
    </cfRule>
    <cfRule type="cellIs" dxfId="4725" priority="158" operator="equal">
      <formula>G25</formula>
    </cfRule>
    <cfRule type="cellIs" dxfId="4724" priority="159" operator="lessThan">
      <formula>G25</formula>
    </cfRule>
    <cfRule type="cellIs" dxfId="4723" priority="160" operator="greaterThan">
      <formula>G25</formula>
    </cfRule>
  </conditionalFormatting>
  <conditionalFormatting sqref="G31">
    <cfRule type="cellIs" dxfId="4722" priority="161" operator="equal">
      <formula>0</formula>
    </cfRule>
    <cfRule type="cellIs" dxfId="4721" priority="162" operator="equal">
      <formula>G30</formula>
    </cfRule>
    <cfRule type="cellIs" dxfId="4720" priority="163" operator="lessThan">
      <formula>G30</formula>
    </cfRule>
    <cfRule type="cellIs" dxfId="4719" priority="164" operator="greaterThan">
      <formula>G30</formula>
    </cfRule>
  </conditionalFormatting>
  <conditionalFormatting sqref="G30">
    <cfRule type="cellIs" dxfId="4718" priority="153" operator="equal">
      <formula>0</formula>
    </cfRule>
    <cfRule type="cellIs" dxfId="4717" priority="154" operator="equal">
      <formula>G29</formula>
    </cfRule>
    <cfRule type="cellIs" dxfId="4716" priority="155" operator="lessThan">
      <formula>G29</formula>
    </cfRule>
    <cfRule type="cellIs" dxfId="4715" priority="156" operator="greaterThan">
      <formula>G29</formula>
    </cfRule>
  </conditionalFormatting>
  <conditionalFormatting sqref="H29">
    <cfRule type="cellIs" dxfId="4714" priority="149" operator="equal">
      <formula>0</formula>
    </cfRule>
    <cfRule type="cellIs" dxfId="4713" priority="150" operator="equal">
      <formula>H28</formula>
    </cfRule>
    <cfRule type="cellIs" dxfId="4712" priority="151" operator="lessThan">
      <formula>H28</formula>
    </cfRule>
    <cfRule type="cellIs" dxfId="4711" priority="152" operator="greaterThan">
      <formula>H28</formula>
    </cfRule>
  </conditionalFormatting>
  <conditionalFormatting sqref="H27">
    <cfRule type="cellIs" dxfId="4710" priority="141" operator="equal">
      <formula>0</formula>
    </cfRule>
    <cfRule type="cellIs" dxfId="4709" priority="142" operator="equal">
      <formula>H25</formula>
    </cfRule>
    <cfRule type="cellIs" dxfId="4708" priority="143" operator="lessThan">
      <formula>H25</formula>
    </cfRule>
    <cfRule type="cellIs" dxfId="4707" priority="144" operator="greaterThan">
      <formula>H25</formula>
    </cfRule>
  </conditionalFormatting>
  <conditionalFormatting sqref="H28">
    <cfRule type="cellIs" dxfId="4706" priority="137" operator="equal">
      <formula>0</formula>
    </cfRule>
    <cfRule type="cellIs" dxfId="4705" priority="138" operator="equal">
      <formula>H27</formula>
    </cfRule>
    <cfRule type="cellIs" dxfId="4704" priority="139" operator="lessThan">
      <formula>H27</formula>
    </cfRule>
    <cfRule type="cellIs" dxfId="4703" priority="140" operator="greaterThan">
      <formula>H27</formula>
    </cfRule>
  </conditionalFormatting>
  <conditionalFormatting sqref="H31">
    <cfRule type="cellIs" dxfId="4702" priority="145" operator="equal">
      <formula>0</formula>
    </cfRule>
    <cfRule type="cellIs" dxfId="4701" priority="146" operator="equal">
      <formula>H30</formula>
    </cfRule>
    <cfRule type="cellIs" dxfId="4700" priority="147" operator="lessThan">
      <formula>H30</formula>
    </cfRule>
    <cfRule type="cellIs" dxfId="4699" priority="148" operator="greaterThan">
      <formula>H30</formula>
    </cfRule>
  </conditionalFormatting>
  <conditionalFormatting sqref="H30">
    <cfRule type="cellIs" dxfId="4698" priority="133" operator="equal">
      <formula>0</formula>
    </cfRule>
    <cfRule type="cellIs" dxfId="4697" priority="134" operator="equal">
      <formula>H29</formula>
    </cfRule>
    <cfRule type="cellIs" dxfId="4696" priority="135" operator="lessThan">
      <formula>H29</formula>
    </cfRule>
    <cfRule type="cellIs" dxfId="4695" priority="136" operator="greaterThan">
      <formula>H29</formula>
    </cfRule>
  </conditionalFormatting>
  <conditionalFormatting sqref="F32:G32">
    <cfRule type="cellIs" dxfId="4694" priority="127" operator="equal">
      <formula>0</formula>
    </cfRule>
    <cfRule type="cellIs" dxfId="4693" priority="128" operator="equal">
      <formula>F26</formula>
    </cfRule>
    <cfRule type="cellIs" dxfId="4692" priority="129" operator="lessThan">
      <formula>F26</formula>
    </cfRule>
    <cfRule type="cellIs" dxfId="4691" priority="130" operator="greaterThan">
      <formula>F26</formula>
    </cfRule>
  </conditionalFormatting>
  <conditionalFormatting sqref="C3">
    <cfRule type="cellIs" dxfId="4690" priority="119" operator="equal">
      <formula>I43</formula>
    </cfRule>
    <cfRule type="cellIs" dxfId="4689" priority="120" operator="equal">
      <formula>0</formula>
    </cfRule>
    <cfRule type="cellIs" dxfId="4688" priority="121" operator="lessThan">
      <formula>I43</formula>
    </cfRule>
    <cfRule type="cellIs" dxfId="4687" priority="122" operator="greaterThan">
      <formula>I43</formula>
    </cfRule>
  </conditionalFormatting>
  <conditionalFormatting sqref="C4">
    <cfRule type="cellIs" dxfId="4686" priority="115" operator="equal">
      <formula>0</formula>
    </cfRule>
    <cfRule type="cellIs" dxfId="4685" priority="116" operator="equal">
      <formula>C3</formula>
    </cfRule>
    <cfRule type="cellIs" dxfId="4684" priority="117" operator="lessThan">
      <formula>C3</formula>
    </cfRule>
    <cfRule type="cellIs" dxfId="4683" priority="118" operator="greaterThan">
      <formula>C3</formula>
    </cfRule>
  </conditionalFormatting>
  <conditionalFormatting sqref="D3">
    <cfRule type="cellIs" dxfId="4682" priority="111" operator="equal">
      <formula>D43</formula>
    </cfRule>
    <cfRule type="cellIs" dxfId="4681" priority="112" operator="equal">
      <formula>0</formula>
    </cfRule>
    <cfRule type="cellIs" dxfId="4680" priority="113" operator="lessThan">
      <formula>D43</formula>
    </cfRule>
    <cfRule type="cellIs" dxfId="4679" priority="114" operator="greaterThan">
      <formula>D43</formula>
    </cfRule>
  </conditionalFormatting>
  <conditionalFormatting sqref="D4:D7">
    <cfRule type="cellIs" dxfId="4678" priority="107" operator="equal">
      <formula>D44</formula>
    </cfRule>
    <cfRule type="cellIs" dxfId="4677" priority="108" operator="equal">
      <formula>0</formula>
    </cfRule>
    <cfRule type="cellIs" dxfId="4676" priority="109" operator="lessThan">
      <formula>D44</formula>
    </cfRule>
    <cfRule type="cellIs" dxfId="4675" priority="110" operator="greaterThan">
      <formula>D44</formula>
    </cfRule>
  </conditionalFormatting>
  <conditionalFormatting sqref="E3">
    <cfRule type="cellIs" dxfId="4674" priority="103" operator="equal">
      <formula>E43</formula>
    </cfRule>
    <cfRule type="cellIs" dxfId="4673" priority="104" operator="equal">
      <formula>0</formula>
    </cfRule>
    <cfRule type="cellIs" dxfId="4672" priority="105" operator="lessThan">
      <formula>E43</formula>
    </cfRule>
    <cfRule type="cellIs" dxfId="4671" priority="106" operator="greaterThan">
      <formula>E43</formula>
    </cfRule>
  </conditionalFormatting>
  <conditionalFormatting sqref="E4:E7">
    <cfRule type="cellIs" dxfId="4670" priority="99" operator="equal">
      <formula>E44</formula>
    </cfRule>
    <cfRule type="cellIs" dxfId="4669" priority="100" operator="equal">
      <formula>0</formula>
    </cfRule>
    <cfRule type="cellIs" dxfId="4668" priority="101" operator="lessThan">
      <formula>E44</formula>
    </cfRule>
    <cfRule type="cellIs" dxfId="4667" priority="102" operator="greaterThan">
      <formula>E44</formula>
    </cfRule>
  </conditionalFormatting>
  <conditionalFormatting sqref="F3">
    <cfRule type="cellIs" dxfId="4666" priority="95" operator="equal">
      <formula>F43</formula>
    </cfRule>
    <cfRule type="cellIs" dxfId="4665" priority="96" operator="equal">
      <formula>0</formula>
    </cfRule>
    <cfRule type="cellIs" dxfId="4664" priority="97" operator="lessThan">
      <formula>F43</formula>
    </cfRule>
    <cfRule type="cellIs" dxfId="4663" priority="98" operator="greaterThan">
      <formula>F43</formula>
    </cfRule>
  </conditionalFormatting>
  <conditionalFormatting sqref="F4:F7">
    <cfRule type="cellIs" dxfId="4662" priority="91" operator="equal">
      <formula>F44</formula>
    </cfRule>
    <cfRule type="cellIs" dxfId="4661" priority="92" operator="equal">
      <formula>0</formula>
    </cfRule>
    <cfRule type="cellIs" dxfId="4660" priority="93" operator="lessThan">
      <formula>F44</formula>
    </cfRule>
    <cfRule type="cellIs" dxfId="4659" priority="94" operator="greaterThan">
      <formula>F44</formula>
    </cfRule>
  </conditionalFormatting>
  <conditionalFormatting sqref="G4:G7">
    <cfRule type="cellIs" dxfId="4658" priority="87" operator="equal">
      <formula>G44</formula>
    </cfRule>
    <cfRule type="cellIs" dxfId="4657" priority="88" operator="equal">
      <formula>0</formula>
    </cfRule>
    <cfRule type="cellIs" dxfId="4656" priority="89" operator="lessThan">
      <formula>G44</formula>
    </cfRule>
    <cfRule type="cellIs" dxfId="4655" priority="90" operator="greaterThan">
      <formula>G44</formula>
    </cfRule>
  </conditionalFormatting>
  <conditionalFormatting sqref="H3">
    <cfRule type="cellIs" dxfId="4654" priority="83" operator="equal">
      <formula>H43</formula>
    </cfRule>
    <cfRule type="cellIs" dxfId="4653" priority="84" operator="equal">
      <formula>0</formula>
    </cfRule>
    <cfRule type="cellIs" dxfId="4652" priority="85" operator="lessThan">
      <formula>H43</formula>
    </cfRule>
    <cfRule type="cellIs" dxfId="4651" priority="86" operator="greaterThan">
      <formula>H43</formula>
    </cfRule>
  </conditionalFormatting>
  <conditionalFormatting sqref="H4:H7">
    <cfRule type="cellIs" dxfId="4650" priority="79" operator="equal">
      <formula>H44</formula>
    </cfRule>
    <cfRule type="cellIs" dxfId="4649" priority="80" operator="equal">
      <formula>0</formula>
    </cfRule>
    <cfRule type="cellIs" dxfId="4648" priority="81" operator="lessThan">
      <formula>H44</formula>
    </cfRule>
    <cfRule type="cellIs" dxfId="4647" priority="82" operator="greaterThan">
      <formula>H44</formula>
    </cfRule>
  </conditionalFormatting>
  <conditionalFormatting sqref="I3">
    <cfRule type="cellIs" dxfId="4646" priority="75" operator="equal">
      <formula>I43</formula>
    </cfRule>
    <cfRule type="cellIs" dxfId="4645" priority="76" operator="equal">
      <formula>0</formula>
    </cfRule>
    <cfRule type="cellIs" dxfId="4644" priority="77" operator="lessThan">
      <formula>I43</formula>
    </cfRule>
    <cfRule type="cellIs" dxfId="4643" priority="78" operator="greaterThan">
      <formula>I43</formula>
    </cfRule>
  </conditionalFormatting>
  <conditionalFormatting sqref="I4:I7">
    <cfRule type="cellIs" dxfId="4642" priority="71" operator="equal">
      <formula>I44</formula>
    </cfRule>
    <cfRule type="cellIs" dxfId="4641" priority="72" operator="equal">
      <formula>0</formula>
    </cfRule>
    <cfRule type="cellIs" dxfId="4640" priority="73" operator="lessThan">
      <formula>I44</formula>
    </cfRule>
    <cfRule type="cellIs" dxfId="4639" priority="74" operator="greaterThan">
      <formula>I44</formula>
    </cfRule>
  </conditionalFormatting>
  <conditionalFormatting sqref="D36">
    <cfRule type="cellIs" dxfId="4638" priority="59" operator="equal">
      <formula>0</formula>
    </cfRule>
    <cfRule type="cellIs" dxfId="4637" priority="64" operator="equal">
      <formula>0</formula>
    </cfRule>
    <cfRule type="cellIs" dxfId="4636" priority="68" operator="equal">
      <formula>D31</formula>
    </cfRule>
    <cfRule type="cellIs" dxfId="4635" priority="69" operator="lessThan">
      <formula>D31</formula>
    </cfRule>
    <cfRule type="cellIs" dxfId="4634" priority="70" operator="greaterThan">
      <formula>D31</formula>
    </cfRule>
  </conditionalFormatting>
  <conditionalFormatting sqref="E36">
    <cfRule type="cellIs" dxfId="4633" priority="58" operator="equal">
      <formula>0</formula>
    </cfRule>
    <cfRule type="cellIs" dxfId="4632" priority="65" operator="equal">
      <formula>E31</formula>
    </cfRule>
    <cfRule type="cellIs" dxfId="4631" priority="66" operator="lessThan">
      <formula>E31</formula>
    </cfRule>
    <cfRule type="cellIs" dxfId="4630" priority="67" operator="greaterThan">
      <formula>E31</formula>
    </cfRule>
  </conditionalFormatting>
  <conditionalFormatting sqref="H36:I36">
    <cfRule type="cellIs" dxfId="4629" priority="60" operator="equal">
      <formula>0</formula>
    </cfRule>
    <cfRule type="cellIs" dxfId="4628" priority="61" operator="equal">
      <formula>H31</formula>
    </cfRule>
    <cfRule type="cellIs" dxfId="4627" priority="62" operator="lessThan">
      <formula>H31</formula>
    </cfRule>
    <cfRule type="cellIs" dxfId="4626" priority="63" operator="greaterThan">
      <formula>H31</formula>
    </cfRule>
  </conditionalFormatting>
  <conditionalFormatting sqref="F36:G36">
    <cfRule type="cellIs" dxfId="4625" priority="54" operator="equal">
      <formula>0</formula>
    </cfRule>
    <cfRule type="cellIs" dxfId="4624" priority="55" operator="equal">
      <formula>F31</formula>
    </cfRule>
    <cfRule type="cellIs" dxfId="4623" priority="56" operator="lessThan">
      <formula>F31</formula>
    </cfRule>
    <cfRule type="cellIs" dxfId="4622" priority="57" operator="greaterThan">
      <formula>F31</formula>
    </cfRule>
  </conditionalFormatting>
  <conditionalFormatting sqref="C38">
    <cfRule type="cellIs" dxfId="4621" priority="47" operator="equal">
      <formula>0</formula>
    </cfRule>
    <cfRule type="cellIs" dxfId="4620" priority="51" operator="equal">
      <formula>C41</formula>
    </cfRule>
    <cfRule type="cellIs" dxfId="4619" priority="52" operator="lessThan">
      <formula>C41</formula>
    </cfRule>
    <cfRule type="cellIs" dxfId="4618" priority="53" operator="greaterThan">
      <formula>C41</formula>
    </cfRule>
  </conditionalFormatting>
  <conditionalFormatting sqref="D38">
    <cfRule type="cellIs" dxfId="4617" priority="46" operator="equal">
      <formula>0</formula>
    </cfRule>
    <cfRule type="cellIs" dxfId="4616" priority="48" operator="equal">
      <formula>D41</formula>
    </cfRule>
    <cfRule type="cellIs" dxfId="4615" priority="49" operator="lessThan">
      <formula>D41</formula>
    </cfRule>
    <cfRule type="cellIs" dxfId="4614" priority="50" operator="greaterThan">
      <formula>D41</formula>
    </cfRule>
  </conditionalFormatting>
  <conditionalFormatting sqref="D43">
    <cfRule type="cellIs" dxfId="4613" priority="34" operator="equal">
      <formula>0</formula>
    </cfRule>
    <cfRule type="cellIs" dxfId="4612" priority="39" operator="equal">
      <formula>0</formula>
    </cfRule>
    <cfRule type="cellIs" dxfId="4611" priority="43" operator="equal">
      <formula>D38</formula>
    </cfRule>
    <cfRule type="cellIs" dxfId="4610" priority="44" operator="lessThan">
      <formula>D38</formula>
    </cfRule>
    <cfRule type="cellIs" dxfId="4609" priority="45" operator="greaterThan">
      <formula>D38</formula>
    </cfRule>
  </conditionalFormatting>
  <conditionalFormatting sqref="G3">
    <cfRule type="cellIs" dxfId="4608" priority="25" operator="equal">
      <formula>0</formula>
    </cfRule>
    <cfRule type="cellIs" dxfId="4607" priority="26" operator="equal">
      <formula>"G43"</formula>
    </cfRule>
    <cfRule type="cellIs" dxfId="4606" priority="27" operator="lessThan">
      <formula>"G43"</formula>
    </cfRule>
    <cfRule type="cellIs" dxfId="4605" priority="28" operator="greaterThan">
      <formula>"G43"</formula>
    </cfRule>
  </conditionalFormatting>
  <conditionalFormatting sqref="C41">
    <cfRule type="cellIs" dxfId="4604" priority="15" operator="equal">
      <formula>0</formula>
    </cfRule>
    <cfRule type="cellIs" dxfId="4603" priority="16" operator="equal">
      <formula>0</formula>
    </cfRule>
    <cfRule type="cellIs" dxfId="4602" priority="20" operator="equal">
      <formula>C36</formula>
    </cfRule>
    <cfRule type="cellIs" dxfId="4601" priority="21" operator="lessThan">
      <formula>C36</formula>
    </cfRule>
    <cfRule type="cellIs" dxfId="4600" priority="22" operator="greaterThan">
      <formula>C36</formula>
    </cfRule>
  </conditionalFormatting>
  <conditionalFormatting sqref="D41">
    <cfRule type="cellIs" dxfId="4599" priority="14" operator="equal">
      <formula>0</formula>
    </cfRule>
    <cfRule type="cellIs" dxfId="4598" priority="17" operator="equal">
      <formula>D36</formula>
    </cfRule>
    <cfRule type="cellIs" dxfId="4597" priority="18" operator="lessThan">
      <formula>D36</formula>
    </cfRule>
    <cfRule type="cellIs" dxfId="4596" priority="19" operator="greaterThan">
      <formula>D36</formula>
    </cfRule>
  </conditionalFormatting>
  <conditionalFormatting sqref="J36">
    <cfRule type="cellIs" dxfId="4595" priority="10" operator="equal">
      <formula>0</formula>
    </cfRule>
    <cfRule type="cellIs" dxfId="4594" priority="11" operator="equal">
      <formula>J43</formula>
    </cfRule>
    <cfRule type="cellIs" dxfId="4593" priority="12" operator="lessThan">
      <formula>J43</formula>
    </cfRule>
    <cfRule type="cellIs" dxfId="4592" priority="13" operator="greaterThan">
      <formula>J43</formula>
    </cfRule>
  </conditionalFormatting>
  <conditionalFormatting sqref="E43:J43">
    <cfRule type="cellIs" dxfId="4591" priority="1" operator="equal">
      <formula>0</formula>
    </cfRule>
    <cfRule type="cellIs" dxfId="4590" priority="2" operator="equal">
      <formula>0</formula>
    </cfRule>
    <cfRule type="cellIs" dxfId="4589" priority="3" operator="equal">
      <formula>E38</formula>
    </cfRule>
    <cfRule type="cellIs" dxfId="4588" priority="4" operator="lessThan">
      <formula>E38</formula>
    </cfRule>
    <cfRule type="cellIs" dxfId="4587" priority="5" operator="greaterThan">
      <formula>E38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249977111117893"/>
  </sheetPr>
  <dimension ref="A1:O43"/>
  <sheetViews>
    <sheetView workbookViewId="0">
      <pane ySplit="2" topLeftCell="A26" activePane="bottomLeft" state="frozen"/>
      <selection pane="bottomLeft" activeCell="G29" sqref="G28:G29"/>
    </sheetView>
  </sheetViews>
  <sheetFormatPr baseColWidth="10" defaultRowHeight="14.4" x14ac:dyDescent="0.3"/>
  <sheetData>
    <row r="1" spans="1:15" x14ac:dyDescent="0.3">
      <c r="A1" s="101" t="s">
        <v>5</v>
      </c>
      <c r="B1" s="103" t="s">
        <v>0</v>
      </c>
      <c r="C1" s="103" t="s">
        <v>1</v>
      </c>
      <c r="D1" s="99" t="s">
        <v>12</v>
      </c>
      <c r="E1" s="105"/>
      <c r="F1" s="106" t="s">
        <v>4</v>
      </c>
      <c r="G1" s="100"/>
      <c r="H1" s="99" t="s">
        <v>11</v>
      </c>
      <c r="I1" s="100"/>
      <c r="J1" s="86" t="s">
        <v>35</v>
      </c>
      <c r="K1" s="20" t="s">
        <v>38</v>
      </c>
      <c r="L1" s="20" t="s">
        <v>4</v>
      </c>
      <c r="M1" s="20" t="s">
        <v>29</v>
      </c>
      <c r="N1" s="85" t="s">
        <v>37</v>
      </c>
      <c r="O1" s="87" t="s">
        <v>11</v>
      </c>
    </row>
    <row r="2" spans="1:15" ht="15" thickBot="1" x14ac:dyDescent="0.35">
      <c r="A2" s="102"/>
      <c r="B2" s="104"/>
      <c r="C2" s="104"/>
      <c r="D2" s="22" t="s">
        <v>2</v>
      </c>
      <c r="E2" s="23" t="s">
        <v>1</v>
      </c>
      <c r="F2" s="22" t="s">
        <v>1</v>
      </c>
      <c r="G2" s="24" t="s">
        <v>2</v>
      </c>
      <c r="H2" s="25" t="s">
        <v>1</v>
      </c>
      <c r="I2" s="24" t="s">
        <v>2</v>
      </c>
      <c r="J2" s="26">
        <f>Juin!J2+D36</f>
        <v>311</v>
      </c>
      <c r="K2" s="27">
        <f>Juin!K2+D36</f>
        <v>311</v>
      </c>
      <c r="L2" s="27">
        <f>Juin!L2+F36</f>
        <v>1</v>
      </c>
      <c r="M2" s="27">
        <f>Juin!M2+C38</f>
        <v>0</v>
      </c>
      <c r="N2" s="84">
        <f>K2+L2+M2</f>
        <v>312</v>
      </c>
      <c r="O2" s="28">
        <f>J2+L2+M2</f>
        <v>312</v>
      </c>
    </row>
    <row r="3" spans="1:15" ht="30" customHeight="1" x14ac:dyDescent="0.3">
      <c r="A3" s="29" t="s">
        <v>6</v>
      </c>
      <c r="B3" s="30">
        <v>42919</v>
      </c>
      <c r="C3" s="68">
        <v>0</v>
      </c>
      <c r="D3" s="31">
        <f>IF(C3&gt;0,(C3-I43),0)</f>
        <v>0</v>
      </c>
      <c r="E3" s="32">
        <f>IF((C3&gt;0),(C3-$F$43-$C$41),0)</f>
        <v>0</v>
      </c>
      <c r="F3" s="78">
        <v>0</v>
      </c>
      <c r="G3" s="31">
        <f>F3</f>
        <v>0</v>
      </c>
      <c r="H3" s="31">
        <f t="shared" ref="H3:I6" si="0">F3+C3</f>
        <v>0</v>
      </c>
      <c r="I3" s="32">
        <f t="shared" si="0"/>
        <v>0</v>
      </c>
      <c r="J3" s="33"/>
      <c r="K3" s="33"/>
      <c r="L3" s="33"/>
      <c r="M3" s="33"/>
      <c r="N3" s="33"/>
      <c r="O3" s="33"/>
    </row>
    <row r="4" spans="1:15" ht="30" customHeight="1" x14ac:dyDescent="0.3">
      <c r="A4" s="34" t="s">
        <v>7</v>
      </c>
      <c r="B4" s="35">
        <f t="shared" ref="B4:B7" si="1">DATE(YEAR(B3),MONTH(B3),DAY(B3)+1)</f>
        <v>42920</v>
      </c>
      <c r="C4" s="69">
        <v>0</v>
      </c>
      <c r="D4" s="36">
        <f>IF(C4&gt;0,(C4-C3),0)</f>
        <v>0</v>
      </c>
      <c r="E4" s="37">
        <f>IF((C4&gt;0),(C4-$F$43-$C$41),0)</f>
        <v>0</v>
      </c>
      <c r="F4" s="70">
        <v>0</v>
      </c>
      <c r="G4" s="37">
        <f t="shared" ref="G4:G6" si="2">IF(F4&gt;0,F4-F3,0)</f>
        <v>0</v>
      </c>
      <c r="H4" s="36">
        <f t="shared" si="0"/>
        <v>0</v>
      </c>
      <c r="I4" s="37">
        <f t="shared" si="0"/>
        <v>0</v>
      </c>
      <c r="J4" s="33"/>
      <c r="K4" s="33"/>
      <c r="L4" s="33"/>
      <c r="M4" s="33"/>
      <c r="N4" s="33"/>
      <c r="O4" s="33"/>
    </row>
    <row r="5" spans="1:15" ht="30" customHeight="1" x14ac:dyDescent="0.3">
      <c r="A5" s="34" t="s">
        <v>8</v>
      </c>
      <c r="B5" s="35">
        <f t="shared" si="1"/>
        <v>42921</v>
      </c>
      <c r="C5" s="69">
        <v>0</v>
      </c>
      <c r="D5" s="38">
        <f t="shared" ref="D5:D7" si="3">IF(C5&gt;0,(C5-C4),0)</f>
        <v>0</v>
      </c>
      <c r="E5" s="39">
        <f>IF((C5&gt;0),(C5-$F$43-$C$41),0)</f>
        <v>0</v>
      </c>
      <c r="F5" s="79">
        <v>0</v>
      </c>
      <c r="G5" s="39">
        <f t="shared" si="2"/>
        <v>0</v>
      </c>
      <c r="H5" s="38">
        <f t="shared" si="0"/>
        <v>0</v>
      </c>
      <c r="I5" s="39">
        <f t="shared" si="0"/>
        <v>0</v>
      </c>
      <c r="J5" s="33"/>
      <c r="K5" s="33"/>
      <c r="L5" s="33"/>
      <c r="M5" s="33"/>
      <c r="N5" s="33"/>
      <c r="O5" s="33"/>
    </row>
    <row r="6" spans="1:15" ht="30" customHeight="1" x14ac:dyDescent="0.3">
      <c r="A6" s="34" t="s">
        <v>9</v>
      </c>
      <c r="B6" s="35">
        <f t="shared" si="1"/>
        <v>42922</v>
      </c>
      <c r="C6" s="70">
        <v>0</v>
      </c>
      <c r="D6" s="36">
        <f t="shared" si="3"/>
        <v>0</v>
      </c>
      <c r="E6" s="37">
        <f>IF((C6&gt;0),(C6-$F$43-$C$41),0)</f>
        <v>0</v>
      </c>
      <c r="F6" s="70">
        <v>0</v>
      </c>
      <c r="G6" s="37">
        <f t="shared" si="2"/>
        <v>0</v>
      </c>
      <c r="H6" s="36">
        <f t="shared" si="0"/>
        <v>0</v>
      </c>
      <c r="I6" s="37">
        <f>G6+D6</f>
        <v>0</v>
      </c>
      <c r="J6" s="33"/>
      <c r="K6" s="33"/>
      <c r="L6" s="33"/>
      <c r="M6" s="33"/>
      <c r="N6" s="33"/>
      <c r="O6" s="33"/>
    </row>
    <row r="7" spans="1:15" ht="30" customHeight="1" thickBot="1" x14ac:dyDescent="0.35">
      <c r="A7" s="40" t="s">
        <v>10</v>
      </c>
      <c r="B7" s="41">
        <f t="shared" si="1"/>
        <v>42923</v>
      </c>
      <c r="C7" s="71">
        <v>0</v>
      </c>
      <c r="D7" s="42">
        <f t="shared" si="3"/>
        <v>0</v>
      </c>
      <c r="E7" s="43">
        <f>IF((C7&gt;0),(C7-$F$43-$C$41),0)</f>
        <v>0</v>
      </c>
      <c r="F7" s="80">
        <v>0</v>
      </c>
      <c r="G7" s="43">
        <f>IF(F7&gt;0,F7-F6,0)</f>
        <v>0</v>
      </c>
      <c r="H7" s="42">
        <f>F7+C7</f>
        <v>0</v>
      </c>
      <c r="I7" s="43">
        <f>G7+D7</f>
        <v>0</v>
      </c>
      <c r="J7" s="33"/>
      <c r="K7" s="33"/>
      <c r="L7" s="33"/>
      <c r="M7" s="33"/>
      <c r="N7" s="33"/>
      <c r="O7" s="33"/>
    </row>
    <row r="8" spans="1:15" ht="30" customHeight="1" thickBot="1" x14ac:dyDescent="0.35">
      <c r="A8" s="107" t="s">
        <v>33</v>
      </c>
      <c r="B8" s="108"/>
      <c r="C8" s="108"/>
      <c r="D8" s="44">
        <f>D3+D4+D5+D6+D7</f>
        <v>0</v>
      </c>
      <c r="E8" s="45">
        <f>IF(C3&gt;0,E43+D8,0)</f>
        <v>0</v>
      </c>
      <c r="F8" s="109">
        <f>G3+G4+G5+G6+G7</f>
        <v>0</v>
      </c>
      <c r="G8" s="109"/>
      <c r="H8" s="44">
        <f>E8+F8</f>
        <v>0</v>
      </c>
      <c r="I8" s="46">
        <f>I7+I6+I5+I4+I3</f>
        <v>0</v>
      </c>
      <c r="J8" s="33"/>
      <c r="K8" s="33"/>
      <c r="L8" s="33"/>
      <c r="M8" s="33"/>
      <c r="N8" s="33"/>
      <c r="O8" s="33"/>
    </row>
    <row r="9" spans="1:15" ht="30" customHeight="1" x14ac:dyDescent="0.3">
      <c r="A9" s="47" t="s">
        <v>6</v>
      </c>
      <c r="B9" s="48">
        <f>DATE(YEAR(B7),MONTH(B7),DAY(B7)+3)</f>
        <v>42926</v>
      </c>
      <c r="C9" s="72">
        <v>0</v>
      </c>
      <c r="D9" s="50">
        <f>IF(E9&gt;0,E9-E7,0)</f>
        <v>0</v>
      </c>
      <c r="E9" s="51">
        <f>IF((C9&gt;0),(C9-$F$43-$C$41),0)</f>
        <v>0</v>
      </c>
      <c r="F9" s="81">
        <v>0</v>
      </c>
      <c r="G9" s="49">
        <f>F9</f>
        <v>0</v>
      </c>
      <c r="H9" s="50">
        <f>IF(C9&gt;0,E9+G9,0)</f>
        <v>0</v>
      </c>
      <c r="I9" s="51">
        <f t="shared" ref="I9:I11" si="4">G9+D9</f>
        <v>0</v>
      </c>
      <c r="J9" s="33"/>
      <c r="K9" s="33"/>
      <c r="L9" s="33"/>
      <c r="M9" s="33"/>
      <c r="N9" s="33"/>
      <c r="O9" s="33"/>
    </row>
    <row r="10" spans="1:15" ht="30" customHeight="1" x14ac:dyDescent="0.3">
      <c r="A10" s="52" t="s">
        <v>7</v>
      </c>
      <c r="B10" s="53">
        <f>DATE(YEAR(B9),MONTH(B9),DAY(B9)+1)</f>
        <v>42927</v>
      </c>
      <c r="C10" s="73">
        <v>0</v>
      </c>
      <c r="D10" s="55">
        <f>IF(E10&gt;0,E10-E9,0)</f>
        <v>0</v>
      </c>
      <c r="E10" s="37">
        <f t="shared" ref="E10:E13" si="5">IF((C10&gt;0),(C10-$F$43-$C$41),0)</f>
        <v>0</v>
      </c>
      <c r="F10" s="82">
        <v>0</v>
      </c>
      <c r="G10" s="54">
        <f>IF(F10&gt;0,(F10-F9),0)</f>
        <v>0</v>
      </c>
      <c r="H10" s="55">
        <f>IF(C10&gt;0,E10+G10,0)</f>
        <v>0</v>
      </c>
      <c r="I10" s="37">
        <f t="shared" si="4"/>
        <v>0</v>
      </c>
      <c r="J10" s="33"/>
      <c r="K10" s="33"/>
      <c r="L10" s="33"/>
      <c r="M10" s="33"/>
      <c r="N10" s="33"/>
      <c r="O10" s="33"/>
    </row>
    <row r="11" spans="1:15" ht="30" customHeight="1" x14ac:dyDescent="0.3">
      <c r="A11" s="52" t="s">
        <v>8</v>
      </c>
      <c r="B11" s="53">
        <f>DATE(YEAR(B10),MONTH(B10),DAY(B10)+1)</f>
        <v>42928</v>
      </c>
      <c r="C11" s="73">
        <v>0</v>
      </c>
      <c r="D11" s="55">
        <f>IF(E11&gt;0,E11-E10,0)</f>
        <v>0</v>
      </c>
      <c r="E11" s="37">
        <f t="shared" si="5"/>
        <v>0</v>
      </c>
      <c r="F11" s="82">
        <v>0</v>
      </c>
      <c r="G11" s="54">
        <f>IF(F11&gt;0,(F11-F10),0)</f>
        <v>0</v>
      </c>
      <c r="H11" s="55">
        <f t="shared" ref="H11:H13" si="6">IF(C11&gt;0,E11+G11,0)</f>
        <v>0</v>
      </c>
      <c r="I11" s="37">
        <f t="shared" si="4"/>
        <v>0</v>
      </c>
      <c r="J11" s="33"/>
      <c r="K11" s="33"/>
      <c r="L11" s="33"/>
      <c r="M11" s="33"/>
      <c r="N11" s="33"/>
      <c r="O11" s="33"/>
    </row>
    <row r="12" spans="1:15" ht="30" customHeight="1" x14ac:dyDescent="0.3">
      <c r="A12" s="52" t="s">
        <v>9</v>
      </c>
      <c r="B12" s="53">
        <f>DATE(YEAR(B11),MONTH(B11),DAY(B11)+1)</f>
        <v>42929</v>
      </c>
      <c r="C12" s="73">
        <v>0</v>
      </c>
      <c r="D12" s="55">
        <f>IF(E12&gt;0,E12-E11,0)</f>
        <v>0</v>
      </c>
      <c r="E12" s="37">
        <f t="shared" si="5"/>
        <v>0</v>
      </c>
      <c r="F12" s="82">
        <v>0</v>
      </c>
      <c r="G12" s="54">
        <f>IF(F12&gt;0,(F12-F11),0)</f>
        <v>0</v>
      </c>
      <c r="H12" s="55">
        <f t="shared" si="6"/>
        <v>0</v>
      </c>
      <c r="I12" s="37">
        <f>G12+D12</f>
        <v>0</v>
      </c>
      <c r="J12" s="33"/>
      <c r="K12" s="33"/>
      <c r="L12" s="33"/>
      <c r="M12" s="33"/>
      <c r="N12" s="33"/>
      <c r="O12" s="33"/>
    </row>
    <row r="13" spans="1:15" ht="30" customHeight="1" thickBot="1" x14ac:dyDescent="0.35">
      <c r="A13" s="56" t="s">
        <v>10</v>
      </c>
      <c r="B13" s="57">
        <f>DATE(YEAR(B12),MONTH(B12),DAY(B12)+1)</f>
        <v>42930</v>
      </c>
      <c r="C13" s="74">
        <v>0</v>
      </c>
      <c r="D13" s="59">
        <f>IF(E13&gt;0,E13-E12,0)</f>
        <v>0</v>
      </c>
      <c r="E13" s="60">
        <f t="shared" si="5"/>
        <v>0</v>
      </c>
      <c r="F13" s="83">
        <v>0</v>
      </c>
      <c r="G13" s="58">
        <f>IF(F13&gt;0,(F13-F12),0)</f>
        <v>0</v>
      </c>
      <c r="H13" s="59">
        <f t="shared" si="6"/>
        <v>0</v>
      </c>
      <c r="I13" s="60">
        <f>G13+D13</f>
        <v>0</v>
      </c>
      <c r="J13" s="33"/>
      <c r="K13" s="33"/>
      <c r="L13" s="33"/>
      <c r="M13" s="33"/>
      <c r="N13" s="33"/>
      <c r="O13" s="33"/>
    </row>
    <row r="14" spans="1:15" ht="30" customHeight="1" thickBot="1" x14ac:dyDescent="0.35">
      <c r="A14" s="107" t="s">
        <v>33</v>
      </c>
      <c r="B14" s="108"/>
      <c r="C14" s="108"/>
      <c r="D14" s="44">
        <f>D13+D12+D11+D9+D10</f>
        <v>0</v>
      </c>
      <c r="E14" s="45">
        <f>IF(C9&gt;0,E7+D14,0)</f>
        <v>0</v>
      </c>
      <c r="F14" s="109">
        <f>G9+G10+G11+G12+G13</f>
        <v>0</v>
      </c>
      <c r="G14" s="109"/>
      <c r="H14" s="44">
        <f>E14+F14</f>
        <v>0</v>
      </c>
      <c r="I14" s="46">
        <f>I13+I12+I11+I10+I9</f>
        <v>0</v>
      </c>
      <c r="J14" s="33"/>
      <c r="K14" s="33"/>
      <c r="L14" s="33"/>
      <c r="M14" s="33"/>
      <c r="N14" s="33"/>
      <c r="O14" s="33"/>
    </row>
    <row r="15" spans="1:15" ht="30" customHeight="1" x14ac:dyDescent="0.3">
      <c r="A15" s="47" t="s">
        <v>6</v>
      </c>
      <c r="B15" s="48">
        <f>DATE(YEAR(B13),MONTH(B13),DAY(B13)+3)</f>
        <v>42933</v>
      </c>
      <c r="C15" s="72">
        <v>0</v>
      </c>
      <c r="D15" s="50">
        <f t="shared" ref="D15" si="7">IF(E15&gt;0,E15-E13,0)</f>
        <v>0</v>
      </c>
      <c r="E15" s="51">
        <f>IF((C15&gt;0),(C15-$F$43-$C$41),0)</f>
        <v>0</v>
      </c>
      <c r="F15" s="81">
        <v>0</v>
      </c>
      <c r="G15" s="49">
        <f t="shared" ref="G15" si="8">F15</f>
        <v>0</v>
      </c>
      <c r="H15" s="50">
        <f t="shared" ref="H15:H19" si="9">IF(C15&gt;0,E15+G15,0)</f>
        <v>0</v>
      </c>
      <c r="I15" s="51">
        <f t="shared" ref="I15:I19" si="10">G15+D15</f>
        <v>0</v>
      </c>
      <c r="J15" s="33"/>
      <c r="K15" s="33"/>
      <c r="L15" s="33"/>
      <c r="M15" s="33"/>
      <c r="N15" s="33"/>
      <c r="O15" s="33"/>
    </row>
    <row r="16" spans="1:15" ht="30" customHeight="1" x14ac:dyDescent="0.3">
      <c r="A16" s="52" t="s">
        <v>7</v>
      </c>
      <c r="B16" s="53">
        <f>DATE(YEAR(B15),MONTH(B15),DAY(B15)+1)</f>
        <v>42934</v>
      </c>
      <c r="C16" s="73">
        <v>0</v>
      </c>
      <c r="D16" s="55">
        <f t="shared" ref="D16:D19" si="11">IF(E16&gt;0,E16-E15,0)</f>
        <v>0</v>
      </c>
      <c r="E16" s="37">
        <f t="shared" ref="E16:E19" si="12">IF((C16&gt;0),(C16-$F$43-$C$41),0)</f>
        <v>0</v>
      </c>
      <c r="F16" s="82">
        <v>0</v>
      </c>
      <c r="G16" s="54">
        <f t="shared" ref="G16:G19" si="13">IF(F16&gt;0,(F16-F15),0)</f>
        <v>0</v>
      </c>
      <c r="H16" s="55">
        <f t="shared" si="9"/>
        <v>0</v>
      </c>
      <c r="I16" s="37">
        <f t="shared" si="10"/>
        <v>0</v>
      </c>
      <c r="J16" s="33"/>
      <c r="K16" s="33"/>
      <c r="L16" s="33"/>
      <c r="M16" s="33"/>
      <c r="N16" s="33"/>
      <c r="O16" s="33"/>
    </row>
    <row r="17" spans="1:15" ht="30" customHeight="1" x14ac:dyDescent="0.3">
      <c r="A17" s="52" t="s">
        <v>8</v>
      </c>
      <c r="B17" s="53">
        <f>DATE(YEAR(B16),MONTH(B16),DAY(B16)+1)</f>
        <v>42935</v>
      </c>
      <c r="C17" s="73">
        <v>0</v>
      </c>
      <c r="D17" s="55">
        <f t="shared" si="11"/>
        <v>0</v>
      </c>
      <c r="E17" s="37">
        <f t="shared" si="12"/>
        <v>0</v>
      </c>
      <c r="F17" s="82">
        <v>0</v>
      </c>
      <c r="G17" s="54">
        <f t="shared" si="13"/>
        <v>0</v>
      </c>
      <c r="H17" s="55">
        <f t="shared" si="9"/>
        <v>0</v>
      </c>
      <c r="I17" s="37">
        <f t="shared" si="10"/>
        <v>0</v>
      </c>
      <c r="J17" s="33"/>
      <c r="K17" s="33"/>
      <c r="L17" s="33"/>
      <c r="M17" s="33"/>
      <c r="N17" s="33"/>
      <c r="O17" s="33"/>
    </row>
    <row r="18" spans="1:15" ht="30" customHeight="1" x14ac:dyDescent="0.3">
      <c r="A18" s="52" t="s">
        <v>9</v>
      </c>
      <c r="B18" s="53">
        <f>DATE(YEAR(B17),MONTH(B17),DAY(B17)+1)</f>
        <v>42936</v>
      </c>
      <c r="C18" s="73">
        <v>0</v>
      </c>
      <c r="D18" s="55">
        <f t="shared" si="11"/>
        <v>0</v>
      </c>
      <c r="E18" s="37">
        <f t="shared" si="12"/>
        <v>0</v>
      </c>
      <c r="F18" s="82">
        <v>0</v>
      </c>
      <c r="G18" s="54">
        <f t="shared" si="13"/>
        <v>0</v>
      </c>
      <c r="H18" s="55">
        <f t="shared" si="9"/>
        <v>0</v>
      </c>
      <c r="I18" s="37">
        <f t="shared" si="10"/>
        <v>0</v>
      </c>
      <c r="J18" s="33"/>
      <c r="K18" s="33"/>
      <c r="L18" s="33"/>
      <c r="M18" s="33"/>
      <c r="N18" s="33"/>
      <c r="O18" s="33"/>
    </row>
    <row r="19" spans="1:15" ht="30" customHeight="1" thickBot="1" x14ac:dyDescent="0.35">
      <c r="A19" s="56" t="s">
        <v>10</v>
      </c>
      <c r="B19" s="57">
        <f>DATE(YEAR(B18),MONTH(B18),DAY(B18)+1)</f>
        <v>42937</v>
      </c>
      <c r="C19" s="74">
        <v>0</v>
      </c>
      <c r="D19" s="59">
        <f t="shared" si="11"/>
        <v>0</v>
      </c>
      <c r="E19" s="60">
        <f t="shared" si="12"/>
        <v>0</v>
      </c>
      <c r="F19" s="83">
        <v>0</v>
      </c>
      <c r="G19" s="58">
        <f t="shared" si="13"/>
        <v>0</v>
      </c>
      <c r="H19" s="59">
        <f t="shared" si="9"/>
        <v>0</v>
      </c>
      <c r="I19" s="60">
        <f t="shared" si="10"/>
        <v>0</v>
      </c>
      <c r="J19" s="33"/>
      <c r="K19" s="33"/>
      <c r="L19" s="33"/>
      <c r="M19" s="33"/>
      <c r="N19" s="33"/>
      <c r="O19" s="33"/>
    </row>
    <row r="20" spans="1:15" ht="30" customHeight="1" thickBot="1" x14ac:dyDescent="0.35">
      <c r="A20" s="107" t="s">
        <v>33</v>
      </c>
      <c r="B20" s="108"/>
      <c r="C20" s="108"/>
      <c r="D20" s="44">
        <f t="shared" ref="D20" si="14">D19+D18+D17+D15+D16</f>
        <v>0</v>
      </c>
      <c r="E20" s="45">
        <f t="shared" ref="E20" si="15">IF(C15&gt;0,E13+D20,0)</f>
        <v>0</v>
      </c>
      <c r="F20" s="109">
        <f t="shared" ref="F20" si="16">G15+G16+G17+G18+G19</f>
        <v>0</v>
      </c>
      <c r="G20" s="109"/>
      <c r="H20" s="44">
        <f t="shared" ref="H20" si="17">E20+F20</f>
        <v>0</v>
      </c>
      <c r="I20" s="46">
        <f t="shared" ref="I20" si="18">I19+I18+I17+I16+I15</f>
        <v>0</v>
      </c>
      <c r="J20" s="33"/>
      <c r="K20" s="33"/>
      <c r="L20" s="33"/>
      <c r="M20" s="33"/>
      <c r="N20" s="33"/>
      <c r="O20" s="33"/>
    </row>
    <row r="21" spans="1:15" ht="30" customHeight="1" x14ac:dyDescent="0.3">
      <c r="A21" s="47" t="s">
        <v>6</v>
      </c>
      <c r="B21" s="48">
        <f>DATE(YEAR(B19),MONTH(B19),DAY(B19)+3)</f>
        <v>42940</v>
      </c>
      <c r="C21" s="72">
        <v>0</v>
      </c>
      <c r="D21" s="50">
        <f t="shared" ref="D21" si="19">IF(E21&gt;0,E21-E19,0)</f>
        <v>0</v>
      </c>
      <c r="E21" s="51">
        <f>IF((C21&gt;0),(C21-$F$43-$C$41),0)</f>
        <v>0</v>
      </c>
      <c r="F21" s="81">
        <v>0</v>
      </c>
      <c r="G21" s="49">
        <f t="shared" ref="G21" si="20">F21</f>
        <v>0</v>
      </c>
      <c r="H21" s="50">
        <f t="shared" ref="H21:H25" si="21">IF(C21&gt;0,E21+G21,0)</f>
        <v>0</v>
      </c>
      <c r="I21" s="51">
        <f t="shared" ref="I21:I25" si="22">G21+D21</f>
        <v>0</v>
      </c>
      <c r="J21" s="33"/>
      <c r="K21" s="33"/>
      <c r="L21" s="33"/>
      <c r="M21" s="33"/>
      <c r="N21" s="33"/>
      <c r="O21" s="33"/>
    </row>
    <row r="22" spans="1:15" ht="30" customHeight="1" x14ac:dyDescent="0.3">
      <c r="A22" s="52" t="s">
        <v>7</v>
      </c>
      <c r="B22" s="53">
        <f>DATE(YEAR(B21),MONTH(B21),DAY(B21)+1)</f>
        <v>42941</v>
      </c>
      <c r="C22" s="73">
        <v>0</v>
      </c>
      <c r="D22" s="55">
        <f t="shared" ref="D22:D25" si="23">IF(E22&gt;0,E22-E21,0)</f>
        <v>0</v>
      </c>
      <c r="E22" s="37">
        <f t="shared" ref="E22:E25" si="24">IF((C22&gt;0),(C22-$F$43-$C$41),0)</f>
        <v>0</v>
      </c>
      <c r="F22" s="82">
        <v>0</v>
      </c>
      <c r="G22" s="54">
        <f t="shared" ref="G22:G25" si="25">IF(F22&gt;0,(F22-F21),0)</f>
        <v>0</v>
      </c>
      <c r="H22" s="55">
        <f t="shared" si="21"/>
        <v>0</v>
      </c>
      <c r="I22" s="37">
        <f t="shared" si="22"/>
        <v>0</v>
      </c>
      <c r="J22" s="33"/>
      <c r="K22" s="33"/>
      <c r="L22" s="33"/>
      <c r="M22" s="33"/>
      <c r="N22" s="33"/>
      <c r="O22" s="33"/>
    </row>
    <row r="23" spans="1:15" ht="30" customHeight="1" x14ac:dyDescent="0.3">
      <c r="A23" s="52" t="s">
        <v>8</v>
      </c>
      <c r="B23" s="53">
        <f>DATE(YEAR(B22),MONTH(B22),DAY(B22)+1)</f>
        <v>42942</v>
      </c>
      <c r="C23" s="73">
        <v>0</v>
      </c>
      <c r="D23" s="55">
        <f t="shared" si="23"/>
        <v>0</v>
      </c>
      <c r="E23" s="37">
        <f t="shared" si="24"/>
        <v>0</v>
      </c>
      <c r="F23" s="82">
        <v>0</v>
      </c>
      <c r="G23" s="54">
        <f t="shared" si="25"/>
        <v>0</v>
      </c>
      <c r="H23" s="55">
        <f t="shared" si="21"/>
        <v>0</v>
      </c>
      <c r="I23" s="37">
        <f t="shared" si="22"/>
        <v>0</v>
      </c>
      <c r="J23" s="33"/>
      <c r="K23" s="33"/>
      <c r="L23" s="33"/>
      <c r="M23" s="33"/>
      <c r="N23" s="33"/>
      <c r="O23" s="33"/>
    </row>
    <row r="24" spans="1:15" ht="30" customHeight="1" x14ac:dyDescent="0.3">
      <c r="A24" s="52" t="s">
        <v>9</v>
      </c>
      <c r="B24" s="53">
        <f>DATE(YEAR(B23),MONTH(B23),DAY(B23)+1)</f>
        <v>42943</v>
      </c>
      <c r="C24" s="73">
        <v>0</v>
      </c>
      <c r="D24" s="55">
        <f t="shared" si="23"/>
        <v>0</v>
      </c>
      <c r="E24" s="37">
        <f t="shared" si="24"/>
        <v>0</v>
      </c>
      <c r="F24" s="82">
        <v>0</v>
      </c>
      <c r="G24" s="54">
        <f t="shared" si="25"/>
        <v>0</v>
      </c>
      <c r="H24" s="55">
        <f t="shared" si="21"/>
        <v>0</v>
      </c>
      <c r="I24" s="37">
        <f t="shared" si="22"/>
        <v>0</v>
      </c>
      <c r="J24" s="33"/>
      <c r="K24" s="33"/>
      <c r="L24" s="33"/>
      <c r="M24" s="33"/>
      <c r="N24" s="33"/>
      <c r="O24" s="33"/>
    </row>
    <row r="25" spans="1:15" ht="30" customHeight="1" thickBot="1" x14ac:dyDescent="0.35">
      <c r="A25" s="56" t="s">
        <v>10</v>
      </c>
      <c r="B25" s="57">
        <f>DATE(YEAR(B24),MONTH(B24),DAY(B24)+1)</f>
        <v>42944</v>
      </c>
      <c r="C25" s="74">
        <v>0</v>
      </c>
      <c r="D25" s="59">
        <f t="shared" si="23"/>
        <v>0</v>
      </c>
      <c r="E25" s="60">
        <f t="shared" si="24"/>
        <v>0</v>
      </c>
      <c r="F25" s="83">
        <v>0</v>
      </c>
      <c r="G25" s="58">
        <f t="shared" si="25"/>
        <v>0</v>
      </c>
      <c r="H25" s="59">
        <f t="shared" si="21"/>
        <v>0</v>
      </c>
      <c r="I25" s="60">
        <f t="shared" si="22"/>
        <v>0</v>
      </c>
      <c r="J25" s="33"/>
      <c r="K25" s="33"/>
      <c r="L25" s="33"/>
      <c r="M25" s="33"/>
      <c r="N25" s="33"/>
      <c r="O25" s="33"/>
    </row>
    <row r="26" spans="1:15" ht="30" customHeight="1" thickBot="1" x14ac:dyDescent="0.35">
      <c r="A26" s="107" t="s">
        <v>33</v>
      </c>
      <c r="B26" s="108"/>
      <c r="C26" s="108"/>
      <c r="D26" s="44">
        <f t="shared" ref="D26" si="26">D25+D24+D23+D21+D22</f>
        <v>0</v>
      </c>
      <c r="E26" s="45">
        <f t="shared" ref="E26" si="27">IF(C21&gt;0,E19+D26,0)</f>
        <v>0</v>
      </c>
      <c r="F26" s="109">
        <f t="shared" ref="F26" si="28">G21+G22+G23+G24+G25</f>
        <v>0</v>
      </c>
      <c r="G26" s="109"/>
      <c r="H26" s="44">
        <f t="shared" ref="H26" si="29">E26+F26</f>
        <v>0</v>
      </c>
      <c r="I26" s="46">
        <f t="shared" ref="I26" si="30">I25+I24+I23+I22+I21</f>
        <v>0</v>
      </c>
      <c r="J26" s="33"/>
      <c r="K26" s="33"/>
      <c r="L26" s="33"/>
      <c r="M26" s="33"/>
      <c r="N26" s="33"/>
      <c r="O26" s="33"/>
    </row>
    <row r="27" spans="1:15" ht="30" customHeight="1" x14ac:dyDescent="0.3">
      <c r="A27" s="61" t="s">
        <v>6</v>
      </c>
      <c r="B27" s="62">
        <f>DATE(YEAR(B25),MONTH(B25),DAY(B25)+3)</f>
        <v>42947</v>
      </c>
      <c r="C27" s="75">
        <v>0</v>
      </c>
      <c r="D27" s="50">
        <f t="shared" ref="D27" si="31">IF(E27&gt;0,E27-E25,0)</f>
        <v>0</v>
      </c>
      <c r="E27" s="51">
        <f>IF((C27&gt;0),(C27-$F$43-$C$41),0)</f>
        <v>0</v>
      </c>
      <c r="F27" s="81">
        <v>0</v>
      </c>
      <c r="G27" s="49">
        <f t="shared" ref="G27" si="32">F27</f>
        <v>0</v>
      </c>
      <c r="H27" s="50">
        <f t="shared" ref="H27:H31" si="33">IF(C27&gt;0,E27+G27,0)</f>
        <v>0</v>
      </c>
      <c r="I27" s="51">
        <f t="shared" ref="I27:I31" si="34">G27+D27</f>
        <v>0</v>
      </c>
      <c r="J27" s="33"/>
      <c r="K27" s="33"/>
      <c r="L27" s="33"/>
      <c r="M27" s="33"/>
      <c r="N27" s="33"/>
      <c r="O27" s="33"/>
    </row>
    <row r="28" spans="1:15" ht="30" customHeight="1" x14ac:dyDescent="0.3">
      <c r="A28" s="34" t="s">
        <v>7</v>
      </c>
      <c r="B28" s="35">
        <f>DATE(YEAR(B27),MONTH(B27),DAY(B27)+1)</f>
        <v>42948</v>
      </c>
      <c r="C28" s="76">
        <v>0</v>
      </c>
      <c r="D28" s="55">
        <f t="shared" ref="D28:D31" si="35">IF(E28&gt;0,E28-E27,0)</f>
        <v>0</v>
      </c>
      <c r="E28" s="37">
        <f t="shared" ref="E28:E31" si="36">IF((C28&gt;0),(C28-$F$43-$C$41),0)</f>
        <v>0</v>
      </c>
      <c r="F28" s="82">
        <v>0</v>
      </c>
      <c r="G28" s="54">
        <f t="shared" ref="G28:G31" si="37">IF(F28&gt;0,(F28-F27),0)</f>
        <v>0</v>
      </c>
      <c r="H28" s="55">
        <f t="shared" si="33"/>
        <v>0</v>
      </c>
      <c r="I28" s="37">
        <f t="shared" si="34"/>
        <v>0</v>
      </c>
      <c r="J28" s="33"/>
      <c r="K28" s="33"/>
      <c r="L28" s="33"/>
      <c r="M28" s="33"/>
      <c r="N28" s="33"/>
      <c r="O28" s="33"/>
    </row>
    <row r="29" spans="1:15" ht="30" customHeight="1" x14ac:dyDescent="0.3">
      <c r="A29" s="34" t="s">
        <v>8</v>
      </c>
      <c r="B29" s="35">
        <f>DATE(YEAR(B28),MONTH(B28),DAY(B28)+1)</f>
        <v>42949</v>
      </c>
      <c r="C29" s="76">
        <v>0</v>
      </c>
      <c r="D29" s="55">
        <f t="shared" si="35"/>
        <v>0</v>
      </c>
      <c r="E29" s="37">
        <f t="shared" si="36"/>
        <v>0</v>
      </c>
      <c r="F29" s="82">
        <v>0</v>
      </c>
      <c r="G29" s="54">
        <f t="shared" si="37"/>
        <v>0</v>
      </c>
      <c r="H29" s="55">
        <f t="shared" si="33"/>
        <v>0</v>
      </c>
      <c r="I29" s="37">
        <f t="shared" si="34"/>
        <v>0</v>
      </c>
      <c r="J29" s="33"/>
      <c r="K29" s="33"/>
      <c r="L29" s="33"/>
      <c r="M29" s="33"/>
      <c r="N29" s="33"/>
      <c r="O29" s="33"/>
    </row>
    <row r="30" spans="1:15" ht="30" customHeight="1" x14ac:dyDescent="0.3">
      <c r="A30" s="34" t="s">
        <v>9</v>
      </c>
      <c r="B30" s="35">
        <f>DATE(YEAR(B29),MONTH(B29),DAY(B29)+1)</f>
        <v>42950</v>
      </c>
      <c r="C30" s="76">
        <v>0</v>
      </c>
      <c r="D30" s="55">
        <f t="shared" si="35"/>
        <v>0</v>
      </c>
      <c r="E30" s="37">
        <f t="shared" si="36"/>
        <v>0</v>
      </c>
      <c r="F30" s="82">
        <v>0</v>
      </c>
      <c r="G30" s="54">
        <f t="shared" si="37"/>
        <v>0</v>
      </c>
      <c r="H30" s="55">
        <f t="shared" si="33"/>
        <v>0</v>
      </c>
      <c r="I30" s="37">
        <f t="shared" si="34"/>
        <v>0</v>
      </c>
      <c r="J30" s="33"/>
      <c r="K30" s="33"/>
      <c r="L30" s="33"/>
      <c r="M30" s="33"/>
      <c r="N30" s="33"/>
      <c r="O30" s="33"/>
    </row>
    <row r="31" spans="1:15" ht="30" customHeight="1" thickBot="1" x14ac:dyDescent="0.35">
      <c r="A31" s="40" t="s">
        <v>10</v>
      </c>
      <c r="B31" s="63">
        <f>DATE(YEAR(B30),MONTH(B30),DAY(B30)+1)</f>
        <v>42951</v>
      </c>
      <c r="C31" s="76">
        <v>0</v>
      </c>
      <c r="D31" s="55">
        <f t="shared" si="35"/>
        <v>0</v>
      </c>
      <c r="E31" s="37">
        <f t="shared" si="36"/>
        <v>0</v>
      </c>
      <c r="F31" s="82">
        <v>0</v>
      </c>
      <c r="G31" s="54">
        <f t="shared" si="37"/>
        <v>0</v>
      </c>
      <c r="H31" s="55">
        <f t="shared" si="33"/>
        <v>0</v>
      </c>
      <c r="I31" s="37">
        <f t="shared" si="34"/>
        <v>0</v>
      </c>
      <c r="J31" s="33"/>
      <c r="K31" s="33"/>
      <c r="L31" s="33"/>
      <c r="M31" s="33"/>
      <c r="N31" s="33"/>
      <c r="O31" s="33"/>
    </row>
    <row r="32" spans="1:15" ht="30" customHeight="1" thickBot="1" x14ac:dyDescent="0.35">
      <c r="A32" s="118" t="s">
        <v>33</v>
      </c>
      <c r="B32" s="119"/>
      <c r="C32" s="120"/>
      <c r="D32" s="64">
        <f t="shared" ref="D32" si="38">D31+D30+D29+D27+D28</f>
        <v>0</v>
      </c>
      <c r="E32" s="65">
        <f t="shared" ref="E32" si="39">IF(C27&gt;0,E25+D32,0)</f>
        <v>0</v>
      </c>
      <c r="F32" s="112">
        <f t="shared" ref="F32" si="40">G27+G28+G29+G30+G31</f>
        <v>0</v>
      </c>
      <c r="G32" s="112"/>
      <c r="H32" s="64">
        <f t="shared" ref="H32" si="41">E32+F32</f>
        <v>0</v>
      </c>
      <c r="I32" s="65">
        <f t="shared" ref="I32" si="42">I31+I30+I29+I28+I27</f>
        <v>0</v>
      </c>
      <c r="J32" s="33"/>
      <c r="K32" s="33"/>
      <c r="L32" s="33"/>
      <c r="M32" s="33"/>
      <c r="N32" s="33"/>
      <c r="O32" s="33"/>
    </row>
    <row r="34" spans="1:10" ht="15" thickBot="1" x14ac:dyDescent="0.35"/>
    <row r="35" spans="1:10" ht="15" thickBot="1" x14ac:dyDescent="0.35">
      <c r="J35" s="85" t="s">
        <v>37</v>
      </c>
    </row>
    <row r="36" spans="1:10" ht="15" thickBot="1" x14ac:dyDescent="0.35">
      <c r="A36" s="115" t="s">
        <v>3</v>
      </c>
      <c r="B36" s="116"/>
      <c r="C36" s="117"/>
      <c r="D36" s="64">
        <f>D32+D26+D20+D14+D8</f>
        <v>0</v>
      </c>
      <c r="E36" s="65">
        <f>IF(D36&gt;0,E43+D36,0)</f>
        <v>0</v>
      </c>
      <c r="F36" s="112">
        <f>G32+G26+G20+F14+F8</f>
        <v>0</v>
      </c>
      <c r="G36" s="112"/>
      <c r="H36" s="64">
        <f>IF(J36&lt;&gt;0,E36+F36,0)</f>
        <v>0</v>
      </c>
      <c r="I36" s="65">
        <f>D36+F36</f>
        <v>0</v>
      </c>
      <c r="J36" s="65">
        <f>D36+F36+C38</f>
        <v>0</v>
      </c>
    </row>
    <row r="37" spans="1:10" ht="15" thickBot="1" x14ac:dyDescent="0.35">
      <c r="A37" s="33"/>
      <c r="B37" s="33"/>
      <c r="C37" s="33"/>
      <c r="D37" s="33"/>
      <c r="E37" s="33"/>
      <c r="F37" s="33"/>
      <c r="G37" s="33"/>
      <c r="H37" s="33"/>
      <c r="I37" s="33"/>
    </row>
    <row r="38" spans="1:10" ht="15" thickBot="1" x14ac:dyDescent="0.35">
      <c r="A38" s="113" t="s">
        <v>29</v>
      </c>
      <c r="B38" s="114"/>
      <c r="C38" s="77">
        <v>0</v>
      </c>
      <c r="D38" s="65">
        <f>IF(C38&gt;0,C38-C41,0)</f>
        <v>0</v>
      </c>
      <c r="E38" s="33"/>
      <c r="F38" s="33"/>
      <c r="G38" s="33"/>
      <c r="H38" s="33"/>
      <c r="I38" s="33"/>
    </row>
    <row r="39" spans="1:10" x14ac:dyDescent="0.3">
      <c r="A39" s="33"/>
      <c r="B39" s="33"/>
      <c r="C39" s="33"/>
      <c r="D39" s="33"/>
      <c r="E39" s="33"/>
      <c r="F39" s="33"/>
      <c r="G39" s="33"/>
      <c r="H39" s="33"/>
      <c r="I39" s="33"/>
    </row>
    <row r="40" spans="1:10" ht="15" thickBot="1" x14ac:dyDescent="0.35">
      <c r="A40" s="33"/>
      <c r="B40" s="33"/>
      <c r="C40" s="33"/>
      <c r="D40" s="33"/>
      <c r="E40" s="33"/>
      <c r="F40" s="33"/>
      <c r="G40" s="33"/>
      <c r="H40" s="33"/>
      <c r="I40" s="33"/>
    </row>
    <row r="41" spans="1:10" ht="15" thickBot="1" x14ac:dyDescent="0.35">
      <c r="A41" s="113" t="s">
        <v>34</v>
      </c>
      <c r="B41" s="114"/>
      <c r="C41" s="64">
        <f>Juin!C38</f>
        <v>0</v>
      </c>
      <c r="D41" s="65">
        <f>IF(E36&gt;0,Juin!D38,0)</f>
        <v>0</v>
      </c>
      <c r="E41" s="67"/>
      <c r="F41" s="1"/>
      <c r="G41" s="1"/>
      <c r="H41" s="2"/>
      <c r="I41" s="2"/>
    </row>
    <row r="42" spans="1:10" ht="15" thickBot="1" x14ac:dyDescent="0.35">
      <c r="J42" s="85" t="s">
        <v>37</v>
      </c>
    </row>
    <row r="43" spans="1:10" ht="15" thickBot="1" x14ac:dyDescent="0.35">
      <c r="A43" s="115" t="s">
        <v>36</v>
      </c>
      <c r="B43" s="116"/>
      <c r="C43" s="117"/>
      <c r="D43" s="64">
        <f>Juin!D36</f>
        <v>0</v>
      </c>
      <c r="E43" s="65">
        <f>Juin!E36</f>
        <v>0</v>
      </c>
      <c r="F43" s="112">
        <f>Juin!F36</f>
        <v>0</v>
      </c>
      <c r="G43" s="112">
        <f>Juin!G36</f>
        <v>0</v>
      </c>
      <c r="H43" s="64">
        <f>Juin!H36</f>
        <v>0</v>
      </c>
      <c r="I43" s="65">
        <f>Juin!I36</f>
        <v>0</v>
      </c>
      <c r="J43" s="65">
        <f>Juin!J36</f>
        <v>0</v>
      </c>
    </row>
  </sheetData>
  <mergeCells count="22">
    <mergeCell ref="A38:B38"/>
    <mergeCell ref="A41:B41"/>
    <mergeCell ref="A43:C43"/>
    <mergeCell ref="F43:G43"/>
    <mergeCell ref="A26:C26"/>
    <mergeCell ref="F26:G26"/>
    <mergeCell ref="A32:C32"/>
    <mergeCell ref="F32:G32"/>
    <mergeCell ref="A36:C36"/>
    <mergeCell ref="F36:G36"/>
    <mergeCell ref="A8:C8"/>
    <mergeCell ref="F8:G8"/>
    <mergeCell ref="A14:C14"/>
    <mergeCell ref="F14:G14"/>
    <mergeCell ref="A20:C20"/>
    <mergeCell ref="F20:G20"/>
    <mergeCell ref="H1:I1"/>
    <mergeCell ref="A1:A2"/>
    <mergeCell ref="B1:B2"/>
    <mergeCell ref="C1:C2"/>
    <mergeCell ref="D1:E1"/>
    <mergeCell ref="F1:G1"/>
  </mergeCells>
  <conditionalFormatting sqref="D14">
    <cfRule type="cellIs" dxfId="4586" priority="591" operator="equal">
      <formula>0</formula>
    </cfRule>
    <cfRule type="cellIs" dxfId="4585" priority="750" operator="equal">
      <formula>0</formula>
    </cfRule>
    <cfRule type="cellIs" dxfId="4584" priority="768" operator="equal">
      <formula>D8</formula>
    </cfRule>
    <cfRule type="cellIs" dxfId="4583" priority="769" operator="lessThan">
      <formula>D8</formula>
    </cfRule>
    <cfRule type="cellIs" dxfId="4582" priority="770" operator="greaterThan">
      <formula>D8</formula>
    </cfRule>
  </conditionalFormatting>
  <conditionalFormatting sqref="E14">
    <cfRule type="cellIs" dxfId="4581" priority="590" operator="equal">
      <formula>0</formula>
    </cfRule>
    <cfRule type="cellIs" dxfId="4580" priority="765" operator="equal">
      <formula>E8</formula>
    </cfRule>
    <cfRule type="cellIs" dxfId="4579" priority="766" operator="lessThan">
      <formula>E8</formula>
    </cfRule>
    <cfRule type="cellIs" dxfId="4578" priority="767" operator="greaterThan">
      <formula>E8</formula>
    </cfRule>
  </conditionalFormatting>
  <conditionalFormatting sqref="J2:O2">
    <cfRule type="cellIs" dxfId="4577" priority="762" operator="equal">
      <formula>0</formula>
    </cfRule>
    <cfRule type="cellIs" dxfId="4576" priority="763" operator="lessThan">
      <formula>0</formula>
    </cfRule>
    <cfRule type="cellIs" dxfId="4575" priority="764" operator="greaterThan">
      <formula>0</formula>
    </cfRule>
  </conditionalFormatting>
  <conditionalFormatting sqref="F14:G14">
    <cfRule type="cellIs" dxfId="4574" priority="436" operator="equal">
      <formula>0</formula>
    </cfRule>
    <cfRule type="cellIs" dxfId="4573" priority="759" operator="equal">
      <formula>F8</formula>
    </cfRule>
    <cfRule type="cellIs" dxfId="4572" priority="760" operator="lessThan">
      <formula>F8</formula>
    </cfRule>
    <cfRule type="cellIs" dxfId="4571" priority="761" operator="greaterThan">
      <formula>F8</formula>
    </cfRule>
  </conditionalFormatting>
  <conditionalFormatting sqref="C11">
    <cfRule type="cellIs" dxfId="4570" priority="755" operator="equal">
      <formula>0</formula>
    </cfRule>
    <cfRule type="cellIs" dxfId="4569" priority="756" operator="equal">
      <formula>C10</formula>
    </cfRule>
    <cfRule type="cellIs" dxfId="4568" priority="757" operator="lessThan">
      <formula>C10</formula>
    </cfRule>
    <cfRule type="cellIs" dxfId="4567" priority="758" operator="greaterThan">
      <formula>C10</formula>
    </cfRule>
  </conditionalFormatting>
  <conditionalFormatting sqref="H14:I14">
    <cfRule type="cellIs" dxfId="4566" priority="746" operator="equal">
      <formula>0</formula>
    </cfRule>
    <cfRule type="cellIs" dxfId="4565" priority="747" operator="equal">
      <formula>H8</formula>
    </cfRule>
    <cfRule type="cellIs" dxfId="4564" priority="748" operator="lessThan">
      <formula>H8</formula>
    </cfRule>
    <cfRule type="cellIs" dxfId="4563" priority="749" operator="greaterThan">
      <formula>H8</formula>
    </cfRule>
  </conditionalFormatting>
  <conditionalFormatting sqref="D8">
    <cfRule type="cellIs" dxfId="4562" priority="728" operator="equal">
      <formula>0</formula>
    </cfRule>
    <cfRule type="cellIs" dxfId="4561" priority="743" operator="equal">
      <formula>D43</formula>
    </cfRule>
    <cfRule type="cellIs" dxfId="4560" priority="744" operator="lessThan">
      <formula>D43</formula>
    </cfRule>
    <cfRule type="cellIs" dxfId="4559" priority="745" operator="greaterThan">
      <formula>D43</formula>
    </cfRule>
  </conditionalFormatting>
  <conditionalFormatting sqref="E8">
    <cfRule type="cellIs" dxfId="4558" priority="19" operator="equal">
      <formula>0</formula>
    </cfRule>
    <cfRule type="cellIs" dxfId="4557" priority="740" operator="equal">
      <formula>E43</formula>
    </cfRule>
    <cfRule type="cellIs" dxfId="4556" priority="741" operator="lessThan">
      <formula>E43</formula>
    </cfRule>
    <cfRule type="cellIs" dxfId="4555" priority="742" operator="greaterThan">
      <formula>E43</formula>
    </cfRule>
  </conditionalFormatting>
  <conditionalFormatting sqref="F8:G8">
    <cfRule type="cellIs" dxfId="4554" priority="18" operator="equal">
      <formula>0</formula>
    </cfRule>
    <cfRule type="cellIs" dxfId="4553" priority="737" operator="equal">
      <formula>F43</formula>
    </cfRule>
    <cfRule type="cellIs" dxfId="4552" priority="738" operator="lessThan">
      <formula>F43</formula>
    </cfRule>
    <cfRule type="cellIs" dxfId="4551" priority="739" operator="greaterThan">
      <formula>F43</formula>
    </cfRule>
  </conditionalFormatting>
  <conditionalFormatting sqref="C5">
    <cfRule type="cellIs" dxfId="4550" priority="733" operator="equal">
      <formula>0</formula>
    </cfRule>
    <cfRule type="cellIs" dxfId="4549" priority="734" operator="equal">
      <formula>C4</formula>
    </cfRule>
    <cfRule type="cellIs" dxfId="4548" priority="735" operator="lessThan">
      <formula>C4</formula>
    </cfRule>
    <cfRule type="cellIs" dxfId="4547" priority="736" operator="greaterThan">
      <formula>C4</formula>
    </cfRule>
  </conditionalFormatting>
  <conditionalFormatting sqref="C6:C7">
    <cfRule type="cellIs" dxfId="4546" priority="729" operator="equal">
      <formula>0</formula>
    </cfRule>
    <cfRule type="cellIs" dxfId="4545" priority="730" operator="equal">
      <formula>C5</formula>
    </cfRule>
    <cfRule type="cellIs" dxfId="4544" priority="731" operator="lessThan">
      <formula>C5</formula>
    </cfRule>
    <cfRule type="cellIs" dxfId="4543" priority="732" operator="greaterThan">
      <formula>C5</formula>
    </cfRule>
  </conditionalFormatting>
  <conditionalFormatting sqref="H8:I8">
    <cfRule type="cellIs" dxfId="4542" priority="724" operator="equal">
      <formula>0</formula>
    </cfRule>
    <cfRule type="cellIs" dxfId="4541" priority="725" operator="equal">
      <formula>H2</formula>
    </cfRule>
    <cfRule type="cellIs" dxfId="4540" priority="726" operator="lessThan">
      <formula>H2</formula>
    </cfRule>
    <cfRule type="cellIs" dxfId="4539" priority="727" operator="greaterThan">
      <formula>H2</formula>
    </cfRule>
  </conditionalFormatting>
  <conditionalFormatting sqref="C9">
    <cfRule type="cellIs" dxfId="4538" priority="720" operator="equal">
      <formula>0</formula>
    </cfRule>
    <cfRule type="cellIs" dxfId="4537" priority="721" operator="equal">
      <formula>C7</formula>
    </cfRule>
    <cfRule type="cellIs" dxfId="4536" priority="722" operator="lessThan">
      <formula>C7</formula>
    </cfRule>
    <cfRule type="cellIs" dxfId="4535" priority="723" operator="greaterThan">
      <formula>C7</formula>
    </cfRule>
  </conditionalFormatting>
  <conditionalFormatting sqref="C10">
    <cfRule type="cellIs" dxfId="4534" priority="716" operator="equal">
      <formula>0</formula>
    </cfRule>
    <cfRule type="cellIs" dxfId="4533" priority="717" operator="equal">
      <formula>C9</formula>
    </cfRule>
    <cfRule type="cellIs" dxfId="4532" priority="718" operator="lessThan">
      <formula>C9</formula>
    </cfRule>
    <cfRule type="cellIs" dxfId="4531" priority="719" operator="greaterThan">
      <formula>C9</formula>
    </cfRule>
  </conditionalFormatting>
  <conditionalFormatting sqref="C13">
    <cfRule type="cellIs" dxfId="4530" priority="751" operator="equal">
      <formula>0</formula>
    </cfRule>
    <cfRule type="cellIs" dxfId="4529" priority="752" operator="equal">
      <formula>C12</formula>
    </cfRule>
    <cfRule type="cellIs" dxfId="4528" priority="753" operator="lessThan">
      <formula>C12</formula>
    </cfRule>
    <cfRule type="cellIs" dxfId="4527" priority="754" operator="greaterThan">
      <formula>C12</formula>
    </cfRule>
  </conditionalFormatting>
  <conditionalFormatting sqref="C12">
    <cfRule type="cellIs" dxfId="4526" priority="712" operator="equal">
      <formula>0</formula>
    </cfRule>
    <cfRule type="cellIs" dxfId="4525" priority="713" operator="equal">
      <formula>C11</formula>
    </cfRule>
    <cfRule type="cellIs" dxfId="4524" priority="714" operator="lessThan">
      <formula>C11</formula>
    </cfRule>
    <cfRule type="cellIs" dxfId="4523" priority="715" operator="greaterThan">
      <formula>C11</formula>
    </cfRule>
  </conditionalFormatting>
  <conditionalFormatting sqref="D11">
    <cfRule type="cellIs" dxfId="4522" priority="708" operator="equal">
      <formula>0</formula>
    </cfRule>
    <cfRule type="cellIs" dxfId="4521" priority="709" operator="equal">
      <formula>D10</formula>
    </cfRule>
    <cfRule type="cellIs" dxfId="4520" priority="710" operator="lessThan">
      <formula>D10</formula>
    </cfRule>
    <cfRule type="cellIs" dxfId="4519" priority="711" operator="greaterThan">
      <formula>D10</formula>
    </cfRule>
  </conditionalFormatting>
  <conditionalFormatting sqref="D9">
    <cfRule type="cellIs" dxfId="4518" priority="700" operator="equal">
      <formula>0</formula>
    </cfRule>
    <cfRule type="cellIs" dxfId="4517" priority="701" operator="equal">
      <formula>D7</formula>
    </cfRule>
    <cfRule type="cellIs" dxfId="4516" priority="702" operator="lessThan">
      <formula>D7</formula>
    </cfRule>
    <cfRule type="cellIs" dxfId="4515" priority="703" operator="greaterThan">
      <formula>D7</formula>
    </cfRule>
  </conditionalFormatting>
  <conditionalFormatting sqref="D10">
    <cfRule type="cellIs" dxfId="4514" priority="696" operator="equal">
      <formula>0</formula>
    </cfRule>
    <cfRule type="cellIs" dxfId="4513" priority="697" operator="equal">
      <formula>D9</formula>
    </cfRule>
    <cfRule type="cellIs" dxfId="4512" priority="698" operator="lessThan">
      <formula>D9</formula>
    </cfRule>
    <cfRule type="cellIs" dxfId="4511" priority="699" operator="greaterThan">
      <formula>D9</formula>
    </cfRule>
  </conditionalFormatting>
  <conditionalFormatting sqref="D13">
    <cfRule type="cellIs" dxfId="4510" priority="704" operator="equal">
      <formula>0</formula>
    </cfRule>
    <cfRule type="cellIs" dxfId="4509" priority="705" operator="equal">
      <formula>D12</formula>
    </cfRule>
    <cfRule type="cellIs" dxfId="4508" priority="706" operator="lessThan">
      <formula>D12</formula>
    </cfRule>
    <cfRule type="cellIs" dxfId="4507" priority="707" operator="greaterThan">
      <formula>D12</formula>
    </cfRule>
  </conditionalFormatting>
  <conditionalFormatting sqref="D12">
    <cfRule type="cellIs" dxfId="4506" priority="692" operator="equal">
      <formula>0</formula>
    </cfRule>
    <cfRule type="cellIs" dxfId="4505" priority="693" operator="equal">
      <formula>D11</formula>
    </cfRule>
    <cfRule type="cellIs" dxfId="4504" priority="694" operator="lessThan">
      <formula>D11</formula>
    </cfRule>
    <cfRule type="cellIs" dxfId="4503" priority="695" operator="greaterThan">
      <formula>D11</formula>
    </cfRule>
  </conditionalFormatting>
  <conditionalFormatting sqref="E11">
    <cfRule type="cellIs" dxfId="4502" priority="688" operator="equal">
      <formula>0</formula>
    </cfRule>
    <cfRule type="cellIs" dxfId="4501" priority="689" operator="equal">
      <formula>E10</formula>
    </cfRule>
    <cfRule type="cellIs" dxfId="4500" priority="690" operator="lessThan">
      <formula>E10</formula>
    </cfRule>
    <cfRule type="cellIs" dxfId="4499" priority="691" operator="greaterThan">
      <formula>E10</formula>
    </cfRule>
  </conditionalFormatting>
  <conditionalFormatting sqref="E9">
    <cfRule type="cellIs" dxfId="4498" priority="680" operator="equal">
      <formula>0</formula>
    </cfRule>
    <cfRule type="cellIs" dxfId="4497" priority="681" operator="equal">
      <formula>E7</formula>
    </cfRule>
    <cfRule type="cellIs" dxfId="4496" priority="682" operator="lessThan">
      <formula>E7</formula>
    </cfRule>
    <cfRule type="cellIs" dxfId="4495" priority="683" operator="greaterThan">
      <formula>E7</formula>
    </cfRule>
  </conditionalFormatting>
  <conditionalFormatting sqref="E10">
    <cfRule type="cellIs" dxfId="4494" priority="676" operator="equal">
      <formula>0</formula>
    </cfRule>
    <cfRule type="cellIs" dxfId="4493" priority="677" operator="equal">
      <formula>E9</formula>
    </cfRule>
    <cfRule type="cellIs" dxfId="4492" priority="678" operator="lessThan">
      <formula>E9</formula>
    </cfRule>
    <cfRule type="cellIs" dxfId="4491" priority="679" operator="greaterThan">
      <formula>E9</formula>
    </cfRule>
  </conditionalFormatting>
  <conditionalFormatting sqref="E13">
    <cfRule type="cellIs" dxfId="4490" priority="684" operator="equal">
      <formula>0</formula>
    </cfRule>
    <cfRule type="cellIs" dxfId="4489" priority="685" operator="equal">
      <formula>E12</formula>
    </cfRule>
    <cfRule type="cellIs" dxfId="4488" priority="686" operator="lessThan">
      <formula>E12</formula>
    </cfRule>
    <cfRule type="cellIs" dxfId="4487" priority="687" operator="greaterThan">
      <formula>E12</formula>
    </cfRule>
  </conditionalFormatting>
  <conditionalFormatting sqref="E12">
    <cfRule type="cellIs" dxfId="4486" priority="672" operator="equal">
      <formula>0</formula>
    </cfRule>
    <cfRule type="cellIs" dxfId="4485" priority="673" operator="equal">
      <formula>E11</formula>
    </cfRule>
    <cfRule type="cellIs" dxfId="4484" priority="674" operator="lessThan">
      <formula>E11</formula>
    </cfRule>
    <cfRule type="cellIs" dxfId="4483" priority="675" operator="greaterThan">
      <formula>E11</formula>
    </cfRule>
  </conditionalFormatting>
  <conditionalFormatting sqref="I11">
    <cfRule type="cellIs" dxfId="4482" priority="668" operator="equal">
      <formula>0</formula>
    </cfRule>
    <cfRule type="cellIs" dxfId="4481" priority="669" operator="equal">
      <formula>I10</formula>
    </cfRule>
    <cfRule type="cellIs" dxfId="4480" priority="670" operator="lessThan">
      <formula>I10</formula>
    </cfRule>
    <cfRule type="cellIs" dxfId="4479" priority="671" operator="greaterThan">
      <formula>I10</formula>
    </cfRule>
  </conditionalFormatting>
  <conditionalFormatting sqref="I9">
    <cfRule type="cellIs" dxfId="4478" priority="660" operator="equal">
      <formula>0</formula>
    </cfRule>
    <cfRule type="cellIs" dxfId="4477" priority="661" operator="equal">
      <formula>I7</formula>
    </cfRule>
    <cfRule type="cellIs" dxfId="4476" priority="662" operator="lessThan">
      <formula>I7</formula>
    </cfRule>
    <cfRule type="cellIs" dxfId="4475" priority="663" operator="greaterThan">
      <formula>I7</formula>
    </cfRule>
  </conditionalFormatting>
  <conditionalFormatting sqref="I10">
    <cfRule type="cellIs" dxfId="4474" priority="656" operator="equal">
      <formula>0</formula>
    </cfRule>
    <cfRule type="cellIs" dxfId="4473" priority="657" operator="equal">
      <formula>I9</formula>
    </cfRule>
    <cfRule type="cellIs" dxfId="4472" priority="658" operator="lessThan">
      <formula>I9</formula>
    </cfRule>
    <cfRule type="cellIs" dxfId="4471" priority="659" operator="greaterThan">
      <formula>I9</formula>
    </cfRule>
  </conditionalFormatting>
  <conditionalFormatting sqref="I13">
    <cfRule type="cellIs" dxfId="4470" priority="664" operator="equal">
      <formula>0</formula>
    </cfRule>
    <cfRule type="cellIs" dxfId="4469" priority="665" operator="equal">
      <formula>I12</formula>
    </cfRule>
    <cfRule type="cellIs" dxfId="4468" priority="666" operator="lessThan">
      <formula>I12</formula>
    </cfRule>
    <cfRule type="cellIs" dxfId="4467" priority="667" operator="greaterThan">
      <formula>I12</formula>
    </cfRule>
  </conditionalFormatting>
  <conditionalFormatting sqref="I12">
    <cfRule type="cellIs" dxfId="4466" priority="652" operator="equal">
      <formula>0</formula>
    </cfRule>
    <cfRule type="cellIs" dxfId="4465" priority="653" operator="equal">
      <formula>I11</formula>
    </cfRule>
    <cfRule type="cellIs" dxfId="4464" priority="654" operator="lessThan">
      <formula>I11</formula>
    </cfRule>
    <cfRule type="cellIs" dxfId="4463" priority="655" operator="greaterThan">
      <formula>I11</formula>
    </cfRule>
  </conditionalFormatting>
  <conditionalFormatting sqref="F11">
    <cfRule type="cellIs" dxfId="4462" priority="648" operator="equal">
      <formula>0</formula>
    </cfRule>
    <cfRule type="cellIs" dxfId="4461" priority="649" operator="equal">
      <formula>F10</formula>
    </cfRule>
    <cfRule type="cellIs" dxfId="4460" priority="650" operator="lessThan">
      <formula>F10</formula>
    </cfRule>
    <cfRule type="cellIs" dxfId="4459" priority="651" operator="greaterThan">
      <formula>F10</formula>
    </cfRule>
  </conditionalFormatting>
  <conditionalFormatting sqref="F9">
    <cfRule type="cellIs" dxfId="4458" priority="640" operator="equal">
      <formula>0</formula>
    </cfRule>
    <cfRule type="cellIs" dxfId="4457" priority="641" operator="equal">
      <formula>F7</formula>
    </cfRule>
    <cfRule type="cellIs" dxfId="4456" priority="642" operator="lessThan">
      <formula>F7</formula>
    </cfRule>
    <cfRule type="cellIs" dxfId="4455" priority="643" operator="greaterThan">
      <formula>F7</formula>
    </cfRule>
  </conditionalFormatting>
  <conditionalFormatting sqref="F10">
    <cfRule type="cellIs" dxfId="4454" priority="636" operator="equal">
      <formula>0</formula>
    </cfRule>
    <cfRule type="cellIs" dxfId="4453" priority="637" operator="equal">
      <formula>F9</formula>
    </cfRule>
    <cfRule type="cellIs" dxfId="4452" priority="638" operator="lessThan">
      <formula>F9</formula>
    </cfRule>
    <cfRule type="cellIs" dxfId="4451" priority="639" operator="greaterThan">
      <formula>F9</formula>
    </cfRule>
  </conditionalFormatting>
  <conditionalFormatting sqref="F13">
    <cfRule type="cellIs" dxfId="4450" priority="644" operator="equal">
      <formula>0</formula>
    </cfRule>
    <cfRule type="cellIs" dxfId="4449" priority="645" operator="equal">
      <formula>F12</formula>
    </cfRule>
    <cfRule type="cellIs" dxfId="4448" priority="646" operator="lessThan">
      <formula>F12</formula>
    </cfRule>
    <cfRule type="cellIs" dxfId="4447" priority="647" operator="greaterThan">
      <formula>F12</formula>
    </cfRule>
  </conditionalFormatting>
  <conditionalFormatting sqref="F12">
    <cfRule type="cellIs" dxfId="4446" priority="632" operator="equal">
      <formula>0</formula>
    </cfRule>
    <cfRule type="cellIs" dxfId="4445" priority="633" operator="equal">
      <formula>F11</formula>
    </cfRule>
    <cfRule type="cellIs" dxfId="4444" priority="634" operator="lessThan">
      <formula>F11</formula>
    </cfRule>
    <cfRule type="cellIs" dxfId="4443" priority="635" operator="greaterThan">
      <formula>F11</formula>
    </cfRule>
  </conditionalFormatting>
  <conditionalFormatting sqref="G11">
    <cfRule type="cellIs" dxfId="4442" priority="628" operator="equal">
      <formula>0</formula>
    </cfRule>
    <cfRule type="cellIs" dxfId="4441" priority="629" operator="equal">
      <formula>G10</formula>
    </cfRule>
    <cfRule type="cellIs" dxfId="4440" priority="630" operator="lessThan">
      <formula>G10</formula>
    </cfRule>
    <cfRule type="cellIs" dxfId="4439" priority="631" operator="greaterThan">
      <formula>G10</formula>
    </cfRule>
  </conditionalFormatting>
  <conditionalFormatting sqref="G9">
    <cfRule type="cellIs" dxfId="4438" priority="620" operator="equal">
      <formula>0</formula>
    </cfRule>
    <cfRule type="cellIs" dxfId="4437" priority="621" operator="equal">
      <formula>G7</formula>
    </cfRule>
    <cfRule type="cellIs" dxfId="4436" priority="622" operator="lessThan">
      <formula>G7</formula>
    </cfRule>
    <cfRule type="cellIs" dxfId="4435" priority="623" operator="greaterThan">
      <formula>G7</formula>
    </cfRule>
  </conditionalFormatting>
  <conditionalFormatting sqref="G10">
    <cfRule type="cellIs" dxfId="4434" priority="616" operator="equal">
      <formula>0</formula>
    </cfRule>
    <cfRule type="cellIs" dxfId="4433" priority="617" operator="equal">
      <formula>G9</formula>
    </cfRule>
    <cfRule type="cellIs" dxfId="4432" priority="618" operator="lessThan">
      <formula>G9</formula>
    </cfRule>
    <cfRule type="cellIs" dxfId="4431" priority="619" operator="greaterThan">
      <formula>G9</formula>
    </cfRule>
  </conditionalFormatting>
  <conditionalFormatting sqref="G13">
    <cfRule type="cellIs" dxfId="4430" priority="624" operator="equal">
      <formula>0</formula>
    </cfRule>
    <cfRule type="cellIs" dxfId="4429" priority="625" operator="equal">
      <formula>G12</formula>
    </cfRule>
    <cfRule type="cellIs" dxfId="4428" priority="626" operator="lessThan">
      <formula>G12</formula>
    </cfRule>
    <cfRule type="cellIs" dxfId="4427" priority="627" operator="greaterThan">
      <formula>G12</formula>
    </cfRule>
  </conditionalFormatting>
  <conditionalFormatting sqref="G12">
    <cfRule type="cellIs" dxfId="4426" priority="612" operator="equal">
      <formula>0</formula>
    </cfRule>
    <cfRule type="cellIs" dxfId="4425" priority="613" operator="equal">
      <formula>G11</formula>
    </cfRule>
    <cfRule type="cellIs" dxfId="4424" priority="614" operator="lessThan">
      <formula>G11</formula>
    </cfRule>
    <cfRule type="cellIs" dxfId="4423" priority="615" operator="greaterThan">
      <formula>G11</formula>
    </cfRule>
  </conditionalFormatting>
  <conditionalFormatting sqref="H11">
    <cfRule type="cellIs" dxfId="4422" priority="608" operator="equal">
      <formula>0</formula>
    </cfRule>
    <cfRule type="cellIs" dxfId="4421" priority="609" operator="equal">
      <formula>H10</formula>
    </cfRule>
    <cfRule type="cellIs" dxfId="4420" priority="610" operator="lessThan">
      <formula>H10</formula>
    </cfRule>
    <cfRule type="cellIs" dxfId="4419" priority="611" operator="greaterThan">
      <formula>H10</formula>
    </cfRule>
  </conditionalFormatting>
  <conditionalFormatting sqref="H9">
    <cfRule type="cellIs" dxfId="4418" priority="600" operator="equal">
      <formula>0</formula>
    </cfRule>
    <cfRule type="cellIs" dxfId="4417" priority="601" operator="equal">
      <formula>H7</formula>
    </cfRule>
    <cfRule type="cellIs" dxfId="4416" priority="602" operator="lessThan">
      <formula>H7</formula>
    </cfRule>
    <cfRule type="cellIs" dxfId="4415" priority="603" operator="greaterThan">
      <formula>H7</formula>
    </cfRule>
  </conditionalFormatting>
  <conditionalFormatting sqref="H10">
    <cfRule type="cellIs" dxfId="4414" priority="596" operator="equal">
      <formula>0</formula>
    </cfRule>
    <cfRule type="cellIs" dxfId="4413" priority="597" operator="equal">
      <formula>H9</formula>
    </cfRule>
    <cfRule type="cellIs" dxfId="4412" priority="598" operator="lessThan">
      <formula>H9</formula>
    </cfRule>
    <cfRule type="cellIs" dxfId="4411" priority="599" operator="greaterThan">
      <formula>H9</formula>
    </cfRule>
  </conditionalFormatting>
  <conditionalFormatting sqref="H13">
    <cfRule type="cellIs" dxfId="4410" priority="604" operator="equal">
      <formula>0</formula>
    </cfRule>
    <cfRule type="cellIs" dxfId="4409" priority="605" operator="equal">
      <formula>H12</formula>
    </cfRule>
    <cfRule type="cellIs" dxfId="4408" priority="606" operator="lessThan">
      <formula>H12</formula>
    </cfRule>
    <cfRule type="cellIs" dxfId="4407" priority="607" operator="greaterThan">
      <formula>H12</formula>
    </cfRule>
  </conditionalFormatting>
  <conditionalFormatting sqref="H12">
    <cfRule type="cellIs" dxfId="4406" priority="592" operator="equal">
      <formula>0</formula>
    </cfRule>
    <cfRule type="cellIs" dxfId="4405" priority="593" operator="equal">
      <formula>H11</formula>
    </cfRule>
    <cfRule type="cellIs" dxfId="4404" priority="594" operator="lessThan">
      <formula>H11</formula>
    </cfRule>
    <cfRule type="cellIs" dxfId="4403" priority="595" operator="greaterThan">
      <formula>H11</formula>
    </cfRule>
  </conditionalFormatting>
  <conditionalFormatting sqref="D20">
    <cfRule type="cellIs" dxfId="4402" priority="438" operator="equal">
      <formula>0</formula>
    </cfRule>
    <cfRule type="cellIs" dxfId="4401" priority="575" operator="equal">
      <formula>0</formula>
    </cfRule>
    <cfRule type="cellIs" dxfId="4400" priority="587" operator="equal">
      <formula>D14</formula>
    </cfRule>
    <cfRule type="cellIs" dxfId="4399" priority="588" operator="lessThan">
      <formula>D14</formula>
    </cfRule>
    <cfRule type="cellIs" dxfId="4398" priority="589" operator="greaterThan">
      <formula>D14</formula>
    </cfRule>
  </conditionalFormatting>
  <conditionalFormatting sqref="E20">
    <cfRule type="cellIs" dxfId="4397" priority="437" operator="equal">
      <formula>0</formula>
    </cfRule>
    <cfRule type="cellIs" dxfId="4396" priority="584" operator="equal">
      <formula>E14</formula>
    </cfRule>
    <cfRule type="cellIs" dxfId="4395" priority="585" operator="lessThan">
      <formula>E14</formula>
    </cfRule>
    <cfRule type="cellIs" dxfId="4394" priority="586" operator="greaterThan">
      <formula>E14</formula>
    </cfRule>
  </conditionalFormatting>
  <conditionalFormatting sqref="C17">
    <cfRule type="cellIs" dxfId="4393" priority="580" operator="equal">
      <formula>0</formula>
    </cfRule>
    <cfRule type="cellIs" dxfId="4392" priority="581" operator="equal">
      <formula>C16</formula>
    </cfRule>
    <cfRule type="cellIs" dxfId="4391" priority="582" operator="lessThan">
      <formula>C16</formula>
    </cfRule>
    <cfRule type="cellIs" dxfId="4390" priority="583" operator="greaterThan">
      <formula>C16</formula>
    </cfRule>
  </conditionalFormatting>
  <conditionalFormatting sqref="H20:I20">
    <cfRule type="cellIs" dxfId="4389" priority="571" operator="equal">
      <formula>0</formula>
    </cfRule>
    <cfRule type="cellIs" dxfId="4388" priority="572" operator="equal">
      <formula>H14</formula>
    </cfRule>
    <cfRule type="cellIs" dxfId="4387" priority="573" operator="lessThan">
      <formula>H14</formula>
    </cfRule>
    <cfRule type="cellIs" dxfId="4386" priority="574" operator="greaterThan">
      <formula>H14</formula>
    </cfRule>
  </conditionalFormatting>
  <conditionalFormatting sqref="C15">
    <cfRule type="cellIs" dxfId="4385" priority="567" operator="equal">
      <formula>0</formula>
    </cfRule>
    <cfRule type="cellIs" dxfId="4384" priority="568" operator="equal">
      <formula>C13</formula>
    </cfRule>
    <cfRule type="cellIs" dxfId="4383" priority="569" operator="lessThan">
      <formula>C13</formula>
    </cfRule>
    <cfRule type="cellIs" dxfId="4382" priority="570" operator="greaterThan">
      <formula>C13</formula>
    </cfRule>
  </conditionalFormatting>
  <conditionalFormatting sqref="C16">
    <cfRule type="cellIs" dxfId="4381" priority="563" operator="equal">
      <formula>0</formula>
    </cfRule>
    <cfRule type="cellIs" dxfId="4380" priority="564" operator="equal">
      <formula>C15</formula>
    </cfRule>
    <cfRule type="cellIs" dxfId="4379" priority="565" operator="lessThan">
      <formula>C15</formula>
    </cfRule>
    <cfRule type="cellIs" dxfId="4378" priority="566" operator="greaterThan">
      <formula>C15</formula>
    </cfRule>
  </conditionalFormatting>
  <conditionalFormatting sqref="C19">
    <cfRule type="cellIs" dxfId="4377" priority="576" operator="equal">
      <formula>0</formula>
    </cfRule>
    <cfRule type="cellIs" dxfId="4376" priority="577" operator="equal">
      <formula>C18</formula>
    </cfRule>
    <cfRule type="cellIs" dxfId="4375" priority="578" operator="lessThan">
      <formula>C18</formula>
    </cfRule>
    <cfRule type="cellIs" dxfId="4374" priority="579" operator="greaterThan">
      <formula>C18</formula>
    </cfRule>
  </conditionalFormatting>
  <conditionalFormatting sqref="C18">
    <cfRule type="cellIs" dxfId="4373" priority="559" operator="equal">
      <formula>0</formula>
    </cfRule>
    <cfRule type="cellIs" dxfId="4372" priority="560" operator="equal">
      <formula>C17</formula>
    </cfRule>
    <cfRule type="cellIs" dxfId="4371" priority="561" operator="lessThan">
      <formula>C17</formula>
    </cfRule>
    <cfRule type="cellIs" dxfId="4370" priority="562" operator="greaterThan">
      <formula>C17</formula>
    </cfRule>
  </conditionalFormatting>
  <conditionalFormatting sqref="D17">
    <cfRule type="cellIs" dxfId="4369" priority="555" operator="equal">
      <formula>0</formula>
    </cfRule>
    <cfRule type="cellIs" dxfId="4368" priority="556" operator="equal">
      <formula>D16</formula>
    </cfRule>
    <cfRule type="cellIs" dxfId="4367" priority="557" operator="lessThan">
      <formula>D16</formula>
    </cfRule>
    <cfRule type="cellIs" dxfId="4366" priority="558" operator="greaterThan">
      <formula>D16</formula>
    </cfRule>
  </conditionalFormatting>
  <conditionalFormatting sqref="D15">
    <cfRule type="cellIs" dxfId="4365" priority="547" operator="equal">
      <formula>0</formula>
    </cfRule>
    <cfRule type="cellIs" dxfId="4364" priority="548" operator="equal">
      <formula>D13</formula>
    </cfRule>
    <cfRule type="cellIs" dxfId="4363" priority="549" operator="lessThan">
      <formula>D13</formula>
    </cfRule>
    <cfRule type="cellIs" dxfId="4362" priority="550" operator="greaterThan">
      <formula>D13</formula>
    </cfRule>
  </conditionalFormatting>
  <conditionalFormatting sqref="D16">
    <cfRule type="cellIs" dxfId="4361" priority="543" operator="equal">
      <formula>0</formula>
    </cfRule>
    <cfRule type="cellIs" dxfId="4360" priority="544" operator="equal">
      <formula>D15</formula>
    </cfRule>
    <cfRule type="cellIs" dxfId="4359" priority="545" operator="lessThan">
      <formula>D15</formula>
    </cfRule>
    <cfRule type="cellIs" dxfId="4358" priority="546" operator="greaterThan">
      <formula>D15</formula>
    </cfRule>
  </conditionalFormatting>
  <conditionalFormatting sqref="D19">
    <cfRule type="cellIs" dxfId="4357" priority="551" operator="equal">
      <formula>0</formula>
    </cfRule>
    <cfRule type="cellIs" dxfId="4356" priority="552" operator="equal">
      <formula>D18</formula>
    </cfRule>
    <cfRule type="cellIs" dxfId="4355" priority="553" operator="lessThan">
      <formula>D18</formula>
    </cfRule>
    <cfRule type="cellIs" dxfId="4354" priority="554" operator="greaterThan">
      <formula>D18</formula>
    </cfRule>
  </conditionalFormatting>
  <conditionalFormatting sqref="D18">
    <cfRule type="cellIs" dxfId="4353" priority="539" operator="equal">
      <formula>0</formula>
    </cfRule>
    <cfRule type="cellIs" dxfId="4352" priority="540" operator="equal">
      <formula>D17</formula>
    </cfRule>
    <cfRule type="cellIs" dxfId="4351" priority="541" operator="lessThan">
      <formula>D17</formula>
    </cfRule>
    <cfRule type="cellIs" dxfId="4350" priority="542" operator="greaterThan">
      <formula>D17</formula>
    </cfRule>
  </conditionalFormatting>
  <conditionalFormatting sqref="E17">
    <cfRule type="cellIs" dxfId="4349" priority="535" operator="equal">
      <formula>0</formula>
    </cfRule>
    <cfRule type="cellIs" dxfId="4348" priority="536" operator="equal">
      <formula>E16</formula>
    </cfRule>
    <cfRule type="cellIs" dxfId="4347" priority="537" operator="lessThan">
      <formula>E16</formula>
    </cfRule>
    <cfRule type="cellIs" dxfId="4346" priority="538" operator="greaterThan">
      <formula>E16</formula>
    </cfRule>
  </conditionalFormatting>
  <conditionalFormatting sqref="E15">
    <cfRule type="cellIs" dxfId="4345" priority="527" operator="equal">
      <formula>0</formula>
    </cfRule>
    <cfRule type="cellIs" dxfId="4344" priority="528" operator="equal">
      <formula>E13</formula>
    </cfRule>
    <cfRule type="cellIs" dxfId="4343" priority="529" operator="lessThan">
      <formula>E13</formula>
    </cfRule>
    <cfRule type="cellIs" dxfId="4342" priority="530" operator="greaterThan">
      <formula>E13</formula>
    </cfRule>
  </conditionalFormatting>
  <conditionalFormatting sqref="E16">
    <cfRule type="cellIs" dxfId="4341" priority="523" operator="equal">
      <formula>0</formula>
    </cfRule>
    <cfRule type="cellIs" dxfId="4340" priority="524" operator="equal">
      <formula>E15</formula>
    </cfRule>
    <cfRule type="cellIs" dxfId="4339" priority="525" operator="lessThan">
      <formula>E15</formula>
    </cfRule>
    <cfRule type="cellIs" dxfId="4338" priority="526" operator="greaterThan">
      <formula>E15</formula>
    </cfRule>
  </conditionalFormatting>
  <conditionalFormatting sqref="E19">
    <cfRule type="cellIs" dxfId="4337" priority="531" operator="equal">
      <formula>0</formula>
    </cfRule>
    <cfRule type="cellIs" dxfId="4336" priority="532" operator="equal">
      <formula>E18</formula>
    </cfRule>
    <cfRule type="cellIs" dxfId="4335" priority="533" operator="lessThan">
      <formula>E18</formula>
    </cfRule>
    <cfRule type="cellIs" dxfId="4334" priority="534" operator="greaterThan">
      <formula>E18</formula>
    </cfRule>
  </conditionalFormatting>
  <conditionalFormatting sqref="E18">
    <cfRule type="cellIs" dxfId="4333" priority="519" operator="equal">
      <formula>0</formula>
    </cfRule>
    <cfRule type="cellIs" dxfId="4332" priority="520" operator="equal">
      <formula>E17</formula>
    </cfRule>
    <cfRule type="cellIs" dxfId="4331" priority="521" operator="lessThan">
      <formula>E17</formula>
    </cfRule>
    <cfRule type="cellIs" dxfId="4330" priority="522" operator="greaterThan">
      <formula>E17</formula>
    </cfRule>
  </conditionalFormatting>
  <conditionalFormatting sqref="I17">
    <cfRule type="cellIs" dxfId="4329" priority="515" operator="equal">
      <formula>0</formula>
    </cfRule>
    <cfRule type="cellIs" dxfId="4328" priority="516" operator="equal">
      <formula>I16</formula>
    </cfRule>
    <cfRule type="cellIs" dxfId="4327" priority="517" operator="lessThan">
      <formula>I16</formula>
    </cfRule>
    <cfRule type="cellIs" dxfId="4326" priority="518" operator="greaterThan">
      <formula>I16</formula>
    </cfRule>
  </conditionalFormatting>
  <conditionalFormatting sqref="I15">
    <cfRule type="cellIs" dxfId="4325" priority="507" operator="equal">
      <formula>0</formula>
    </cfRule>
    <cfRule type="cellIs" dxfId="4324" priority="508" operator="equal">
      <formula>I13</formula>
    </cfRule>
    <cfRule type="cellIs" dxfId="4323" priority="509" operator="lessThan">
      <formula>I13</formula>
    </cfRule>
    <cfRule type="cellIs" dxfId="4322" priority="510" operator="greaterThan">
      <formula>I13</formula>
    </cfRule>
  </conditionalFormatting>
  <conditionalFormatting sqref="I16">
    <cfRule type="cellIs" dxfId="4321" priority="503" operator="equal">
      <formula>0</formula>
    </cfRule>
    <cfRule type="cellIs" dxfId="4320" priority="504" operator="equal">
      <formula>I15</formula>
    </cfRule>
    <cfRule type="cellIs" dxfId="4319" priority="505" operator="lessThan">
      <formula>I15</formula>
    </cfRule>
    <cfRule type="cellIs" dxfId="4318" priority="506" operator="greaterThan">
      <formula>I15</formula>
    </cfRule>
  </conditionalFormatting>
  <conditionalFormatting sqref="I19">
    <cfRule type="cellIs" dxfId="4317" priority="511" operator="equal">
      <formula>0</formula>
    </cfRule>
    <cfRule type="cellIs" dxfId="4316" priority="512" operator="equal">
      <formula>I18</formula>
    </cfRule>
    <cfRule type="cellIs" dxfId="4315" priority="513" operator="lessThan">
      <formula>I18</formula>
    </cfRule>
    <cfRule type="cellIs" dxfId="4314" priority="514" operator="greaterThan">
      <formula>I18</formula>
    </cfRule>
  </conditionalFormatting>
  <conditionalFormatting sqref="I18">
    <cfRule type="cellIs" dxfId="4313" priority="499" operator="equal">
      <formula>0</formula>
    </cfRule>
    <cfRule type="cellIs" dxfId="4312" priority="500" operator="equal">
      <formula>I17</formula>
    </cfRule>
    <cfRule type="cellIs" dxfId="4311" priority="501" operator="lessThan">
      <formula>I17</formula>
    </cfRule>
    <cfRule type="cellIs" dxfId="4310" priority="502" operator="greaterThan">
      <formula>I17</formula>
    </cfRule>
  </conditionalFormatting>
  <conditionalFormatting sqref="F17">
    <cfRule type="cellIs" dxfId="4309" priority="495" operator="equal">
      <formula>0</formula>
    </cfRule>
    <cfRule type="cellIs" dxfId="4308" priority="496" operator="equal">
      <formula>F16</formula>
    </cfRule>
    <cfRule type="cellIs" dxfId="4307" priority="497" operator="lessThan">
      <formula>F16</formula>
    </cfRule>
    <cfRule type="cellIs" dxfId="4306" priority="498" operator="greaterThan">
      <formula>F16</formula>
    </cfRule>
  </conditionalFormatting>
  <conditionalFormatting sqref="F15">
    <cfRule type="cellIs" dxfId="4305" priority="487" operator="equal">
      <formula>0</formula>
    </cfRule>
    <cfRule type="cellIs" dxfId="4304" priority="488" operator="equal">
      <formula>F13</formula>
    </cfRule>
    <cfRule type="cellIs" dxfId="4303" priority="489" operator="lessThan">
      <formula>F13</formula>
    </cfRule>
    <cfRule type="cellIs" dxfId="4302" priority="490" operator="greaterThan">
      <formula>F13</formula>
    </cfRule>
  </conditionalFormatting>
  <conditionalFormatting sqref="F16">
    <cfRule type="cellIs" dxfId="4301" priority="483" operator="equal">
      <formula>0</formula>
    </cfRule>
    <cfRule type="cellIs" dxfId="4300" priority="484" operator="equal">
      <formula>F15</formula>
    </cfRule>
    <cfRule type="cellIs" dxfId="4299" priority="485" operator="lessThan">
      <formula>F15</formula>
    </cfRule>
    <cfRule type="cellIs" dxfId="4298" priority="486" operator="greaterThan">
      <formula>F15</formula>
    </cfRule>
  </conditionalFormatting>
  <conditionalFormatting sqref="F19">
    <cfRule type="cellIs" dxfId="4297" priority="491" operator="equal">
      <formula>0</formula>
    </cfRule>
    <cfRule type="cellIs" dxfId="4296" priority="492" operator="equal">
      <formula>F18</formula>
    </cfRule>
    <cfRule type="cellIs" dxfId="4295" priority="493" operator="lessThan">
      <formula>F18</formula>
    </cfRule>
    <cfRule type="cellIs" dxfId="4294" priority="494" operator="greaterThan">
      <formula>F18</formula>
    </cfRule>
  </conditionalFormatting>
  <conditionalFormatting sqref="F18">
    <cfRule type="cellIs" dxfId="4293" priority="479" operator="equal">
      <formula>0</formula>
    </cfRule>
    <cfRule type="cellIs" dxfId="4292" priority="480" operator="equal">
      <formula>F17</formula>
    </cfRule>
    <cfRule type="cellIs" dxfId="4291" priority="481" operator="lessThan">
      <formula>F17</formula>
    </cfRule>
    <cfRule type="cellIs" dxfId="4290" priority="482" operator="greaterThan">
      <formula>F17</formula>
    </cfRule>
  </conditionalFormatting>
  <conditionalFormatting sqref="G17">
    <cfRule type="cellIs" dxfId="4289" priority="475" operator="equal">
      <formula>0</formula>
    </cfRule>
    <cfRule type="cellIs" dxfId="4288" priority="476" operator="equal">
      <formula>G16</formula>
    </cfRule>
    <cfRule type="cellIs" dxfId="4287" priority="477" operator="lessThan">
      <formula>G16</formula>
    </cfRule>
    <cfRule type="cellIs" dxfId="4286" priority="478" operator="greaterThan">
      <formula>G16</formula>
    </cfRule>
  </conditionalFormatting>
  <conditionalFormatting sqref="G15">
    <cfRule type="cellIs" dxfId="4285" priority="467" operator="equal">
      <formula>0</formula>
    </cfRule>
    <cfRule type="cellIs" dxfId="4284" priority="468" operator="equal">
      <formula>G13</formula>
    </cfRule>
    <cfRule type="cellIs" dxfId="4283" priority="469" operator="lessThan">
      <formula>G13</formula>
    </cfRule>
    <cfRule type="cellIs" dxfId="4282" priority="470" operator="greaterThan">
      <formula>G13</formula>
    </cfRule>
  </conditionalFormatting>
  <conditionalFormatting sqref="G16">
    <cfRule type="cellIs" dxfId="4281" priority="463" operator="equal">
      <formula>0</formula>
    </cfRule>
    <cfRule type="cellIs" dxfId="4280" priority="464" operator="equal">
      <formula>G15</formula>
    </cfRule>
    <cfRule type="cellIs" dxfId="4279" priority="465" operator="lessThan">
      <formula>G15</formula>
    </cfRule>
    <cfRule type="cellIs" dxfId="4278" priority="466" operator="greaterThan">
      <formula>G15</formula>
    </cfRule>
  </conditionalFormatting>
  <conditionalFormatting sqref="G19">
    <cfRule type="cellIs" dxfId="4277" priority="471" operator="equal">
      <formula>0</formula>
    </cfRule>
    <cfRule type="cellIs" dxfId="4276" priority="472" operator="equal">
      <formula>G18</formula>
    </cfRule>
    <cfRule type="cellIs" dxfId="4275" priority="473" operator="lessThan">
      <formula>G18</formula>
    </cfRule>
    <cfRule type="cellIs" dxfId="4274" priority="474" operator="greaterThan">
      <formula>G18</formula>
    </cfRule>
  </conditionalFormatting>
  <conditionalFormatting sqref="G18">
    <cfRule type="cellIs" dxfId="4273" priority="459" operator="equal">
      <formula>0</formula>
    </cfRule>
    <cfRule type="cellIs" dxfId="4272" priority="460" operator="equal">
      <formula>G17</formula>
    </cfRule>
    <cfRule type="cellIs" dxfId="4271" priority="461" operator="lessThan">
      <formula>G17</formula>
    </cfRule>
    <cfRule type="cellIs" dxfId="4270" priority="462" operator="greaterThan">
      <formula>G17</formula>
    </cfRule>
  </conditionalFormatting>
  <conditionalFormatting sqref="H17">
    <cfRule type="cellIs" dxfId="4269" priority="455" operator="equal">
      <formula>0</formula>
    </cfRule>
    <cfRule type="cellIs" dxfId="4268" priority="456" operator="equal">
      <formula>H16</formula>
    </cfRule>
    <cfRule type="cellIs" dxfId="4267" priority="457" operator="lessThan">
      <formula>H16</formula>
    </cfRule>
    <cfRule type="cellIs" dxfId="4266" priority="458" operator="greaterThan">
      <formula>H16</formula>
    </cfRule>
  </conditionalFormatting>
  <conditionalFormatting sqref="H15">
    <cfRule type="cellIs" dxfId="4265" priority="447" operator="equal">
      <formula>0</formula>
    </cfRule>
    <cfRule type="cellIs" dxfId="4264" priority="448" operator="equal">
      <formula>H13</formula>
    </cfRule>
    <cfRule type="cellIs" dxfId="4263" priority="449" operator="lessThan">
      <formula>H13</formula>
    </cfRule>
    <cfRule type="cellIs" dxfId="4262" priority="450" operator="greaterThan">
      <formula>H13</formula>
    </cfRule>
  </conditionalFormatting>
  <conditionalFormatting sqref="H16">
    <cfRule type="cellIs" dxfId="4261" priority="443" operator="equal">
      <formula>0</formula>
    </cfRule>
    <cfRule type="cellIs" dxfId="4260" priority="444" operator="equal">
      <formula>H15</formula>
    </cfRule>
    <cfRule type="cellIs" dxfId="4259" priority="445" operator="lessThan">
      <formula>H15</formula>
    </cfRule>
    <cfRule type="cellIs" dxfId="4258" priority="446" operator="greaterThan">
      <formula>H15</formula>
    </cfRule>
  </conditionalFormatting>
  <conditionalFormatting sqref="H19">
    <cfRule type="cellIs" dxfId="4257" priority="451" operator="equal">
      <formula>0</formula>
    </cfRule>
    <cfRule type="cellIs" dxfId="4256" priority="452" operator="equal">
      <formula>H18</formula>
    </cfRule>
    <cfRule type="cellIs" dxfId="4255" priority="453" operator="lessThan">
      <formula>H18</formula>
    </cfRule>
    <cfRule type="cellIs" dxfId="4254" priority="454" operator="greaterThan">
      <formula>H18</formula>
    </cfRule>
  </conditionalFormatting>
  <conditionalFormatting sqref="H18">
    <cfRule type="cellIs" dxfId="4253" priority="439" operator="equal">
      <formula>0</formula>
    </cfRule>
    <cfRule type="cellIs" dxfId="4252" priority="440" operator="equal">
      <formula>H17</formula>
    </cfRule>
    <cfRule type="cellIs" dxfId="4251" priority="441" operator="lessThan">
      <formula>H17</formula>
    </cfRule>
    <cfRule type="cellIs" dxfId="4250" priority="442" operator="greaterThan">
      <formula>H17</formula>
    </cfRule>
  </conditionalFormatting>
  <conditionalFormatting sqref="F20:G20">
    <cfRule type="cellIs" dxfId="4249" priority="432" operator="equal">
      <formula>0</formula>
    </cfRule>
    <cfRule type="cellIs" dxfId="4248" priority="433" operator="equal">
      <formula>F14</formula>
    </cfRule>
    <cfRule type="cellIs" dxfId="4247" priority="434" operator="lessThan">
      <formula>F14</formula>
    </cfRule>
    <cfRule type="cellIs" dxfId="4246" priority="435" operator="greaterThan">
      <formula>F14</formula>
    </cfRule>
  </conditionalFormatting>
  <conditionalFormatting sqref="D26">
    <cfRule type="cellIs" dxfId="4245" priority="280" operator="equal">
      <formula>0</formula>
    </cfRule>
    <cfRule type="cellIs" dxfId="4244" priority="417" operator="equal">
      <formula>0</formula>
    </cfRule>
    <cfRule type="cellIs" dxfId="4243" priority="429" operator="equal">
      <formula>D20</formula>
    </cfRule>
    <cfRule type="cellIs" dxfId="4242" priority="430" operator="lessThan">
      <formula>D20</formula>
    </cfRule>
    <cfRule type="cellIs" dxfId="4241" priority="431" operator="greaterThan">
      <formula>D20</formula>
    </cfRule>
  </conditionalFormatting>
  <conditionalFormatting sqref="E26">
    <cfRule type="cellIs" dxfId="4240" priority="279" operator="equal">
      <formula>0</formula>
    </cfRule>
    <cfRule type="cellIs" dxfId="4239" priority="426" operator="equal">
      <formula>E20</formula>
    </cfRule>
    <cfRule type="cellIs" dxfId="4238" priority="427" operator="lessThan">
      <formula>E20</formula>
    </cfRule>
    <cfRule type="cellIs" dxfId="4237" priority="428" operator="greaterThan">
      <formula>E20</formula>
    </cfRule>
  </conditionalFormatting>
  <conditionalFormatting sqref="C23">
    <cfRule type="cellIs" dxfId="4236" priority="422" operator="equal">
      <formula>0</formula>
    </cfRule>
    <cfRule type="cellIs" dxfId="4235" priority="423" operator="equal">
      <formula>C22</formula>
    </cfRule>
    <cfRule type="cellIs" dxfId="4234" priority="424" operator="lessThan">
      <formula>C22</formula>
    </cfRule>
    <cfRule type="cellIs" dxfId="4233" priority="425" operator="greaterThan">
      <formula>C22</formula>
    </cfRule>
  </conditionalFormatting>
  <conditionalFormatting sqref="H26:I26">
    <cfRule type="cellIs" dxfId="4232" priority="413" operator="equal">
      <formula>0</formula>
    </cfRule>
    <cfRule type="cellIs" dxfId="4231" priority="414" operator="equal">
      <formula>H20</formula>
    </cfRule>
    <cfRule type="cellIs" dxfId="4230" priority="415" operator="lessThan">
      <formula>H20</formula>
    </cfRule>
    <cfRule type="cellIs" dxfId="4229" priority="416" operator="greaterThan">
      <formula>H20</formula>
    </cfRule>
  </conditionalFormatting>
  <conditionalFormatting sqref="C21">
    <cfRule type="cellIs" dxfId="4228" priority="409" operator="equal">
      <formula>0</formula>
    </cfRule>
    <cfRule type="cellIs" dxfId="4227" priority="410" operator="equal">
      <formula>C19</formula>
    </cfRule>
    <cfRule type="cellIs" dxfId="4226" priority="411" operator="lessThan">
      <formula>C19</formula>
    </cfRule>
    <cfRule type="cellIs" dxfId="4225" priority="412" operator="greaterThan">
      <formula>C19</formula>
    </cfRule>
  </conditionalFormatting>
  <conditionalFormatting sqref="C22">
    <cfRule type="cellIs" dxfId="4224" priority="405" operator="equal">
      <formula>0</formula>
    </cfRule>
    <cfRule type="cellIs" dxfId="4223" priority="406" operator="equal">
      <formula>C21</formula>
    </cfRule>
    <cfRule type="cellIs" dxfId="4222" priority="407" operator="lessThan">
      <formula>C21</formula>
    </cfRule>
    <cfRule type="cellIs" dxfId="4221" priority="408" operator="greaterThan">
      <formula>C21</formula>
    </cfRule>
  </conditionalFormatting>
  <conditionalFormatting sqref="C25">
    <cfRule type="cellIs" dxfId="4220" priority="418" operator="equal">
      <formula>0</formula>
    </cfRule>
    <cfRule type="cellIs" dxfId="4219" priority="419" operator="equal">
      <formula>C24</formula>
    </cfRule>
    <cfRule type="cellIs" dxfId="4218" priority="420" operator="lessThan">
      <formula>C24</formula>
    </cfRule>
    <cfRule type="cellIs" dxfId="4217" priority="421" operator="greaterThan">
      <formula>C24</formula>
    </cfRule>
  </conditionalFormatting>
  <conditionalFormatting sqref="C24">
    <cfRule type="cellIs" dxfId="4216" priority="401" operator="equal">
      <formula>0</formula>
    </cfRule>
    <cfRule type="cellIs" dxfId="4215" priority="402" operator="equal">
      <formula>C23</formula>
    </cfRule>
    <cfRule type="cellIs" dxfId="4214" priority="403" operator="lessThan">
      <formula>C23</formula>
    </cfRule>
    <cfRule type="cellIs" dxfId="4213" priority="404" operator="greaterThan">
      <formula>C23</formula>
    </cfRule>
  </conditionalFormatting>
  <conditionalFormatting sqref="D23">
    <cfRule type="cellIs" dxfId="4212" priority="397" operator="equal">
      <formula>0</formula>
    </cfRule>
    <cfRule type="cellIs" dxfId="4211" priority="398" operator="equal">
      <formula>D22</formula>
    </cfRule>
    <cfRule type="cellIs" dxfId="4210" priority="399" operator="lessThan">
      <formula>D22</formula>
    </cfRule>
    <cfRule type="cellIs" dxfId="4209" priority="400" operator="greaterThan">
      <formula>D22</formula>
    </cfRule>
  </conditionalFormatting>
  <conditionalFormatting sqref="D21">
    <cfRule type="cellIs" dxfId="4208" priority="389" operator="equal">
      <formula>0</formula>
    </cfRule>
    <cfRule type="cellIs" dxfId="4207" priority="390" operator="equal">
      <formula>D19</formula>
    </cfRule>
    <cfRule type="cellIs" dxfId="4206" priority="391" operator="lessThan">
      <formula>D19</formula>
    </cfRule>
    <cfRule type="cellIs" dxfId="4205" priority="392" operator="greaterThan">
      <formula>D19</formula>
    </cfRule>
  </conditionalFormatting>
  <conditionalFormatting sqref="D22">
    <cfRule type="cellIs" dxfId="4204" priority="385" operator="equal">
      <formula>0</formula>
    </cfRule>
    <cfRule type="cellIs" dxfId="4203" priority="386" operator="equal">
      <formula>D21</formula>
    </cfRule>
    <cfRule type="cellIs" dxfId="4202" priority="387" operator="lessThan">
      <formula>D21</formula>
    </cfRule>
    <cfRule type="cellIs" dxfId="4201" priority="388" operator="greaterThan">
      <formula>D21</formula>
    </cfRule>
  </conditionalFormatting>
  <conditionalFormatting sqref="D25">
    <cfRule type="cellIs" dxfId="4200" priority="393" operator="equal">
      <formula>0</formula>
    </cfRule>
    <cfRule type="cellIs" dxfId="4199" priority="394" operator="equal">
      <formula>D24</formula>
    </cfRule>
    <cfRule type="cellIs" dxfId="4198" priority="395" operator="lessThan">
      <formula>D24</formula>
    </cfRule>
    <cfRule type="cellIs" dxfId="4197" priority="396" operator="greaterThan">
      <formula>D24</formula>
    </cfRule>
  </conditionalFormatting>
  <conditionalFormatting sqref="D24">
    <cfRule type="cellIs" dxfId="4196" priority="381" operator="equal">
      <formula>0</formula>
    </cfRule>
    <cfRule type="cellIs" dxfId="4195" priority="382" operator="equal">
      <formula>D23</formula>
    </cfRule>
    <cfRule type="cellIs" dxfId="4194" priority="383" operator="lessThan">
      <formula>D23</formula>
    </cfRule>
    <cfRule type="cellIs" dxfId="4193" priority="384" operator="greaterThan">
      <formula>D23</formula>
    </cfRule>
  </conditionalFormatting>
  <conditionalFormatting sqref="E23">
    <cfRule type="cellIs" dxfId="4192" priority="377" operator="equal">
      <formula>0</formula>
    </cfRule>
    <cfRule type="cellIs" dxfId="4191" priority="378" operator="equal">
      <formula>E22</formula>
    </cfRule>
    <cfRule type="cellIs" dxfId="4190" priority="379" operator="lessThan">
      <formula>E22</formula>
    </cfRule>
    <cfRule type="cellIs" dxfId="4189" priority="380" operator="greaterThan">
      <formula>E22</formula>
    </cfRule>
  </conditionalFormatting>
  <conditionalFormatting sqref="E21">
    <cfRule type="cellIs" dxfId="4188" priority="369" operator="equal">
      <formula>0</formula>
    </cfRule>
    <cfRule type="cellIs" dxfId="4187" priority="370" operator="equal">
      <formula>E19</formula>
    </cfRule>
    <cfRule type="cellIs" dxfId="4186" priority="371" operator="lessThan">
      <formula>E19</formula>
    </cfRule>
    <cfRule type="cellIs" dxfId="4185" priority="372" operator="greaterThan">
      <formula>E19</formula>
    </cfRule>
  </conditionalFormatting>
  <conditionalFormatting sqref="E22">
    <cfRule type="cellIs" dxfId="4184" priority="365" operator="equal">
      <formula>0</formula>
    </cfRule>
    <cfRule type="cellIs" dxfId="4183" priority="366" operator="equal">
      <formula>E21</formula>
    </cfRule>
    <cfRule type="cellIs" dxfId="4182" priority="367" operator="lessThan">
      <formula>E21</formula>
    </cfRule>
    <cfRule type="cellIs" dxfId="4181" priority="368" operator="greaterThan">
      <formula>E21</formula>
    </cfRule>
  </conditionalFormatting>
  <conditionalFormatting sqref="E25">
    <cfRule type="cellIs" dxfId="4180" priority="373" operator="equal">
      <formula>0</formula>
    </cfRule>
    <cfRule type="cellIs" dxfId="4179" priority="374" operator="equal">
      <formula>E24</formula>
    </cfRule>
    <cfRule type="cellIs" dxfId="4178" priority="375" operator="lessThan">
      <formula>E24</formula>
    </cfRule>
    <cfRule type="cellIs" dxfId="4177" priority="376" operator="greaterThan">
      <formula>E24</formula>
    </cfRule>
  </conditionalFormatting>
  <conditionalFormatting sqref="E24">
    <cfRule type="cellIs" dxfId="4176" priority="361" operator="equal">
      <formula>0</formula>
    </cfRule>
    <cfRule type="cellIs" dxfId="4175" priority="362" operator="equal">
      <formula>E23</formula>
    </cfRule>
    <cfRule type="cellIs" dxfId="4174" priority="363" operator="lessThan">
      <formula>E23</formula>
    </cfRule>
    <cfRule type="cellIs" dxfId="4173" priority="364" operator="greaterThan">
      <formula>E23</formula>
    </cfRule>
  </conditionalFormatting>
  <conditionalFormatting sqref="I23">
    <cfRule type="cellIs" dxfId="4172" priority="357" operator="equal">
      <formula>0</formula>
    </cfRule>
    <cfRule type="cellIs" dxfId="4171" priority="358" operator="equal">
      <formula>I22</formula>
    </cfRule>
    <cfRule type="cellIs" dxfId="4170" priority="359" operator="lessThan">
      <formula>I22</formula>
    </cfRule>
    <cfRule type="cellIs" dxfId="4169" priority="360" operator="greaterThan">
      <formula>I22</formula>
    </cfRule>
  </conditionalFormatting>
  <conditionalFormatting sqref="I21">
    <cfRule type="cellIs" dxfId="4168" priority="349" operator="equal">
      <formula>0</formula>
    </cfRule>
    <cfRule type="cellIs" dxfId="4167" priority="350" operator="equal">
      <formula>I19</formula>
    </cfRule>
    <cfRule type="cellIs" dxfId="4166" priority="351" operator="lessThan">
      <formula>I19</formula>
    </cfRule>
    <cfRule type="cellIs" dxfId="4165" priority="352" operator="greaterThan">
      <formula>I19</formula>
    </cfRule>
  </conditionalFormatting>
  <conditionalFormatting sqref="I22">
    <cfRule type="cellIs" dxfId="4164" priority="345" operator="equal">
      <formula>0</formula>
    </cfRule>
    <cfRule type="cellIs" dxfId="4163" priority="346" operator="equal">
      <formula>I21</formula>
    </cfRule>
    <cfRule type="cellIs" dxfId="4162" priority="347" operator="lessThan">
      <formula>I21</formula>
    </cfRule>
    <cfRule type="cellIs" dxfId="4161" priority="348" operator="greaterThan">
      <formula>I21</formula>
    </cfRule>
  </conditionalFormatting>
  <conditionalFormatting sqref="I25">
    <cfRule type="cellIs" dxfId="4160" priority="353" operator="equal">
      <formula>0</formula>
    </cfRule>
    <cfRule type="cellIs" dxfId="4159" priority="354" operator="equal">
      <formula>I24</formula>
    </cfRule>
    <cfRule type="cellIs" dxfId="4158" priority="355" operator="lessThan">
      <formula>I24</formula>
    </cfRule>
    <cfRule type="cellIs" dxfId="4157" priority="356" operator="greaterThan">
      <formula>I24</formula>
    </cfRule>
  </conditionalFormatting>
  <conditionalFormatting sqref="I24">
    <cfRule type="cellIs" dxfId="4156" priority="341" operator="equal">
      <formula>0</formula>
    </cfRule>
    <cfRule type="cellIs" dxfId="4155" priority="342" operator="equal">
      <formula>I23</formula>
    </cfRule>
    <cfRule type="cellIs" dxfId="4154" priority="343" operator="lessThan">
      <formula>I23</formula>
    </cfRule>
    <cfRule type="cellIs" dxfId="4153" priority="344" operator="greaterThan">
      <formula>I23</formula>
    </cfRule>
  </conditionalFormatting>
  <conditionalFormatting sqref="F23">
    <cfRule type="cellIs" dxfId="4152" priority="337" operator="equal">
      <formula>0</formula>
    </cfRule>
    <cfRule type="cellIs" dxfId="4151" priority="338" operator="equal">
      <formula>F22</formula>
    </cfRule>
    <cfRule type="cellIs" dxfId="4150" priority="339" operator="lessThan">
      <formula>F22</formula>
    </cfRule>
    <cfRule type="cellIs" dxfId="4149" priority="340" operator="greaterThan">
      <formula>F22</formula>
    </cfRule>
  </conditionalFormatting>
  <conditionalFormatting sqref="F21">
    <cfRule type="cellIs" dxfId="4148" priority="329" operator="equal">
      <formula>0</formula>
    </cfRule>
    <cfRule type="cellIs" dxfId="4147" priority="330" operator="equal">
      <formula>F19</formula>
    </cfRule>
    <cfRule type="cellIs" dxfId="4146" priority="331" operator="lessThan">
      <formula>F19</formula>
    </cfRule>
    <cfRule type="cellIs" dxfId="4145" priority="332" operator="greaterThan">
      <formula>F19</formula>
    </cfRule>
  </conditionalFormatting>
  <conditionalFormatting sqref="F22">
    <cfRule type="cellIs" dxfId="4144" priority="325" operator="equal">
      <formula>0</formula>
    </cfRule>
    <cfRule type="cellIs" dxfId="4143" priority="326" operator="equal">
      <formula>F21</formula>
    </cfRule>
    <cfRule type="cellIs" dxfId="4142" priority="327" operator="lessThan">
      <formula>F21</formula>
    </cfRule>
    <cfRule type="cellIs" dxfId="4141" priority="328" operator="greaterThan">
      <formula>F21</formula>
    </cfRule>
  </conditionalFormatting>
  <conditionalFormatting sqref="F25">
    <cfRule type="cellIs" dxfId="4140" priority="333" operator="equal">
      <formula>0</formula>
    </cfRule>
    <cfRule type="cellIs" dxfId="4139" priority="334" operator="equal">
      <formula>F24</formula>
    </cfRule>
    <cfRule type="cellIs" dxfId="4138" priority="335" operator="lessThan">
      <formula>F24</formula>
    </cfRule>
    <cfRule type="cellIs" dxfId="4137" priority="336" operator="greaterThan">
      <formula>F24</formula>
    </cfRule>
  </conditionalFormatting>
  <conditionalFormatting sqref="F24">
    <cfRule type="cellIs" dxfId="4136" priority="321" operator="equal">
      <formula>0</formula>
    </cfRule>
    <cfRule type="cellIs" dxfId="4135" priority="322" operator="equal">
      <formula>F23</formula>
    </cfRule>
    <cfRule type="cellIs" dxfId="4134" priority="323" operator="lessThan">
      <formula>F23</formula>
    </cfRule>
    <cfRule type="cellIs" dxfId="4133" priority="324" operator="greaterThan">
      <formula>F23</formula>
    </cfRule>
  </conditionalFormatting>
  <conditionalFormatting sqref="G23">
    <cfRule type="cellIs" dxfId="4132" priority="317" operator="equal">
      <formula>0</formula>
    </cfRule>
    <cfRule type="cellIs" dxfId="4131" priority="318" operator="equal">
      <formula>G22</formula>
    </cfRule>
    <cfRule type="cellIs" dxfId="4130" priority="319" operator="lessThan">
      <formula>G22</formula>
    </cfRule>
    <cfRule type="cellIs" dxfId="4129" priority="320" operator="greaterThan">
      <formula>G22</formula>
    </cfRule>
  </conditionalFormatting>
  <conditionalFormatting sqref="G21">
    <cfRule type="cellIs" dxfId="4128" priority="309" operator="equal">
      <formula>0</formula>
    </cfRule>
    <cfRule type="cellIs" dxfId="4127" priority="310" operator="equal">
      <formula>G19</formula>
    </cfRule>
    <cfRule type="cellIs" dxfId="4126" priority="311" operator="lessThan">
      <formula>G19</formula>
    </cfRule>
    <cfRule type="cellIs" dxfId="4125" priority="312" operator="greaterThan">
      <formula>G19</formula>
    </cfRule>
  </conditionalFormatting>
  <conditionalFormatting sqref="G22">
    <cfRule type="cellIs" dxfId="4124" priority="305" operator="equal">
      <formula>0</formula>
    </cfRule>
    <cfRule type="cellIs" dxfId="4123" priority="306" operator="equal">
      <formula>G21</formula>
    </cfRule>
    <cfRule type="cellIs" dxfId="4122" priority="307" operator="lessThan">
      <formula>G21</formula>
    </cfRule>
    <cfRule type="cellIs" dxfId="4121" priority="308" operator="greaterThan">
      <formula>G21</formula>
    </cfRule>
  </conditionalFormatting>
  <conditionalFormatting sqref="G25">
    <cfRule type="cellIs" dxfId="4120" priority="313" operator="equal">
      <formula>0</formula>
    </cfRule>
    <cfRule type="cellIs" dxfId="4119" priority="314" operator="equal">
      <formula>G24</formula>
    </cfRule>
    <cfRule type="cellIs" dxfId="4118" priority="315" operator="lessThan">
      <formula>G24</formula>
    </cfRule>
    <cfRule type="cellIs" dxfId="4117" priority="316" operator="greaterThan">
      <formula>G24</formula>
    </cfRule>
  </conditionalFormatting>
  <conditionalFormatting sqref="G24">
    <cfRule type="cellIs" dxfId="4116" priority="301" operator="equal">
      <formula>0</formula>
    </cfRule>
    <cfRule type="cellIs" dxfId="4115" priority="302" operator="equal">
      <formula>G23</formula>
    </cfRule>
    <cfRule type="cellIs" dxfId="4114" priority="303" operator="lessThan">
      <formula>G23</formula>
    </cfRule>
    <cfRule type="cellIs" dxfId="4113" priority="304" operator="greaterThan">
      <formula>G23</formula>
    </cfRule>
  </conditionalFormatting>
  <conditionalFormatting sqref="H23">
    <cfRule type="cellIs" dxfId="4112" priority="297" operator="equal">
      <formula>0</formula>
    </cfRule>
    <cfRule type="cellIs" dxfId="4111" priority="298" operator="equal">
      <formula>H22</formula>
    </cfRule>
    <cfRule type="cellIs" dxfId="4110" priority="299" operator="lessThan">
      <formula>H22</formula>
    </cfRule>
    <cfRule type="cellIs" dxfId="4109" priority="300" operator="greaterThan">
      <formula>H22</formula>
    </cfRule>
  </conditionalFormatting>
  <conditionalFormatting sqref="H21">
    <cfRule type="cellIs" dxfId="4108" priority="289" operator="equal">
      <formula>0</formula>
    </cfRule>
    <cfRule type="cellIs" dxfId="4107" priority="290" operator="equal">
      <formula>H19</formula>
    </cfRule>
    <cfRule type="cellIs" dxfId="4106" priority="291" operator="lessThan">
      <formula>H19</formula>
    </cfRule>
    <cfRule type="cellIs" dxfId="4105" priority="292" operator="greaterThan">
      <formula>H19</formula>
    </cfRule>
  </conditionalFormatting>
  <conditionalFormatting sqref="H22">
    <cfRule type="cellIs" dxfId="4104" priority="285" operator="equal">
      <formula>0</formula>
    </cfRule>
    <cfRule type="cellIs" dxfId="4103" priority="286" operator="equal">
      <formula>H21</formula>
    </cfRule>
    <cfRule type="cellIs" dxfId="4102" priority="287" operator="lessThan">
      <formula>H21</formula>
    </cfRule>
    <cfRule type="cellIs" dxfId="4101" priority="288" operator="greaterThan">
      <formula>H21</formula>
    </cfRule>
  </conditionalFormatting>
  <conditionalFormatting sqref="H25">
    <cfRule type="cellIs" dxfId="4100" priority="293" operator="equal">
      <formula>0</formula>
    </cfRule>
    <cfRule type="cellIs" dxfId="4099" priority="294" operator="equal">
      <formula>H24</formula>
    </cfRule>
    <cfRule type="cellIs" dxfId="4098" priority="295" operator="lessThan">
      <formula>H24</formula>
    </cfRule>
    <cfRule type="cellIs" dxfId="4097" priority="296" operator="greaterThan">
      <formula>H24</formula>
    </cfRule>
  </conditionalFormatting>
  <conditionalFormatting sqref="H24">
    <cfRule type="cellIs" dxfId="4096" priority="281" operator="equal">
      <formula>0</formula>
    </cfRule>
    <cfRule type="cellIs" dxfId="4095" priority="282" operator="equal">
      <formula>H23</formula>
    </cfRule>
    <cfRule type="cellIs" dxfId="4094" priority="283" operator="lessThan">
      <formula>H23</formula>
    </cfRule>
    <cfRule type="cellIs" dxfId="4093" priority="284" operator="greaterThan">
      <formula>H23</formula>
    </cfRule>
  </conditionalFormatting>
  <conditionalFormatting sqref="F26:G26">
    <cfRule type="cellIs" dxfId="4092" priority="275" operator="equal">
      <formula>0</formula>
    </cfRule>
    <cfRule type="cellIs" dxfId="4091" priority="276" operator="equal">
      <formula>F20</formula>
    </cfRule>
    <cfRule type="cellIs" dxfId="4090" priority="277" operator="lessThan">
      <formula>F20</formula>
    </cfRule>
    <cfRule type="cellIs" dxfId="4089" priority="278" operator="greaterThan">
      <formula>F20</formula>
    </cfRule>
  </conditionalFormatting>
  <conditionalFormatting sqref="D32">
    <cfRule type="cellIs" dxfId="4088" priority="127" operator="equal">
      <formula>0</formula>
    </cfRule>
    <cfRule type="cellIs" dxfId="4087" priority="260" operator="equal">
      <formula>0</formula>
    </cfRule>
    <cfRule type="cellIs" dxfId="4086" priority="272" operator="equal">
      <formula>D26</formula>
    </cfRule>
    <cfRule type="cellIs" dxfId="4085" priority="273" operator="lessThan">
      <formula>D26</formula>
    </cfRule>
    <cfRule type="cellIs" dxfId="4084" priority="274" operator="greaterThan">
      <formula>D26</formula>
    </cfRule>
  </conditionalFormatting>
  <conditionalFormatting sqref="E32">
    <cfRule type="cellIs" dxfId="4083" priority="126" operator="equal">
      <formula>0</formula>
    </cfRule>
    <cfRule type="cellIs" dxfId="4082" priority="269" operator="equal">
      <formula>E26</formula>
    </cfRule>
    <cfRule type="cellIs" dxfId="4081" priority="270" operator="lessThan">
      <formula>E26</formula>
    </cfRule>
    <cfRule type="cellIs" dxfId="4080" priority="271" operator="greaterThan">
      <formula>E26</formula>
    </cfRule>
  </conditionalFormatting>
  <conditionalFormatting sqref="C29">
    <cfRule type="cellIs" dxfId="4079" priority="265" operator="equal">
      <formula>0</formula>
    </cfRule>
    <cfRule type="cellIs" dxfId="4078" priority="266" operator="equal">
      <formula>C28</formula>
    </cfRule>
    <cfRule type="cellIs" dxfId="4077" priority="267" operator="lessThan">
      <formula>C28</formula>
    </cfRule>
    <cfRule type="cellIs" dxfId="4076" priority="268" operator="greaterThan">
      <formula>C28</formula>
    </cfRule>
  </conditionalFormatting>
  <conditionalFormatting sqref="H32:I32">
    <cfRule type="cellIs" dxfId="4075" priority="256" operator="equal">
      <formula>0</formula>
    </cfRule>
    <cfRule type="cellIs" dxfId="4074" priority="257" operator="equal">
      <formula>H26</formula>
    </cfRule>
    <cfRule type="cellIs" dxfId="4073" priority="258" operator="lessThan">
      <formula>H26</formula>
    </cfRule>
    <cfRule type="cellIs" dxfId="4072" priority="259" operator="greaterThan">
      <formula>H26</formula>
    </cfRule>
  </conditionalFormatting>
  <conditionalFormatting sqref="C27">
    <cfRule type="cellIs" dxfId="4071" priority="252" operator="equal">
      <formula>0</formula>
    </cfRule>
    <cfRule type="cellIs" dxfId="4070" priority="253" operator="equal">
      <formula>C25</formula>
    </cfRule>
    <cfRule type="cellIs" dxfId="4069" priority="254" operator="lessThan">
      <formula>C25</formula>
    </cfRule>
    <cfRule type="cellIs" dxfId="4068" priority="255" operator="greaterThan">
      <formula>C25</formula>
    </cfRule>
  </conditionalFormatting>
  <conditionalFormatting sqref="C28">
    <cfRule type="cellIs" dxfId="4067" priority="248" operator="equal">
      <formula>0</formula>
    </cfRule>
    <cfRule type="cellIs" dxfId="4066" priority="249" operator="equal">
      <formula>C27</formula>
    </cfRule>
    <cfRule type="cellIs" dxfId="4065" priority="250" operator="lessThan">
      <formula>C27</formula>
    </cfRule>
    <cfRule type="cellIs" dxfId="4064" priority="251" operator="greaterThan">
      <formula>C27</formula>
    </cfRule>
  </conditionalFormatting>
  <conditionalFormatting sqref="C31">
    <cfRule type="cellIs" dxfId="4063" priority="261" operator="equal">
      <formula>0</formula>
    </cfRule>
    <cfRule type="cellIs" dxfId="4062" priority="262" operator="equal">
      <formula>C30</formula>
    </cfRule>
    <cfRule type="cellIs" dxfId="4061" priority="263" operator="lessThan">
      <formula>C30</formula>
    </cfRule>
    <cfRule type="cellIs" dxfId="4060" priority="264" operator="greaterThan">
      <formula>C30</formula>
    </cfRule>
  </conditionalFormatting>
  <conditionalFormatting sqref="C30">
    <cfRule type="cellIs" dxfId="4059" priority="244" operator="equal">
      <formula>0</formula>
    </cfRule>
    <cfRule type="cellIs" dxfId="4058" priority="245" operator="equal">
      <formula>C29</formula>
    </cfRule>
    <cfRule type="cellIs" dxfId="4057" priority="246" operator="lessThan">
      <formula>C29</formula>
    </cfRule>
    <cfRule type="cellIs" dxfId="4056" priority="247" operator="greaterThan">
      <formula>C29</formula>
    </cfRule>
  </conditionalFormatting>
  <conditionalFormatting sqref="D29">
    <cfRule type="cellIs" dxfId="4055" priority="240" operator="equal">
      <formula>0</formula>
    </cfRule>
    <cfRule type="cellIs" dxfId="4054" priority="241" operator="equal">
      <formula>D28</formula>
    </cfRule>
    <cfRule type="cellIs" dxfId="4053" priority="242" operator="lessThan">
      <formula>D28</formula>
    </cfRule>
    <cfRule type="cellIs" dxfId="4052" priority="243" operator="greaterThan">
      <formula>D28</formula>
    </cfRule>
  </conditionalFormatting>
  <conditionalFormatting sqref="D27">
    <cfRule type="cellIs" dxfId="4051" priority="232" operator="equal">
      <formula>0</formula>
    </cfRule>
    <cfRule type="cellIs" dxfId="4050" priority="233" operator="equal">
      <formula>D25</formula>
    </cfRule>
    <cfRule type="cellIs" dxfId="4049" priority="234" operator="lessThan">
      <formula>D25</formula>
    </cfRule>
    <cfRule type="cellIs" dxfId="4048" priority="235" operator="greaterThan">
      <formula>D25</formula>
    </cfRule>
  </conditionalFormatting>
  <conditionalFormatting sqref="D28">
    <cfRule type="cellIs" dxfId="4047" priority="228" operator="equal">
      <formula>0</formula>
    </cfRule>
    <cfRule type="cellIs" dxfId="4046" priority="229" operator="equal">
      <formula>D27</formula>
    </cfRule>
    <cfRule type="cellIs" dxfId="4045" priority="230" operator="lessThan">
      <formula>D27</formula>
    </cfRule>
    <cfRule type="cellIs" dxfId="4044" priority="231" operator="greaterThan">
      <formula>D27</formula>
    </cfRule>
  </conditionalFormatting>
  <conditionalFormatting sqref="D31">
    <cfRule type="cellIs" dxfId="4043" priority="236" operator="equal">
      <formula>0</formula>
    </cfRule>
    <cfRule type="cellIs" dxfId="4042" priority="237" operator="equal">
      <formula>D30</formula>
    </cfRule>
    <cfRule type="cellIs" dxfId="4041" priority="238" operator="lessThan">
      <formula>D30</formula>
    </cfRule>
    <cfRule type="cellIs" dxfId="4040" priority="239" operator="greaterThan">
      <formula>D30</formula>
    </cfRule>
  </conditionalFormatting>
  <conditionalFormatting sqref="D30">
    <cfRule type="cellIs" dxfId="4039" priority="224" operator="equal">
      <formula>0</formula>
    </cfRule>
    <cfRule type="cellIs" dxfId="4038" priority="225" operator="equal">
      <formula>D29</formula>
    </cfRule>
    <cfRule type="cellIs" dxfId="4037" priority="226" operator="lessThan">
      <formula>D29</formula>
    </cfRule>
    <cfRule type="cellIs" dxfId="4036" priority="227" operator="greaterThan">
      <formula>D29</formula>
    </cfRule>
  </conditionalFormatting>
  <conditionalFormatting sqref="E29">
    <cfRule type="cellIs" dxfId="4035" priority="220" operator="equal">
      <formula>0</formula>
    </cfRule>
    <cfRule type="cellIs" dxfId="4034" priority="221" operator="equal">
      <formula>E28</formula>
    </cfRule>
    <cfRule type="cellIs" dxfId="4033" priority="222" operator="lessThan">
      <formula>E28</formula>
    </cfRule>
    <cfRule type="cellIs" dxfId="4032" priority="223" operator="greaterThan">
      <formula>E28</formula>
    </cfRule>
  </conditionalFormatting>
  <conditionalFormatting sqref="E27">
    <cfRule type="cellIs" dxfId="4031" priority="212" operator="equal">
      <formula>0</formula>
    </cfRule>
    <cfRule type="cellIs" dxfId="4030" priority="213" operator="equal">
      <formula>E25</formula>
    </cfRule>
    <cfRule type="cellIs" dxfId="4029" priority="214" operator="lessThan">
      <formula>E25</formula>
    </cfRule>
    <cfRule type="cellIs" dxfId="4028" priority="215" operator="greaterThan">
      <formula>E25</formula>
    </cfRule>
  </conditionalFormatting>
  <conditionalFormatting sqref="E28">
    <cfRule type="cellIs" dxfId="4027" priority="208" operator="equal">
      <formula>0</formula>
    </cfRule>
    <cfRule type="cellIs" dxfId="4026" priority="209" operator="equal">
      <formula>E27</formula>
    </cfRule>
    <cfRule type="cellIs" dxfId="4025" priority="210" operator="lessThan">
      <formula>E27</formula>
    </cfRule>
    <cfRule type="cellIs" dxfId="4024" priority="211" operator="greaterThan">
      <formula>E27</formula>
    </cfRule>
  </conditionalFormatting>
  <conditionalFormatting sqref="E31">
    <cfRule type="cellIs" dxfId="4023" priority="216" operator="equal">
      <formula>0</formula>
    </cfRule>
    <cfRule type="cellIs" dxfId="4022" priority="217" operator="equal">
      <formula>E30</formula>
    </cfRule>
    <cfRule type="cellIs" dxfId="4021" priority="218" operator="lessThan">
      <formula>E30</formula>
    </cfRule>
    <cfRule type="cellIs" dxfId="4020" priority="219" operator="greaterThan">
      <formula>E30</formula>
    </cfRule>
  </conditionalFormatting>
  <conditionalFormatting sqref="E30">
    <cfRule type="cellIs" dxfId="4019" priority="204" operator="equal">
      <formula>0</formula>
    </cfRule>
    <cfRule type="cellIs" dxfId="4018" priority="205" operator="equal">
      <formula>E29</formula>
    </cfRule>
    <cfRule type="cellIs" dxfId="4017" priority="206" operator="lessThan">
      <formula>E29</formula>
    </cfRule>
    <cfRule type="cellIs" dxfId="4016" priority="207" operator="greaterThan">
      <formula>E29</formula>
    </cfRule>
  </conditionalFormatting>
  <conditionalFormatting sqref="I29">
    <cfRule type="cellIs" dxfId="4015" priority="200" operator="equal">
      <formula>0</formula>
    </cfRule>
    <cfRule type="cellIs" dxfId="4014" priority="201" operator="equal">
      <formula>I28</formula>
    </cfRule>
    <cfRule type="cellIs" dxfId="4013" priority="202" operator="lessThan">
      <formula>I28</formula>
    </cfRule>
    <cfRule type="cellIs" dxfId="4012" priority="203" operator="greaterThan">
      <formula>I28</formula>
    </cfRule>
  </conditionalFormatting>
  <conditionalFormatting sqref="I27">
    <cfRule type="cellIs" dxfId="4011" priority="192" operator="equal">
      <formula>0</formula>
    </cfRule>
    <cfRule type="cellIs" dxfId="4010" priority="193" operator="equal">
      <formula>I25</formula>
    </cfRule>
    <cfRule type="cellIs" dxfId="4009" priority="194" operator="lessThan">
      <formula>I25</formula>
    </cfRule>
    <cfRule type="cellIs" dxfId="4008" priority="195" operator="greaterThan">
      <formula>I25</formula>
    </cfRule>
  </conditionalFormatting>
  <conditionalFormatting sqref="I28">
    <cfRule type="cellIs" dxfId="4007" priority="188" operator="equal">
      <formula>0</formula>
    </cfRule>
    <cfRule type="cellIs" dxfId="4006" priority="189" operator="equal">
      <formula>I27</formula>
    </cfRule>
    <cfRule type="cellIs" dxfId="4005" priority="190" operator="lessThan">
      <formula>I27</formula>
    </cfRule>
    <cfRule type="cellIs" dxfId="4004" priority="191" operator="greaterThan">
      <formula>I27</formula>
    </cfRule>
  </conditionalFormatting>
  <conditionalFormatting sqref="I31">
    <cfRule type="cellIs" dxfId="4003" priority="196" operator="equal">
      <formula>0</formula>
    </cfRule>
    <cfRule type="cellIs" dxfId="4002" priority="197" operator="equal">
      <formula>I30</formula>
    </cfRule>
    <cfRule type="cellIs" dxfId="4001" priority="198" operator="lessThan">
      <formula>I30</formula>
    </cfRule>
    <cfRule type="cellIs" dxfId="4000" priority="199" operator="greaterThan">
      <formula>I30</formula>
    </cfRule>
  </conditionalFormatting>
  <conditionalFormatting sqref="I30">
    <cfRule type="cellIs" dxfId="3999" priority="184" operator="equal">
      <formula>0</formula>
    </cfRule>
    <cfRule type="cellIs" dxfId="3998" priority="185" operator="equal">
      <formula>I29</formula>
    </cfRule>
    <cfRule type="cellIs" dxfId="3997" priority="186" operator="lessThan">
      <formula>I29</formula>
    </cfRule>
    <cfRule type="cellIs" dxfId="3996" priority="187" operator="greaterThan">
      <formula>I29</formula>
    </cfRule>
  </conditionalFormatting>
  <conditionalFormatting sqref="F29">
    <cfRule type="cellIs" dxfId="3995" priority="180" operator="equal">
      <formula>0</formula>
    </cfRule>
    <cfRule type="cellIs" dxfId="3994" priority="181" operator="equal">
      <formula>F28</formula>
    </cfRule>
    <cfRule type="cellIs" dxfId="3993" priority="182" operator="lessThan">
      <formula>F28</formula>
    </cfRule>
    <cfRule type="cellIs" dxfId="3992" priority="183" operator="greaterThan">
      <formula>F28</formula>
    </cfRule>
  </conditionalFormatting>
  <conditionalFormatting sqref="F27">
    <cfRule type="cellIs" dxfId="3991" priority="172" operator="equal">
      <formula>0</formula>
    </cfRule>
    <cfRule type="cellIs" dxfId="3990" priority="173" operator="equal">
      <formula>F25</formula>
    </cfRule>
    <cfRule type="cellIs" dxfId="3989" priority="174" operator="lessThan">
      <formula>F25</formula>
    </cfRule>
    <cfRule type="cellIs" dxfId="3988" priority="175" operator="greaterThan">
      <formula>F25</formula>
    </cfRule>
  </conditionalFormatting>
  <conditionalFormatting sqref="F28">
    <cfRule type="cellIs" dxfId="3987" priority="168" operator="equal">
      <formula>0</formula>
    </cfRule>
    <cfRule type="cellIs" dxfId="3986" priority="169" operator="equal">
      <formula>F27</formula>
    </cfRule>
    <cfRule type="cellIs" dxfId="3985" priority="170" operator="lessThan">
      <formula>F27</formula>
    </cfRule>
    <cfRule type="cellIs" dxfId="3984" priority="171" operator="greaterThan">
      <formula>F27</formula>
    </cfRule>
  </conditionalFormatting>
  <conditionalFormatting sqref="F31">
    <cfRule type="cellIs" dxfId="3983" priority="176" operator="equal">
      <formula>0</formula>
    </cfRule>
    <cfRule type="cellIs" dxfId="3982" priority="177" operator="equal">
      <formula>F30</formula>
    </cfRule>
    <cfRule type="cellIs" dxfId="3981" priority="178" operator="lessThan">
      <formula>F30</formula>
    </cfRule>
    <cfRule type="cellIs" dxfId="3980" priority="179" operator="greaterThan">
      <formula>F30</formula>
    </cfRule>
  </conditionalFormatting>
  <conditionalFormatting sqref="F30">
    <cfRule type="cellIs" dxfId="3979" priority="164" operator="equal">
      <formula>0</formula>
    </cfRule>
    <cfRule type="cellIs" dxfId="3978" priority="165" operator="equal">
      <formula>F29</formula>
    </cfRule>
    <cfRule type="cellIs" dxfId="3977" priority="166" operator="lessThan">
      <formula>F29</formula>
    </cfRule>
    <cfRule type="cellIs" dxfId="3976" priority="167" operator="greaterThan">
      <formula>F29</formula>
    </cfRule>
  </conditionalFormatting>
  <conditionalFormatting sqref="G28:G29">
    <cfRule type="cellIs" dxfId="3975" priority="160" operator="equal">
      <formula>0</formula>
    </cfRule>
    <cfRule type="cellIs" dxfId="3974" priority="161" operator="equal">
      <formula>G27</formula>
    </cfRule>
    <cfRule type="cellIs" dxfId="3973" priority="162" operator="lessThan">
      <formula>G27</formula>
    </cfRule>
    <cfRule type="cellIs" dxfId="3972" priority="163" operator="greaterThan">
      <formula>G27</formula>
    </cfRule>
  </conditionalFormatting>
  <conditionalFormatting sqref="G27">
    <cfRule type="cellIs" dxfId="3971" priority="152" operator="equal">
      <formula>0</formula>
    </cfRule>
    <cfRule type="cellIs" dxfId="3970" priority="153" operator="equal">
      <formula>G25</formula>
    </cfRule>
    <cfRule type="cellIs" dxfId="3969" priority="154" operator="lessThan">
      <formula>G25</formula>
    </cfRule>
    <cfRule type="cellIs" dxfId="3968" priority="155" operator="greaterThan">
      <formula>G25</formula>
    </cfRule>
  </conditionalFormatting>
  <conditionalFormatting sqref="G31">
    <cfRule type="cellIs" dxfId="3967" priority="156" operator="equal">
      <formula>0</formula>
    </cfRule>
    <cfRule type="cellIs" dxfId="3966" priority="157" operator="equal">
      <formula>G30</formula>
    </cfRule>
    <cfRule type="cellIs" dxfId="3965" priority="158" operator="lessThan">
      <formula>G30</formula>
    </cfRule>
    <cfRule type="cellIs" dxfId="3964" priority="159" operator="greaterThan">
      <formula>G30</formula>
    </cfRule>
  </conditionalFormatting>
  <conditionalFormatting sqref="G30">
    <cfRule type="cellIs" dxfId="3963" priority="148" operator="equal">
      <formula>0</formula>
    </cfRule>
    <cfRule type="cellIs" dxfId="3962" priority="149" operator="equal">
      <formula>G29</formula>
    </cfRule>
    <cfRule type="cellIs" dxfId="3961" priority="150" operator="lessThan">
      <formula>G29</formula>
    </cfRule>
    <cfRule type="cellIs" dxfId="3960" priority="151" operator="greaterThan">
      <formula>G29</formula>
    </cfRule>
  </conditionalFormatting>
  <conditionalFormatting sqref="H29">
    <cfRule type="cellIs" dxfId="3959" priority="144" operator="equal">
      <formula>0</formula>
    </cfRule>
    <cfRule type="cellIs" dxfId="3958" priority="145" operator="equal">
      <formula>H28</formula>
    </cfRule>
    <cfRule type="cellIs" dxfId="3957" priority="146" operator="lessThan">
      <formula>H28</formula>
    </cfRule>
    <cfRule type="cellIs" dxfId="3956" priority="147" operator="greaterThan">
      <formula>H28</formula>
    </cfRule>
  </conditionalFormatting>
  <conditionalFormatting sqref="H27">
    <cfRule type="cellIs" dxfId="3955" priority="136" operator="equal">
      <formula>0</formula>
    </cfRule>
    <cfRule type="cellIs" dxfId="3954" priority="137" operator="equal">
      <formula>H25</formula>
    </cfRule>
    <cfRule type="cellIs" dxfId="3953" priority="138" operator="lessThan">
      <formula>H25</formula>
    </cfRule>
    <cfRule type="cellIs" dxfId="3952" priority="139" operator="greaterThan">
      <formula>H25</formula>
    </cfRule>
  </conditionalFormatting>
  <conditionalFormatting sqref="H28">
    <cfRule type="cellIs" dxfId="3951" priority="132" operator="equal">
      <formula>0</formula>
    </cfRule>
    <cfRule type="cellIs" dxfId="3950" priority="133" operator="equal">
      <formula>H27</formula>
    </cfRule>
    <cfRule type="cellIs" dxfId="3949" priority="134" operator="lessThan">
      <formula>H27</formula>
    </cfRule>
    <cfRule type="cellIs" dxfId="3948" priority="135" operator="greaterThan">
      <formula>H27</formula>
    </cfRule>
  </conditionalFormatting>
  <conditionalFormatting sqref="H31">
    <cfRule type="cellIs" dxfId="3947" priority="140" operator="equal">
      <formula>0</formula>
    </cfRule>
    <cfRule type="cellIs" dxfId="3946" priority="141" operator="equal">
      <formula>H30</formula>
    </cfRule>
    <cfRule type="cellIs" dxfId="3945" priority="142" operator="lessThan">
      <formula>H30</formula>
    </cfRule>
    <cfRule type="cellIs" dxfId="3944" priority="143" operator="greaterThan">
      <formula>H30</formula>
    </cfRule>
  </conditionalFormatting>
  <conditionalFormatting sqref="H30">
    <cfRule type="cellIs" dxfId="3943" priority="128" operator="equal">
      <formula>0</formula>
    </cfRule>
    <cfRule type="cellIs" dxfId="3942" priority="129" operator="equal">
      <formula>H29</formula>
    </cfRule>
    <cfRule type="cellIs" dxfId="3941" priority="130" operator="lessThan">
      <formula>H29</formula>
    </cfRule>
    <cfRule type="cellIs" dxfId="3940" priority="131" operator="greaterThan">
      <formula>H29</formula>
    </cfRule>
  </conditionalFormatting>
  <conditionalFormatting sqref="F32:G32">
    <cfRule type="cellIs" dxfId="3939" priority="122" operator="equal">
      <formula>0</formula>
    </cfRule>
    <cfRule type="cellIs" dxfId="3938" priority="123" operator="equal">
      <formula>F26</formula>
    </cfRule>
    <cfRule type="cellIs" dxfId="3937" priority="124" operator="lessThan">
      <formula>F26</formula>
    </cfRule>
    <cfRule type="cellIs" dxfId="3936" priority="125" operator="greaterThan">
      <formula>F26</formula>
    </cfRule>
  </conditionalFormatting>
  <conditionalFormatting sqref="C3">
    <cfRule type="cellIs" dxfId="3935" priority="114" operator="equal">
      <formula>I43</formula>
    </cfRule>
    <cfRule type="cellIs" dxfId="3934" priority="115" operator="equal">
      <formula>0</formula>
    </cfRule>
    <cfRule type="cellIs" dxfId="3933" priority="116" operator="lessThan">
      <formula>I43</formula>
    </cfRule>
    <cfRule type="cellIs" dxfId="3932" priority="117" operator="greaterThan">
      <formula>I43</formula>
    </cfRule>
  </conditionalFormatting>
  <conditionalFormatting sqref="C4">
    <cfRule type="cellIs" dxfId="3931" priority="110" operator="equal">
      <formula>0</formula>
    </cfRule>
    <cfRule type="cellIs" dxfId="3930" priority="111" operator="equal">
      <formula>C3</formula>
    </cfRule>
    <cfRule type="cellIs" dxfId="3929" priority="112" operator="lessThan">
      <formula>C3</formula>
    </cfRule>
    <cfRule type="cellIs" dxfId="3928" priority="113" operator="greaterThan">
      <formula>C3</formula>
    </cfRule>
  </conditionalFormatting>
  <conditionalFormatting sqref="D3">
    <cfRule type="cellIs" dxfId="3927" priority="106" operator="equal">
      <formula>D43</formula>
    </cfRule>
    <cfRule type="cellIs" dxfId="3926" priority="107" operator="equal">
      <formula>0</formula>
    </cfRule>
    <cfRule type="cellIs" dxfId="3925" priority="108" operator="lessThan">
      <formula>D43</formula>
    </cfRule>
    <cfRule type="cellIs" dxfId="3924" priority="109" operator="greaterThan">
      <formula>D43</formula>
    </cfRule>
  </conditionalFormatting>
  <conditionalFormatting sqref="D4:D7">
    <cfRule type="cellIs" dxfId="3923" priority="102" operator="equal">
      <formula>D44</formula>
    </cfRule>
    <cfRule type="cellIs" dxfId="3922" priority="103" operator="equal">
      <formula>0</formula>
    </cfRule>
    <cfRule type="cellIs" dxfId="3921" priority="104" operator="lessThan">
      <formula>D44</formula>
    </cfRule>
    <cfRule type="cellIs" dxfId="3920" priority="105" operator="greaterThan">
      <formula>D44</formula>
    </cfRule>
  </conditionalFormatting>
  <conditionalFormatting sqref="E3">
    <cfRule type="cellIs" dxfId="3919" priority="98" operator="equal">
      <formula>E43</formula>
    </cfRule>
    <cfRule type="cellIs" dxfId="3918" priority="99" operator="equal">
      <formula>0</formula>
    </cfRule>
    <cfRule type="cellIs" dxfId="3917" priority="100" operator="lessThan">
      <formula>E43</formula>
    </cfRule>
    <cfRule type="cellIs" dxfId="3916" priority="101" operator="greaterThan">
      <formula>E43</formula>
    </cfRule>
  </conditionalFormatting>
  <conditionalFormatting sqref="E4:E7">
    <cfRule type="cellIs" dxfId="3915" priority="94" operator="equal">
      <formula>E44</formula>
    </cfRule>
    <cfRule type="cellIs" dxfId="3914" priority="95" operator="equal">
      <formula>0</formula>
    </cfRule>
    <cfRule type="cellIs" dxfId="3913" priority="96" operator="lessThan">
      <formula>E44</formula>
    </cfRule>
    <cfRule type="cellIs" dxfId="3912" priority="97" operator="greaterThan">
      <formula>E44</formula>
    </cfRule>
  </conditionalFormatting>
  <conditionalFormatting sqref="F3">
    <cfRule type="cellIs" dxfId="3911" priority="90" operator="equal">
      <formula>F43</formula>
    </cfRule>
    <cfRule type="cellIs" dxfId="3910" priority="91" operator="equal">
      <formula>0</formula>
    </cfRule>
    <cfRule type="cellIs" dxfId="3909" priority="92" operator="lessThan">
      <formula>F43</formula>
    </cfRule>
    <cfRule type="cellIs" dxfId="3908" priority="93" operator="greaterThan">
      <formula>F43</formula>
    </cfRule>
  </conditionalFormatting>
  <conditionalFormatting sqref="F4:F7">
    <cfRule type="cellIs" dxfId="3907" priority="86" operator="equal">
      <formula>F44</formula>
    </cfRule>
    <cfRule type="cellIs" dxfId="3906" priority="87" operator="equal">
      <formula>0</formula>
    </cfRule>
    <cfRule type="cellIs" dxfId="3905" priority="88" operator="lessThan">
      <formula>F44</formula>
    </cfRule>
    <cfRule type="cellIs" dxfId="3904" priority="89" operator="greaterThan">
      <formula>F44</formula>
    </cfRule>
  </conditionalFormatting>
  <conditionalFormatting sqref="G4:G7">
    <cfRule type="cellIs" dxfId="3903" priority="82" operator="equal">
      <formula>G44</formula>
    </cfRule>
    <cfRule type="cellIs" dxfId="3902" priority="83" operator="equal">
      <formula>0</formula>
    </cfRule>
    <cfRule type="cellIs" dxfId="3901" priority="84" operator="lessThan">
      <formula>G44</formula>
    </cfRule>
    <cfRule type="cellIs" dxfId="3900" priority="85" operator="greaterThan">
      <formula>G44</formula>
    </cfRule>
  </conditionalFormatting>
  <conditionalFormatting sqref="H3">
    <cfRule type="cellIs" dxfId="3899" priority="78" operator="equal">
      <formula>H43</formula>
    </cfRule>
    <cfRule type="cellIs" dxfId="3898" priority="79" operator="equal">
      <formula>0</formula>
    </cfRule>
    <cfRule type="cellIs" dxfId="3897" priority="80" operator="lessThan">
      <formula>H43</formula>
    </cfRule>
    <cfRule type="cellIs" dxfId="3896" priority="81" operator="greaterThan">
      <formula>H43</formula>
    </cfRule>
  </conditionalFormatting>
  <conditionalFormatting sqref="H4:H7">
    <cfRule type="cellIs" dxfId="3895" priority="74" operator="equal">
      <formula>H44</formula>
    </cfRule>
    <cfRule type="cellIs" dxfId="3894" priority="75" operator="equal">
      <formula>0</formula>
    </cfRule>
    <cfRule type="cellIs" dxfId="3893" priority="76" operator="lessThan">
      <formula>H44</formula>
    </cfRule>
    <cfRule type="cellIs" dxfId="3892" priority="77" operator="greaterThan">
      <formula>H44</formula>
    </cfRule>
  </conditionalFormatting>
  <conditionalFormatting sqref="I3">
    <cfRule type="cellIs" dxfId="3891" priority="70" operator="equal">
      <formula>I43</formula>
    </cfRule>
    <cfRule type="cellIs" dxfId="3890" priority="71" operator="equal">
      <formula>0</formula>
    </cfRule>
    <cfRule type="cellIs" dxfId="3889" priority="72" operator="lessThan">
      <formula>I43</formula>
    </cfRule>
    <cfRule type="cellIs" dxfId="3888" priority="73" operator="greaterThan">
      <formula>I43</formula>
    </cfRule>
  </conditionalFormatting>
  <conditionalFormatting sqref="I4:I7">
    <cfRule type="cellIs" dxfId="3887" priority="66" operator="equal">
      <formula>I44</formula>
    </cfRule>
    <cfRule type="cellIs" dxfId="3886" priority="67" operator="equal">
      <formula>0</formula>
    </cfRule>
    <cfRule type="cellIs" dxfId="3885" priority="68" operator="lessThan">
      <formula>I44</formula>
    </cfRule>
    <cfRule type="cellIs" dxfId="3884" priority="69" operator="greaterThan">
      <formula>I44</formula>
    </cfRule>
  </conditionalFormatting>
  <conditionalFormatting sqref="D36">
    <cfRule type="cellIs" dxfId="3883" priority="54" operator="equal">
      <formula>0</formula>
    </cfRule>
    <cfRule type="cellIs" dxfId="3882" priority="59" operator="equal">
      <formula>0</formula>
    </cfRule>
    <cfRule type="cellIs" dxfId="3881" priority="63" operator="equal">
      <formula>D31</formula>
    </cfRule>
    <cfRule type="cellIs" dxfId="3880" priority="64" operator="lessThan">
      <formula>D31</formula>
    </cfRule>
    <cfRule type="cellIs" dxfId="3879" priority="65" operator="greaterThan">
      <formula>D31</formula>
    </cfRule>
  </conditionalFormatting>
  <conditionalFormatting sqref="E36">
    <cfRule type="cellIs" dxfId="3878" priority="53" operator="equal">
      <formula>0</formula>
    </cfRule>
    <cfRule type="cellIs" dxfId="3877" priority="60" operator="equal">
      <formula>E31</formula>
    </cfRule>
    <cfRule type="cellIs" dxfId="3876" priority="61" operator="lessThan">
      <formula>E31</formula>
    </cfRule>
    <cfRule type="cellIs" dxfId="3875" priority="62" operator="greaterThan">
      <formula>E31</formula>
    </cfRule>
  </conditionalFormatting>
  <conditionalFormatting sqref="H36:I36">
    <cfRule type="cellIs" dxfId="3874" priority="55" operator="equal">
      <formula>0</formula>
    </cfRule>
    <cfRule type="cellIs" dxfId="3873" priority="56" operator="equal">
      <formula>H31</formula>
    </cfRule>
    <cfRule type="cellIs" dxfId="3872" priority="57" operator="lessThan">
      <formula>H31</formula>
    </cfRule>
    <cfRule type="cellIs" dxfId="3871" priority="58" operator="greaterThan">
      <formula>H31</formula>
    </cfRule>
  </conditionalFormatting>
  <conditionalFormatting sqref="F36:G36">
    <cfRule type="cellIs" dxfId="3870" priority="49" operator="equal">
      <formula>0</formula>
    </cfRule>
    <cfRule type="cellIs" dxfId="3869" priority="50" operator="equal">
      <formula>F31</formula>
    </cfRule>
    <cfRule type="cellIs" dxfId="3868" priority="51" operator="lessThan">
      <formula>F31</formula>
    </cfRule>
    <cfRule type="cellIs" dxfId="3867" priority="52" operator="greaterThan">
      <formula>F31</formula>
    </cfRule>
  </conditionalFormatting>
  <conditionalFormatting sqref="C38">
    <cfRule type="cellIs" dxfId="3866" priority="42" operator="equal">
      <formula>0</formula>
    </cfRule>
    <cfRule type="cellIs" dxfId="3865" priority="46" operator="equal">
      <formula>C41</formula>
    </cfRule>
    <cfRule type="cellIs" dxfId="3864" priority="47" operator="lessThan">
      <formula>C41</formula>
    </cfRule>
    <cfRule type="cellIs" dxfId="3863" priority="48" operator="greaterThan">
      <formula>C41</formula>
    </cfRule>
  </conditionalFormatting>
  <conditionalFormatting sqref="D38">
    <cfRule type="cellIs" dxfId="3862" priority="41" operator="equal">
      <formula>0</formula>
    </cfRule>
    <cfRule type="cellIs" dxfId="3861" priority="43" operator="equal">
      <formula>D41</formula>
    </cfRule>
    <cfRule type="cellIs" dxfId="3860" priority="44" operator="lessThan">
      <formula>D41</formula>
    </cfRule>
    <cfRule type="cellIs" dxfId="3859" priority="45" operator="greaterThan">
      <formula>D41</formula>
    </cfRule>
  </conditionalFormatting>
  <conditionalFormatting sqref="D43">
    <cfRule type="cellIs" dxfId="3858" priority="29" operator="equal">
      <formula>0</formula>
    </cfRule>
    <cfRule type="cellIs" dxfId="3857" priority="34" operator="equal">
      <formula>0</formula>
    </cfRule>
    <cfRule type="cellIs" dxfId="3856" priority="38" operator="equal">
      <formula>D38</formula>
    </cfRule>
    <cfRule type="cellIs" dxfId="3855" priority="39" operator="lessThan">
      <formula>D38</formula>
    </cfRule>
    <cfRule type="cellIs" dxfId="3854" priority="40" operator="greaterThan">
      <formula>D38</formula>
    </cfRule>
  </conditionalFormatting>
  <conditionalFormatting sqref="E43">
    <cfRule type="cellIs" dxfId="3853" priority="28" operator="equal">
      <formula>0</formula>
    </cfRule>
    <cfRule type="cellIs" dxfId="3852" priority="35" operator="equal">
      <formula>E38</formula>
    </cfRule>
    <cfRule type="cellIs" dxfId="3851" priority="36" operator="lessThan">
      <formula>E38</formula>
    </cfRule>
    <cfRule type="cellIs" dxfId="3850" priority="37" operator="greaterThan">
      <formula>E38</formula>
    </cfRule>
  </conditionalFormatting>
  <conditionalFormatting sqref="H43:I43">
    <cfRule type="cellIs" dxfId="3849" priority="30" operator="equal">
      <formula>0</formula>
    </cfRule>
    <cfRule type="cellIs" dxfId="3848" priority="31" operator="equal">
      <formula>H38</formula>
    </cfRule>
    <cfRule type="cellIs" dxfId="3847" priority="32" operator="lessThan">
      <formula>H38</formula>
    </cfRule>
    <cfRule type="cellIs" dxfId="3846" priority="33" operator="greaterThan">
      <formula>H38</formula>
    </cfRule>
  </conditionalFormatting>
  <conditionalFormatting sqref="F43:G43">
    <cfRule type="cellIs" dxfId="3845" priority="24" operator="equal">
      <formula>0</formula>
    </cfRule>
    <cfRule type="cellIs" dxfId="3844" priority="25" operator="equal">
      <formula>F38</formula>
    </cfRule>
    <cfRule type="cellIs" dxfId="3843" priority="26" operator="lessThan">
      <formula>F38</formula>
    </cfRule>
    <cfRule type="cellIs" dxfId="3842" priority="27" operator="greaterThan">
      <formula>F38</formula>
    </cfRule>
  </conditionalFormatting>
  <conditionalFormatting sqref="G3">
    <cfRule type="cellIs" dxfId="3841" priority="20" operator="equal">
      <formula>0</formula>
    </cfRule>
    <cfRule type="cellIs" dxfId="3840" priority="21" operator="equal">
      <formula>"G43"</formula>
    </cfRule>
    <cfRule type="cellIs" dxfId="3839" priority="22" operator="lessThan">
      <formula>"G43"</formula>
    </cfRule>
    <cfRule type="cellIs" dxfId="3838" priority="23" operator="greaterThan">
      <formula>"G43"</formula>
    </cfRule>
  </conditionalFormatting>
  <conditionalFormatting sqref="C41">
    <cfRule type="cellIs" dxfId="3837" priority="10" operator="equal">
      <formula>0</formula>
    </cfRule>
    <cfRule type="cellIs" dxfId="3836" priority="11" operator="equal">
      <formula>0</formula>
    </cfRule>
    <cfRule type="cellIs" dxfId="3835" priority="15" operator="equal">
      <formula>C36</formula>
    </cfRule>
    <cfRule type="cellIs" dxfId="3834" priority="16" operator="lessThan">
      <formula>C36</formula>
    </cfRule>
    <cfRule type="cellIs" dxfId="3833" priority="17" operator="greaterThan">
      <formula>C36</formula>
    </cfRule>
  </conditionalFormatting>
  <conditionalFormatting sqref="D41">
    <cfRule type="cellIs" dxfId="3832" priority="9" operator="equal">
      <formula>0</formula>
    </cfRule>
    <cfRule type="cellIs" dxfId="3831" priority="12" operator="equal">
      <formula>D36</formula>
    </cfRule>
    <cfRule type="cellIs" dxfId="3830" priority="13" operator="lessThan">
      <formula>D36</formula>
    </cfRule>
    <cfRule type="cellIs" dxfId="3829" priority="14" operator="greaterThan">
      <formula>D36</formula>
    </cfRule>
  </conditionalFormatting>
  <conditionalFormatting sqref="J36">
    <cfRule type="cellIs" dxfId="3828" priority="5" operator="equal">
      <formula>0</formula>
    </cfRule>
    <cfRule type="cellIs" dxfId="3827" priority="6" operator="equal">
      <formula>J43</formula>
    </cfRule>
    <cfRule type="cellIs" dxfId="3826" priority="7" operator="lessThan">
      <formula>J43</formula>
    </cfRule>
    <cfRule type="cellIs" dxfId="3825" priority="8" operator="greaterThan">
      <formula>J43</formula>
    </cfRule>
  </conditionalFormatting>
  <conditionalFormatting sqref="J43">
    <cfRule type="cellIs" dxfId="3824" priority="1" operator="equal">
      <formula>0</formula>
    </cfRule>
    <cfRule type="cellIs" dxfId="3823" priority="2" operator="equal">
      <formula>J38</formula>
    </cfRule>
    <cfRule type="cellIs" dxfId="3822" priority="3" operator="lessThan">
      <formula>J38</formula>
    </cfRule>
    <cfRule type="cellIs" dxfId="3821" priority="4" operator="greaterThan">
      <formula>J38</formula>
    </cfRule>
  </conditionalFormatting>
  <pageMargins left="0.7" right="0.7" top="0.75" bottom="0.75" header="0.3" footer="0.3"/>
  <pageSetup paperSize="9" orientation="portrait" horizontalDpi="200" verticalDpi="2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O43"/>
  <sheetViews>
    <sheetView workbookViewId="0">
      <pane ySplit="2" topLeftCell="A26" activePane="bottomLeft" state="frozen"/>
      <selection pane="bottomLeft" activeCell="G29" sqref="G28:G29"/>
    </sheetView>
  </sheetViews>
  <sheetFormatPr baseColWidth="10" defaultRowHeight="14.4" x14ac:dyDescent="0.3"/>
  <sheetData>
    <row r="1" spans="1:15" x14ac:dyDescent="0.3">
      <c r="A1" s="101" t="s">
        <v>5</v>
      </c>
      <c r="B1" s="103" t="s">
        <v>0</v>
      </c>
      <c r="C1" s="103" t="s">
        <v>1</v>
      </c>
      <c r="D1" s="99" t="s">
        <v>12</v>
      </c>
      <c r="E1" s="105"/>
      <c r="F1" s="106" t="s">
        <v>4</v>
      </c>
      <c r="G1" s="100"/>
      <c r="H1" s="99" t="s">
        <v>11</v>
      </c>
      <c r="I1" s="100"/>
      <c r="J1" s="86" t="s">
        <v>35</v>
      </c>
      <c r="K1" s="20" t="s">
        <v>38</v>
      </c>
      <c r="L1" s="20" t="s">
        <v>4</v>
      </c>
      <c r="M1" s="20" t="s">
        <v>29</v>
      </c>
      <c r="N1" s="85" t="s">
        <v>37</v>
      </c>
      <c r="O1" s="87" t="s">
        <v>11</v>
      </c>
    </row>
    <row r="2" spans="1:15" ht="15" thickBot="1" x14ac:dyDescent="0.35">
      <c r="A2" s="102"/>
      <c r="B2" s="104"/>
      <c r="C2" s="104"/>
      <c r="D2" s="22" t="s">
        <v>2</v>
      </c>
      <c r="E2" s="23" t="s">
        <v>1</v>
      </c>
      <c r="F2" s="22" t="s">
        <v>1</v>
      </c>
      <c r="G2" s="24" t="s">
        <v>2</v>
      </c>
      <c r="H2" s="25" t="s">
        <v>1</v>
      </c>
      <c r="I2" s="24" t="s">
        <v>2</v>
      </c>
      <c r="J2" s="26">
        <f>Juillet!J2+D36</f>
        <v>311</v>
      </c>
      <c r="K2" s="27">
        <f>Juillet!K2+D36</f>
        <v>311</v>
      </c>
      <c r="L2" s="27">
        <f>Juillet!L2+F36</f>
        <v>1</v>
      </c>
      <c r="M2" s="27">
        <f>Juillet!M2+C38</f>
        <v>0</v>
      </c>
      <c r="N2" s="84">
        <f>K2+L2+M2</f>
        <v>312</v>
      </c>
      <c r="O2" s="28">
        <f>J2+L2+M2</f>
        <v>312</v>
      </c>
    </row>
    <row r="3" spans="1:15" ht="30" customHeight="1" x14ac:dyDescent="0.3">
      <c r="A3" s="29" t="s">
        <v>6</v>
      </c>
      <c r="B3" s="30"/>
      <c r="C3" s="68">
        <v>0</v>
      </c>
      <c r="D3" s="31">
        <f>IF(C3&gt;0,(C3-I43),0)</f>
        <v>0</v>
      </c>
      <c r="E3" s="32">
        <f>IF((C3&gt;0),(C3-$F$43-$C$41),0)</f>
        <v>0</v>
      </c>
      <c r="F3" s="78">
        <v>0</v>
      </c>
      <c r="G3" s="91">
        <f>F3</f>
        <v>0</v>
      </c>
      <c r="H3" s="31">
        <f t="shared" ref="H3:I6" si="0">F3+C3</f>
        <v>0</v>
      </c>
      <c r="I3" s="32">
        <f t="shared" si="0"/>
        <v>0</v>
      </c>
      <c r="J3" s="33"/>
      <c r="K3" s="33"/>
      <c r="L3" s="33"/>
      <c r="M3" s="33"/>
      <c r="N3" s="33"/>
      <c r="O3" s="33"/>
    </row>
    <row r="4" spans="1:15" ht="30" customHeight="1" x14ac:dyDescent="0.3">
      <c r="A4" s="34" t="s">
        <v>7</v>
      </c>
      <c r="B4" s="35">
        <v>42948</v>
      </c>
      <c r="C4" s="69">
        <v>0</v>
      </c>
      <c r="D4" s="36">
        <f>IF(C4&gt;0,(C4-C3),0)</f>
        <v>0</v>
      </c>
      <c r="E4" s="37">
        <f>IF((C4&gt;0),(C4-$F$43-$C$41),0)</f>
        <v>0</v>
      </c>
      <c r="F4" s="70">
        <v>0</v>
      </c>
      <c r="G4" s="37">
        <f t="shared" ref="G4:G6" si="1">IF(F4&gt;0,F4-F3,0)</f>
        <v>0</v>
      </c>
      <c r="H4" s="36">
        <f t="shared" si="0"/>
        <v>0</v>
      </c>
      <c r="I4" s="37">
        <f t="shared" si="0"/>
        <v>0</v>
      </c>
      <c r="J4" s="33"/>
      <c r="K4" s="33"/>
      <c r="L4" s="33"/>
      <c r="M4" s="33"/>
      <c r="N4" s="33"/>
      <c r="O4" s="33"/>
    </row>
    <row r="5" spans="1:15" ht="30" customHeight="1" x14ac:dyDescent="0.3">
      <c r="A5" s="34" t="s">
        <v>8</v>
      </c>
      <c r="B5" s="35">
        <f t="shared" ref="B5:B7" si="2">DATE(YEAR(B4),MONTH(B4),DAY(B4)+1)</f>
        <v>42949</v>
      </c>
      <c r="C5" s="69">
        <v>0</v>
      </c>
      <c r="D5" s="38">
        <f t="shared" ref="D5:D7" si="3">IF(C5&gt;0,(C5-C4),0)</f>
        <v>0</v>
      </c>
      <c r="E5" s="39">
        <f>IF((C5&gt;0),(C5-$F$43-$C$41),0)</f>
        <v>0</v>
      </c>
      <c r="F5" s="79">
        <v>0</v>
      </c>
      <c r="G5" s="39">
        <f t="shared" si="1"/>
        <v>0</v>
      </c>
      <c r="H5" s="38">
        <f t="shared" si="0"/>
        <v>0</v>
      </c>
      <c r="I5" s="39">
        <f t="shared" si="0"/>
        <v>0</v>
      </c>
      <c r="J5" s="33"/>
      <c r="K5" s="33"/>
      <c r="L5" s="33"/>
      <c r="M5" s="33"/>
      <c r="N5" s="33"/>
      <c r="O5" s="33"/>
    </row>
    <row r="6" spans="1:15" ht="30" customHeight="1" x14ac:dyDescent="0.3">
      <c r="A6" s="34" t="s">
        <v>9</v>
      </c>
      <c r="B6" s="35">
        <f t="shared" si="2"/>
        <v>42950</v>
      </c>
      <c r="C6" s="70">
        <v>0</v>
      </c>
      <c r="D6" s="36">
        <f t="shared" si="3"/>
        <v>0</v>
      </c>
      <c r="E6" s="37">
        <f>IF((C6&gt;0),(C6-$F$43-$C$41),0)</f>
        <v>0</v>
      </c>
      <c r="F6" s="70">
        <v>0</v>
      </c>
      <c r="G6" s="37">
        <f t="shared" si="1"/>
        <v>0</v>
      </c>
      <c r="H6" s="36">
        <f t="shared" si="0"/>
        <v>0</v>
      </c>
      <c r="I6" s="37">
        <f>G6+D6</f>
        <v>0</v>
      </c>
      <c r="J6" s="33"/>
      <c r="K6" s="33"/>
      <c r="L6" s="33"/>
      <c r="M6" s="33"/>
      <c r="N6" s="33"/>
      <c r="O6" s="33"/>
    </row>
    <row r="7" spans="1:15" ht="30" customHeight="1" thickBot="1" x14ac:dyDescent="0.35">
      <c r="A7" s="40" t="s">
        <v>10</v>
      </c>
      <c r="B7" s="41">
        <f t="shared" si="2"/>
        <v>42951</v>
      </c>
      <c r="C7" s="71">
        <v>0</v>
      </c>
      <c r="D7" s="42">
        <f t="shared" si="3"/>
        <v>0</v>
      </c>
      <c r="E7" s="43">
        <f>IF((C7&gt;0),(C7-$F$43-$C$41),0)</f>
        <v>0</v>
      </c>
      <c r="F7" s="80">
        <v>0</v>
      </c>
      <c r="G7" s="43">
        <f>IF(F7&gt;0,F7-F6,0)</f>
        <v>0</v>
      </c>
      <c r="H7" s="42">
        <f>F7+C7</f>
        <v>0</v>
      </c>
      <c r="I7" s="43">
        <f>G7+D7</f>
        <v>0</v>
      </c>
      <c r="J7" s="33"/>
      <c r="K7" s="33"/>
      <c r="L7" s="33"/>
      <c r="M7" s="33"/>
      <c r="N7" s="33"/>
      <c r="O7" s="33"/>
    </row>
    <row r="8" spans="1:15" ht="30" customHeight="1" thickBot="1" x14ac:dyDescent="0.35">
      <c r="A8" s="107" t="s">
        <v>33</v>
      </c>
      <c r="B8" s="108"/>
      <c r="C8" s="108"/>
      <c r="D8" s="44">
        <f>D3+D4+D5+D6+D7</f>
        <v>0</v>
      </c>
      <c r="E8" s="45">
        <f>IF(C4&gt;0,E43+D8,0)</f>
        <v>0</v>
      </c>
      <c r="F8" s="109">
        <f>G3+G4+G5+G6+G7</f>
        <v>0</v>
      </c>
      <c r="G8" s="109"/>
      <c r="H8" s="44">
        <f>E8+F8</f>
        <v>0</v>
      </c>
      <c r="I8" s="46">
        <f>I7+I6+I5+I4+I3</f>
        <v>0</v>
      </c>
      <c r="J8" s="33"/>
      <c r="K8" s="33"/>
      <c r="L8" s="33"/>
      <c r="M8" s="33"/>
      <c r="N8" s="33"/>
      <c r="O8" s="33"/>
    </row>
    <row r="9" spans="1:15" ht="30" customHeight="1" x14ac:dyDescent="0.3">
      <c r="A9" s="47" t="s">
        <v>6</v>
      </c>
      <c r="B9" s="48">
        <f>DATE(YEAR(B7),MONTH(B7),DAY(B7)+3)</f>
        <v>42954</v>
      </c>
      <c r="C9" s="72">
        <v>0</v>
      </c>
      <c r="D9" s="50">
        <f>IF(E9&gt;0,E9-E7,0)</f>
        <v>0</v>
      </c>
      <c r="E9" s="51">
        <f>IF((C9&gt;0),(C9-$F$43-$C$41),0)</f>
        <v>0</v>
      </c>
      <c r="F9" s="81">
        <v>0</v>
      </c>
      <c r="G9" s="49">
        <f>F9</f>
        <v>0</v>
      </c>
      <c r="H9" s="50">
        <f>IF(C9&gt;0,E9+G9,0)</f>
        <v>0</v>
      </c>
      <c r="I9" s="51">
        <f t="shared" ref="I9:I11" si="4">G9+D9</f>
        <v>0</v>
      </c>
      <c r="J9" s="33"/>
      <c r="K9" s="33"/>
      <c r="L9" s="33"/>
      <c r="M9" s="33"/>
      <c r="N9" s="33"/>
      <c r="O9" s="33"/>
    </row>
    <row r="10" spans="1:15" ht="30" customHeight="1" x14ac:dyDescent="0.3">
      <c r="A10" s="52" t="s">
        <v>7</v>
      </c>
      <c r="B10" s="53">
        <f>DATE(YEAR(B9),MONTH(B9),DAY(B9)+1)</f>
        <v>42955</v>
      </c>
      <c r="C10" s="73">
        <v>0</v>
      </c>
      <c r="D10" s="55">
        <f>IF(E10&gt;0,E10-E9,0)</f>
        <v>0</v>
      </c>
      <c r="E10" s="37">
        <f t="shared" ref="E10:E13" si="5">IF((C10&gt;0),(C10-$F$43-$C$41),0)</f>
        <v>0</v>
      </c>
      <c r="F10" s="82">
        <v>0</v>
      </c>
      <c r="G10" s="54">
        <f>IF(F10&gt;0,(F10-F9),0)</f>
        <v>0</v>
      </c>
      <c r="H10" s="55">
        <f>IF(C10&gt;0,E10+G10,0)</f>
        <v>0</v>
      </c>
      <c r="I10" s="37">
        <f t="shared" si="4"/>
        <v>0</v>
      </c>
      <c r="J10" s="33"/>
      <c r="K10" s="33"/>
      <c r="L10" s="33"/>
      <c r="M10" s="33"/>
      <c r="N10" s="33"/>
      <c r="O10" s="33"/>
    </row>
    <row r="11" spans="1:15" ht="30" customHeight="1" x14ac:dyDescent="0.3">
      <c r="A11" s="52" t="s">
        <v>8</v>
      </c>
      <c r="B11" s="53">
        <f>DATE(YEAR(B10),MONTH(B10),DAY(B10)+1)</f>
        <v>42956</v>
      </c>
      <c r="C11" s="73">
        <v>0</v>
      </c>
      <c r="D11" s="55">
        <f>IF(E11&gt;0,E11-E10,0)</f>
        <v>0</v>
      </c>
      <c r="E11" s="37">
        <f t="shared" si="5"/>
        <v>0</v>
      </c>
      <c r="F11" s="82">
        <v>0</v>
      </c>
      <c r="G11" s="54">
        <f>IF(F11&gt;0,(F11-F10),0)</f>
        <v>0</v>
      </c>
      <c r="H11" s="55">
        <f t="shared" ref="H11:H13" si="6">IF(C11&gt;0,E11+G11,0)</f>
        <v>0</v>
      </c>
      <c r="I11" s="37">
        <f t="shared" si="4"/>
        <v>0</v>
      </c>
      <c r="J11" s="33"/>
      <c r="K11" s="33"/>
      <c r="L11" s="33"/>
      <c r="M11" s="33"/>
      <c r="N11" s="33"/>
      <c r="O11" s="33"/>
    </row>
    <row r="12" spans="1:15" ht="30" customHeight="1" x14ac:dyDescent="0.3">
      <c r="A12" s="52" t="s">
        <v>9</v>
      </c>
      <c r="B12" s="53">
        <f>DATE(YEAR(B11),MONTH(B11),DAY(B11)+1)</f>
        <v>42957</v>
      </c>
      <c r="C12" s="73">
        <v>0</v>
      </c>
      <c r="D12" s="55">
        <f>IF(E12&gt;0,E12-E11,0)</f>
        <v>0</v>
      </c>
      <c r="E12" s="37">
        <f t="shared" si="5"/>
        <v>0</v>
      </c>
      <c r="F12" s="82">
        <v>0</v>
      </c>
      <c r="G12" s="54">
        <f>IF(F12&gt;0,(F12-F11),0)</f>
        <v>0</v>
      </c>
      <c r="H12" s="55">
        <f t="shared" si="6"/>
        <v>0</v>
      </c>
      <c r="I12" s="37">
        <f>G12+D12</f>
        <v>0</v>
      </c>
      <c r="J12" s="33"/>
      <c r="K12" s="33"/>
      <c r="L12" s="33"/>
      <c r="M12" s="33"/>
      <c r="N12" s="33"/>
      <c r="O12" s="33"/>
    </row>
    <row r="13" spans="1:15" ht="30" customHeight="1" thickBot="1" x14ac:dyDescent="0.35">
      <c r="A13" s="56" t="s">
        <v>10</v>
      </c>
      <c r="B13" s="57">
        <f>DATE(YEAR(B12),MONTH(B12),DAY(B12)+1)</f>
        <v>42958</v>
      </c>
      <c r="C13" s="74">
        <v>0</v>
      </c>
      <c r="D13" s="59">
        <f>IF(E13&gt;0,E13-E12,0)</f>
        <v>0</v>
      </c>
      <c r="E13" s="60">
        <f t="shared" si="5"/>
        <v>0</v>
      </c>
      <c r="F13" s="83">
        <v>0</v>
      </c>
      <c r="G13" s="58">
        <f>IF(F13&gt;0,(F13-F12),0)</f>
        <v>0</v>
      </c>
      <c r="H13" s="59">
        <f t="shared" si="6"/>
        <v>0</v>
      </c>
      <c r="I13" s="60">
        <f>G13+D13</f>
        <v>0</v>
      </c>
      <c r="J13" s="33"/>
      <c r="K13" s="33"/>
      <c r="L13" s="33"/>
      <c r="M13" s="33"/>
      <c r="N13" s="33"/>
      <c r="O13" s="33"/>
    </row>
    <row r="14" spans="1:15" ht="30" customHeight="1" thickBot="1" x14ac:dyDescent="0.35">
      <c r="A14" s="107" t="s">
        <v>33</v>
      </c>
      <c r="B14" s="108"/>
      <c r="C14" s="108"/>
      <c r="D14" s="44">
        <f>D13+D12+D11+D9+D10</f>
        <v>0</v>
      </c>
      <c r="E14" s="45">
        <f>IF(C9&gt;0,E7+D14,0)</f>
        <v>0</v>
      </c>
      <c r="F14" s="109">
        <f>G9+G10+G11+G12+G13</f>
        <v>0</v>
      </c>
      <c r="G14" s="109"/>
      <c r="H14" s="44">
        <f>E14+F14</f>
        <v>0</v>
      </c>
      <c r="I14" s="46">
        <f>I13+I12+I11+I10+I9</f>
        <v>0</v>
      </c>
      <c r="J14" s="33"/>
      <c r="K14" s="33"/>
      <c r="L14" s="33"/>
      <c r="M14" s="33"/>
      <c r="N14" s="33"/>
      <c r="O14" s="33"/>
    </row>
    <row r="15" spans="1:15" ht="30" customHeight="1" x14ac:dyDescent="0.3">
      <c r="A15" s="47" t="s">
        <v>6</v>
      </c>
      <c r="B15" s="48">
        <f>DATE(YEAR(B13),MONTH(B13),DAY(B13)+3)</f>
        <v>42961</v>
      </c>
      <c r="C15" s="72">
        <v>0</v>
      </c>
      <c r="D15" s="50">
        <f t="shared" ref="D15" si="7">IF(E15&gt;0,E15-E13,0)</f>
        <v>0</v>
      </c>
      <c r="E15" s="51">
        <f>IF((C15&gt;0),(C15-$F$43-$C$41),0)</f>
        <v>0</v>
      </c>
      <c r="F15" s="81">
        <v>0</v>
      </c>
      <c r="G15" s="49">
        <f t="shared" ref="G15" si="8">F15</f>
        <v>0</v>
      </c>
      <c r="H15" s="50">
        <f t="shared" ref="H15:H19" si="9">IF(C15&gt;0,E15+G15,0)</f>
        <v>0</v>
      </c>
      <c r="I15" s="51">
        <f t="shared" ref="I15:I19" si="10">G15+D15</f>
        <v>0</v>
      </c>
      <c r="J15" s="33"/>
      <c r="K15" s="33"/>
      <c r="L15" s="33"/>
      <c r="M15" s="33"/>
      <c r="N15" s="33"/>
      <c r="O15" s="33"/>
    </row>
    <row r="16" spans="1:15" ht="30" customHeight="1" x14ac:dyDescent="0.3">
      <c r="A16" s="52" t="s">
        <v>7</v>
      </c>
      <c r="B16" s="53">
        <f>DATE(YEAR(B15),MONTH(B15),DAY(B15)+1)</f>
        <v>42962</v>
      </c>
      <c r="C16" s="73">
        <v>0</v>
      </c>
      <c r="D16" s="55">
        <f t="shared" ref="D16:D19" si="11">IF(E16&gt;0,E16-E15,0)</f>
        <v>0</v>
      </c>
      <c r="E16" s="37">
        <f t="shared" ref="E16:E19" si="12">IF((C16&gt;0),(C16-$F$43-$C$41),0)</f>
        <v>0</v>
      </c>
      <c r="F16" s="82">
        <v>0</v>
      </c>
      <c r="G16" s="54">
        <f t="shared" ref="G16:G19" si="13">IF(F16&gt;0,(F16-F15),0)</f>
        <v>0</v>
      </c>
      <c r="H16" s="55">
        <f t="shared" si="9"/>
        <v>0</v>
      </c>
      <c r="I16" s="37">
        <f t="shared" si="10"/>
        <v>0</v>
      </c>
      <c r="J16" s="33"/>
      <c r="K16" s="33"/>
      <c r="L16" s="33"/>
      <c r="M16" s="33"/>
      <c r="N16" s="33"/>
      <c r="O16" s="33"/>
    </row>
    <row r="17" spans="1:15" ht="30" customHeight="1" x14ac:dyDescent="0.3">
      <c r="A17" s="52" t="s">
        <v>8</v>
      </c>
      <c r="B17" s="53">
        <f>DATE(YEAR(B16),MONTH(B16),DAY(B16)+1)</f>
        <v>42963</v>
      </c>
      <c r="C17" s="73">
        <v>0</v>
      </c>
      <c r="D17" s="55">
        <f t="shared" si="11"/>
        <v>0</v>
      </c>
      <c r="E17" s="37">
        <f t="shared" si="12"/>
        <v>0</v>
      </c>
      <c r="F17" s="82">
        <v>0</v>
      </c>
      <c r="G17" s="54">
        <f t="shared" si="13"/>
        <v>0</v>
      </c>
      <c r="H17" s="55">
        <f t="shared" si="9"/>
        <v>0</v>
      </c>
      <c r="I17" s="37">
        <f t="shared" si="10"/>
        <v>0</v>
      </c>
      <c r="J17" s="33"/>
      <c r="K17" s="33"/>
      <c r="L17" s="33"/>
      <c r="M17" s="33"/>
      <c r="N17" s="33"/>
      <c r="O17" s="33"/>
    </row>
    <row r="18" spans="1:15" ht="30" customHeight="1" x14ac:dyDescent="0.3">
      <c r="A18" s="52" t="s">
        <v>9</v>
      </c>
      <c r="B18" s="53">
        <f>DATE(YEAR(B17),MONTH(B17),DAY(B17)+1)</f>
        <v>42964</v>
      </c>
      <c r="C18" s="73">
        <v>0</v>
      </c>
      <c r="D18" s="55">
        <f t="shared" si="11"/>
        <v>0</v>
      </c>
      <c r="E18" s="37">
        <f t="shared" si="12"/>
        <v>0</v>
      </c>
      <c r="F18" s="82">
        <v>0</v>
      </c>
      <c r="G18" s="54">
        <f t="shared" si="13"/>
        <v>0</v>
      </c>
      <c r="H18" s="55">
        <f t="shared" si="9"/>
        <v>0</v>
      </c>
      <c r="I18" s="37">
        <f t="shared" si="10"/>
        <v>0</v>
      </c>
      <c r="J18" s="33"/>
      <c r="K18" s="33"/>
      <c r="L18" s="33"/>
      <c r="M18" s="33"/>
      <c r="N18" s="33"/>
      <c r="O18" s="33"/>
    </row>
    <row r="19" spans="1:15" ht="30" customHeight="1" thickBot="1" x14ac:dyDescent="0.35">
      <c r="A19" s="56" t="s">
        <v>10</v>
      </c>
      <c r="B19" s="57">
        <f>DATE(YEAR(B18),MONTH(B18),DAY(B18)+1)</f>
        <v>42965</v>
      </c>
      <c r="C19" s="74">
        <v>0</v>
      </c>
      <c r="D19" s="59">
        <f t="shared" si="11"/>
        <v>0</v>
      </c>
      <c r="E19" s="60">
        <f t="shared" si="12"/>
        <v>0</v>
      </c>
      <c r="F19" s="83">
        <v>0</v>
      </c>
      <c r="G19" s="58">
        <f t="shared" si="13"/>
        <v>0</v>
      </c>
      <c r="H19" s="59">
        <f t="shared" si="9"/>
        <v>0</v>
      </c>
      <c r="I19" s="60">
        <f t="shared" si="10"/>
        <v>0</v>
      </c>
      <c r="J19" s="33"/>
      <c r="K19" s="33"/>
      <c r="L19" s="33"/>
      <c r="M19" s="33"/>
      <c r="N19" s="33"/>
      <c r="O19" s="33"/>
    </row>
    <row r="20" spans="1:15" ht="30" customHeight="1" thickBot="1" x14ac:dyDescent="0.35">
      <c r="A20" s="107" t="s">
        <v>33</v>
      </c>
      <c r="B20" s="108"/>
      <c r="C20" s="108"/>
      <c r="D20" s="44">
        <f t="shared" ref="D20" si="14">D19+D18+D17+D15+D16</f>
        <v>0</v>
      </c>
      <c r="E20" s="45">
        <f t="shared" ref="E20" si="15">IF(C15&gt;0,E13+D20,0)</f>
        <v>0</v>
      </c>
      <c r="F20" s="109">
        <f t="shared" ref="F20" si="16">G15+G16+G17+G18+G19</f>
        <v>0</v>
      </c>
      <c r="G20" s="109"/>
      <c r="H20" s="44">
        <f t="shared" ref="H20" si="17">E20+F20</f>
        <v>0</v>
      </c>
      <c r="I20" s="46">
        <f t="shared" ref="I20" si="18">I19+I18+I17+I16+I15</f>
        <v>0</v>
      </c>
      <c r="J20" s="33"/>
      <c r="K20" s="33"/>
      <c r="L20" s="33"/>
      <c r="M20" s="33"/>
      <c r="N20" s="33"/>
      <c r="O20" s="33"/>
    </row>
    <row r="21" spans="1:15" ht="30" customHeight="1" x14ac:dyDescent="0.3">
      <c r="A21" s="47" t="s">
        <v>6</v>
      </c>
      <c r="B21" s="48">
        <f>DATE(YEAR(B19),MONTH(B19),DAY(B19)+3)</f>
        <v>42968</v>
      </c>
      <c r="C21" s="72">
        <v>0</v>
      </c>
      <c r="D21" s="50">
        <f t="shared" ref="D21" si="19">IF(E21&gt;0,E21-E19,0)</f>
        <v>0</v>
      </c>
      <c r="E21" s="51">
        <f>IF((C21&gt;0),(C21-$F$43-$C$41),0)</f>
        <v>0</v>
      </c>
      <c r="F21" s="81">
        <v>0</v>
      </c>
      <c r="G21" s="49">
        <f t="shared" ref="G21" si="20">F21</f>
        <v>0</v>
      </c>
      <c r="H21" s="50">
        <f t="shared" ref="H21:H25" si="21">IF(C21&gt;0,E21+G21,0)</f>
        <v>0</v>
      </c>
      <c r="I21" s="51">
        <f t="shared" ref="I21:I25" si="22">G21+D21</f>
        <v>0</v>
      </c>
      <c r="J21" s="33"/>
      <c r="K21" s="33"/>
      <c r="L21" s="33"/>
      <c r="M21" s="33"/>
      <c r="N21" s="33"/>
      <c r="O21" s="33"/>
    </row>
    <row r="22" spans="1:15" ht="30" customHeight="1" x14ac:dyDescent="0.3">
      <c r="A22" s="52" t="s">
        <v>7</v>
      </c>
      <c r="B22" s="53">
        <f>DATE(YEAR(B21),MONTH(B21),DAY(B21)+1)</f>
        <v>42969</v>
      </c>
      <c r="C22" s="73">
        <v>0</v>
      </c>
      <c r="D22" s="55">
        <f t="shared" ref="D22:D25" si="23">IF(E22&gt;0,E22-E21,0)</f>
        <v>0</v>
      </c>
      <c r="E22" s="37">
        <f t="shared" ref="E22:E25" si="24">IF((C22&gt;0),(C22-$F$43-$C$41),0)</f>
        <v>0</v>
      </c>
      <c r="F22" s="82">
        <v>0</v>
      </c>
      <c r="G22" s="54">
        <f t="shared" ref="G22:G25" si="25">IF(F22&gt;0,(F22-F21),0)</f>
        <v>0</v>
      </c>
      <c r="H22" s="55">
        <f t="shared" si="21"/>
        <v>0</v>
      </c>
      <c r="I22" s="37">
        <f t="shared" si="22"/>
        <v>0</v>
      </c>
      <c r="J22" s="33"/>
      <c r="K22" s="33"/>
      <c r="L22" s="33"/>
      <c r="M22" s="33"/>
      <c r="N22" s="33"/>
      <c r="O22" s="33"/>
    </row>
    <row r="23" spans="1:15" ht="30" customHeight="1" x14ac:dyDescent="0.3">
      <c r="A23" s="52" t="s">
        <v>8</v>
      </c>
      <c r="B23" s="53">
        <f>DATE(YEAR(B22),MONTH(B22),DAY(B22)+1)</f>
        <v>42970</v>
      </c>
      <c r="C23" s="73">
        <v>0</v>
      </c>
      <c r="D23" s="55">
        <f t="shared" si="23"/>
        <v>0</v>
      </c>
      <c r="E23" s="37">
        <f t="shared" si="24"/>
        <v>0</v>
      </c>
      <c r="F23" s="82">
        <v>0</v>
      </c>
      <c r="G23" s="54">
        <f t="shared" si="25"/>
        <v>0</v>
      </c>
      <c r="H23" s="55">
        <f t="shared" si="21"/>
        <v>0</v>
      </c>
      <c r="I23" s="37">
        <f t="shared" si="22"/>
        <v>0</v>
      </c>
      <c r="J23" s="33"/>
      <c r="K23" s="33"/>
      <c r="L23" s="33"/>
      <c r="M23" s="33"/>
      <c r="N23" s="33"/>
      <c r="O23" s="33"/>
    </row>
    <row r="24" spans="1:15" ht="30" customHeight="1" x14ac:dyDescent="0.3">
      <c r="A24" s="52" t="s">
        <v>9</v>
      </c>
      <c r="B24" s="53">
        <f>DATE(YEAR(B23),MONTH(B23),DAY(B23)+1)</f>
        <v>42971</v>
      </c>
      <c r="C24" s="73">
        <v>0</v>
      </c>
      <c r="D24" s="55">
        <f t="shared" si="23"/>
        <v>0</v>
      </c>
      <c r="E24" s="37">
        <f t="shared" si="24"/>
        <v>0</v>
      </c>
      <c r="F24" s="82">
        <v>0</v>
      </c>
      <c r="G24" s="54">
        <f t="shared" si="25"/>
        <v>0</v>
      </c>
      <c r="H24" s="55">
        <f t="shared" si="21"/>
        <v>0</v>
      </c>
      <c r="I24" s="37">
        <f t="shared" si="22"/>
        <v>0</v>
      </c>
      <c r="J24" s="33"/>
      <c r="K24" s="33"/>
      <c r="L24" s="33"/>
      <c r="M24" s="33"/>
      <c r="N24" s="33"/>
      <c r="O24" s="33"/>
    </row>
    <row r="25" spans="1:15" ht="30" customHeight="1" thickBot="1" x14ac:dyDescent="0.35">
      <c r="A25" s="56" t="s">
        <v>10</v>
      </c>
      <c r="B25" s="57">
        <f>DATE(YEAR(B24),MONTH(B24),DAY(B24)+1)</f>
        <v>42972</v>
      </c>
      <c r="C25" s="74">
        <v>0</v>
      </c>
      <c r="D25" s="59">
        <f t="shared" si="23"/>
        <v>0</v>
      </c>
      <c r="E25" s="60">
        <f t="shared" si="24"/>
        <v>0</v>
      </c>
      <c r="F25" s="83">
        <v>0</v>
      </c>
      <c r="G25" s="58">
        <f t="shared" si="25"/>
        <v>0</v>
      </c>
      <c r="H25" s="59">
        <f t="shared" si="21"/>
        <v>0</v>
      </c>
      <c r="I25" s="60">
        <f t="shared" si="22"/>
        <v>0</v>
      </c>
      <c r="J25" s="33"/>
      <c r="K25" s="33"/>
      <c r="L25" s="33"/>
      <c r="M25" s="33"/>
      <c r="N25" s="33"/>
      <c r="O25" s="33"/>
    </row>
    <row r="26" spans="1:15" ht="30" customHeight="1" thickBot="1" x14ac:dyDescent="0.35">
      <c r="A26" s="107" t="s">
        <v>33</v>
      </c>
      <c r="B26" s="108"/>
      <c r="C26" s="108"/>
      <c r="D26" s="44">
        <f t="shared" ref="D26" si="26">D25+D24+D23+D21+D22</f>
        <v>0</v>
      </c>
      <c r="E26" s="45">
        <f t="shared" ref="E26" si="27">IF(C21&gt;0,E19+D26,0)</f>
        <v>0</v>
      </c>
      <c r="F26" s="109">
        <f t="shared" ref="F26" si="28">G21+G22+G23+G24+G25</f>
        <v>0</v>
      </c>
      <c r="G26" s="109"/>
      <c r="H26" s="44">
        <f t="shared" ref="H26" si="29">E26+F26</f>
        <v>0</v>
      </c>
      <c r="I26" s="46">
        <f t="shared" ref="I26" si="30">I25+I24+I23+I22+I21</f>
        <v>0</v>
      </c>
      <c r="J26" s="33"/>
      <c r="K26" s="33"/>
      <c r="L26" s="33"/>
      <c r="M26" s="33"/>
      <c r="N26" s="33"/>
      <c r="O26" s="33"/>
    </row>
    <row r="27" spans="1:15" ht="30" customHeight="1" x14ac:dyDescent="0.3">
      <c r="A27" s="61" t="s">
        <v>6</v>
      </c>
      <c r="B27" s="62">
        <f>DATE(YEAR(B25),MONTH(B25),DAY(B25)+3)</f>
        <v>42975</v>
      </c>
      <c r="C27" s="75">
        <v>0</v>
      </c>
      <c r="D27" s="50">
        <f t="shared" ref="D27" si="31">IF(E27&gt;0,E27-E25,0)</f>
        <v>0</v>
      </c>
      <c r="E27" s="51">
        <f>IF((C27&gt;0),(C27-$F$43-$C$41),0)</f>
        <v>0</v>
      </c>
      <c r="F27" s="81">
        <v>0</v>
      </c>
      <c r="G27" s="49">
        <f t="shared" ref="G27" si="32">F27</f>
        <v>0</v>
      </c>
      <c r="H27" s="50">
        <f t="shared" ref="H27:H31" si="33">IF(C27&gt;0,E27+G27,0)</f>
        <v>0</v>
      </c>
      <c r="I27" s="51">
        <f t="shared" ref="I27:I31" si="34">G27+D27</f>
        <v>0</v>
      </c>
      <c r="J27" s="33"/>
      <c r="K27" s="33"/>
      <c r="L27" s="33"/>
      <c r="M27" s="33"/>
      <c r="N27" s="33"/>
      <c r="O27" s="33"/>
    </row>
    <row r="28" spans="1:15" ht="30" customHeight="1" x14ac:dyDescent="0.3">
      <c r="A28" s="34" t="s">
        <v>7</v>
      </c>
      <c r="B28" s="35">
        <f>DATE(YEAR(B27),MONTH(B27),DAY(B27)+1)</f>
        <v>42976</v>
      </c>
      <c r="C28" s="76">
        <v>0</v>
      </c>
      <c r="D28" s="55">
        <f t="shared" ref="D28:D31" si="35">IF(E28&gt;0,E28-E27,0)</f>
        <v>0</v>
      </c>
      <c r="E28" s="37">
        <f t="shared" ref="E28:E31" si="36">IF((C28&gt;0),(C28-$F$43-$C$41),0)</f>
        <v>0</v>
      </c>
      <c r="F28" s="82">
        <v>0</v>
      </c>
      <c r="G28" s="54">
        <f t="shared" ref="G28:G31" si="37">IF(F28&gt;0,(F28-F27),0)</f>
        <v>0</v>
      </c>
      <c r="H28" s="55">
        <f t="shared" si="33"/>
        <v>0</v>
      </c>
      <c r="I28" s="37">
        <f t="shared" si="34"/>
        <v>0</v>
      </c>
      <c r="J28" s="33"/>
      <c r="K28" s="33"/>
      <c r="L28" s="33"/>
      <c r="M28" s="33"/>
      <c r="N28" s="33"/>
      <c r="O28" s="33"/>
    </row>
    <row r="29" spans="1:15" ht="30" customHeight="1" x14ac:dyDescent="0.3">
      <c r="A29" s="34" t="s">
        <v>8</v>
      </c>
      <c r="B29" s="35">
        <f>DATE(YEAR(B28),MONTH(B28),DAY(B28)+1)</f>
        <v>42977</v>
      </c>
      <c r="C29" s="76">
        <v>0</v>
      </c>
      <c r="D29" s="55">
        <f t="shared" si="35"/>
        <v>0</v>
      </c>
      <c r="E29" s="37">
        <f t="shared" si="36"/>
        <v>0</v>
      </c>
      <c r="F29" s="82">
        <v>0</v>
      </c>
      <c r="G29" s="54">
        <f t="shared" si="37"/>
        <v>0</v>
      </c>
      <c r="H29" s="55">
        <f t="shared" si="33"/>
        <v>0</v>
      </c>
      <c r="I29" s="37">
        <f t="shared" si="34"/>
        <v>0</v>
      </c>
      <c r="J29" s="33"/>
      <c r="K29" s="33"/>
      <c r="L29" s="33"/>
      <c r="M29" s="33"/>
      <c r="N29" s="33"/>
      <c r="O29" s="33"/>
    </row>
    <row r="30" spans="1:15" ht="30" customHeight="1" x14ac:dyDescent="0.3">
      <c r="A30" s="34" t="s">
        <v>9</v>
      </c>
      <c r="B30" s="35">
        <f>DATE(YEAR(B29),MONTH(B29),DAY(B29)+1)</f>
        <v>42978</v>
      </c>
      <c r="C30" s="76">
        <v>0</v>
      </c>
      <c r="D30" s="55">
        <f t="shared" si="35"/>
        <v>0</v>
      </c>
      <c r="E30" s="37">
        <f t="shared" si="36"/>
        <v>0</v>
      </c>
      <c r="F30" s="82">
        <v>0</v>
      </c>
      <c r="G30" s="54">
        <f t="shared" si="37"/>
        <v>0</v>
      </c>
      <c r="H30" s="55">
        <f t="shared" si="33"/>
        <v>0</v>
      </c>
      <c r="I30" s="37">
        <f t="shared" si="34"/>
        <v>0</v>
      </c>
      <c r="J30" s="33"/>
      <c r="K30" s="33"/>
      <c r="L30" s="33"/>
      <c r="M30" s="33"/>
      <c r="N30" s="33"/>
      <c r="O30" s="33"/>
    </row>
    <row r="31" spans="1:15" ht="30" customHeight="1" thickBot="1" x14ac:dyDescent="0.35">
      <c r="A31" s="40" t="s">
        <v>10</v>
      </c>
      <c r="B31" s="63">
        <f>DATE(YEAR(B30),MONTH(B30),DAY(B30)+1)</f>
        <v>42979</v>
      </c>
      <c r="C31" s="76">
        <v>0</v>
      </c>
      <c r="D31" s="55">
        <f t="shared" si="35"/>
        <v>0</v>
      </c>
      <c r="E31" s="37">
        <f t="shared" si="36"/>
        <v>0</v>
      </c>
      <c r="F31" s="82">
        <v>0</v>
      </c>
      <c r="G31" s="54">
        <f t="shared" si="37"/>
        <v>0</v>
      </c>
      <c r="H31" s="55">
        <f t="shared" si="33"/>
        <v>0</v>
      </c>
      <c r="I31" s="37">
        <f t="shared" si="34"/>
        <v>0</v>
      </c>
      <c r="J31" s="33"/>
      <c r="K31" s="33"/>
      <c r="L31" s="33"/>
      <c r="M31" s="33"/>
      <c r="N31" s="33"/>
      <c r="O31" s="33"/>
    </row>
    <row r="32" spans="1:15" ht="30" customHeight="1" thickBot="1" x14ac:dyDescent="0.35">
      <c r="A32" s="118" t="s">
        <v>33</v>
      </c>
      <c r="B32" s="119"/>
      <c r="C32" s="120"/>
      <c r="D32" s="64">
        <f t="shared" ref="D32" si="38">D31+D30+D29+D27+D28</f>
        <v>0</v>
      </c>
      <c r="E32" s="65">
        <f t="shared" ref="E32" si="39">IF(C27&gt;0,E25+D32,0)</f>
        <v>0</v>
      </c>
      <c r="F32" s="112">
        <f t="shared" ref="F32" si="40">G27+G28+G29+G30+G31</f>
        <v>0</v>
      </c>
      <c r="G32" s="112"/>
      <c r="H32" s="64">
        <f t="shared" ref="H32" si="41">E32+F32</f>
        <v>0</v>
      </c>
      <c r="I32" s="65">
        <f t="shared" ref="I32" si="42">I31+I30+I29+I28+I27</f>
        <v>0</v>
      </c>
      <c r="J32" s="33"/>
      <c r="K32" s="33"/>
      <c r="L32" s="33"/>
      <c r="M32" s="33"/>
      <c r="N32" s="33"/>
      <c r="O32" s="33"/>
    </row>
    <row r="34" spans="1:10" ht="15" thickBot="1" x14ac:dyDescent="0.35"/>
    <row r="35" spans="1:10" ht="15" thickBot="1" x14ac:dyDescent="0.35">
      <c r="J35" s="85" t="s">
        <v>37</v>
      </c>
    </row>
    <row r="36" spans="1:10" ht="15" thickBot="1" x14ac:dyDescent="0.35">
      <c r="A36" s="115" t="s">
        <v>3</v>
      </c>
      <c r="B36" s="116"/>
      <c r="C36" s="117"/>
      <c r="D36" s="64">
        <f>D32+D26+D20+D14+D8</f>
        <v>0</v>
      </c>
      <c r="E36" s="65">
        <f>IF(D36&gt;0,E43+D36,0)</f>
        <v>0</v>
      </c>
      <c r="F36" s="112">
        <f>G32+G26+G20+F14+F8</f>
        <v>0</v>
      </c>
      <c r="G36" s="112"/>
      <c r="H36" s="64">
        <f>IF(J36&lt;&gt;0,E36+F36,0)</f>
        <v>0</v>
      </c>
      <c r="I36" s="65">
        <f>D36+F36</f>
        <v>0</v>
      </c>
      <c r="J36" s="65">
        <f>D36+F36+C38</f>
        <v>0</v>
      </c>
    </row>
    <row r="37" spans="1:10" ht="15" thickBot="1" x14ac:dyDescent="0.35">
      <c r="A37" s="33"/>
      <c r="B37" s="33"/>
      <c r="C37" s="33"/>
      <c r="D37" s="33"/>
      <c r="E37" s="33"/>
      <c r="F37" s="33"/>
      <c r="G37" s="33"/>
      <c r="H37" s="33"/>
      <c r="I37" s="33"/>
    </row>
    <row r="38" spans="1:10" ht="15" thickBot="1" x14ac:dyDescent="0.35">
      <c r="A38" s="113" t="s">
        <v>29</v>
      </c>
      <c r="B38" s="114"/>
      <c r="C38" s="77">
        <v>0</v>
      </c>
      <c r="D38" s="65">
        <f>IF(C38&gt;0,C38-C41,0)</f>
        <v>0</v>
      </c>
      <c r="E38" s="33"/>
      <c r="F38" s="33"/>
      <c r="G38" s="33"/>
      <c r="H38" s="33"/>
      <c r="I38" s="33"/>
    </row>
    <row r="39" spans="1:10" x14ac:dyDescent="0.3">
      <c r="A39" s="33"/>
      <c r="B39" s="33"/>
      <c r="C39" s="33"/>
      <c r="D39" s="33"/>
      <c r="E39" s="33"/>
      <c r="F39" s="33"/>
      <c r="G39" s="33"/>
      <c r="H39" s="33"/>
      <c r="I39" s="33"/>
    </row>
    <row r="40" spans="1:10" ht="15" thickBot="1" x14ac:dyDescent="0.35">
      <c r="A40" s="33"/>
      <c r="B40" s="33"/>
      <c r="C40" s="33"/>
      <c r="D40" s="33"/>
      <c r="E40" s="33"/>
      <c r="F40" s="33"/>
      <c r="G40" s="33"/>
      <c r="H40" s="33"/>
      <c r="I40" s="33"/>
    </row>
    <row r="41" spans="1:10" ht="15" thickBot="1" x14ac:dyDescent="0.35">
      <c r="A41" s="113" t="s">
        <v>34</v>
      </c>
      <c r="B41" s="114"/>
      <c r="C41" s="64">
        <f>Juillet!C38</f>
        <v>0</v>
      </c>
      <c r="D41" s="65">
        <f>IF(E36&gt;0,Juillet!D38,0)</f>
        <v>0</v>
      </c>
      <c r="E41" s="67"/>
      <c r="F41" s="1"/>
      <c r="G41" s="1"/>
      <c r="H41" s="2"/>
      <c r="I41" s="2"/>
    </row>
    <row r="42" spans="1:10" ht="15" thickBot="1" x14ac:dyDescent="0.35">
      <c r="J42" s="85" t="s">
        <v>37</v>
      </c>
    </row>
    <row r="43" spans="1:10" ht="15" thickBot="1" x14ac:dyDescent="0.35">
      <c r="A43" s="115" t="s">
        <v>36</v>
      </c>
      <c r="B43" s="116"/>
      <c r="C43" s="117"/>
      <c r="D43" s="64">
        <f>Juillet!D36</f>
        <v>0</v>
      </c>
      <c r="E43" s="64">
        <f>Juillet!E36</f>
        <v>0</v>
      </c>
      <c r="F43" s="64">
        <f>Juillet!F36</f>
        <v>0</v>
      </c>
      <c r="G43" s="64">
        <f>Juillet!G36</f>
        <v>0</v>
      </c>
      <c r="H43" s="64">
        <f>Juillet!H36</f>
        <v>0</v>
      </c>
      <c r="I43" s="64">
        <f>Juillet!I36</f>
        <v>0</v>
      </c>
      <c r="J43" s="64">
        <f>Juillet!J36</f>
        <v>0</v>
      </c>
    </row>
  </sheetData>
  <mergeCells count="21">
    <mergeCell ref="A38:B38"/>
    <mergeCell ref="A41:B41"/>
    <mergeCell ref="A43:C43"/>
    <mergeCell ref="A26:C26"/>
    <mergeCell ref="F26:G26"/>
    <mergeCell ref="A32:C32"/>
    <mergeCell ref="F32:G32"/>
    <mergeCell ref="A36:C36"/>
    <mergeCell ref="F36:G36"/>
    <mergeCell ref="A8:C8"/>
    <mergeCell ref="F8:G8"/>
    <mergeCell ref="A14:C14"/>
    <mergeCell ref="F14:G14"/>
    <mergeCell ref="A20:C20"/>
    <mergeCell ref="F20:G20"/>
    <mergeCell ref="H1:I1"/>
    <mergeCell ref="A1:A2"/>
    <mergeCell ref="B1:B2"/>
    <mergeCell ref="C1:C2"/>
    <mergeCell ref="D1:E1"/>
    <mergeCell ref="F1:G1"/>
  </mergeCells>
  <conditionalFormatting sqref="D14">
    <cfRule type="cellIs" dxfId="3820" priority="596" operator="equal">
      <formula>0</formula>
    </cfRule>
    <cfRule type="cellIs" dxfId="3819" priority="755" operator="equal">
      <formula>0</formula>
    </cfRule>
    <cfRule type="cellIs" dxfId="3818" priority="773" operator="equal">
      <formula>D8</formula>
    </cfRule>
    <cfRule type="cellIs" dxfId="3817" priority="774" operator="lessThan">
      <formula>D8</formula>
    </cfRule>
    <cfRule type="cellIs" dxfId="3816" priority="775" operator="greaterThan">
      <formula>D8</formula>
    </cfRule>
  </conditionalFormatting>
  <conditionalFormatting sqref="E14">
    <cfRule type="cellIs" dxfId="3815" priority="595" operator="equal">
      <formula>0</formula>
    </cfRule>
    <cfRule type="cellIs" dxfId="3814" priority="770" operator="equal">
      <formula>E8</formula>
    </cfRule>
    <cfRule type="cellIs" dxfId="3813" priority="771" operator="lessThan">
      <formula>E8</formula>
    </cfRule>
    <cfRule type="cellIs" dxfId="3812" priority="772" operator="greaterThan">
      <formula>E8</formula>
    </cfRule>
  </conditionalFormatting>
  <conditionalFormatting sqref="J2:O2">
    <cfRule type="cellIs" dxfId="3811" priority="767" operator="equal">
      <formula>0</formula>
    </cfRule>
    <cfRule type="cellIs" dxfId="3810" priority="768" operator="lessThan">
      <formula>0</formula>
    </cfRule>
    <cfRule type="cellIs" dxfId="3809" priority="769" operator="greaterThan">
      <formula>0</formula>
    </cfRule>
  </conditionalFormatting>
  <conditionalFormatting sqref="F14:G14">
    <cfRule type="cellIs" dxfId="3808" priority="441" operator="equal">
      <formula>0</formula>
    </cfRule>
    <cfRule type="cellIs" dxfId="3807" priority="764" operator="equal">
      <formula>F8</formula>
    </cfRule>
    <cfRule type="cellIs" dxfId="3806" priority="765" operator="lessThan">
      <formula>F8</formula>
    </cfRule>
    <cfRule type="cellIs" dxfId="3805" priority="766" operator="greaterThan">
      <formula>F8</formula>
    </cfRule>
  </conditionalFormatting>
  <conditionalFormatting sqref="C11">
    <cfRule type="cellIs" dxfId="3804" priority="760" operator="equal">
      <formula>0</formula>
    </cfRule>
    <cfRule type="cellIs" dxfId="3803" priority="761" operator="equal">
      <formula>C10</formula>
    </cfRule>
    <cfRule type="cellIs" dxfId="3802" priority="762" operator="lessThan">
      <formula>C10</formula>
    </cfRule>
    <cfRule type="cellIs" dxfId="3801" priority="763" operator="greaterThan">
      <formula>C10</formula>
    </cfRule>
  </conditionalFormatting>
  <conditionalFormatting sqref="H14:I14">
    <cfRule type="cellIs" dxfId="3800" priority="751" operator="equal">
      <formula>0</formula>
    </cfRule>
    <cfRule type="cellIs" dxfId="3799" priority="752" operator="equal">
      <formula>H8</formula>
    </cfRule>
    <cfRule type="cellIs" dxfId="3798" priority="753" operator="lessThan">
      <formula>H8</formula>
    </cfRule>
    <cfRule type="cellIs" dxfId="3797" priority="754" operator="greaterThan">
      <formula>H8</formula>
    </cfRule>
  </conditionalFormatting>
  <conditionalFormatting sqref="D8">
    <cfRule type="cellIs" dxfId="3796" priority="733" operator="equal">
      <formula>0</formula>
    </cfRule>
    <cfRule type="cellIs" dxfId="3795" priority="748" operator="equal">
      <formula>D43</formula>
    </cfRule>
    <cfRule type="cellIs" dxfId="3794" priority="749" operator="lessThan">
      <formula>D43</formula>
    </cfRule>
    <cfRule type="cellIs" dxfId="3793" priority="750" operator="greaterThan">
      <formula>D43</formula>
    </cfRule>
  </conditionalFormatting>
  <conditionalFormatting sqref="E8">
    <cfRule type="cellIs" dxfId="3792" priority="24" operator="equal">
      <formula>0</formula>
    </cfRule>
    <cfRule type="cellIs" dxfId="3791" priority="745" operator="equal">
      <formula>E43</formula>
    </cfRule>
    <cfRule type="cellIs" dxfId="3790" priority="746" operator="lessThan">
      <formula>E43</formula>
    </cfRule>
    <cfRule type="cellIs" dxfId="3789" priority="747" operator="greaterThan">
      <formula>E43</formula>
    </cfRule>
  </conditionalFormatting>
  <conditionalFormatting sqref="F8:G8">
    <cfRule type="cellIs" dxfId="3788" priority="23" operator="equal">
      <formula>0</formula>
    </cfRule>
    <cfRule type="cellIs" dxfId="3787" priority="742" operator="equal">
      <formula>F43</formula>
    </cfRule>
    <cfRule type="cellIs" dxfId="3786" priority="743" operator="lessThan">
      <formula>F43</formula>
    </cfRule>
    <cfRule type="cellIs" dxfId="3785" priority="744" operator="greaterThan">
      <formula>F43</formula>
    </cfRule>
  </conditionalFormatting>
  <conditionalFormatting sqref="C5">
    <cfRule type="cellIs" dxfId="3784" priority="738" operator="equal">
      <formula>0</formula>
    </cfRule>
    <cfRule type="cellIs" dxfId="3783" priority="739" operator="equal">
      <formula>C4</formula>
    </cfRule>
    <cfRule type="cellIs" dxfId="3782" priority="740" operator="lessThan">
      <formula>C4</formula>
    </cfRule>
    <cfRule type="cellIs" dxfId="3781" priority="741" operator="greaterThan">
      <formula>C4</formula>
    </cfRule>
  </conditionalFormatting>
  <conditionalFormatting sqref="C6:C7">
    <cfRule type="cellIs" dxfId="3780" priority="734" operator="equal">
      <formula>0</formula>
    </cfRule>
    <cfRule type="cellIs" dxfId="3779" priority="735" operator="equal">
      <formula>C5</formula>
    </cfRule>
    <cfRule type="cellIs" dxfId="3778" priority="736" operator="lessThan">
      <formula>C5</formula>
    </cfRule>
    <cfRule type="cellIs" dxfId="3777" priority="737" operator="greaterThan">
      <formula>C5</formula>
    </cfRule>
  </conditionalFormatting>
  <conditionalFormatting sqref="H8:I8">
    <cfRule type="cellIs" dxfId="3776" priority="729" operator="equal">
      <formula>0</formula>
    </cfRule>
    <cfRule type="cellIs" dxfId="3775" priority="730" operator="equal">
      <formula>H2</formula>
    </cfRule>
    <cfRule type="cellIs" dxfId="3774" priority="731" operator="lessThan">
      <formula>H2</formula>
    </cfRule>
    <cfRule type="cellIs" dxfId="3773" priority="732" operator="greaterThan">
      <formula>H2</formula>
    </cfRule>
  </conditionalFormatting>
  <conditionalFormatting sqref="C9">
    <cfRule type="cellIs" dxfId="3772" priority="725" operator="equal">
      <formula>0</formula>
    </cfRule>
    <cfRule type="cellIs" dxfId="3771" priority="726" operator="equal">
      <formula>C7</formula>
    </cfRule>
    <cfRule type="cellIs" dxfId="3770" priority="727" operator="lessThan">
      <formula>C7</formula>
    </cfRule>
    <cfRule type="cellIs" dxfId="3769" priority="728" operator="greaterThan">
      <formula>C7</formula>
    </cfRule>
  </conditionalFormatting>
  <conditionalFormatting sqref="C10">
    <cfRule type="cellIs" dxfId="3768" priority="721" operator="equal">
      <formula>0</formula>
    </cfRule>
    <cfRule type="cellIs" dxfId="3767" priority="722" operator="equal">
      <formula>C9</formula>
    </cfRule>
    <cfRule type="cellIs" dxfId="3766" priority="723" operator="lessThan">
      <formula>C9</formula>
    </cfRule>
    <cfRule type="cellIs" dxfId="3765" priority="724" operator="greaterThan">
      <formula>C9</formula>
    </cfRule>
  </conditionalFormatting>
  <conditionalFormatting sqref="C13">
    <cfRule type="cellIs" dxfId="3764" priority="756" operator="equal">
      <formula>0</formula>
    </cfRule>
    <cfRule type="cellIs" dxfId="3763" priority="757" operator="equal">
      <formula>C12</formula>
    </cfRule>
    <cfRule type="cellIs" dxfId="3762" priority="758" operator="lessThan">
      <formula>C12</formula>
    </cfRule>
    <cfRule type="cellIs" dxfId="3761" priority="759" operator="greaterThan">
      <formula>C12</formula>
    </cfRule>
  </conditionalFormatting>
  <conditionalFormatting sqref="C12">
    <cfRule type="cellIs" dxfId="3760" priority="717" operator="equal">
      <formula>0</formula>
    </cfRule>
    <cfRule type="cellIs" dxfId="3759" priority="718" operator="equal">
      <formula>C11</formula>
    </cfRule>
    <cfRule type="cellIs" dxfId="3758" priority="719" operator="lessThan">
      <formula>C11</formula>
    </cfRule>
    <cfRule type="cellIs" dxfId="3757" priority="720" operator="greaterThan">
      <formula>C11</formula>
    </cfRule>
  </conditionalFormatting>
  <conditionalFormatting sqref="D11">
    <cfRule type="cellIs" dxfId="3756" priority="713" operator="equal">
      <formula>0</formula>
    </cfRule>
    <cfRule type="cellIs" dxfId="3755" priority="714" operator="equal">
      <formula>D10</formula>
    </cfRule>
    <cfRule type="cellIs" dxfId="3754" priority="715" operator="lessThan">
      <formula>D10</formula>
    </cfRule>
    <cfRule type="cellIs" dxfId="3753" priority="716" operator="greaterThan">
      <formula>D10</formula>
    </cfRule>
  </conditionalFormatting>
  <conditionalFormatting sqref="D9">
    <cfRule type="cellIs" dxfId="3752" priority="705" operator="equal">
      <formula>0</formula>
    </cfRule>
    <cfRule type="cellIs" dxfId="3751" priority="706" operator="equal">
      <formula>D7</formula>
    </cfRule>
    <cfRule type="cellIs" dxfId="3750" priority="707" operator="lessThan">
      <formula>D7</formula>
    </cfRule>
    <cfRule type="cellIs" dxfId="3749" priority="708" operator="greaterThan">
      <formula>D7</formula>
    </cfRule>
  </conditionalFormatting>
  <conditionalFormatting sqref="D10">
    <cfRule type="cellIs" dxfId="3748" priority="701" operator="equal">
      <formula>0</formula>
    </cfRule>
    <cfRule type="cellIs" dxfId="3747" priority="702" operator="equal">
      <formula>D9</formula>
    </cfRule>
    <cfRule type="cellIs" dxfId="3746" priority="703" operator="lessThan">
      <formula>D9</formula>
    </cfRule>
    <cfRule type="cellIs" dxfId="3745" priority="704" operator="greaterThan">
      <formula>D9</formula>
    </cfRule>
  </conditionalFormatting>
  <conditionalFormatting sqref="D13">
    <cfRule type="cellIs" dxfId="3744" priority="709" operator="equal">
      <formula>0</formula>
    </cfRule>
    <cfRule type="cellIs" dxfId="3743" priority="710" operator="equal">
      <formula>D12</formula>
    </cfRule>
    <cfRule type="cellIs" dxfId="3742" priority="711" operator="lessThan">
      <formula>D12</formula>
    </cfRule>
    <cfRule type="cellIs" dxfId="3741" priority="712" operator="greaterThan">
      <formula>D12</formula>
    </cfRule>
  </conditionalFormatting>
  <conditionalFormatting sqref="D12">
    <cfRule type="cellIs" dxfId="3740" priority="697" operator="equal">
      <formula>0</formula>
    </cfRule>
    <cfRule type="cellIs" dxfId="3739" priority="698" operator="equal">
      <formula>D11</formula>
    </cfRule>
    <cfRule type="cellIs" dxfId="3738" priority="699" operator="lessThan">
      <formula>D11</formula>
    </cfRule>
    <cfRule type="cellIs" dxfId="3737" priority="700" operator="greaterThan">
      <formula>D11</formula>
    </cfRule>
  </conditionalFormatting>
  <conditionalFormatting sqref="E11">
    <cfRule type="cellIs" dxfId="3736" priority="693" operator="equal">
      <formula>0</formula>
    </cfRule>
    <cfRule type="cellIs" dxfId="3735" priority="694" operator="equal">
      <formula>E10</formula>
    </cfRule>
    <cfRule type="cellIs" dxfId="3734" priority="695" operator="lessThan">
      <formula>E10</formula>
    </cfRule>
    <cfRule type="cellIs" dxfId="3733" priority="696" operator="greaterThan">
      <formula>E10</formula>
    </cfRule>
  </conditionalFormatting>
  <conditionalFormatting sqref="E9">
    <cfRule type="cellIs" dxfId="3732" priority="685" operator="equal">
      <formula>0</formula>
    </cfRule>
    <cfRule type="cellIs" dxfId="3731" priority="686" operator="equal">
      <formula>E7</formula>
    </cfRule>
    <cfRule type="cellIs" dxfId="3730" priority="687" operator="lessThan">
      <formula>E7</formula>
    </cfRule>
    <cfRule type="cellIs" dxfId="3729" priority="688" operator="greaterThan">
      <formula>E7</formula>
    </cfRule>
  </conditionalFormatting>
  <conditionalFormatting sqref="E10">
    <cfRule type="cellIs" dxfId="3728" priority="681" operator="equal">
      <formula>0</formula>
    </cfRule>
    <cfRule type="cellIs" dxfId="3727" priority="682" operator="equal">
      <formula>E9</formula>
    </cfRule>
    <cfRule type="cellIs" dxfId="3726" priority="683" operator="lessThan">
      <formula>E9</formula>
    </cfRule>
    <cfRule type="cellIs" dxfId="3725" priority="684" operator="greaterThan">
      <formula>E9</formula>
    </cfRule>
  </conditionalFormatting>
  <conditionalFormatting sqref="E13">
    <cfRule type="cellIs" dxfId="3724" priority="689" operator="equal">
      <formula>0</formula>
    </cfRule>
    <cfRule type="cellIs" dxfId="3723" priority="690" operator="equal">
      <formula>E12</formula>
    </cfRule>
    <cfRule type="cellIs" dxfId="3722" priority="691" operator="lessThan">
      <formula>E12</formula>
    </cfRule>
    <cfRule type="cellIs" dxfId="3721" priority="692" operator="greaterThan">
      <formula>E12</formula>
    </cfRule>
  </conditionalFormatting>
  <conditionalFormatting sqref="E12">
    <cfRule type="cellIs" dxfId="3720" priority="677" operator="equal">
      <formula>0</formula>
    </cfRule>
    <cfRule type="cellIs" dxfId="3719" priority="678" operator="equal">
      <formula>E11</formula>
    </cfRule>
    <cfRule type="cellIs" dxfId="3718" priority="679" operator="lessThan">
      <formula>E11</formula>
    </cfRule>
    <cfRule type="cellIs" dxfId="3717" priority="680" operator="greaterThan">
      <formula>E11</formula>
    </cfRule>
  </conditionalFormatting>
  <conditionalFormatting sqref="I11">
    <cfRule type="cellIs" dxfId="3716" priority="673" operator="equal">
      <formula>0</formula>
    </cfRule>
    <cfRule type="cellIs" dxfId="3715" priority="674" operator="equal">
      <formula>I10</formula>
    </cfRule>
    <cfRule type="cellIs" dxfId="3714" priority="675" operator="lessThan">
      <formula>I10</formula>
    </cfRule>
    <cfRule type="cellIs" dxfId="3713" priority="676" operator="greaterThan">
      <formula>I10</formula>
    </cfRule>
  </conditionalFormatting>
  <conditionalFormatting sqref="I9">
    <cfRule type="cellIs" dxfId="3712" priority="665" operator="equal">
      <formula>0</formula>
    </cfRule>
    <cfRule type="cellIs" dxfId="3711" priority="666" operator="equal">
      <formula>I7</formula>
    </cfRule>
    <cfRule type="cellIs" dxfId="3710" priority="667" operator="lessThan">
      <formula>I7</formula>
    </cfRule>
    <cfRule type="cellIs" dxfId="3709" priority="668" operator="greaterThan">
      <formula>I7</formula>
    </cfRule>
  </conditionalFormatting>
  <conditionalFormatting sqref="I10">
    <cfRule type="cellIs" dxfId="3708" priority="661" operator="equal">
      <formula>0</formula>
    </cfRule>
    <cfRule type="cellIs" dxfId="3707" priority="662" operator="equal">
      <formula>I9</formula>
    </cfRule>
    <cfRule type="cellIs" dxfId="3706" priority="663" operator="lessThan">
      <formula>I9</formula>
    </cfRule>
    <cfRule type="cellIs" dxfId="3705" priority="664" operator="greaterThan">
      <formula>I9</formula>
    </cfRule>
  </conditionalFormatting>
  <conditionalFormatting sqref="I13">
    <cfRule type="cellIs" dxfId="3704" priority="669" operator="equal">
      <formula>0</formula>
    </cfRule>
    <cfRule type="cellIs" dxfId="3703" priority="670" operator="equal">
      <formula>I12</formula>
    </cfRule>
    <cfRule type="cellIs" dxfId="3702" priority="671" operator="lessThan">
      <formula>I12</formula>
    </cfRule>
    <cfRule type="cellIs" dxfId="3701" priority="672" operator="greaterThan">
      <formula>I12</formula>
    </cfRule>
  </conditionalFormatting>
  <conditionalFormatting sqref="I12">
    <cfRule type="cellIs" dxfId="3700" priority="657" operator="equal">
      <formula>0</formula>
    </cfRule>
    <cfRule type="cellIs" dxfId="3699" priority="658" operator="equal">
      <formula>I11</formula>
    </cfRule>
    <cfRule type="cellIs" dxfId="3698" priority="659" operator="lessThan">
      <formula>I11</formula>
    </cfRule>
    <cfRule type="cellIs" dxfId="3697" priority="660" operator="greaterThan">
      <formula>I11</formula>
    </cfRule>
  </conditionalFormatting>
  <conditionalFormatting sqref="F11">
    <cfRule type="cellIs" dxfId="3696" priority="653" operator="equal">
      <formula>0</formula>
    </cfRule>
    <cfRule type="cellIs" dxfId="3695" priority="654" operator="equal">
      <formula>F10</formula>
    </cfRule>
    <cfRule type="cellIs" dxfId="3694" priority="655" operator="lessThan">
      <formula>F10</formula>
    </cfRule>
    <cfRule type="cellIs" dxfId="3693" priority="656" operator="greaterThan">
      <formula>F10</formula>
    </cfRule>
  </conditionalFormatting>
  <conditionalFormatting sqref="F9">
    <cfRule type="cellIs" dxfId="3692" priority="645" operator="equal">
      <formula>0</formula>
    </cfRule>
    <cfRule type="cellIs" dxfId="3691" priority="646" operator="equal">
      <formula>F7</formula>
    </cfRule>
    <cfRule type="cellIs" dxfId="3690" priority="647" operator="lessThan">
      <formula>F7</formula>
    </cfRule>
    <cfRule type="cellIs" dxfId="3689" priority="648" operator="greaterThan">
      <formula>F7</formula>
    </cfRule>
  </conditionalFormatting>
  <conditionalFormatting sqref="F10">
    <cfRule type="cellIs" dxfId="3688" priority="641" operator="equal">
      <formula>0</formula>
    </cfRule>
    <cfRule type="cellIs" dxfId="3687" priority="642" operator="equal">
      <formula>F9</formula>
    </cfRule>
    <cfRule type="cellIs" dxfId="3686" priority="643" operator="lessThan">
      <formula>F9</formula>
    </cfRule>
    <cfRule type="cellIs" dxfId="3685" priority="644" operator="greaterThan">
      <formula>F9</formula>
    </cfRule>
  </conditionalFormatting>
  <conditionalFormatting sqref="F13">
    <cfRule type="cellIs" dxfId="3684" priority="649" operator="equal">
      <formula>0</formula>
    </cfRule>
    <cfRule type="cellIs" dxfId="3683" priority="650" operator="equal">
      <formula>F12</formula>
    </cfRule>
    <cfRule type="cellIs" dxfId="3682" priority="651" operator="lessThan">
      <formula>F12</formula>
    </cfRule>
    <cfRule type="cellIs" dxfId="3681" priority="652" operator="greaterThan">
      <formula>F12</formula>
    </cfRule>
  </conditionalFormatting>
  <conditionalFormatting sqref="F12">
    <cfRule type="cellIs" dxfId="3680" priority="637" operator="equal">
      <formula>0</formula>
    </cfRule>
    <cfRule type="cellIs" dxfId="3679" priority="638" operator="equal">
      <formula>F11</formula>
    </cfRule>
    <cfRule type="cellIs" dxfId="3678" priority="639" operator="lessThan">
      <formula>F11</formula>
    </cfRule>
    <cfRule type="cellIs" dxfId="3677" priority="640" operator="greaterThan">
      <formula>F11</formula>
    </cfRule>
  </conditionalFormatting>
  <conditionalFormatting sqref="G11">
    <cfRule type="cellIs" dxfId="3676" priority="633" operator="equal">
      <formula>0</formula>
    </cfRule>
    <cfRule type="cellIs" dxfId="3675" priority="634" operator="equal">
      <formula>G10</formula>
    </cfRule>
    <cfRule type="cellIs" dxfId="3674" priority="635" operator="lessThan">
      <formula>G10</formula>
    </cfRule>
    <cfRule type="cellIs" dxfId="3673" priority="636" operator="greaterThan">
      <formula>G10</formula>
    </cfRule>
  </conditionalFormatting>
  <conditionalFormatting sqref="G9">
    <cfRule type="cellIs" dxfId="3672" priority="625" operator="equal">
      <formula>0</formula>
    </cfRule>
    <cfRule type="cellIs" dxfId="3671" priority="626" operator="equal">
      <formula>G7</formula>
    </cfRule>
    <cfRule type="cellIs" dxfId="3670" priority="627" operator="lessThan">
      <formula>G7</formula>
    </cfRule>
    <cfRule type="cellIs" dxfId="3669" priority="628" operator="greaterThan">
      <formula>G7</formula>
    </cfRule>
  </conditionalFormatting>
  <conditionalFormatting sqref="G10">
    <cfRule type="cellIs" dxfId="3668" priority="621" operator="equal">
      <formula>0</formula>
    </cfRule>
    <cfRule type="cellIs" dxfId="3667" priority="622" operator="equal">
      <formula>G9</formula>
    </cfRule>
    <cfRule type="cellIs" dxfId="3666" priority="623" operator="lessThan">
      <formula>G9</formula>
    </cfRule>
    <cfRule type="cellIs" dxfId="3665" priority="624" operator="greaterThan">
      <formula>G9</formula>
    </cfRule>
  </conditionalFormatting>
  <conditionalFormatting sqref="G13">
    <cfRule type="cellIs" dxfId="3664" priority="629" operator="equal">
      <formula>0</formula>
    </cfRule>
    <cfRule type="cellIs" dxfId="3663" priority="630" operator="equal">
      <formula>G12</formula>
    </cfRule>
    <cfRule type="cellIs" dxfId="3662" priority="631" operator="lessThan">
      <formula>G12</formula>
    </cfRule>
    <cfRule type="cellIs" dxfId="3661" priority="632" operator="greaterThan">
      <formula>G12</formula>
    </cfRule>
  </conditionalFormatting>
  <conditionalFormatting sqref="G12">
    <cfRule type="cellIs" dxfId="3660" priority="617" operator="equal">
      <formula>0</formula>
    </cfRule>
    <cfRule type="cellIs" dxfId="3659" priority="618" operator="equal">
      <formula>G11</formula>
    </cfRule>
    <cfRule type="cellIs" dxfId="3658" priority="619" operator="lessThan">
      <formula>G11</formula>
    </cfRule>
    <cfRule type="cellIs" dxfId="3657" priority="620" operator="greaterThan">
      <formula>G11</formula>
    </cfRule>
  </conditionalFormatting>
  <conditionalFormatting sqref="H11">
    <cfRule type="cellIs" dxfId="3656" priority="613" operator="equal">
      <formula>0</formula>
    </cfRule>
    <cfRule type="cellIs" dxfId="3655" priority="614" operator="equal">
      <formula>H10</formula>
    </cfRule>
    <cfRule type="cellIs" dxfId="3654" priority="615" operator="lessThan">
      <formula>H10</formula>
    </cfRule>
    <cfRule type="cellIs" dxfId="3653" priority="616" operator="greaterThan">
      <formula>H10</formula>
    </cfRule>
  </conditionalFormatting>
  <conditionalFormatting sqref="H9">
    <cfRule type="cellIs" dxfId="3652" priority="605" operator="equal">
      <formula>0</formula>
    </cfRule>
    <cfRule type="cellIs" dxfId="3651" priority="606" operator="equal">
      <formula>H7</formula>
    </cfRule>
    <cfRule type="cellIs" dxfId="3650" priority="607" operator="lessThan">
      <formula>H7</formula>
    </cfRule>
    <cfRule type="cellIs" dxfId="3649" priority="608" operator="greaterThan">
      <formula>H7</formula>
    </cfRule>
  </conditionalFormatting>
  <conditionalFormatting sqref="H10">
    <cfRule type="cellIs" dxfId="3648" priority="601" operator="equal">
      <formula>0</formula>
    </cfRule>
    <cfRule type="cellIs" dxfId="3647" priority="602" operator="equal">
      <formula>H9</formula>
    </cfRule>
    <cfRule type="cellIs" dxfId="3646" priority="603" operator="lessThan">
      <formula>H9</formula>
    </cfRule>
    <cfRule type="cellIs" dxfId="3645" priority="604" operator="greaterThan">
      <formula>H9</formula>
    </cfRule>
  </conditionalFormatting>
  <conditionalFormatting sqref="H13">
    <cfRule type="cellIs" dxfId="3644" priority="609" operator="equal">
      <formula>0</formula>
    </cfRule>
    <cfRule type="cellIs" dxfId="3643" priority="610" operator="equal">
      <formula>H12</formula>
    </cfRule>
    <cfRule type="cellIs" dxfId="3642" priority="611" operator="lessThan">
      <formula>H12</formula>
    </cfRule>
    <cfRule type="cellIs" dxfId="3641" priority="612" operator="greaterThan">
      <formula>H12</formula>
    </cfRule>
  </conditionalFormatting>
  <conditionalFormatting sqref="H12">
    <cfRule type="cellIs" dxfId="3640" priority="597" operator="equal">
      <formula>0</formula>
    </cfRule>
    <cfRule type="cellIs" dxfId="3639" priority="598" operator="equal">
      <formula>H11</formula>
    </cfRule>
    <cfRule type="cellIs" dxfId="3638" priority="599" operator="lessThan">
      <formula>H11</formula>
    </cfRule>
    <cfRule type="cellIs" dxfId="3637" priority="600" operator="greaterThan">
      <formula>H11</formula>
    </cfRule>
  </conditionalFormatting>
  <conditionalFormatting sqref="D20">
    <cfRule type="cellIs" dxfId="3636" priority="443" operator="equal">
      <formula>0</formula>
    </cfRule>
    <cfRule type="cellIs" dxfId="3635" priority="580" operator="equal">
      <formula>0</formula>
    </cfRule>
    <cfRule type="cellIs" dxfId="3634" priority="592" operator="equal">
      <formula>D14</formula>
    </cfRule>
    <cfRule type="cellIs" dxfId="3633" priority="593" operator="lessThan">
      <formula>D14</formula>
    </cfRule>
    <cfRule type="cellIs" dxfId="3632" priority="594" operator="greaterThan">
      <formula>D14</formula>
    </cfRule>
  </conditionalFormatting>
  <conditionalFormatting sqref="E20">
    <cfRule type="cellIs" dxfId="3631" priority="442" operator="equal">
      <formula>0</formula>
    </cfRule>
    <cfRule type="cellIs" dxfId="3630" priority="589" operator="equal">
      <formula>E14</formula>
    </cfRule>
    <cfRule type="cellIs" dxfId="3629" priority="590" operator="lessThan">
      <formula>E14</formula>
    </cfRule>
    <cfRule type="cellIs" dxfId="3628" priority="591" operator="greaterThan">
      <formula>E14</formula>
    </cfRule>
  </conditionalFormatting>
  <conditionalFormatting sqref="C17">
    <cfRule type="cellIs" dxfId="3627" priority="585" operator="equal">
      <formula>0</formula>
    </cfRule>
    <cfRule type="cellIs" dxfId="3626" priority="586" operator="equal">
      <formula>C16</formula>
    </cfRule>
    <cfRule type="cellIs" dxfId="3625" priority="587" operator="lessThan">
      <formula>C16</formula>
    </cfRule>
    <cfRule type="cellIs" dxfId="3624" priority="588" operator="greaterThan">
      <formula>C16</formula>
    </cfRule>
  </conditionalFormatting>
  <conditionalFormatting sqref="H20:I20">
    <cfRule type="cellIs" dxfId="3623" priority="576" operator="equal">
      <formula>0</formula>
    </cfRule>
    <cfRule type="cellIs" dxfId="3622" priority="577" operator="equal">
      <formula>H14</formula>
    </cfRule>
    <cfRule type="cellIs" dxfId="3621" priority="578" operator="lessThan">
      <formula>H14</formula>
    </cfRule>
    <cfRule type="cellIs" dxfId="3620" priority="579" operator="greaterThan">
      <formula>H14</formula>
    </cfRule>
  </conditionalFormatting>
  <conditionalFormatting sqref="C15">
    <cfRule type="cellIs" dxfId="3619" priority="572" operator="equal">
      <formula>0</formula>
    </cfRule>
    <cfRule type="cellIs" dxfId="3618" priority="573" operator="equal">
      <formula>C13</formula>
    </cfRule>
    <cfRule type="cellIs" dxfId="3617" priority="574" operator="lessThan">
      <formula>C13</formula>
    </cfRule>
    <cfRule type="cellIs" dxfId="3616" priority="575" operator="greaterThan">
      <formula>C13</formula>
    </cfRule>
  </conditionalFormatting>
  <conditionalFormatting sqref="C16">
    <cfRule type="cellIs" dxfId="3615" priority="568" operator="equal">
      <formula>0</formula>
    </cfRule>
    <cfRule type="cellIs" dxfId="3614" priority="569" operator="equal">
      <formula>C15</formula>
    </cfRule>
    <cfRule type="cellIs" dxfId="3613" priority="570" operator="lessThan">
      <formula>C15</formula>
    </cfRule>
    <cfRule type="cellIs" dxfId="3612" priority="571" operator="greaterThan">
      <formula>C15</formula>
    </cfRule>
  </conditionalFormatting>
  <conditionalFormatting sqref="C19">
    <cfRule type="cellIs" dxfId="3611" priority="581" operator="equal">
      <formula>0</formula>
    </cfRule>
    <cfRule type="cellIs" dxfId="3610" priority="582" operator="equal">
      <formula>C18</formula>
    </cfRule>
    <cfRule type="cellIs" dxfId="3609" priority="583" operator="lessThan">
      <formula>C18</formula>
    </cfRule>
    <cfRule type="cellIs" dxfId="3608" priority="584" operator="greaterThan">
      <formula>C18</formula>
    </cfRule>
  </conditionalFormatting>
  <conditionalFormatting sqref="C18">
    <cfRule type="cellIs" dxfId="3607" priority="564" operator="equal">
      <formula>0</formula>
    </cfRule>
    <cfRule type="cellIs" dxfId="3606" priority="565" operator="equal">
      <formula>C17</formula>
    </cfRule>
    <cfRule type="cellIs" dxfId="3605" priority="566" operator="lessThan">
      <formula>C17</formula>
    </cfRule>
    <cfRule type="cellIs" dxfId="3604" priority="567" operator="greaterThan">
      <formula>C17</formula>
    </cfRule>
  </conditionalFormatting>
  <conditionalFormatting sqref="D17">
    <cfRule type="cellIs" dxfId="3603" priority="560" operator="equal">
      <formula>0</formula>
    </cfRule>
    <cfRule type="cellIs" dxfId="3602" priority="561" operator="equal">
      <formula>D16</formula>
    </cfRule>
    <cfRule type="cellIs" dxfId="3601" priority="562" operator="lessThan">
      <formula>D16</formula>
    </cfRule>
    <cfRule type="cellIs" dxfId="3600" priority="563" operator="greaterThan">
      <formula>D16</formula>
    </cfRule>
  </conditionalFormatting>
  <conditionalFormatting sqref="D15">
    <cfRule type="cellIs" dxfId="3599" priority="552" operator="equal">
      <formula>0</formula>
    </cfRule>
    <cfRule type="cellIs" dxfId="3598" priority="553" operator="equal">
      <formula>D13</formula>
    </cfRule>
    <cfRule type="cellIs" dxfId="3597" priority="554" operator="lessThan">
      <formula>D13</formula>
    </cfRule>
    <cfRule type="cellIs" dxfId="3596" priority="555" operator="greaterThan">
      <formula>D13</formula>
    </cfRule>
  </conditionalFormatting>
  <conditionalFormatting sqref="D16">
    <cfRule type="cellIs" dxfId="3595" priority="548" operator="equal">
      <formula>0</formula>
    </cfRule>
    <cfRule type="cellIs" dxfId="3594" priority="549" operator="equal">
      <formula>D15</formula>
    </cfRule>
    <cfRule type="cellIs" dxfId="3593" priority="550" operator="lessThan">
      <formula>D15</formula>
    </cfRule>
    <cfRule type="cellIs" dxfId="3592" priority="551" operator="greaterThan">
      <formula>D15</formula>
    </cfRule>
  </conditionalFormatting>
  <conditionalFormatting sqref="D19">
    <cfRule type="cellIs" dxfId="3591" priority="556" operator="equal">
      <formula>0</formula>
    </cfRule>
    <cfRule type="cellIs" dxfId="3590" priority="557" operator="equal">
      <formula>D18</formula>
    </cfRule>
    <cfRule type="cellIs" dxfId="3589" priority="558" operator="lessThan">
      <formula>D18</formula>
    </cfRule>
    <cfRule type="cellIs" dxfId="3588" priority="559" operator="greaterThan">
      <formula>D18</formula>
    </cfRule>
  </conditionalFormatting>
  <conditionalFormatting sqref="D18">
    <cfRule type="cellIs" dxfId="3587" priority="544" operator="equal">
      <formula>0</formula>
    </cfRule>
    <cfRule type="cellIs" dxfId="3586" priority="545" operator="equal">
      <formula>D17</formula>
    </cfRule>
    <cfRule type="cellIs" dxfId="3585" priority="546" operator="lessThan">
      <formula>D17</formula>
    </cfRule>
    <cfRule type="cellIs" dxfId="3584" priority="547" operator="greaterThan">
      <formula>D17</formula>
    </cfRule>
  </conditionalFormatting>
  <conditionalFormatting sqref="E17">
    <cfRule type="cellIs" dxfId="3583" priority="540" operator="equal">
      <formula>0</formula>
    </cfRule>
    <cfRule type="cellIs" dxfId="3582" priority="541" operator="equal">
      <formula>E16</formula>
    </cfRule>
    <cfRule type="cellIs" dxfId="3581" priority="542" operator="lessThan">
      <formula>E16</formula>
    </cfRule>
    <cfRule type="cellIs" dxfId="3580" priority="543" operator="greaterThan">
      <formula>E16</formula>
    </cfRule>
  </conditionalFormatting>
  <conditionalFormatting sqref="E15">
    <cfRule type="cellIs" dxfId="3579" priority="532" operator="equal">
      <formula>0</formula>
    </cfRule>
    <cfRule type="cellIs" dxfId="3578" priority="533" operator="equal">
      <formula>E13</formula>
    </cfRule>
    <cfRule type="cellIs" dxfId="3577" priority="534" operator="lessThan">
      <formula>E13</formula>
    </cfRule>
    <cfRule type="cellIs" dxfId="3576" priority="535" operator="greaterThan">
      <formula>E13</formula>
    </cfRule>
  </conditionalFormatting>
  <conditionalFormatting sqref="E16">
    <cfRule type="cellIs" dxfId="3575" priority="528" operator="equal">
      <formula>0</formula>
    </cfRule>
    <cfRule type="cellIs" dxfId="3574" priority="529" operator="equal">
      <formula>E15</formula>
    </cfRule>
    <cfRule type="cellIs" dxfId="3573" priority="530" operator="lessThan">
      <formula>E15</formula>
    </cfRule>
    <cfRule type="cellIs" dxfId="3572" priority="531" operator="greaterThan">
      <formula>E15</formula>
    </cfRule>
  </conditionalFormatting>
  <conditionalFormatting sqref="E19">
    <cfRule type="cellIs" dxfId="3571" priority="536" operator="equal">
      <formula>0</formula>
    </cfRule>
    <cfRule type="cellIs" dxfId="3570" priority="537" operator="equal">
      <formula>E18</formula>
    </cfRule>
    <cfRule type="cellIs" dxfId="3569" priority="538" operator="lessThan">
      <formula>E18</formula>
    </cfRule>
    <cfRule type="cellIs" dxfId="3568" priority="539" operator="greaterThan">
      <formula>E18</formula>
    </cfRule>
  </conditionalFormatting>
  <conditionalFormatting sqref="E18">
    <cfRule type="cellIs" dxfId="3567" priority="524" operator="equal">
      <formula>0</formula>
    </cfRule>
    <cfRule type="cellIs" dxfId="3566" priority="525" operator="equal">
      <formula>E17</formula>
    </cfRule>
    <cfRule type="cellIs" dxfId="3565" priority="526" operator="lessThan">
      <formula>E17</formula>
    </cfRule>
    <cfRule type="cellIs" dxfId="3564" priority="527" operator="greaterThan">
      <formula>E17</formula>
    </cfRule>
  </conditionalFormatting>
  <conditionalFormatting sqref="I17">
    <cfRule type="cellIs" dxfId="3563" priority="520" operator="equal">
      <formula>0</formula>
    </cfRule>
    <cfRule type="cellIs" dxfId="3562" priority="521" operator="equal">
      <formula>I16</formula>
    </cfRule>
    <cfRule type="cellIs" dxfId="3561" priority="522" operator="lessThan">
      <formula>I16</formula>
    </cfRule>
    <cfRule type="cellIs" dxfId="3560" priority="523" operator="greaterThan">
      <formula>I16</formula>
    </cfRule>
  </conditionalFormatting>
  <conditionalFormatting sqref="I15">
    <cfRule type="cellIs" dxfId="3559" priority="512" operator="equal">
      <formula>0</formula>
    </cfRule>
    <cfRule type="cellIs" dxfId="3558" priority="513" operator="equal">
      <formula>I13</formula>
    </cfRule>
    <cfRule type="cellIs" dxfId="3557" priority="514" operator="lessThan">
      <formula>I13</formula>
    </cfRule>
    <cfRule type="cellIs" dxfId="3556" priority="515" operator="greaterThan">
      <formula>I13</formula>
    </cfRule>
  </conditionalFormatting>
  <conditionalFormatting sqref="I16">
    <cfRule type="cellIs" dxfId="3555" priority="508" operator="equal">
      <formula>0</formula>
    </cfRule>
    <cfRule type="cellIs" dxfId="3554" priority="509" operator="equal">
      <formula>I15</formula>
    </cfRule>
    <cfRule type="cellIs" dxfId="3553" priority="510" operator="lessThan">
      <formula>I15</formula>
    </cfRule>
    <cfRule type="cellIs" dxfId="3552" priority="511" operator="greaterThan">
      <formula>I15</formula>
    </cfRule>
  </conditionalFormatting>
  <conditionalFormatting sqref="I19">
    <cfRule type="cellIs" dxfId="3551" priority="516" operator="equal">
      <formula>0</formula>
    </cfRule>
    <cfRule type="cellIs" dxfId="3550" priority="517" operator="equal">
      <formula>I18</formula>
    </cfRule>
    <cfRule type="cellIs" dxfId="3549" priority="518" operator="lessThan">
      <formula>I18</formula>
    </cfRule>
    <cfRule type="cellIs" dxfId="3548" priority="519" operator="greaterThan">
      <formula>I18</formula>
    </cfRule>
  </conditionalFormatting>
  <conditionalFormatting sqref="I18">
    <cfRule type="cellIs" dxfId="3547" priority="504" operator="equal">
      <formula>0</formula>
    </cfRule>
    <cfRule type="cellIs" dxfId="3546" priority="505" operator="equal">
      <formula>I17</formula>
    </cfRule>
    <cfRule type="cellIs" dxfId="3545" priority="506" operator="lessThan">
      <formula>I17</formula>
    </cfRule>
    <cfRule type="cellIs" dxfId="3544" priority="507" operator="greaterThan">
      <formula>I17</formula>
    </cfRule>
  </conditionalFormatting>
  <conditionalFormatting sqref="F17">
    <cfRule type="cellIs" dxfId="3543" priority="500" operator="equal">
      <formula>0</formula>
    </cfRule>
    <cfRule type="cellIs" dxfId="3542" priority="501" operator="equal">
      <formula>F16</formula>
    </cfRule>
    <cfRule type="cellIs" dxfId="3541" priority="502" operator="lessThan">
      <formula>F16</formula>
    </cfRule>
    <cfRule type="cellIs" dxfId="3540" priority="503" operator="greaterThan">
      <formula>F16</formula>
    </cfRule>
  </conditionalFormatting>
  <conditionalFormatting sqref="F15">
    <cfRule type="cellIs" dxfId="3539" priority="492" operator="equal">
      <formula>0</formula>
    </cfRule>
    <cfRule type="cellIs" dxfId="3538" priority="493" operator="equal">
      <formula>F13</formula>
    </cfRule>
    <cfRule type="cellIs" dxfId="3537" priority="494" operator="lessThan">
      <formula>F13</formula>
    </cfRule>
    <cfRule type="cellIs" dxfId="3536" priority="495" operator="greaterThan">
      <formula>F13</formula>
    </cfRule>
  </conditionalFormatting>
  <conditionalFormatting sqref="F16">
    <cfRule type="cellIs" dxfId="3535" priority="488" operator="equal">
      <formula>0</formula>
    </cfRule>
    <cfRule type="cellIs" dxfId="3534" priority="489" operator="equal">
      <formula>F15</formula>
    </cfRule>
    <cfRule type="cellIs" dxfId="3533" priority="490" operator="lessThan">
      <formula>F15</formula>
    </cfRule>
    <cfRule type="cellIs" dxfId="3532" priority="491" operator="greaterThan">
      <formula>F15</formula>
    </cfRule>
  </conditionalFormatting>
  <conditionalFormatting sqref="F19">
    <cfRule type="cellIs" dxfId="3531" priority="496" operator="equal">
      <formula>0</formula>
    </cfRule>
    <cfRule type="cellIs" dxfId="3530" priority="497" operator="equal">
      <formula>F18</formula>
    </cfRule>
    <cfRule type="cellIs" dxfId="3529" priority="498" operator="lessThan">
      <formula>F18</formula>
    </cfRule>
    <cfRule type="cellIs" dxfId="3528" priority="499" operator="greaterThan">
      <formula>F18</formula>
    </cfRule>
  </conditionalFormatting>
  <conditionalFormatting sqref="F18">
    <cfRule type="cellIs" dxfId="3527" priority="484" operator="equal">
      <formula>0</formula>
    </cfRule>
    <cfRule type="cellIs" dxfId="3526" priority="485" operator="equal">
      <formula>F17</formula>
    </cfRule>
    <cfRule type="cellIs" dxfId="3525" priority="486" operator="lessThan">
      <formula>F17</formula>
    </cfRule>
    <cfRule type="cellIs" dxfId="3524" priority="487" operator="greaterThan">
      <formula>F17</formula>
    </cfRule>
  </conditionalFormatting>
  <conditionalFormatting sqref="G17">
    <cfRule type="cellIs" dxfId="3523" priority="480" operator="equal">
      <formula>0</formula>
    </cfRule>
    <cfRule type="cellIs" dxfId="3522" priority="481" operator="equal">
      <formula>G16</formula>
    </cfRule>
    <cfRule type="cellIs" dxfId="3521" priority="482" operator="lessThan">
      <formula>G16</formula>
    </cfRule>
    <cfRule type="cellIs" dxfId="3520" priority="483" operator="greaterThan">
      <formula>G16</formula>
    </cfRule>
  </conditionalFormatting>
  <conditionalFormatting sqref="G15">
    <cfRule type="cellIs" dxfId="3519" priority="472" operator="equal">
      <formula>0</formula>
    </cfRule>
    <cfRule type="cellIs" dxfId="3518" priority="473" operator="equal">
      <formula>G13</formula>
    </cfRule>
    <cfRule type="cellIs" dxfId="3517" priority="474" operator="lessThan">
      <formula>G13</formula>
    </cfRule>
    <cfRule type="cellIs" dxfId="3516" priority="475" operator="greaterThan">
      <formula>G13</formula>
    </cfRule>
  </conditionalFormatting>
  <conditionalFormatting sqref="G16">
    <cfRule type="cellIs" dxfId="3515" priority="468" operator="equal">
      <formula>0</formula>
    </cfRule>
    <cfRule type="cellIs" dxfId="3514" priority="469" operator="equal">
      <formula>G15</formula>
    </cfRule>
    <cfRule type="cellIs" dxfId="3513" priority="470" operator="lessThan">
      <formula>G15</formula>
    </cfRule>
    <cfRule type="cellIs" dxfId="3512" priority="471" operator="greaterThan">
      <formula>G15</formula>
    </cfRule>
  </conditionalFormatting>
  <conditionalFormatting sqref="G19">
    <cfRule type="cellIs" dxfId="3511" priority="476" operator="equal">
      <formula>0</formula>
    </cfRule>
    <cfRule type="cellIs" dxfId="3510" priority="477" operator="equal">
      <formula>G18</formula>
    </cfRule>
    <cfRule type="cellIs" dxfId="3509" priority="478" operator="lessThan">
      <formula>G18</formula>
    </cfRule>
    <cfRule type="cellIs" dxfId="3508" priority="479" operator="greaterThan">
      <formula>G18</formula>
    </cfRule>
  </conditionalFormatting>
  <conditionalFormatting sqref="G18">
    <cfRule type="cellIs" dxfId="3507" priority="464" operator="equal">
      <formula>0</formula>
    </cfRule>
    <cfRule type="cellIs" dxfId="3506" priority="465" operator="equal">
      <formula>G17</formula>
    </cfRule>
    <cfRule type="cellIs" dxfId="3505" priority="466" operator="lessThan">
      <formula>G17</formula>
    </cfRule>
    <cfRule type="cellIs" dxfId="3504" priority="467" operator="greaterThan">
      <formula>G17</formula>
    </cfRule>
  </conditionalFormatting>
  <conditionalFormatting sqref="H17">
    <cfRule type="cellIs" dxfId="3503" priority="460" operator="equal">
      <formula>0</formula>
    </cfRule>
    <cfRule type="cellIs" dxfId="3502" priority="461" operator="equal">
      <formula>H16</formula>
    </cfRule>
    <cfRule type="cellIs" dxfId="3501" priority="462" operator="lessThan">
      <formula>H16</formula>
    </cfRule>
    <cfRule type="cellIs" dxfId="3500" priority="463" operator="greaterThan">
      <formula>H16</formula>
    </cfRule>
  </conditionalFormatting>
  <conditionalFormatting sqref="H15">
    <cfRule type="cellIs" dxfId="3499" priority="452" operator="equal">
      <formula>0</formula>
    </cfRule>
    <cfRule type="cellIs" dxfId="3498" priority="453" operator="equal">
      <formula>H13</formula>
    </cfRule>
    <cfRule type="cellIs" dxfId="3497" priority="454" operator="lessThan">
      <formula>H13</formula>
    </cfRule>
    <cfRule type="cellIs" dxfId="3496" priority="455" operator="greaterThan">
      <formula>H13</formula>
    </cfRule>
  </conditionalFormatting>
  <conditionalFormatting sqref="H16">
    <cfRule type="cellIs" dxfId="3495" priority="448" operator="equal">
      <formula>0</formula>
    </cfRule>
    <cfRule type="cellIs" dxfId="3494" priority="449" operator="equal">
      <formula>H15</formula>
    </cfRule>
    <cfRule type="cellIs" dxfId="3493" priority="450" operator="lessThan">
      <formula>H15</formula>
    </cfRule>
    <cfRule type="cellIs" dxfId="3492" priority="451" operator="greaterThan">
      <formula>H15</formula>
    </cfRule>
  </conditionalFormatting>
  <conditionalFormatting sqref="H19">
    <cfRule type="cellIs" dxfId="3491" priority="456" operator="equal">
      <formula>0</formula>
    </cfRule>
    <cfRule type="cellIs" dxfId="3490" priority="457" operator="equal">
      <formula>H18</formula>
    </cfRule>
    <cfRule type="cellIs" dxfId="3489" priority="458" operator="lessThan">
      <formula>H18</formula>
    </cfRule>
    <cfRule type="cellIs" dxfId="3488" priority="459" operator="greaterThan">
      <formula>H18</formula>
    </cfRule>
  </conditionalFormatting>
  <conditionalFormatting sqref="H18">
    <cfRule type="cellIs" dxfId="3487" priority="444" operator="equal">
      <formula>0</formula>
    </cfRule>
    <cfRule type="cellIs" dxfId="3486" priority="445" operator="equal">
      <formula>H17</formula>
    </cfRule>
    <cfRule type="cellIs" dxfId="3485" priority="446" operator="lessThan">
      <formula>H17</formula>
    </cfRule>
    <cfRule type="cellIs" dxfId="3484" priority="447" operator="greaterThan">
      <formula>H17</formula>
    </cfRule>
  </conditionalFormatting>
  <conditionalFormatting sqref="F20:G20">
    <cfRule type="cellIs" dxfId="3483" priority="437" operator="equal">
      <formula>0</formula>
    </cfRule>
    <cfRule type="cellIs" dxfId="3482" priority="438" operator="equal">
      <formula>F14</formula>
    </cfRule>
    <cfRule type="cellIs" dxfId="3481" priority="439" operator="lessThan">
      <formula>F14</formula>
    </cfRule>
    <cfRule type="cellIs" dxfId="3480" priority="440" operator="greaterThan">
      <formula>F14</formula>
    </cfRule>
  </conditionalFormatting>
  <conditionalFormatting sqref="D26">
    <cfRule type="cellIs" dxfId="3479" priority="285" operator="equal">
      <formula>0</formula>
    </cfRule>
    <cfRule type="cellIs" dxfId="3478" priority="422" operator="equal">
      <formula>0</formula>
    </cfRule>
    <cfRule type="cellIs" dxfId="3477" priority="434" operator="equal">
      <formula>D20</formula>
    </cfRule>
    <cfRule type="cellIs" dxfId="3476" priority="435" operator="lessThan">
      <formula>D20</formula>
    </cfRule>
    <cfRule type="cellIs" dxfId="3475" priority="436" operator="greaterThan">
      <formula>D20</formula>
    </cfRule>
  </conditionalFormatting>
  <conditionalFormatting sqref="E26">
    <cfRule type="cellIs" dxfId="3474" priority="284" operator="equal">
      <formula>0</formula>
    </cfRule>
    <cfRule type="cellIs" dxfId="3473" priority="431" operator="equal">
      <formula>E20</formula>
    </cfRule>
    <cfRule type="cellIs" dxfId="3472" priority="432" operator="lessThan">
      <formula>E20</formula>
    </cfRule>
    <cfRule type="cellIs" dxfId="3471" priority="433" operator="greaterThan">
      <formula>E20</formula>
    </cfRule>
  </conditionalFormatting>
  <conditionalFormatting sqref="C23">
    <cfRule type="cellIs" dxfId="3470" priority="427" operator="equal">
      <formula>0</formula>
    </cfRule>
    <cfRule type="cellIs" dxfId="3469" priority="428" operator="equal">
      <formula>C22</formula>
    </cfRule>
    <cfRule type="cellIs" dxfId="3468" priority="429" operator="lessThan">
      <formula>C22</formula>
    </cfRule>
    <cfRule type="cellIs" dxfId="3467" priority="430" operator="greaterThan">
      <formula>C22</formula>
    </cfRule>
  </conditionalFormatting>
  <conditionalFormatting sqref="H26:I26">
    <cfRule type="cellIs" dxfId="3466" priority="418" operator="equal">
      <formula>0</formula>
    </cfRule>
    <cfRule type="cellIs" dxfId="3465" priority="419" operator="equal">
      <formula>H20</formula>
    </cfRule>
    <cfRule type="cellIs" dxfId="3464" priority="420" operator="lessThan">
      <formula>H20</formula>
    </cfRule>
    <cfRule type="cellIs" dxfId="3463" priority="421" operator="greaterThan">
      <formula>H20</formula>
    </cfRule>
  </conditionalFormatting>
  <conditionalFormatting sqref="C21">
    <cfRule type="cellIs" dxfId="3462" priority="414" operator="equal">
      <formula>0</formula>
    </cfRule>
    <cfRule type="cellIs" dxfId="3461" priority="415" operator="equal">
      <formula>C19</formula>
    </cfRule>
    <cfRule type="cellIs" dxfId="3460" priority="416" operator="lessThan">
      <formula>C19</formula>
    </cfRule>
    <cfRule type="cellIs" dxfId="3459" priority="417" operator="greaterThan">
      <formula>C19</formula>
    </cfRule>
  </conditionalFormatting>
  <conditionalFormatting sqref="C22">
    <cfRule type="cellIs" dxfId="3458" priority="410" operator="equal">
      <formula>0</formula>
    </cfRule>
    <cfRule type="cellIs" dxfId="3457" priority="411" operator="equal">
      <formula>C21</formula>
    </cfRule>
    <cfRule type="cellIs" dxfId="3456" priority="412" operator="lessThan">
      <formula>C21</formula>
    </cfRule>
    <cfRule type="cellIs" dxfId="3455" priority="413" operator="greaterThan">
      <formula>C21</formula>
    </cfRule>
  </conditionalFormatting>
  <conditionalFormatting sqref="C25">
    <cfRule type="cellIs" dxfId="3454" priority="423" operator="equal">
      <formula>0</formula>
    </cfRule>
    <cfRule type="cellIs" dxfId="3453" priority="424" operator="equal">
      <formula>C24</formula>
    </cfRule>
    <cfRule type="cellIs" dxfId="3452" priority="425" operator="lessThan">
      <formula>C24</formula>
    </cfRule>
    <cfRule type="cellIs" dxfId="3451" priority="426" operator="greaterThan">
      <formula>C24</formula>
    </cfRule>
  </conditionalFormatting>
  <conditionalFormatting sqref="C24">
    <cfRule type="cellIs" dxfId="3450" priority="406" operator="equal">
      <formula>0</formula>
    </cfRule>
    <cfRule type="cellIs" dxfId="3449" priority="407" operator="equal">
      <formula>C23</formula>
    </cfRule>
    <cfRule type="cellIs" dxfId="3448" priority="408" operator="lessThan">
      <formula>C23</formula>
    </cfRule>
    <cfRule type="cellIs" dxfId="3447" priority="409" operator="greaterThan">
      <formula>C23</formula>
    </cfRule>
  </conditionalFormatting>
  <conditionalFormatting sqref="D23">
    <cfRule type="cellIs" dxfId="3446" priority="402" operator="equal">
      <formula>0</formula>
    </cfRule>
    <cfRule type="cellIs" dxfId="3445" priority="403" operator="equal">
      <formula>D22</formula>
    </cfRule>
    <cfRule type="cellIs" dxfId="3444" priority="404" operator="lessThan">
      <formula>D22</formula>
    </cfRule>
    <cfRule type="cellIs" dxfId="3443" priority="405" operator="greaterThan">
      <formula>D22</formula>
    </cfRule>
  </conditionalFormatting>
  <conditionalFormatting sqref="D21">
    <cfRule type="cellIs" dxfId="3442" priority="394" operator="equal">
      <formula>0</formula>
    </cfRule>
    <cfRule type="cellIs" dxfId="3441" priority="395" operator="equal">
      <formula>D19</formula>
    </cfRule>
    <cfRule type="cellIs" dxfId="3440" priority="396" operator="lessThan">
      <formula>D19</formula>
    </cfRule>
    <cfRule type="cellIs" dxfId="3439" priority="397" operator="greaterThan">
      <formula>D19</formula>
    </cfRule>
  </conditionalFormatting>
  <conditionalFormatting sqref="D22">
    <cfRule type="cellIs" dxfId="3438" priority="390" operator="equal">
      <formula>0</formula>
    </cfRule>
    <cfRule type="cellIs" dxfId="3437" priority="391" operator="equal">
      <formula>D21</formula>
    </cfRule>
    <cfRule type="cellIs" dxfId="3436" priority="392" operator="lessThan">
      <formula>D21</formula>
    </cfRule>
    <cfRule type="cellIs" dxfId="3435" priority="393" operator="greaterThan">
      <formula>D21</formula>
    </cfRule>
  </conditionalFormatting>
  <conditionalFormatting sqref="D25">
    <cfRule type="cellIs" dxfId="3434" priority="398" operator="equal">
      <formula>0</formula>
    </cfRule>
    <cfRule type="cellIs" dxfId="3433" priority="399" operator="equal">
      <formula>D24</formula>
    </cfRule>
    <cfRule type="cellIs" dxfId="3432" priority="400" operator="lessThan">
      <formula>D24</formula>
    </cfRule>
    <cfRule type="cellIs" dxfId="3431" priority="401" operator="greaterThan">
      <formula>D24</formula>
    </cfRule>
  </conditionalFormatting>
  <conditionalFormatting sqref="D24">
    <cfRule type="cellIs" dxfId="3430" priority="386" operator="equal">
      <formula>0</formula>
    </cfRule>
    <cfRule type="cellIs" dxfId="3429" priority="387" operator="equal">
      <formula>D23</formula>
    </cfRule>
    <cfRule type="cellIs" dxfId="3428" priority="388" operator="lessThan">
      <formula>D23</formula>
    </cfRule>
    <cfRule type="cellIs" dxfId="3427" priority="389" operator="greaterThan">
      <formula>D23</formula>
    </cfRule>
  </conditionalFormatting>
  <conditionalFormatting sqref="E23">
    <cfRule type="cellIs" dxfId="3426" priority="382" operator="equal">
      <formula>0</formula>
    </cfRule>
    <cfRule type="cellIs" dxfId="3425" priority="383" operator="equal">
      <formula>E22</formula>
    </cfRule>
    <cfRule type="cellIs" dxfId="3424" priority="384" operator="lessThan">
      <formula>E22</formula>
    </cfRule>
    <cfRule type="cellIs" dxfId="3423" priority="385" operator="greaterThan">
      <formula>E22</formula>
    </cfRule>
  </conditionalFormatting>
  <conditionalFormatting sqref="E21">
    <cfRule type="cellIs" dxfId="3422" priority="374" operator="equal">
      <formula>0</formula>
    </cfRule>
    <cfRule type="cellIs" dxfId="3421" priority="375" operator="equal">
      <formula>E19</formula>
    </cfRule>
    <cfRule type="cellIs" dxfId="3420" priority="376" operator="lessThan">
      <formula>E19</formula>
    </cfRule>
    <cfRule type="cellIs" dxfId="3419" priority="377" operator="greaterThan">
      <formula>E19</formula>
    </cfRule>
  </conditionalFormatting>
  <conditionalFormatting sqref="E22">
    <cfRule type="cellIs" dxfId="3418" priority="370" operator="equal">
      <formula>0</formula>
    </cfRule>
    <cfRule type="cellIs" dxfId="3417" priority="371" operator="equal">
      <formula>E21</formula>
    </cfRule>
    <cfRule type="cellIs" dxfId="3416" priority="372" operator="lessThan">
      <formula>E21</formula>
    </cfRule>
    <cfRule type="cellIs" dxfId="3415" priority="373" operator="greaterThan">
      <formula>E21</formula>
    </cfRule>
  </conditionalFormatting>
  <conditionalFormatting sqref="E25">
    <cfRule type="cellIs" dxfId="3414" priority="378" operator="equal">
      <formula>0</formula>
    </cfRule>
    <cfRule type="cellIs" dxfId="3413" priority="379" operator="equal">
      <formula>E24</formula>
    </cfRule>
    <cfRule type="cellIs" dxfId="3412" priority="380" operator="lessThan">
      <formula>E24</formula>
    </cfRule>
    <cfRule type="cellIs" dxfId="3411" priority="381" operator="greaterThan">
      <formula>E24</formula>
    </cfRule>
  </conditionalFormatting>
  <conditionalFormatting sqref="E24">
    <cfRule type="cellIs" dxfId="3410" priority="366" operator="equal">
      <formula>0</formula>
    </cfRule>
    <cfRule type="cellIs" dxfId="3409" priority="367" operator="equal">
      <formula>E23</formula>
    </cfRule>
    <cfRule type="cellIs" dxfId="3408" priority="368" operator="lessThan">
      <formula>E23</formula>
    </cfRule>
    <cfRule type="cellIs" dxfId="3407" priority="369" operator="greaterThan">
      <formula>E23</formula>
    </cfRule>
  </conditionalFormatting>
  <conditionalFormatting sqref="I23">
    <cfRule type="cellIs" dxfId="3406" priority="362" operator="equal">
      <formula>0</formula>
    </cfRule>
    <cfRule type="cellIs" dxfId="3405" priority="363" operator="equal">
      <formula>I22</formula>
    </cfRule>
    <cfRule type="cellIs" dxfId="3404" priority="364" operator="lessThan">
      <formula>I22</formula>
    </cfRule>
    <cfRule type="cellIs" dxfId="3403" priority="365" operator="greaterThan">
      <formula>I22</formula>
    </cfRule>
  </conditionalFormatting>
  <conditionalFormatting sqref="I21">
    <cfRule type="cellIs" dxfId="3402" priority="354" operator="equal">
      <formula>0</formula>
    </cfRule>
    <cfRule type="cellIs" dxfId="3401" priority="355" operator="equal">
      <formula>I19</formula>
    </cfRule>
    <cfRule type="cellIs" dxfId="3400" priority="356" operator="lessThan">
      <formula>I19</formula>
    </cfRule>
    <cfRule type="cellIs" dxfId="3399" priority="357" operator="greaterThan">
      <formula>I19</formula>
    </cfRule>
  </conditionalFormatting>
  <conditionalFormatting sqref="I22">
    <cfRule type="cellIs" dxfId="3398" priority="350" operator="equal">
      <formula>0</formula>
    </cfRule>
    <cfRule type="cellIs" dxfId="3397" priority="351" operator="equal">
      <formula>I21</formula>
    </cfRule>
    <cfRule type="cellIs" dxfId="3396" priority="352" operator="lessThan">
      <formula>I21</formula>
    </cfRule>
    <cfRule type="cellIs" dxfId="3395" priority="353" operator="greaterThan">
      <formula>I21</formula>
    </cfRule>
  </conditionalFormatting>
  <conditionalFormatting sqref="I25">
    <cfRule type="cellIs" dxfId="3394" priority="358" operator="equal">
      <formula>0</formula>
    </cfRule>
    <cfRule type="cellIs" dxfId="3393" priority="359" operator="equal">
      <formula>I24</formula>
    </cfRule>
    <cfRule type="cellIs" dxfId="3392" priority="360" operator="lessThan">
      <formula>I24</formula>
    </cfRule>
    <cfRule type="cellIs" dxfId="3391" priority="361" operator="greaterThan">
      <formula>I24</formula>
    </cfRule>
  </conditionalFormatting>
  <conditionalFormatting sqref="I24">
    <cfRule type="cellIs" dxfId="3390" priority="346" operator="equal">
      <formula>0</formula>
    </cfRule>
    <cfRule type="cellIs" dxfId="3389" priority="347" operator="equal">
      <formula>I23</formula>
    </cfRule>
    <cfRule type="cellIs" dxfId="3388" priority="348" operator="lessThan">
      <formula>I23</formula>
    </cfRule>
    <cfRule type="cellIs" dxfId="3387" priority="349" operator="greaterThan">
      <formula>I23</formula>
    </cfRule>
  </conditionalFormatting>
  <conditionalFormatting sqref="F23">
    <cfRule type="cellIs" dxfId="3386" priority="342" operator="equal">
      <formula>0</formula>
    </cfRule>
    <cfRule type="cellIs" dxfId="3385" priority="343" operator="equal">
      <formula>F22</formula>
    </cfRule>
    <cfRule type="cellIs" dxfId="3384" priority="344" operator="lessThan">
      <formula>F22</formula>
    </cfRule>
    <cfRule type="cellIs" dxfId="3383" priority="345" operator="greaterThan">
      <formula>F22</formula>
    </cfRule>
  </conditionalFormatting>
  <conditionalFormatting sqref="F21">
    <cfRule type="cellIs" dxfId="3382" priority="334" operator="equal">
      <formula>0</formula>
    </cfRule>
    <cfRule type="cellIs" dxfId="3381" priority="335" operator="equal">
      <formula>F19</formula>
    </cfRule>
    <cfRule type="cellIs" dxfId="3380" priority="336" operator="lessThan">
      <formula>F19</formula>
    </cfRule>
    <cfRule type="cellIs" dxfId="3379" priority="337" operator="greaterThan">
      <formula>F19</formula>
    </cfRule>
  </conditionalFormatting>
  <conditionalFormatting sqref="F22">
    <cfRule type="cellIs" dxfId="3378" priority="330" operator="equal">
      <formula>0</formula>
    </cfRule>
    <cfRule type="cellIs" dxfId="3377" priority="331" operator="equal">
      <formula>F21</formula>
    </cfRule>
    <cfRule type="cellIs" dxfId="3376" priority="332" operator="lessThan">
      <formula>F21</formula>
    </cfRule>
    <cfRule type="cellIs" dxfId="3375" priority="333" operator="greaterThan">
      <formula>F21</formula>
    </cfRule>
  </conditionalFormatting>
  <conditionalFormatting sqref="F25">
    <cfRule type="cellIs" dxfId="3374" priority="338" operator="equal">
      <formula>0</formula>
    </cfRule>
    <cfRule type="cellIs" dxfId="3373" priority="339" operator="equal">
      <formula>F24</formula>
    </cfRule>
    <cfRule type="cellIs" dxfId="3372" priority="340" operator="lessThan">
      <formula>F24</formula>
    </cfRule>
    <cfRule type="cellIs" dxfId="3371" priority="341" operator="greaterThan">
      <formula>F24</formula>
    </cfRule>
  </conditionalFormatting>
  <conditionalFormatting sqref="F24">
    <cfRule type="cellIs" dxfId="3370" priority="326" operator="equal">
      <formula>0</formula>
    </cfRule>
    <cfRule type="cellIs" dxfId="3369" priority="327" operator="equal">
      <formula>F23</formula>
    </cfRule>
    <cfRule type="cellIs" dxfId="3368" priority="328" operator="lessThan">
      <formula>F23</formula>
    </cfRule>
    <cfRule type="cellIs" dxfId="3367" priority="329" operator="greaterThan">
      <formula>F23</formula>
    </cfRule>
  </conditionalFormatting>
  <conditionalFormatting sqref="G23">
    <cfRule type="cellIs" dxfId="3366" priority="322" operator="equal">
      <formula>0</formula>
    </cfRule>
    <cfRule type="cellIs" dxfId="3365" priority="323" operator="equal">
      <formula>G22</formula>
    </cfRule>
    <cfRule type="cellIs" dxfId="3364" priority="324" operator="lessThan">
      <formula>G22</formula>
    </cfRule>
    <cfRule type="cellIs" dxfId="3363" priority="325" operator="greaterThan">
      <formula>G22</formula>
    </cfRule>
  </conditionalFormatting>
  <conditionalFormatting sqref="G21">
    <cfRule type="cellIs" dxfId="3362" priority="314" operator="equal">
      <formula>0</formula>
    </cfRule>
    <cfRule type="cellIs" dxfId="3361" priority="315" operator="equal">
      <formula>G19</formula>
    </cfRule>
    <cfRule type="cellIs" dxfId="3360" priority="316" operator="lessThan">
      <formula>G19</formula>
    </cfRule>
    <cfRule type="cellIs" dxfId="3359" priority="317" operator="greaterThan">
      <formula>G19</formula>
    </cfRule>
  </conditionalFormatting>
  <conditionalFormatting sqref="G22">
    <cfRule type="cellIs" dxfId="3358" priority="310" operator="equal">
      <formula>0</formula>
    </cfRule>
    <cfRule type="cellIs" dxfId="3357" priority="311" operator="equal">
      <formula>G21</formula>
    </cfRule>
    <cfRule type="cellIs" dxfId="3356" priority="312" operator="lessThan">
      <formula>G21</formula>
    </cfRule>
    <cfRule type="cellIs" dxfId="3355" priority="313" operator="greaterThan">
      <formula>G21</formula>
    </cfRule>
  </conditionalFormatting>
  <conditionalFormatting sqref="G25">
    <cfRule type="cellIs" dxfId="3354" priority="318" operator="equal">
      <formula>0</formula>
    </cfRule>
    <cfRule type="cellIs" dxfId="3353" priority="319" operator="equal">
      <formula>G24</formula>
    </cfRule>
    <cfRule type="cellIs" dxfId="3352" priority="320" operator="lessThan">
      <formula>G24</formula>
    </cfRule>
    <cfRule type="cellIs" dxfId="3351" priority="321" operator="greaterThan">
      <formula>G24</formula>
    </cfRule>
  </conditionalFormatting>
  <conditionalFormatting sqref="G24">
    <cfRule type="cellIs" dxfId="3350" priority="306" operator="equal">
      <formula>0</formula>
    </cfRule>
    <cfRule type="cellIs" dxfId="3349" priority="307" operator="equal">
      <formula>G23</formula>
    </cfRule>
    <cfRule type="cellIs" dxfId="3348" priority="308" operator="lessThan">
      <formula>G23</formula>
    </cfRule>
    <cfRule type="cellIs" dxfId="3347" priority="309" operator="greaterThan">
      <formula>G23</formula>
    </cfRule>
  </conditionalFormatting>
  <conditionalFormatting sqref="H23">
    <cfRule type="cellIs" dxfId="3346" priority="302" operator="equal">
      <formula>0</formula>
    </cfRule>
    <cfRule type="cellIs" dxfId="3345" priority="303" operator="equal">
      <formula>H22</formula>
    </cfRule>
    <cfRule type="cellIs" dxfId="3344" priority="304" operator="lessThan">
      <formula>H22</formula>
    </cfRule>
    <cfRule type="cellIs" dxfId="3343" priority="305" operator="greaterThan">
      <formula>H22</formula>
    </cfRule>
  </conditionalFormatting>
  <conditionalFormatting sqref="H21">
    <cfRule type="cellIs" dxfId="3342" priority="294" operator="equal">
      <formula>0</formula>
    </cfRule>
    <cfRule type="cellIs" dxfId="3341" priority="295" operator="equal">
      <formula>H19</formula>
    </cfRule>
    <cfRule type="cellIs" dxfId="3340" priority="296" operator="lessThan">
      <formula>H19</formula>
    </cfRule>
    <cfRule type="cellIs" dxfId="3339" priority="297" operator="greaterThan">
      <formula>H19</formula>
    </cfRule>
  </conditionalFormatting>
  <conditionalFormatting sqref="H22">
    <cfRule type="cellIs" dxfId="3338" priority="290" operator="equal">
      <formula>0</formula>
    </cfRule>
    <cfRule type="cellIs" dxfId="3337" priority="291" operator="equal">
      <formula>H21</formula>
    </cfRule>
    <cfRule type="cellIs" dxfId="3336" priority="292" operator="lessThan">
      <formula>H21</formula>
    </cfRule>
    <cfRule type="cellIs" dxfId="3335" priority="293" operator="greaterThan">
      <formula>H21</formula>
    </cfRule>
  </conditionalFormatting>
  <conditionalFormatting sqref="H25">
    <cfRule type="cellIs" dxfId="3334" priority="298" operator="equal">
      <formula>0</formula>
    </cfRule>
    <cfRule type="cellIs" dxfId="3333" priority="299" operator="equal">
      <formula>H24</formula>
    </cfRule>
    <cfRule type="cellIs" dxfId="3332" priority="300" operator="lessThan">
      <formula>H24</formula>
    </cfRule>
    <cfRule type="cellIs" dxfId="3331" priority="301" operator="greaterThan">
      <formula>H24</formula>
    </cfRule>
  </conditionalFormatting>
  <conditionalFormatting sqref="H24">
    <cfRule type="cellIs" dxfId="3330" priority="286" operator="equal">
      <formula>0</formula>
    </cfRule>
    <cfRule type="cellIs" dxfId="3329" priority="287" operator="equal">
      <formula>H23</formula>
    </cfRule>
    <cfRule type="cellIs" dxfId="3328" priority="288" operator="lessThan">
      <formula>H23</formula>
    </cfRule>
    <cfRule type="cellIs" dxfId="3327" priority="289" operator="greaterThan">
      <formula>H23</formula>
    </cfRule>
  </conditionalFormatting>
  <conditionalFormatting sqref="F26:G26">
    <cfRule type="cellIs" dxfId="3326" priority="280" operator="equal">
      <formula>0</formula>
    </cfRule>
    <cfRule type="cellIs" dxfId="3325" priority="281" operator="equal">
      <formula>F20</formula>
    </cfRule>
    <cfRule type="cellIs" dxfId="3324" priority="282" operator="lessThan">
      <formula>F20</formula>
    </cfRule>
    <cfRule type="cellIs" dxfId="3323" priority="283" operator="greaterThan">
      <formula>F20</formula>
    </cfRule>
  </conditionalFormatting>
  <conditionalFormatting sqref="D32">
    <cfRule type="cellIs" dxfId="3322" priority="132" operator="equal">
      <formula>0</formula>
    </cfRule>
    <cfRule type="cellIs" dxfId="3321" priority="265" operator="equal">
      <formula>0</formula>
    </cfRule>
    <cfRule type="cellIs" dxfId="3320" priority="277" operator="equal">
      <formula>D26</formula>
    </cfRule>
    <cfRule type="cellIs" dxfId="3319" priority="278" operator="lessThan">
      <formula>D26</formula>
    </cfRule>
    <cfRule type="cellIs" dxfId="3318" priority="279" operator="greaterThan">
      <formula>D26</formula>
    </cfRule>
  </conditionalFormatting>
  <conditionalFormatting sqref="E32">
    <cfRule type="cellIs" dxfId="3317" priority="131" operator="equal">
      <formula>0</formula>
    </cfRule>
    <cfRule type="cellIs" dxfId="3316" priority="274" operator="equal">
      <formula>E26</formula>
    </cfRule>
    <cfRule type="cellIs" dxfId="3315" priority="275" operator="lessThan">
      <formula>E26</formula>
    </cfRule>
    <cfRule type="cellIs" dxfId="3314" priority="276" operator="greaterThan">
      <formula>E26</formula>
    </cfRule>
  </conditionalFormatting>
  <conditionalFormatting sqref="C29">
    <cfRule type="cellIs" dxfId="3313" priority="270" operator="equal">
      <formula>0</formula>
    </cfRule>
    <cfRule type="cellIs" dxfId="3312" priority="271" operator="equal">
      <formula>C28</formula>
    </cfRule>
    <cfRule type="cellIs" dxfId="3311" priority="272" operator="lessThan">
      <formula>C28</formula>
    </cfRule>
    <cfRule type="cellIs" dxfId="3310" priority="273" operator="greaterThan">
      <formula>C28</formula>
    </cfRule>
  </conditionalFormatting>
  <conditionalFormatting sqref="H32:I32">
    <cfRule type="cellIs" dxfId="3309" priority="261" operator="equal">
      <formula>0</formula>
    </cfRule>
    <cfRule type="cellIs" dxfId="3308" priority="262" operator="equal">
      <formula>H26</formula>
    </cfRule>
    <cfRule type="cellIs" dxfId="3307" priority="263" operator="lessThan">
      <formula>H26</formula>
    </cfRule>
    <cfRule type="cellIs" dxfId="3306" priority="264" operator="greaterThan">
      <formula>H26</formula>
    </cfRule>
  </conditionalFormatting>
  <conditionalFormatting sqref="C27">
    <cfRule type="cellIs" dxfId="3305" priority="257" operator="equal">
      <formula>0</formula>
    </cfRule>
    <cfRule type="cellIs" dxfId="3304" priority="258" operator="equal">
      <formula>C25</formula>
    </cfRule>
    <cfRule type="cellIs" dxfId="3303" priority="259" operator="lessThan">
      <formula>C25</formula>
    </cfRule>
    <cfRule type="cellIs" dxfId="3302" priority="260" operator="greaterThan">
      <formula>C25</formula>
    </cfRule>
  </conditionalFormatting>
  <conditionalFormatting sqref="C28">
    <cfRule type="cellIs" dxfId="3301" priority="253" operator="equal">
      <formula>0</formula>
    </cfRule>
    <cfRule type="cellIs" dxfId="3300" priority="254" operator="equal">
      <formula>C27</formula>
    </cfRule>
    <cfRule type="cellIs" dxfId="3299" priority="255" operator="lessThan">
      <formula>C27</formula>
    </cfRule>
    <cfRule type="cellIs" dxfId="3298" priority="256" operator="greaterThan">
      <formula>C27</formula>
    </cfRule>
  </conditionalFormatting>
  <conditionalFormatting sqref="C31">
    <cfRule type="cellIs" dxfId="3297" priority="266" operator="equal">
      <formula>0</formula>
    </cfRule>
    <cfRule type="cellIs" dxfId="3296" priority="267" operator="equal">
      <formula>C30</formula>
    </cfRule>
    <cfRule type="cellIs" dxfId="3295" priority="268" operator="lessThan">
      <formula>C30</formula>
    </cfRule>
    <cfRule type="cellIs" dxfId="3294" priority="269" operator="greaterThan">
      <formula>C30</formula>
    </cfRule>
  </conditionalFormatting>
  <conditionalFormatting sqref="C30">
    <cfRule type="cellIs" dxfId="3293" priority="249" operator="equal">
      <formula>0</formula>
    </cfRule>
    <cfRule type="cellIs" dxfId="3292" priority="250" operator="equal">
      <formula>C29</formula>
    </cfRule>
    <cfRule type="cellIs" dxfId="3291" priority="251" operator="lessThan">
      <formula>C29</formula>
    </cfRule>
    <cfRule type="cellIs" dxfId="3290" priority="252" operator="greaterThan">
      <formula>C29</formula>
    </cfRule>
  </conditionalFormatting>
  <conditionalFormatting sqref="D29">
    <cfRule type="cellIs" dxfId="3289" priority="245" operator="equal">
      <formula>0</formula>
    </cfRule>
    <cfRule type="cellIs" dxfId="3288" priority="246" operator="equal">
      <formula>D28</formula>
    </cfRule>
    <cfRule type="cellIs" dxfId="3287" priority="247" operator="lessThan">
      <formula>D28</formula>
    </cfRule>
    <cfRule type="cellIs" dxfId="3286" priority="248" operator="greaterThan">
      <formula>D28</formula>
    </cfRule>
  </conditionalFormatting>
  <conditionalFormatting sqref="D27">
    <cfRule type="cellIs" dxfId="3285" priority="237" operator="equal">
      <formula>0</formula>
    </cfRule>
    <cfRule type="cellIs" dxfId="3284" priority="238" operator="equal">
      <formula>D25</formula>
    </cfRule>
    <cfRule type="cellIs" dxfId="3283" priority="239" operator="lessThan">
      <formula>D25</formula>
    </cfRule>
    <cfRule type="cellIs" dxfId="3282" priority="240" operator="greaterThan">
      <formula>D25</formula>
    </cfRule>
  </conditionalFormatting>
  <conditionalFormatting sqref="D28">
    <cfRule type="cellIs" dxfId="3281" priority="233" operator="equal">
      <formula>0</formula>
    </cfRule>
    <cfRule type="cellIs" dxfId="3280" priority="234" operator="equal">
      <formula>D27</formula>
    </cfRule>
    <cfRule type="cellIs" dxfId="3279" priority="235" operator="lessThan">
      <formula>D27</formula>
    </cfRule>
    <cfRule type="cellIs" dxfId="3278" priority="236" operator="greaterThan">
      <formula>D27</formula>
    </cfRule>
  </conditionalFormatting>
  <conditionalFormatting sqref="D31">
    <cfRule type="cellIs" dxfId="3277" priority="241" operator="equal">
      <formula>0</formula>
    </cfRule>
    <cfRule type="cellIs" dxfId="3276" priority="242" operator="equal">
      <formula>D30</formula>
    </cfRule>
    <cfRule type="cellIs" dxfId="3275" priority="243" operator="lessThan">
      <formula>D30</formula>
    </cfRule>
    <cfRule type="cellIs" dxfId="3274" priority="244" operator="greaterThan">
      <formula>D30</formula>
    </cfRule>
  </conditionalFormatting>
  <conditionalFormatting sqref="D30">
    <cfRule type="cellIs" dxfId="3273" priority="229" operator="equal">
      <formula>0</formula>
    </cfRule>
    <cfRule type="cellIs" dxfId="3272" priority="230" operator="equal">
      <formula>D29</formula>
    </cfRule>
    <cfRule type="cellIs" dxfId="3271" priority="231" operator="lessThan">
      <formula>D29</formula>
    </cfRule>
    <cfRule type="cellIs" dxfId="3270" priority="232" operator="greaterThan">
      <formula>D29</formula>
    </cfRule>
  </conditionalFormatting>
  <conditionalFormatting sqref="E29">
    <cfRule type="cellIs" dxfId="3269" priority="225" operator="equal">
      <formula>0</formula>
    </cfRule>
    <cfRule type="cellIs" dxfId="3268" priority="226" operator="equal">
      <formula>E28</formula>
    </cfRule>
    <cfRule type="cellIs" dxfId="3267" priority="227" operator="lessThan">
      <formula>E28</formula>
    </cfRule>
    <cfRule type="cellIs" dxfId="3266" priority="228" operator="greaterThan">
      <formula>E28</formula>
    </cfRule>
  </conditionalFormatting>
  <conditionalFormatting sqref="E27">
    <cfRule type="cellIs" dxfId="3265" priority="217" operator="equal">
      <formula>0</formula>
    </cfRule>
    <cfRule type="cellIs" dxfId="3264" priority="218" operator="equal">
      <formula>E25</formula>
    </cfRule>
    <cfRule type="cellIs" dxfId="3263" priority="219" operator="lessThan">
      <formula>E25</formula>
    </cfRule>
    <cfRule type="cellIs" dxfId="3262" priority="220" operator="greaterThan">
      <formula>E25</formula>
    </cfRule>
  </conditionalFormatting>
  <conditionalFormatting sqref="E28">
    <cfRule type="cellIs" dxfId="3261" priority="213" operator="equal">
      <formula>0</formula>
    </cfRule>
    <cfRule type="cellIs" dxfId="3260" priority="214" operator="equal">
      <formula>E27</formula>
    </cfRule>
    <cfRule type="cellIs" dxfId="3259" priority="215" operator="lessThan">
      <formula>E27</formula>
    </cfRule>
    <cfRule type="cellIs" dxfId="3258" priority="216" operator="greaterThan">
      <formula>E27</formula>
    </cfRule>
  </conditionalFormatting>
  <conditionalFormatting sqref="E31">
    <cfRule type="cellIs" dxfId="3257" priority="221" operator="equal">
      <formula>0</formula>
    </cfRule>
    <cfRule type="cellIs" dxfId="3256" priority="222" operator="equal">
      <formula>E30</formula>
    </cfRule>
    <cfRule type="cellIs" dxfId="3255" priority="223" operator="lessThan">
      <formula>E30</formula>
    </cfRule>
    <cfRule type="cellIs" dxfId="3254" priority="224" operator="greaterThan">
      <formula>E30</formula>
    </cfRule>
  </conditionalFormatting>
  <conditionalFormatting sqref="E30">
    <cfRule type="cellIs" dxfId="3253" priority="209" operator="equal">
      <formula>0</formula>
    </cfRule>
    <cfRule type="cellIs" dxfId="3252" priority="210" operator="equal">
      <formula>E29</formula>
    </cfRule>
    <cfRule type="cellIs" dxfId="3251" priority="211" operator="lessThan">
      <formula>E29</formula>
    </cfRule>
    <cfRule type="cellIs" dxfId="3250" priority="212" operator="greaterThan">
      <formula>E29</formula>
    </cfRule>
  </conditionalFormatting>
  <conditionalFormatting sqref="I29">
    <cfRule type="cellIs" dxfId="3249" priority="205" operator="equal">
      <formula>0</formula>
    </cfRule>
    <cfRule type="cellIs" dxfId="3248" priority="206" operator="equal">
      <formula>I28</formula>
    </cfRule>
    <cfRule type="cellIs" dxfId="3247" priority="207" operator="lessThan">
      <formula>I28</formula>
    </cfRule>
    <cfRule type="cellIs" dxfId="3246" priority="208" operator="greaterThan">
      <formula>I28</formula>
    </cfRule>
  </conditionalFormatting>
  <conditionalFormatting sqref="I27">
    <cfRule type="cellIs" dxfId="3245" priority="197" operator="equal">
      <formula>0</formula>
    </cfRule>
    <cfRule type="cellIs" dxfId="3244" priority="198" operator="equal">
      <formula>I25</formula>
    </cfRule>
    <cfRule type="cellIs" dxfId="3243" priority="199" operator="lessThan">
      <formula>I25</formula>
    </cfRule>
    <cfRule type="cellIs" dxfId="3242" priority="200" operator="greaterThan">
      <formula>I25</formula>
    </cfRule>
  </conditionalFormatting>
  <conditionalFormatting sqref="I28">
    <cfRule type="cellIs" dxfId="3241" priority="193" operator="equal">
      <formula>0</formula>
    </cfRule>
    <cfRule type="cellIs" dxfId="3240" priority="194" operator="equal">
      <formula>I27</formula>
    </cfRule>
    <cfRule type="cellIs" dxfId="3239" priority="195" operator="lessThan">
      <formula>I27</formula>
    </cfRule>
    <cfRule type="cellIs" dxfId="3238" priority="196" operator="greaterThan">
      <formula>I27</formula>
    </cfRule>
  </conditionalFormatting>
  <conditionalFormatting sqref="I31">
    <cfRule type="cellIs" dxfId="3237" priority="201" operator="equal">
      <formula>0</formula>
    </cfRule>
    <cfRule type="cellIs" dxfId="3236" priority="202" operator="equal">
      <formula>I30</formula>
    </cfRule>
    <cfRule type="cellIs" dxfId="3235" priority="203" operator="lessThan">
      <formula>I30</formula>
    </cfRule>
    <cfRule type="cellIs" dxfId="3234" priority="204" operator="greaterThan">
      <formula>I30</formula>
    </cfRule>
  </conditionalFormatting>
  <conditionalFormatting sqref="I30">
    <cfRule type="cellIs" dxfId="3233" priority="189" operator="equal">
      <formula>0</formula>
    </cfRule>
    <cfRule type="cellIs" dxfId="3232" priority="190" operator="equal">
      <formula>I29</formula>
    </cfRule>
    <cfRule type="cellIs" dxfId="3231" priority="191" operator="lessThan">
      <formula>I29</formula>
    </cfRule>
    <cfRule type="cellIs" dxfId="3230" priority="192" operator="greaterThan">
      <formula>I29</formula>
    </cfRule>
  </conditionalFormatting>
  <conditionalFormatting sqref="F29">
    <cfRule type="cellIs" dxfId="3229" priority="185" operator="equal">
      <formula>0</formula>
    </cfRule>
    <cfRule type="cellIs" dxfId="3228" priority="186" operator="equal">
      <formula>F28</formula>
    </cfRule>
    <cfRule type="cellIs" dxfId="3227" priority="187" operator="lessThan">
      <formula>F28</formula>
    </cfRule>
    <cfRule type="cellIs" dxfId="3226" priority="188" operator="greaterThan">
      <formula>F28</formula>
    </cfRule>
  </conditionalFormatting>
  <conditionalFormatting sqref="F27">
    <cfRule type="cellIs" dxfId="3225" priority="177" operator="equal">
      <formula>0</formula>
    </cfRule>
    <cfRule type="cellIs" dxfId="3224" priority="178" operator="equal">
      <formula>F25</formula>
    </cfRule>
    <cfRule type="cellIs" dxfId="3223" priority="179" operator="lessThan">
      <formula>F25</formula>
    </cfRule>
    <cfRule type="cellIs" dxfId="3222" priority="180" operator="greaterThan">
      <formula>F25</formula>
    </cfRule>
  </conditionalFormatting>
  <conditionalFormatting sqref="F28">
    <cfRule type="cellIs" dxfId="3221" priority="173" operator="equal">
      <formula>0</formula>
    </cfRule>
    <cfRule type="cellIs" dxfId="3220" priority="174" operator="equal">
      <formula>F27</formula>
    </cfRule>
    <cfRule type="cellIs" dxfId="3219" priority="175" operator="lessThan">
      <formula>F27</formula>
    </cfRule>
    <cfRule type="cellIs" dxfId="3218" priority="176" operator="greaterThan">
      <formula>F27</formula>
    </cfRule>
  </conditionalFormatting>
  <conditionalFormatting sqref="F31">
    <cfRule type="cellIs" dxfId="3217" priority="181" operator="equal">
      <formula>0</formula>
    </cfRule>
    <cfRule type="cellIs" dxfId="3216" priority="182" operator="equal">
      <formula>F30</formula>
    </cfRule>
    <cfRule type="cellIs" dxfId="3215" priority="183" operator="lessThan">
      <formula>F30</formula>
    </cfRule>
    <cfRule type="cellIs" dxfId="3214" priority="184" operator="greaterThan">
      <formula>F30</formula>
    </cfRule>
  </conditionalFormatting>
  <conditionalFormatting sqref="F30">
    <cfRule type="cellIs" dxfId="3213" priority="169" operator="equal">
      <formula>0</formula>
    </cfRule>
    <cfRule type="cellIs" dxfId="3212" priority="170" operator="equal">
      <formula>F29</formula>
    </cfRule>
    <cfRule type="cellIs" dxfId="3211" priority="171" operator="lessThan">
      <formula>F29</formula>
    </cfRule>
    <cfRule type="cellIs" dxfId="3210" priority="172" operator="greaterThan">
      <formula>F29</formula>
    </cfRule>
  </conditionalFormatting>
  <conditionalFormatting sqref="G28:G29">
    <cfRule type="cellIs" dxfId="3209" priority="165" operator="equal">
      <formula>0</formula>
    </cfRule>
    <cfRule type="cellIs" dxfId="3208" priority="166" operator="equal">
      <formula>G27</formula>
    </cfRule>
    <cfRule type="cellIs" dxfId="3207" priority="167" operator="lessThan">
      <formula>G27</formula>
    </cfRule>
    <cfRule type="cellIs" dxfId="3206" priority="168" operator="greaterThan">
      <formula>G27</formula>
    </cfRule>
  </conditionalFormatting>
  <conditionalFormatting sqref="G27">
    <cfRule type="cellIs" dxfId="3205" priority="157" operator="equal">
      <formula>0</formula>
    </cfRule>
    <cfRule type="cellIs" dxfId="3204" priority="158" operator="equal">
      <formula>G25</formula>
    </cfRule>
    <cfRule type="cellIs" dxfId="3203" priority="159" operator="lessThan">
      <formula>G25</formula>
    </cfRule>
    <cfRule type="cellIs" dxfId="3202" priority="160" operator="greaterThan">
      <formula>G25</formula>
    </cfRule>
  </conditionalFormatting>
  <conditionalFormatting sqref="G31">
    <cfRule type="cellIs" dxfId="3201" priority="161" operator="equal">
      <formula>0</formula>
    </cfRule>
    <cfRule type="cellIs" dxfId="3200" priority="162" operator="equal">
      <formula>G30</formula>
    </cfRule>
    <cfRule type="cellIs" dxfId="3199" priority="163" operator="lessThan">
      <formula>G30</formula>
    </cfRule>
    <cfRule type="cellIs" dxfId="3198" priority="164" operator="greaterThan">
      <formula>G30</formula>
    </cfRule>
  </conditionalFormatting>
  <conditionalFormatting sqref="G30">
    <cfRule type="cellIs" dxfId="3197" priority="153" operator="equal">
      <formula>0</formula>
    </cfRule>
    <cfRule type="cellIs" dxfId="3196" priority="154" operator="equal">
      <formula>G29</formula>
    </cfRule>
    <cfRule type="cellIs" dxfId="3195" priority="155" operator="lessThan">
      <formula>G29</formula>
    </cfRule>
    <cfRule type="cellIs" dxfId="3194" priority="156" operator="greaterThan">
      <formula>G29</formula>
    </cfRule>
  </conditionalFormatting>
  <conditionalFormatting sqref="H29">
    <cfRule type="cellIs" dxfId="3193" priority="149" operator="equal">
      <formula>0</formula>
    </cfRule>
    <cfRule type="cellIs" dxfId="3192" priority="150" operator="equal">
      <formula>H28</formula>
    </cfRule>
    <cfRule type="cellIs" dxfId="3191" priority="151" operator="lessThan">
      <formula>H28</formula>
    </cfRule>
    <cfRule type="cellIs" dxfId="3190" priority="152" operator="greaterThan">
      <formula>H28</formula>
    </cfRule>
  </conditionalFormatting>
  <conditionalFormatting sqref="H27">
    <cfRule type="cellIs" dxfId="3189" priority="141" operator="equal">
      <formula>0</formula>
    </cfRule>
    <cfRule type="cellIs" dxfId="3188" priority="142" operator="equal">
      <formula>H25</formula>
    </cfRule>
    <cfRule type="cellIs" dxfId="3187" priority="143" operator="lessThan">
      <formula>H25</formula>
    </cfRule>
    <cfRule type="cellIs" dxfId="3186" priority="144" operator="greaterThan">
      <formula>H25</formula>
    </cfRule>
  </conditionalFormatting>
  <conditionalFormatting sqref="H28">
    <cfRule type="cellIs" dxfId="3185" priority="137" operator="equal">
      <formula>0</formula>
    </cfRule>
    <cfRule type="cellIs" dxfId="3184" priority="138" operator="equal">
      <formula>H27</formula>
    </cfRule>
    <cfRule type="cellIs" dxfId="3183" priority="139" operator="lessThan">
      <formula>H27</formula>
    </cfRule>
    <cfRule type="cellIs" dxfId="3182" priority="140" operator="greaterThan">
      <formula>H27</formula>
    </cfRule>
  </conditionalFormatting>
  <conditionalFormatting sqref="H31">
    <cfRule type="cellIs" dxfId="3181" priority="145" operator="equal">
      <formula>0</formula>
    </cfRule>
    <cfRule type="cellIs" dxfId="3180" priority="146" operator="equal">
      <formula>H30</formula>
    </cfRule>
    <cfRule type="cellIs" dxfId="3179" priority="147" operator="lessThan">
      <formula>H30</formula>
    </cfRule>
    <cfRule type="cellIs" dxfId="3178" priority="148" operator="greaterThan">
      <formula>H30</formula>
    </cfRule>
  </conditionalFormatting>
  <conditionalFormatting sqref="H30">
    <cfRule type="cellIs" dxfId="3177" priority="133" operator="equal">
      <formula>0</formula>
    </cfRule>
    <cfRule type="cellIs" dxfId="3176" priority="134" operator="equal">
      <formula>H29</formula>
    </cfRule>
    <cfRule type="cellIs" dxfId="3175" priority="135" operator="lessThan">
      <formula>H29</formula>
    </cfRule>
    <cfRule type="cellIs" dxfId="3174" priority="136" operator="greaterThan">
      <formula>H29</formula>
    </cfRule>
  </conditionalFormatting>
  <conditionalFormatting sqref="F32:G32">
    <cfRule type="cellIs" dxfId="3173" priority="127" operator="equal">
      <formula>0</formula>
    </cfRule>
    <cfRule type="cellIs" dxfId="3172" priority="128" operator="equal">
      <formula>F26</formula>
    </cfRule>
    <cfRule type="cellIs" dxfId="3171" priority="129" operator="lessThan">
      <formula>F26</formula>
    </cfRule>
    <cfRule type="cellIs" dxfId="3170" priority="130" operator="greaterThan">
      <formula>F26</formula>
    </cfRule>
  </conditionalFormatting>
  <conditionalFormatting sqref="C3">
    <cfRule type="cellIs" dxfId="3169" priority="119" operator="equal">
      <formula>I43</formula>
    </cfRule>
    <cfRule type="cellIs" dxfId="3168" priority="120" operator="equal">
      <formula>0</formula>
    </cfRule>
    <cfRule type="cellIs" dxfId="3167" priority="121" operator="lessThan">
      <formula>I43</formula>
    </cfRule>
    <cfRule type="cellIs" dxfId="3166" priority="122" operator="greaterThan">
      <formula>I43</formula>
    </cfRule>
  </conditionalFormatting>
  <conditionalFormatting sqref="C4">
    <cfRule type="cellIs" dxfId="3165" priority="115" operator="equal">
      <formula>0</formula>
    </cfRule>
    <cfRule type="cellIs" dxfId="3164" priority="116" operator="equal">
      <formula>C3</formula>
    </cfRule>
    <cfRule type="cellIs" dxfId="3163" priority="117" operator="lessThan">
      <formula>C3</formula>
    </cfRule>
    <cfRule type="cellIs" dxfId="3162" priority="118" operator="greaterThan">
      <formula>C3</formula>
    </cfRule>
  </conditionalFormatting>
  <conditionalFormatting sqref="D3">
    <cfRule type="cellIs" dxfId="3161" priority="111" operator="equal">
      <formula>D43</formula>
    </cfRule>
    <cfRule type="cellIs" dxfId="3160" priority="112" operator="equal">
      <formula>0</formula>
    </cfRule>
    <cfRule type="cellIs" dxfId="3159" priority="113" operator="lessThan">
      <formula>D43</formula>
    </cfRule>
    <cfRule type="cellIs" dxfId="3158" priority="114" operator="greaterThan">
      <formula>D43</formula>
    </cfRule>
  </conditionalFormatting>
  <conditionalFormatting sqref="D4:D7">
    <cfRule type="cellIs" dxfId="3157" priority="107" operator="equal">
      <formula>D44</formula>
    </cfRule>
    <cfRule type="cellIs" dxfId="3156" priority="108" operator="equal">
      <formula>0</formula>
    </cfRule>
    <cfRule type="cellIs" dxfId="3155" priority="109" operator="lessThan">
      <formula>D44</formula>
    </cfRule>
    <cfRule type="cellIs" dxfId="3154" priority="110" operator="greaterThan">
      <formula>D44</formula>
    </cfRule>
  </conditionalFormatting>
  <conditionalFormatting sqref="E3">
    <cfRule type="cellIs" dxfId="3153" priority="103" operator="equal">
      <formula>E43</formula>
    </cfRule>
    <cfRule type="cellIs" dxfId="3152" priority="104" operator="equal">
      <formula>0</formula>
    </cfRule>
    <cfRule type="cellIs" dxfId="3151" priority="105" operator="lessThan">
      <formula>E43</formula>
    </cfRule>
    <cfRule type="cellIs" dxfId="3150" priority="106" operator="greaterThan">
      <formula>E43</formula>
    </cfRule>
  </conditionalFormatting>
  <conditionalFormatting sqref="E4:E7">
    <cfRule type="cellIs" dxfId="3149" priority="99" operator="equal">
      <formula>E44</formula>
    </cfRule>
    <cfRule type="cellIs" dxfId="3148" priority="100" operator="equal">
      <formula>0</formula>
    </cfRule>
    <cfRule type="cellIs" dxfId="3147" priority="101" operator="lessThan">
      <formula>E44</formula>
    </cfRule>
    <cfRule type="cellIs" dxfId="3146" priority="102" operator="greaterThan">
      <formula>E44</formula>
    </cfRule>
  </conditionalFormatting>
  <conditionalFormatting sqref="F3">
    <cfRule type="cellIs" dxfId="3145" priority="95" operator="equal">
      <formula>F43</formula>
    </cfRule>
    <cfRule type="cellIs" dxfId="3144" priority="96" operator="equal">
      <formula>0</formula>
    </cfRule>
    <cfRule type="cellIs" dxfId="3143" priority="97" operator="lessThan">
      <formula>F43</formula>
    </cfRule>
    <cfRule type="cellIs" dxfId="3142" priority="98" operator="greaterThan">
      <formula>F43</formula>
    </cfRule>
  </conditionalFormatting>
  <conditionalFormatting sqref="F4:F7">
    <cfRule type="cellIs" dxfId="3141" priority="91" operator="equal">
      <formula>F44</formula>
    </cfRule>
    <cfRule type="cellIs" dxfId="3140" priority="92" operator="equal">
      <formula>0</formula>
    </cfRule>
    <cfRule type="cellIs" dxfId="3139" priority="93" operator="lessThan">
      <formula>F44</formula>
    </cfRule>
    <cfRule type="cellIs" dxfId="3138" priority="94" operator="greaterThan">
      <formula>F44</formula>
    </cfRule>
  </conditionalFormatting>
  <conditionalFormatting sqref="G4:G7">
    <cfRule type="cellIs" dxfId="3137" priority="87" operator="equal">
      <formula>G44</formula>
    </cfRule>
    <cfRule type="cellIs" dxfId="3136" priority="88" operator="equal">
      <formula>0</formula>
    </cfRule>
    <cfRule type="cellIs" dxfId="3135" priority="89" operator="lessThan">
      <formula>G44</formula>
    </cfRule>
    <cfRule type="cellIs" dxfId="3134" priority="90" operator="greaterThan">
      <formula>G44</formula>
    </cfRule>
  </conditionalFormatting>
  <conditionalFormatting sqref="H3">
    <cfRule type="cellIs" dxfId="3133" priority="83" operator="equal">
      <formula>H43</formula>
    </cfRule>
    <cfRule type="cellIs" dxfId="3132" priority="84" operator="equal">
      <formula>0</formula>
    </cfRule>
    <cfRule type="cellIs" dxfId="3131" priority="85" operator="lessThan">
      <formula>H43</formula>
    </cfRule>
    <cfRule type="cellIs" dxfId="3130" priority="86" operator="greaterThan">
      <formula>H43</formula>
    </cfRule>
  </conditionalFormatting>
  <conditionalFormatting sqref="H4:H7">
    <cfRule type="cellIs" dxfId="3129" priority="79" operator="equal">
      <formula>H44</formula>
    </cfRule>
    <cfRule type="cellIs" dxfId="3128" priority="80" operator="equal">
      <formula>0</formula>
    </cfRule>
    <cfRule type="cellIs" dxfId="3127" priority="81" operator="lessThan">
      <formula>H44</formula>
    </cfRule>
    <cfRule type="cellIs" dxfId="3126" priority="82" operator="greaterThan">
      <formula>H44</formula>
    </cfRule>
  </conditionalFormatting>
  <conditionalFormatting sqref="I3">
    <cfRule type="cellIs" dxfId="3125" priority="75" operator="equal">
      <formula>I43</formula>
    </cfRule>
    <cfRule type="cellIs" dxfId="3124" priority="76" operator="equal">
      <formula>0</formula>
    </cfRule>
    <cfRule type="cellIs" dxfId="3123" priority="77" operator="lessThan">
      <formula>I43</formula>
    </cfRule>
    <cfRule type="cellIs" dxfId="3122" priority="78" operator="greaterThan">
      <formula>I43</formula>
    </cfRule>
  </conditionalFormatting>
  <conditionalFormatting sqref="I4:I7">
    <cfRule type="cellIs" dxfId="3121" priority="71" operator="equal">
      <formula>I44</formula>
    </cfRule>
    <cfRule type="cellIs" dxfId="3120" priority="72" operator="equal">
      <formula>0</formula>
    </cfRule>
    <cfRule type="cellIs" dxfId="3119" priority="73" operator="lessThan">
      <formula>I44</formula>
    </cfRule>
    <cfRule type="cellIs" dxfId="3118" priority="74" operator="greaterThan">
      <formula>I44</formula>
    </cfRule>
  </conditionalFormatting>
  <conditionalFormatting sqref="D36">
    <cfRule type="cellIs" dxfId="3117" priority="59" operator="equal">
      <formula>0</formula>
    </cfRule>
    <cfRule type="cellIs" dxfId="3116" priority="64" operator="equal">
      <formula>0</formula>
    </cfRule>
    <cfRule type="cellIs" dxfId="3115" priority="68" operator="equal">
      <formula>D31</formula>
    </cfRule>
    <cfRule type="cellIs" dxfId="3114" priority="69" operator="lessThan">
      <formula>D31</formula>
    </cfRule>
    <cfRule type="cellIs" dxfId="3113" priority="70" operator="greaterThan">
      <formula>D31</formula>
    </cfRule>
  </conditionalFormatting>
  <conditionalFormatting sqref="E36">
    <cfRule type="cellIs" dxfId="3112" priority="58" operator="equal">
      <formula>0</formula>
    </cfRule>
    <cfRule type="cellIs" dxfId="3111" priority="65" operator="equal">
      <formula>E31</formula>
    </cfRule>
    <cfRule type="cellIs" dxfId="3110" priority="66" operator="lessThan">
      <formula>E31</formula>
    </cfRule>
    <cfRule type="cellIs" dxfId="3109" priority="67" operator="greaterThan">
      <formula>E31</formula>
    </cfRule>
  </conditionalFormatting>
  <conditionalFormatting sqref="H36:I36">
    <cfRule type="cellIs" dxfId="3108" priority="60" operator="equal">
      <formula>0</formula>
    </cfRule>
    <cfRule type="cellIs" dxfId="3107" priority="61" operator="equal">
      <formula>H31</formula>
    </cfRule>
    <cfRule type="cellIs" dxfId="3106" priority="62" operator="lessThan">
      <formula>H31</formula>
    </cfRule>
    <cfRule type="cellIs" dxfId="3105" priority="63" operator="greaterThan">
      <formula>H31</formula>
    </cfRule>
  </conditionalFormatting>
  <conditionalFormatting sqref="F36:G36">
    <cfRule type="cellIs" dxfId="3104" priority="54" operator="equal">
      <formula>0</formula>
    </cfRule>
    <cfRule type="cellIs" dxfId="3103" priority="55" operator="equal">
      <formula>F31</formula>
    </cfRule>
    <cfRule type="cellIs" dxfId="3102" priority="56" operator="lessThan">
      <formula>F31</formula>
    </cfRule>
    <cfRule type="cellIs" dxfId="3101" priority="57" operator="greaterThan">
      <formula>F31</formula>
    </cfRule>
  </conditionalFormatting>
  <conditionalFormatting sqref="C38">
    <cfRule type="cellIs" dxfId="3100" priority="47" operator="equal">
      <formula>0</formula>
    </cfRule>
    <cfRule type="cellIs" dxfId="3099" priority="51" operator="equal">
      <formula>C41</formula>
    </cfRule>
    <cfRule type="cellIs" dxfId="3098" priority="52" operator="lessThan">
      <formula>C41</formula>
    </cfRule>
    <cfRule type="cellIs" dxfId="3097" priority="53" operator="greaterThan">
      <formula>C41</formula>
    </cfRule>
  </conditionalFormatting>
  <conditionalFormatting sqref="D38">
    <cfRule type="cellIs" dxfId="3096" priority="46" operator="equal">
      <formula>0</formula>
    </cfRule>
    <cfRule type="cellIs" dxfId="3095" priority="48" operator="equal">
      <formula>D41</formula>
    </cfRule>
    <cfRule type="cellIs" dxfId="3094" priority="49" operator="lessThan">
      <formula>D41</formula>
    </cfRule>
    <cfRule type="cellIs" dxfId="3093" priority="50" operator="greaterThan">
      <formula>D41</formula>
    </cfRule>
  </conditionalFormatting>
  <conditionalFormatting sqref="D43">
    <cfRule type="cellIs" dxfId="3092" priority="34" operator="equal">
      <formula>0</formula>
    </cfRule>
    <cfRule type="cellIs" dxfId="3091" priority="39" operator="equal">
      <formula>0</formula>
    </cfRule>
    <cfRule type="cellIs" dxfId="3090" priority="43" operator="equal">
      <formula>D38</formula>
    </cfRule>
    <cfRule type="cellIs" dxfId="3089" priority="44" operator="lessThan">
      <formula>D38</formula>
    </cfRule>
    <cfRule type="cellIs" dxfId="3088" priority="45" operator="greaterThan">
      <formula>D38</formula>
    </cfRule>
  </conditionalFormatting>
  <conditionalFormatting sqref="G3">
    <cfRule type="cellIs" dxfId="3087" priority="25" operator="equal">
      <formula>0</formula>
    </cfRule>
    <cfRule type="cellIs" dxfId="3086" priority="26" operator="equal">
      <formula>"G43"</formula>
    </cfRule>
    <cfRule type="cellIs" dxfId="3085" priority="27" operator="lessThan">
      <formula>"G43"</formula>
    </cfRule>
    <cfRule type="cellIs" dxfId="3084" priority="28" operator="greaterThan">
      <formula>"G43"</formula>
    </cfRule>
  </conditionalFormatting>
  <conditionalFormatting sqref="C41">
    <cfRule type="cellIs" dxfId="3083" priority="15" operator="equal">
      <formula>0</formula>
    </cfRule>
    <cfRule type="cellIs" dxfId="3082" priority="16" operator="equal">
      <formula>0</formula>
    </cfRule>
    <cfRule type="cellIs" dxfId="3081" priority="20" operator="equal">
      <formula>C36</formula>
    </cfRule>
    <cfRule type="cellIs" dxfId="3080" priority="21" operator="lessThan">
      <formula>C36</formula>
    </cfRule>
    <cfRule type="cellIs" dxfId="3079" priority="22" operator="greaterThan">
      <formula>C36</formula>
    </cfRule>
  </conditionalFormatting>
  <conditionalFormatting sqref="D41">
    <cfRule type="cellIs" dxfId="3078" priority="14" operator="equal">
      <formula>0</formula>
    </cfRule>
    <cfRule type="cellIs" dxfId="3077" priority="17" operator="equal">
      <formula>D36</formula>
    </cfRule>
    <cfRule type="cellIs" dxfId="3076" priority="18" operator="lessThan">
      <formula>D36</formula>
    </cfRule>
    <cfRule type="cellIs" dxfId="3075" priority="19" operator="greaterThan">
      <formula>D36</formula>
    </cfRule>
  </conditionalFormatting>
  <conditionalFormatting sqref="J36">
    <cfRule type="cellIs" dxfId="3074" priority="10" operator="equal">
      <formula>0</formula>
    </cfRule>
    <cfRule type="cellIs" dxfId="3073" priority="11" operator="equal">
      <formula>J43</formula>
    </cfRule>
    <cfRule type="cellIs" dxfId="3072" priority="12" operator="lessThan">
      <formula>J43</formula>
    </cfRule>
    <cfRule type="cellIs" dxfId="3071" priority="13" operator="greaterThan">
      <formula>J43</formula>
    </cfRule>
  </conditionalFormatting>
  <conditionalFormatting sqref="E43:J43">
    <cfRule type="cellIs" dxfId="3070" priority="1" operator="equal">
      <formula>0</formula>
    </cfRule>
    <cfRule type="cellIs" dxfId="3069" priority="2" operator="equal">
      <formula>0</formula>
    </cfRule>
    <cfRule type="cellIs" dxfId="3068" priority="3" operator="equal">
      <formula>E38</formula>
    </cfRule>
    <cfRule type="cellIs" dxfId="3067" priority="4" operator="lessThan">
      <formula>E38</formula>
    </cfRule>
    <cfRule type="cellIs" dxfId="3066" priority="5" operator="greaterThan">
      <formula>E38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O43"/>
  <sheetViews>
    <sheetView workbookViewId="0">
      <pane ySplit="2" topLeftCell="A26" activePane="bottomLeft" state="frozen"/>
      <selection pane="bottomLeft" activeCell="G29" sqref="G28:G29"/>
    </sheetView>
  </sheetViews>
  <sheetFormatPr baseColWidth="10" defaultRowHeight="14.4" x14ac:dyDescent="0.3"/>
  <sheetData>
    <row r="1" spans="1:15" x14ac:dyDescent="0.3">
      <c r="A1" s="101" t="s">
        <v>5</v>
      </c>
      <c r="B1" s="103" t="s">
        <v>0</v>
      </c>
      <c r="C1" s="103" t="s">
        <v>1</v>
      </c>
      <c r="D1" s="99" t="s">
        <v>12</v>
      </c>
      <c r="E1" s="105"/>
      <c r="F1" s="106" t="s">
        <v>4</v>
      </c>
      <c r="G1" s="100"/>
      <c r="H1" s="99" t="s">
        <v>11</v>
      </c>
      <c r="I1" s="100"/>
      <c r="J1" s="86" t="s">
        <v>35</v>
      </c>
      <c r="K1" s="20" t="s">
        <v>38</v>
      </c>
      <c r="L1" s="20" t="s">
        <v>4</v>
      </c>
      <c r="M1" s="20" t="s">
        <v>29</v>
      </c>
      <c r="N1" s="85" t="s">
        <v>37</v>
      </c>
      <c r="O1" s="87" t="s">
        <v>11</v>
      </c>
    </row>
    <row r="2" spans="1:15" ht="15" thickBot="1" x14ac:dyDescent="0.35">
      <c r="A2" s="102"/>
      <c r="B2" s="104"/>
      <c r="C2" s="104"/>
      <c r="D2" s="22" t="s">
        <v>2</v>
      </c>
      <c r="E2" s="23" t="s">
        <v>1</v>
      </c>
      <c r="F2" s="22" t="s">
        <v>1</v>
      </c>
      <c r="G2" s="24" t="s">
        <v>2</v>
      </c>
      <c r="H2" s="25" t="s">
        <v>1</v>
      </c>
      <c r="I2" s="24" t="s">
        <v>2</v>
      </c>
      <c r="J2" s="26">
        <f>Août!J2+D36</f>
        <v>311</v>
      </c>
      <c r="K2" s="27">
        <f>Août!K2+D36</f>
        <v>311</v>
      </c>
      <c r="L2" s="27">
        <f>Août!L2+F36</f>
        <v>1</v>
      </c>
      <c r="M2" s="27">
        <f>Août!M2+C38</f>
        <v>0</v>
      </c>
      <c r="N2" s="84">
        <f>K2+L2+M2</f>
        <v>312</v>
      </c>
      <c r="O2" s="28">
        <f>J2+L2+M2</f>
        <v>312</v>
      </c>
    </row>
    <row r="3" spans="1:15" ht="30" customHeight="1" x14ac:dyDescent="0.3">
      <c r="A3" s="29" t="s">
        <v>6</v>
      </c>
      <c r="B3" s="30"/>
      <c r="C3" s="68">
        <v>0</v>
      </c>
      <c r="D3" s="31">
        <f>IF(C3&gt;0,(C3-I43),0)</f>
        <v>0</v>
      </c>
      <c r="E3" s="32">
        <f>IF((C3&gt;0),(C3-$F$43-$C$41),0)</f>
        <v>0</v>
      </c>
      <c r="F3" s="78">
        <v>0</v>
      </c>
      <c r="G3" s="91">
        <f>F3</f>
        <v>0</v>
      </c>
      <c r="H3" s="31">
        <f t="shared" ref="H3:I6" si="0">F3+C3</f>
        <v>0</v>
      </c>
      <c r="I3" s="32">
        <f t="shared" si="0"/>
        <v>0</v>
      </c>
      <c r="J3" s="33"/>
      <c r="K3" s="33"/>
      <c r="L3" s="33"/>
      <c r="M3" s="33"/>
      <c r="N3" s="33"/>
      <c r="O3" s="33"/>
    </row>
    <row r="4" spans="1:15" ht="30" customHeight="1" x14ac:dyDescent="0.3">
      <c r="A4" s="34" t="s">
        <v>7</v>
      </c>
      <c r="B4" s="35"/>
      <c r="C4" s="69">
        <v>0</v>
      </c>
      <c r="D4" s="36">
        <f>IF(C4&gt;0,(C4-C3),0)</f>
        <v>0</v>
      </c>
      <c r="E4" s="37">
        <f>IF((C4&gt;0),(C4-$F$43-$C$41),0)</f>
        <v>0</v>
      </c>
      <c r="F4" s="70">
        <v>0</v>
      </c>
      <c r="G4" s="37">
        <f t="shared" ref="G4:G6" si="1">IF(F4&gt;0,F4-F3,0)</f>
        <v>0</v>
      </c>
      <c r="H4" s="36">
        <f t="shared" si="0"/>
        <v>0</v>
      </c>
      <c r="I4" s="37">
        <f t="shared" si="0"/>
        <v>0</v>
      </c>
      <c r="J4" s="33"/>
      <c r="K4" s="33"/>
      <c r="L4" s="33"/>
      <c r="M4" s="33"/>
      <c r="N4" s="33"/>
      <c r="O4" s="33"/>
    </row>
    <row r="5" spans="1:15" ht="30" customHeight="1" x14ac:dyDescent="0.3">
      <c r="A5" s="34" t="s">
        <v>8</v>
      </c>
      <c r="B5" s="35"/>
      <c r="C5" s="69">
        <v>0</v>
      </c>
      <c r="D5" s="38">
        <f t="shared" ref="D5:D7" si="2">IF(C5&gt;0,(C5-C4),0)</f>
        <v>0</v>
      </c>
      <c r="E5" s="39">
        <f>IF((C5&gt;0),(C5-$F$43-$C$41),0)</f>
        <v>0</v>
      </c>
      <c r="F5" s="79">
        <v>0</v>
      </c>
      <c r="G5" s="39">
        <f t="shared" si="1"/>
        <v>0</v>
      </c>
      <c r="H5" s="38">
        <f t="shared" si="0"/>
        <v>0</v>
      </c>
      <c r="I5" s="39">
        <f t="shared" si="0"/>
        <v>0</v>
      </c>
      <c r="J5" s="33"/>
      <c r="K5" s="33"/>
      <c r="L5" s="33"/>
      <c r="M5" s="33"/>
      <c r="N5" s="33"/>
      <c r="O5" s="33"/>
    </row>
    <row r="6" spans="1:15" ht="30" customHeight="1" x14ac:dyDescent="0.3">
      <c r="A6" s="34" t="s">
        <v>9</v>
      </c>
      <c r="B6" s="35"/>
      <c r="C6" s="70">
        <v>0</v>
      </c>
      <c r="D6" s="36">
        <f t="shared" si="2"/>
        <v>0</v>
      </c>
      <c r="E6" s="37">
        <f>IF((C6&gt;0),(C6-$F$43-$C$41),0)</f>
        <v>0</v>
      </c>
      <c r="F6" s="70">
        <v>0</v>
      </c>
      <c r="G6" s="37">
        <f t="shared" si="1"/>
        <v>0</v>
      </c>
      <c r="H6" s="36">
        <f t="shared" si="0"/>
        <v>0</v>
      </c>
      <c r="I6" s="37">
        <f>G6+D6</f>
        <v>0</v>
      </c>
      <c r="J6" s="33"/>
      <c r="K6" s="33"/>
      <c r="L6" s="33"/>
      <c r="M6" s="33"/>
      <c r="N6" s="33"/>
      <c r="O6" s="33"/>
    </row>
    <row r="7" spans="1:15" ht="30" customHeight="1" thickBot="1" x14ac:dyDescent="0.35">
      <c r="A7" s="40" t="s">
        <v>10</v>
      </c>
      <c r="B7" s="41">
        <v>42979</v>
      </c>
      <c r="C7" s="71">
        <v>0</v>
      </c>
      <c r="D7" s="42">
        <f t="shared" si="2"/>
        <v>0</v>
      </c>
      <c r="E7" s="43">
        <f>IF((C7&gt;0),(C7-$F$43-$C$41),0)</f>
        <v>0</v>
      </c>
      <c r="F7" s="80">
        <v>0</v>
      </c>
      <c r="G7" s="43">
        <f>IF(F7&gt;0,F7-F6,0)</f>
        <v>0</v>
      </c>
      <c r="H7" s="42">
        <f>F7+C7</f>
        <v>0</v>
      </c>
      <c r="I7" s="43">
        <f>G7+D7</f>
        <v>0</v>
      </c>
      <c r="J7" s="33"/>
      <c r="K7" s="33"/>
      <c r="L7" s="33"/>
      <c r="M7" s="33"/>
      <c r="N7" s="33"/>
      <c r="O7" s="33"/>
    </row>
    <row r="8" spans="1:15" ht="30" customHeight="1" thickBot="1" x14ac:dyDescent="0.35">
      <c r="A8" s="107" t="s">
        <v>33</v>
      </c>
      <c r="B8" s="108"/>
      <c r="C8" s="108"/>
      <c r="D8" s="44">
        <f>D3+D4+D5+D6+D7</f>
        <v>0</v>
      </c>
      <c r="E8" s="45">
        <f>IF(C7&gt;0,E43+D8,0)</f>
        <v>0</v>
      </c>
      <c r="F8" s="109">
        <f>G3+G4+G5+G6+G7</f>
        <v>0</v>
      </c>
      <c r="G8" s="109"/>
      <c r="H8" s="44">
        <f>E8+F8</f>
        <v>0</v>
      </c>
      <c r="I8" s="46">
        <f>I7+I6+I5+I4+I3</f>
        <v>0</v>
      </c>
      <c r="J8" s="33"/>
      <c r="K8" s="33"/>
      <c r="L8" s="33"/>
      <c r="M8" s="33"/>
      <c r="N8" s="33"/>
      <c r="O8" s="33"/>
    </row>
    <row r="9" spans="1:15" ht="30" customHeight="1" x14ac:dyDescent="0.3">
      <c r="A9" s="47" t="s">
        <v>6</v>
      </c>
      <c r="B9" s="48">
        <f>DATE(YEAR(B7),MONTH(B7),DAY(B7)+3)</f>
        <v>42982</v>
      </c>
      <c r="C9" s="72">
        <v>0</v>
      </c>
      <c r="D9" s="50">
        <f>IF(E9&gt;0,E9-E7,0)</f>
        <v>0</v>
      </c>
      <c r="E9" s="51">
        <f>IF((C9&gt;0),(C9-$F$43-$C$41),0)</f>
        <v>0</v>
      </c>
      <c r="F9" s="81">
        <v>0</v>
      </c>
      <c r="G9" s="49">
        <f>F9</f>
        <v>0</v>
      </c>
      <c r="H9" s="50">
        <f>IF(C9&gt;0,E9+G9,0)</f>
        <v>0</v>
      </c>
      <c r="I9" s="51">
        <f t="shared" ref="I9:I11" si="3">G9+D9</f>
        <v>0</v>
      </c>
      <c r="J9" s="33"/>
      <c r="K9" s="33"/>
      <c r="L9" s="33"/>
      <c r="M9" s="33"/>
      <c r="N9" s="33"/>
      <c r="O9" s="33"/>
    </row>
    <row r="10" spans="1:15" ht="30" customHeight="1" x14ac:dyDescent="0.3">
      <c r="A10" s="52" t="s">
        <v>7</v>
      </c>
      <c r="B10" s="53">
        <f>DATE(YEAR(B9),MONTH(B9),DAY(B9)+1)</f>
        <v>42983</v>
      </c>
      <c r="C10" s="73">
        <v>0</v>
      </c>
      <c r="D10" s="55">
        <f>IF(E10&gt;0,E10-E9,0)</f>
        <v>0</v>
      </c>
      <c r="E10" s="37">
        <f t="shared" ref="E10:E13" si="4">IF((C10&gt;0),(C10-$F$43-$C$41),0)</f>
        <v>0</v>
      </c>
      <c r="F10" s="82">
        <v>0</v>
      </c>
      <c r="G10" s="54">
        <f>IF(F10&gt;0,(F10-F9),0)</f>
        <v>0</v>
      </c>
      <c r="H10" s="55">
        <f>IF(C10&gt;0,E10+G10,0)</f>
        <v>0</v>
      </c>
      <c r="I10" s="37">
        <f t="shared" si="3"/>
        <v>0</v>
      </c>
      <c r="J10" s="33"/>
      <c r="K10" s="33"/>
      <c r="L10" s="33"/>
      <c r="M10" s="33"/>
      <c r="N10" s="33"/>
      <c r="O10" s="33"/>
    </row>
    <row r="11" spans="1:15" ht="30" customHeight="1" x14ac:dyDescent="0.3">
      <c r="A11" s="52" t="s">
        <v>8</v>
      </c>
      <c r="B11" s="53">
        <f>DATE(YEAR(B10),MONTH(B10),DAY(B10)+1)</f>
        <v>42984</v>
      </c>
      <c r="C11" s="73">
        <v>0</v>
      </c>
      <c r="D11" s="55">
        <f>IF(E11&gt;0,E11-E10,0)</f>
        <v>0</v>
      </c>
      <c r="E11" s="37">
        <f t="shared" si="4"/>
        <v>0</v>
      </c>
      <c r="F11" s="82">
        <v>0</v>
      </c>
      <c r="G11" s="54">
        <f>IF(F11&gt;0,(F11-F10),0)</f>
        <v>0</v>
      </c>
      <c r="H11" s="55">
        <f t="shared" ref="H11:H13" si="5">IF(C11&gt;0,E11+G11,0)</f>
        <v>0</v>
      </c>
      <c r="I11" s="37">
        <f t="shared" si="3"/>
        <v>0</v>
      </c>
      <c r="J11" s="33"/>
      <c r="K11" s="33"/>
      <c r="L11" s="33"/>
      <c r="M11" s="33"/>
      <c r="N11" s="33"/>
      <c r="O11" s="33"/>
    </row>
    <row r="12" spans="1:15" ht="30" customHeight="1" x14ac:dyDescent="0.3">
      <c r="A12" s="52" t="s">
        <v>9</v>
      </c>
      <c r="B12" s="53">
        <f>DATE(YEAR(B11),MONTH(B11),DAY(B11)+1)</f>
        <v>42985</v>
      </c>
      <c r="C12" s="73">
        <v>0</v>
      </c>
      <c r="D12" s="55">
        <f>IF(E12&gt;0,E12-E11,0)</f>
        <v>0</v>
      </c>
      <c r="E12" s="37">
        <f t="shared" si="4"/>
        <v>0</v>
      </c>
      <c r="F12" s="82">
        <v>0</v>
      </c>
      <c r="G12" s="54">
        <f>IF(F12&gt;0,(F12-F11),0)</f>
        <v>0</v>
      </c>
      <c r="H12" s="55">
        <f t="shared" si="5"/>
        <v>0</v>
      </c>
      <c r="I12" s="37">
        <f>G12+D12</f>
        <v>0</v>
      </c>
      <c r="J12" s="33"/>
      <c r="K12" s="33"/>
      <c r="L12" s="33"/>
      <c r="M12" s="33"/>
      <c r="N12" s="33"/>
      <c r="O12" s="33"/>
    </row>
    <row r="13" spans="1:15" ht="30" customHeight="1" thickBot="1" x14ac:dyDescent="0.35">
      <c r="A13" s="56" t="s">
        <v>10</v>
      </c>
      <c r="B13" s="57">
        <f>DATE(YEAR(B12),MONTH(B12),DAY(B12)+1)</f>
        <v>42986</v>
      </c>
      <c r="C13" s="74">
        <v>0</v>
      </c>
      <c r="D13" s="59">
        <f>IF(E13&gt;0,E13-E12,0)</f>
        <v>0</v>
      </c>
      <c r="E13" s="60">
        <f t="shared" si="4"/>
        <v>0</v>
      </c>
      <c r="F13" s="83">
        <v>0</v>
      </c>
      <c r="G13" s="58">
        <f>IF(F13&gt;0,(F13-F12),0)</f>
        <v>0</v>
      </c>
      <c r="H13" s="59">
        <f t="shared" si="5"/>
        <v>0</v>
      </c>
      <c r="I13" s="60">
        <f>G13+D13</f>
        <v>0</v>
      </c>
      <c r="J13" s="33"/>
      <c r="K13" s="33"/>
      <c r="L13" s="33"/>
      <c r="M13" s="33"/>
      <c r="N13" s="33"/>
      <c r="O13" s="33"/>
    </row>
    <row r="14" spans="1:15" ht="30" customHeight="1" thickBot="1" x14ac:dyDescent="0.35">
      <c r="A14" s="107" t="s">
        <v>33</v>
      </c>
      <c r="B14" s="108"/>
      <c r="C14" s="108"/>
      <c r="D14" s="44">
        <f>D13+D12+D11+D9+D10</f>
        <v>0</v>
      </c>
      <c r="E14" s="45">
        <f>IF(C9&gt;0,E7+D14,0)</f>
        <v>0</v>
      </c>
      <c r="F14" s="109">
        <f>G9+G10+G11+G12+G13</f>
        <v>0</v>
      </c>
      <c r="G14" s="109"/>
      <c r="H14" s="44">
        <f>E14+F14</f>
        <v>0</v>
      </c>
      <c r="I14" s="46">
        <f>I13+I12+I11+I10+I9</f>
        <v>0</v>
      </c>
      <c r="J14" s="33"/>
      <c r="K14" s="33"/>
      <c r="L14" s="33"/>
      <c r="M14" s="33"/>
      <c r="N14" s="33"/>
      <c r="O14" s="33"/>
    </row>
    <row r="15" spans="1:15" ht="30" customHeight="1" x14ac:dyDescent="0.3">
      <c r="A15" s="47" t="s">
        <v>6</v>
      </c>
      <c r="B15" s="48">
        <f>DATE(YEAR(B13),MONTH(B13),DAY(B13)+3)</f>
        <v>42989</v>
      </c>
      <c r="C15" s="72">
        <v>0</v>
      </c>
      <c r="D15" s="50">
        <f t="shared" ref="D15" si="6">IF(E15&gt;0,E15-E13,0)</f>
        <v>0</v>
      </c>
      <c r="E15" s="51">
        <f>IF((C15&gt;0),(C15-$F$43-$C$41),0)</f>
        <v>0</v>
      </c>
      <c r="F15" s="81">
        <v>0</v>
      </c>
      <c r="G15" s="49">
        <f t="shared" ref="G15" si="7">F15</f>
        <v>0</v>
      </c>
      <c r="H15" s="50">
        <f t="shared" ref="H15:H19" si="8">IF(C15&gt;0,E15+G15,0)</f>
        <v>0</v>
      </c>
      <c r="I15" s="51">
        <f t="shared" ref="I15:I19" si="9">G15+D15</f>
        <v>0</v>
      </c>
      <c r="J15" s="33"/>
      <c r="K15" s="33"/>
      <c r="L15" s="33"/>
      <c r="M15" s="33"/>
      <c r="N15" s="33"/>
      <c r="O15" s="33"/>
    </row>
    <row r="16" spans="1:15" ht="30" customHeight="1" x14ac:dyDescent="0.3">
      <c r="A16" s="52" t="s">
        <v>7</v>
      </c>
      <c r="B16" s="53">
        <f>DATE(YEAR(B15),MONTH(B15),DAY(B15)+1)</f>
        <v>42990</v>
      </c>
      <c r="C16" s="73">
        <v>0</v>
      </c>
      <c r="D16" s="55">
        <f t="shared" ref="D16:D19" si="10">IF(E16&gt;0,E16-E15,0)</f>
        <v>0</v>
      </c>
      <c r="E16" s="37">
        <f t="shared" ref="E16:E19" si="11">IF((C16&gt;0),(C16-$F$43-$C$41),0)</f>
        <v>0</v>
      </c>
      <c r="F16" s="82">
        <v>0</v>
      </c>
      <c r="G16" s="54">
        <f t="shared" ref="G16:G19" si="12">IF(F16&gt;0,(F16-F15),0)</f>
        <v>0</v>
      </c>
      <c r="H16" s="55">
        <f t="shared" si="8"/>
        <v>0</v>
      </c>
      <c r="I16" s="37">
        <f t="shared" si="9"/>
        <v>0</v>
      </c>
      <c r="J16" s="33"/>
      <c r="K16" s="33"/>
      <c r="L16" s="33"/>
      <c r="M16" s="33"/>
      <c r="N16" s="33"/>
      <c r="O16" s="33"/>
    </row>
    <row r="17" spans="1:15" ht="30" customHeight="1" x14ac:dyDescent="0.3">
      <c r="A17" s="52" t="s">
        <v>8</v>
      </c>
      <c r="B17" s="53">
        <f>DATE(YEAR(B16),MONTH(B16),DAY(B16)+1)</f>
        <v>42991</v>
      </c>
      <c r="C17" s="73">
        <v>0</v>
      </c>
      <c r="D17" s="55">
        <f t="shared" si="10"/>
        <v>0</v>
      </c>
      <c r="E17" s="37">
        <f t="shared" si="11"/>
        <v>0</v>
      </c>
      <c r="F17" s="82">
        <v>0</v>
      </c>
      <c r="G17" s="54">
        <f t="shared" si="12"/>
        <v>0</v>
      </c>
      <c r="H17" s="55">
        <f t="shared" si="8"/>
        <v>0</v>
      </c>
      <c r="I17" s="37">
        <f t="shared" si="9"/>
        <v>0</v>
      </c>
      <c r="J17" s="33"/>
      <c r="K17" s="33"/>
      <c r="L17" s="33"/>
      <c r="M17" s="33"/>
      <c r="N17" s="33"/>
      <c r="O17" s="33"/>
    </row>
    <row r="18" spans="1:15" ht="30" customHeight="1" x14ac:dyDescent="0.3">
      <c r="A18" s="52" t="s">
        <v>9</v>
      </c>
      <c r="B18" s="53">
        <f>DATE(YEAR(B17),MONTH(B17),DAY(B17)+1)</f>
        <v>42992</v>
      </c>
      <c r="C18" s="73">
        <v>0</v>
      </c>
      <c r="D18" s="55">
        <f t="shared" si="10"/>
        <v>0</v>
      </c>
      <c r="E18" s="37">
        <f t="shared" si="11"/>
        <v>0</v>
      </c>
      <c r="F18" s="82">
        <v>0</v>
      </c>
      <c r="G18" s="54">
        <f t="shared" si="12"/>
        <v>0</v>
      </c>
      <c r="H18" s="55">
        <f t="shared" si="8"/>
        <v>0</v>
      </c>
      <c r="I18" s="37">
        <f t="shared" si="9"/>
        <v>0</v>
      </c>
      <c r="J18" s="33"/>
      <c r="K18" s="33"/>
      <c r="L18" s="33"/>
      <c r="M18" s="33"/>
      <c r="N18" s="33"/>
      <c r="O18" s="33"/>
    </row>
    <row r="19" spans="1:15" ht="30" customHeight="1" thickBot="1" x14ac:dyDescent="0.35">
      <c r="A19" s="56" t="s">
        <v>10</v>
      </c>
      <c r="B19" s="57">
        <f>DATE(YEAR(B18),MONTH(B18),DAY(B18)+1)</f>
        <v>42993</v>
      </c>
      <c r="C19" s="74">
        <v>0</v>
      </c>
      <c r="D19" s="59">
        <f t="shared" si="10"/>
        <v>0</v>
      </c>
      <c r="E19" s="60">
        <f t="shared" si="11"/>
        <v>0</v>
      </c>
      <c r="F19" s="83">
        <v>0</v>
      </c>
      <c r="G19" s="58">
        <f t="shared" si="12"/>
        <v>0</v>
      </c>
      <c r="H19" s="59">
        <f t="shared" si="8"/>
        <v>0</v>
      </c>
      <c r="I19" s="60">
        <f t="shared" si="9"/>
        <v>0</v>
      </c>
      <c r="J19" s="33"/>
      <c r="K19" s="33"/>
      <c r="L19" s="33"/>
      <c r="M19" s="33"/>
      <c r="N19" s="33"/>
      <c r="O19" s="33"/>
    </row>
    <row r="20" spans="1:15" ht="30" customHeight="1" thickBot="1" x14ac:dyDescent="0.35">
      <c r="A20" s="107" t="s">
        <v>33</v>
      </c>
      <c r="B20" s="108"/>
      <c r="C20" s="108"/>
      <c r="D20" s="44">
        <f t="shared" ref="D20" si="13">D19+D18+D17+D15+D16</f>
        <v>0</v>
      </c>
      <c r="E20" s="45">
        <f t="shared" ref="E20" si="14">IF(C15&gt;0,E13+D20,0)</f>
        <v>0</v>
      </c>
      <c r="F20" s="109">
        <f t="shared" ref="F20" si="15">G15+G16+G17+G18+G19</f>
        <v>0</v>
      </c>
      <c r="G20" s="109"/>
      <c r="H20" s="44">
        <f t="shared" ref="H20" si="16">E20+F20</f>
        <v>0</v>
      </c>
      <c r="I20" s="46">
        <f t="shared" ref="I20" si="17">I19+I18+I17+I16+I15</f>
        <v>0</v>
      </c>
      <c r="J20" s="33"/>
      <c r="K20" s="33"/>
      <c r="L20" s="33"/>
      <c r="M20" s="33"/>
      <c r="N20" s="33"/>
      <c r="O20" s="33"/>
    </row>
    <row r="21" spans="1:15" ht="30" customHeight="1" x14ac:dyDescent="0.3">
      <c r="A21" s="47" t="s">
        <v>6</v>
      </c>
      <c r="B21" s="48">
        <f>DATE(YEAR(B19),MONTH(B19),DAY(B19)+3)</f>
        <v>42996</v>
      </c>
      <c r="C21" s="72">
        <v>0</v>
      </c>
      <c r="D21" s="50">
        <f t="shared" ref="D21" si="18">IF(E21&gt;0,E21-E19,0)</f>
        <v>0</v>
      </c>
      <c r="E21" s="51">
        <f>IF((C21&gt;0),(C21-$F$43-$C$41),0)</f>
        <v>0</v>
      </c>
      <c r="F21" s="81">
        <v>0</v>
      </c>
      <c r="G21" s="49">
        <f t="shared" ref="G21" si="19">F21</f>
        <v>0</v>
      </c>
      <c r="H21" s="50">
        <f t="shared" ref="H21:H25" si="20">IF(C21&gt;0,E21+G21,0)</f>
        <v>0</v>
      </c>
      <c r="I21" s="51">
        <f t="shared" ref="I21:I25" si="21">G21+D21</f>
        <v>0</v>
      </c>
      <c r="J21" s="33"/>
      <c r="K21" s="33"/>
      <c r="L21" s="33"/>
      <c r="M21" s="33"/>
      <c r="N21" s="33"/>
      <c r="O21" s="33"/>
    </row>
    <row r="22" spans="1:15" ht="30" customHeight="1" x14ac:dyDescent="0.3">
      <c r="A22" s="52" t="s">
        <v>7</v>
      </c>
      <c r="B22" s="53">
        <f>DATE(YEAR(B21),MONTH(B21),DAY(B21)+1)</f>
        <v>42997</v>
      </c>
      <c r="C22" s="73">
        <v>0</v>
      </c>
      <c r="D22" s="55">
        <f t="shared" ref="D22:D25" si="22">IF(E22&gt;0,E22-E21,0)</f>
        <v>0</v>
      </c>
      <c r="E22" s="37">
        <f t="shared" ref="E22:E25" si="23">IF((C22&gt;0),(C22-$F$43-$C$41),0)</f>
        <v>0</v>
      </c>
      <c r="F22" s="82">
        <v>0</v>
      </c>
      <c r="G22" s="54">
        <f t="shared" ref="G22:G25" si="24">IF(F22&gt;0,(F22-F21),0)</f>
        <v>0</v>
      </c>
      <c r="H22" s="55">
        <f t="shared" si="20"/>
        <v>0</v>
      </c>
      <c r="I22" s="37">
        <f t="shared" si="21"/>
        <v>0</v>
      </c>
      <c r="J22" s="33"/>
      <c r="K22" s="33"/>
      <c r="L22" s="33"/>
      <c r="M22" s="33"/>
      <c r="N22" s="33"/>
      <c r="O22" s="33"/>
    </row>
    <row r="23" spans="1:15" ht="30" customHeight="1" x14ac:dyDescent="0.3">
      <c r="A23" s="52" t="s">
        <v>8</v>
      </c>
      <c r="B23" s="53">
        <f>DATE(YEAR(B22),MONTH(B22),DAY(B22)+1)</f>
        <v>42998</v>
      </c>
      <c r="C23" s="73">
        <v>0</v>
      </c>
      <c r="D23" s="55">
        <f t="shared" si="22"/>
        <v>0</v>
      </c>
      <c r="E23" s="37">
        <f t="shared" si="23"/>
        <v>0</v>
      </c>
      <c r="F23" s="82">
        <v>0</v>
      </c>
      <c r="G23" s="54">
        <f t="shared" si="24"/>
        <v>0</v>
      </c>
      <c r="H23" s="55">
        <f t="shared" si="20"/>
        <v>0</v>
      </c>
      <c r="I23" s="37">
        <f t="shared" si="21"/>
        <v>0</v>
      </c>
      <c r="J23" s="33"/>
      <c r="K23" s="33"/>
      <c r="L23" s="33"/>
      <c r="M23" s="33"/>
      <c r="N23" s="33"/>
      <c r="O23" s="33"/>
    </row>
    <row r="24" spans="1:15" ht="30" customHeight="1" x14ac:dyDescent="0.3">
      <c r="A24" s="52" t="s">
        <v>9</v>
      </c>
      <c r="B24" s="53">
        <f>DATE(YEAR(B23),MONTH(B23),DAY(B23)+1)</f>
        <v>42999</v>
      </c>
      <c r="C24" s="73">
        <v>0</v>
      </c>
      <c r="D24" s="55">
        <f t="shared" si="22"/>
        <v>0</v>
      </c>
      <c r="E24" s="37">
        <f t="shared" si="23"/>
        <v>0</v>
      </c>
      <c r="F24" s="82">
        <v>0</v>
      </c>
      <c r="G24" s="54">
        <f t="shared" si="24"/>
        <v>0</v>
      </c>
      <c r="H24" s="55">
        <f t="shared" si="20"/>
        <v>0</v>
      </c>
      <c r="I24" s="37">
        <f t="shared" si="21"/>
        <v>0</v>
      </c>
      <c r="J24" s="33"/>
      <c r="K24" s="33"/>
      <c r="L24" s="33"/>
      <c r="M24" s="33"/>
      <c r="N24" s="33"/>
      <c r="O24" s="33"/>
    </row>
    <row r="25" spans="1:15" ht="30" customHeight="1" thickBot="1" x14ac:dyDescent="0.35">
      <c r="A25" s="56" t="s">
        <v>10</v>
      </c>
      <c r="B25" s="57">
        <f>DATE(YEAR(B24),MONTH(B24),DAY(B24)+1)</f>
        <v>43000</v>
      </c>
      <c r="C25" s="74">
        <v>0</v>
      </c>
      <c r="D25" s="59">
        <f t="shared" si="22"/>
        <v>0</v>
      </c>
      <c r="E25" s="60">
        <f t="shared" si="23"/>
        <v>0</v>
      </c>
      <c r="F25" s="83">
        <v>0</v>
      </c>
      <c r="G25" s="58">
        <f t="shared" si="24"/>
        <v>0</v>
      </c>
      <c r="H25" s="59">
        <f t="shared" si="20"/>
        <v>0</v>
      </c>
      <c r="I25" s="60">
        <f t="shared" si="21"/>
        <v>0</v>
      </c>
      <c r="J25" s="33"/>
      <c r="K25" s="33"/>
      <c r="L25" s="33"/>
      <c r="M25" s="33"/>
      <c r="N25" s="33"/>
      <c r="O25" s="33"/>
    </row>
    <row r="26" spans="1:15" ht="30" customHeight="1" thickBot="1" x14ac:dyDescent="0.35">
      <c r="A26" s="107" t="s">
        <v>33</v>
      </c>
      <c r="B26" s="108"/>
      <c r="C26" s="108"/>
      <c r="D26" s="44">
        <f t="shared" ref="D26" si="25">D25+D24+D23+D21+D22</f>
        <v>0</v>
      </c>
      <c r="E26" s="45">
        <f t="shared" ref="E26" si="26">IF(C21&gt;0,E19+D26,0)</f>
        <v>0</v>
      </c>
      <c r="F26" s="109">
        <f t="shared" ref="F26" si="27">G21+G22+G23+G24+G25</f>
        <v>0</v>
      </c>
      <c r="G26" s="109"/>
      <c r="H26" s="44">
        <f t="shared" ref="H26" si="28">E26+F26</f>
        <v>0</v>
      </c>
      <c r="I26" s="46">
        <f t="shared" ref="I26" si="29">I25+I24+I23+I22+I21</f>
        <v>0</v>
      </c>
      <c r="J26" s="33"/>
      <c r="K26" s="33"/>
      <c r="L26" s="33"/>
      <c r="M26" s="33"/>
      <c r="N26" s="33"/>
      <c r="O26" s="33"/>
    </row>
    <row r="27" spans="1:15" ht="30" customHeight="1" x14ac:dyDescent="0.3">
      <c r="A27" s="61" t="s">
        <v>6</v>
      </c>
      <c r="B27" s="62">
        <f>DATE(YEAR(B25),MONTH(B25),DAY(B25)+3)</f>
        <v>43003</v>
      </c>
      <c r="C27" s="75">
        <v>0</v>
      </c>
      <c r="D27" s="50">
        <f t="shared" ref="D27" si="30">IF(E27&gt;0,E27-E25,0)</f>
        <v>0</v>
      </c>
      <c r="E27" s="51">
        <f>IF((C27&gt;0),(C27-$F$43-$C$41),0)</f>
        <v>0</v>
      </c>
      <c r="F27" s="81">
        <v>0</v>
      </c>
      <c r="G27" s="49">
        <f t="shared" ref="G27" si="31">F27</f>
        <v>0</v>
      </c>
      <c r="H27" s="50">
        <f t="shared" ref="H27:H31" si="32">IF(C27&gt;0,E27+G27,0)</f>
        <v>0</v>
      </c>
      <c r="I27" s="51">
        <f t="shared" ref="I27:I31" si="33">G27+D27</f>
        <v>0</v>
      </c>
      <c r="J27" s="33"/>
      <c r="K27" s="33"/>
      <c r="L27" s="33"/>
      <c r="M27" s="33"/>
      <c r="N27" s="33"/>
      <c r="O27" s="33"/>
    </row>
    <row r="28" spans="1:15" ht="30" customHeight="1" x14ac:dyDescent="0.3">
      <c r="A28" s="34" t="s">
        <v>7</v>
      </c>
      <c r="B28" s="35">
        <f>DATE(YEAR(B27),MONTH(B27),DAY(B27)+1)</f>
        <v>43004</v>
      </c>
      <c r="C28" s="76">
        <v>0</v>
      </c>
      <c r="D28" s="55">
        <f t="shared" ref="D28:D31" si="34">IF(E28&gt;0,E28-E27,0)</f>
        <v>0</v>
      </c>
      <c r="E28" s="37">
        <f t="shared" ref="E28:E31" si="35">IF((C28&gt;0),(C28-$F$43-$C$41),0)</f>
        <v>0</v>
      </c>
      <c r="F28" s="82">
        <v>0</v>
      </c>
      <c r="G28" s="54">
        <f t="shared" ref="G28:G31" si="36">IF(F28&gt;0,(F28-F27),0)</f>
        <v>0</v>
      </c>
      <c r="H28" s="55">
        <f t="shared" si="32"/>
        <v>0</v>
      </c>
      <c r="I28" s="37">
        <f t="shared" si="33"/>
        <v>0</v>
      </c>
      <c r="J28" s="33"/>
      <c r="K28" s="33"/>
      <c r="L28" s="33"/>
      <c r="M28" s="33"/>
      <c r="N28" s="33"/>
      <c r="O28" s="33"/>
    </row>
    <row r="29" spans="1:15" ht="30" customHeight="1" x14ac:dyDescent="0.3">
      <c r="A29" s="34" t="s">
        <v>8</v>
      </c>
      <c r="B29" s="35">
        <f>DATE(YEAR(B28),MONTH(B28),DAY(B28)+1)</f>
        <v>43005</v>
      </c>
      <c r="C29" s="76">
        <v>0</v>
      </c>
      <c r="D29" s="55">
        <f t="shared" si="34"/>
        <v>0</v>
      </c>
      <c r="E29" s="37">
        <f t="shared" si="35"/>
        <v>0</v>
      </c>
      <c r="F29" s="82">
        <v>0</v>
      </c>
      <c r="G29" s="54">
        <f t="shared" si="36"/>
        <v>0</v>
      </c>
      <c r="H29" s="55">
        <f t="shared" si="32"/>
        <v>0</v>
      </c>
      <c r="I29" s="37">
        <f t="shared" si="33"/>
        <v>0</v>
      </c>
      <c r="J29" s="33"/>
      <c r="K29" s="33"/>
      <c r="L29" s="33"/>
      <c r="M29" s="33"/>
      <c r="N29" s="33"/>
      <c r="O29" s="33"/>
    </row>
    <row r="30" spans="1:15" ht="30" customHeight="1" x14ac:dyDescent="0.3">
      <c r="A30" s="34" t="s">
        <v>9</v>
      </c>
      <c r="B30" s="35">
        <f>DATE(YEAR(B29),MONTH(B29),DAY(B29)+1)</f>
        <v>43006</v>
      </c>
      <c r="C30" s="76">
        <v>0</v>
      </c>
      <c r="D30" s="55">
        <f t="shared" si="34"/>
        <v>0</v>
      </c>
      <c r="E30" s="37">
        <f t="shared" si="35"/>
        <v>0</v>
      </c>
      <c r="F30" s="82">
        <v>0</v>
      </c>
      <c r="G30" s="54">
        <f t="shared" si="36"/>
        <v>0</v>
      </c>
      <c r="H30" s="55">
        <f t="shared" si="32"/>
        <v>0</v>
      </c>
      <c r="I30" s="37">
        <f t="shared" si="33"/>
        <v>0</v>
      </c>
      <c r="J30" s="33"/>
      <c r="K30" s="33"/>
      <c r="L30" s="33"/>
      <c r="M30" s="33"/>
      <c r="N30" s="33"/>
      <c r="O30" s="33"/>
    </row>
    <row r="31" spans="1:15" ht="30" customHeight="1" thickBot="1" x14ac:dyDescent="0.35">
      <c r="A31" s="40" t="s">
        <v>10</v>
      </c>
      <c r="B31" s="63">
        <f>DATE(YEAR(B30),MONTH(B30),DAY(B30)+1)</f>
        <v>43007</v>
      </c>
      <c r="C31" s="76">
        <v>0</v>
      </c>
      <c r="D31" s="55">
        <f t="shared" si="34"/>
        <v>0</v>
      </c>
      <c r="E31" s="37">
        <f t="shared" si="35"/>
        <v>0</v>
      </c>
      <c r="F31" s="82">
        <v>0</v>
      </c>
      <c r="G31" s="54">
        <f t="shared" si="36"/>
        <v>0</v>
      </c>
      <c r="H31" s="55">
        <f t="shared" si="32"/>
        <v>0</v>
      </c>
      <c r="I31" s="37">
        <f t="shared" si="33"/>
        <v>0</v>
      </c>
      <c r="J31" s="33"/>
      <c r="K31" s="33"/>
      <c r="L31" s="33"/>
      <c r="M31" s="33"/>
      <c r="N31" s="33"/>
      <c r="O31" s="33"/>
    </row>
    <row r="32" spans="1:15" ht="30" customHeight="1" thickBot="1" x14ac:dyDescent="0.35">
      <c r="A32" s="118" t="s">
        <v>33</v>
      </c>
      <c r="B32" s="119"/>
      <c r="C32" s="120"/>
      <c r="D32" s="64">
        <f t="shared" ref="D32" si="37">D31+D30+D29+D27+D28</f>
        <v>0</v>
      </c>
      <c r="E32" s="65">
        <f t="shared" ref="E32" si="38">IF(C27&gt;0,E25+D32,0)</f>
        <v>0</v>
      </c>
      <c r="F32" s="112">
        <f t="shared" ref="F32" si="39">G27+G28+G29+G30+G31</f>
        <v>0</v>
      </c>
      <c r="G32" s="112"/>
      <c r="H32" s="64">
        <f t="shared" ref="H32" si="40">E32+F32</f>
        <v>0</v>
      </c>
      <c r="I32" s="65">
        <f t="shared" ref="I32" si="41">I31+I30+I29+I28+I27</f>
        <v>0</v>
      </c>
      <c r="J32" s="33"/>
      <c r="K32" s="33"/>
      <c r="L32" s="33"/>
      <c r="M32" s="33"/>
      <c r="N32" s="33"/>
      <c r="O32" s="33"/>
    </row>
    <row r="34" spans="1:10" ht="15" thickBot="1" x14ac:dyDescent="0.35"/>
    <row r="35" spans="1:10" ht="15" thickBot="1" x14ac:dyDescent="0.35">
      <c r="J35" s="85" t="s">
        <v>37</v>
      </c>
    </row>
    <row r="36" spans="1:10" ht="15" thickBot="1" x14ac:dyDescent="0.35">
      <c r="A36" s="115" t="s">
        <v>3</v>
      </c>
      <c r="B36" s="116"/>
      <c r="C36" s="117"/>
      <c r="D36" s="64">
        <f>D32+D26+D20+D14+D8</f>
        <v>0</v>
      </c>
      <c r="E36" s="65">
        <f>IF(D36&gt;0,E43+D36,0)</f>
        <v>0</v>
      </c>
      <c r="F36" s="112">
        <f>G32+G26+G20+F14+F8</f>
        <v>0</v>
      </c>
      <c r="G36" s="112"/>
      <c r="H36" s="64">
        <f>IF(J36&lt;&gt;0,E36+F36,0)</f>
        <v>0</v>
      </c>
      <c r="I36" s="65">
        <f>D36+F36</f>
        <v>0</v>
      </c>
      <c r="J36" s="65">
        <f>D36+F36+C38</f>
        <v>0</v>
      </c>
    </row>
    <row r="37" spans="1:10" ht="15" thickBot="1" x14ac:dyDescent="0.35">
      <c r="A37" s="33"/>
      <c r="B37" s="33"/>
      <c r="C37" s="33"/>
      <c r="D37" s="33"/>
      <c r="E37" s="33"/>
      <c r="F37" s="33"/>
      <c r="G37" s="33"/>
      <c r="H37" s="33"/>
      <c r="I37" s="33"/>
    </row>
    <row r="38" spans="1:10" ht="15" thickBot="1" x14ac:dyDescent="0.35">
      <c r="A38" s="113" t="s">
        <v>29</v>
      </c>
      <c r="B38" s="114"/>
      <c r="C38" s="77">
        <v>0</v>
      </c>
      <c r="D38" s="65">
        <f>IF(C38&gt;0,C38-C41,0)</f>
        <v>0</v>
      </c>
      <c r="E38" s="33"/>
      <c r="F38" s="33"/>
      <c r="G38" s="33"/>
      <c r="H38" s="33"/>
      <c r="I38" s="33"/>
    </row>
    <row r="39" spans="1:10" x14ac:dyDescent="0.3">
      <c r="A39" s="33"/>
      <c r="B39" s="33"/>
      <c r="C39" s="33"/>
      <c r="D39" s="33"/>
      <c r="E39" s="33"/>
      <c r="F39" s="33"/>
      <c r="G39" s="33"/>
      <c r="H39" s="33"/>
      <c r="I39" s="33"/>
    </row>
    <row r="40" spans="1:10" ht="15" thickBot="1" x14ac:dyDescent="0.35">
      <c r="A40" s="33"/>
      <c r="B40" s="33"/>
      <c r="C40" s="33"/>
      <c r="D40" s="33"/>
      <c r="E40" s="33"/>
      <c r="F40" s="33"/>
      <c r="G40" s="33"/>
      <c r="H40" s="33"/>
      <c r="I40" s="33"/>
    </row>
    <row r="41" spans="1:10" ht="15" thickBot="1" x14ac:dyDescent="0.35">
      <c r="A41" s="113" t="s">
        <v>34</v>
      </c>
      <c r="B41" s="114"/>
      <c r="C41" s="64">
        <f>Août!C38</f>
        <v>0</v>
      </c>
      <c r="D41" s="65">
        <f>IF(E36&gt;0,Août!D38,0)</f>
        <v>0</v>
      </c>
      <c r="E41" s="67"/>
      <c r="F41" s="1"/>
      <c r="G41" s="1"/>
      <c r="H41" s="2"/>
      <c r="I41" s="2"/>
    </row>
    <row r="42" spans="1:10" ht="15" thickBot="1" x14ac:dyDescent="0.35">
      <c r="J42" s="85" t="s">
        <v>37</v>
      </c>
    </row>
    <row r="43" spans="1:10" ht="15" thickBot="1" x14ac:dyDescent="0.35">
      <c r="A43" s="115" t="s">
        <v>36</v>
      </c>
      <c r="B43" s="116"/>
      <c r="C43" s="117"/>
      <c r="D43" s="64">
        <f>Août!D36</f>
        <v>0</v>
      </c>
      <c r="E43" s="64">
        <f>Août!E36</f>
        <v>0</v>
      </c>
      <c r="F43" s="64">
        <f>Août!F36</f>
        <v>0</v>
      </c>
      <c r="G43" s="64">
        <f>Août!G36</f>
        <v>0</v>
      </c>
      <c r="H43" s="64">
        <f>Août!H36</f>
        <v>0</v>
      </c>
      <c r="I43" s="64">
        <f>Août!I36</f>
        <v>0</v>
      </c>
      <c r="J43" s="64">
        <f>Août!J36</f>
        <v>0</v>
      </c>
    </row>
  </sheetData>
  <mergeCells count="21">
    <mergeCell ref="A38:B38"/>
    <mergeCell ref="A41:B41"/>
    <mergeCell ref="A43:C43"/>
    <mergeCell ref="A26:C26"/>
    <mergeCell ref="F26:G26"/>
    <mergeCell ref="A32:C32"/>
    <mergeCell ref="F32:G32"/>
    <mergeCell ref="A36:C36"/>
    <mergeCell ref="F36:G36"/>
    <mergeCell ref="A8:C8"/>
    <mergeCell ref="F8:G8"/>
    <mergeCell ref="A14:C14"/>
    <mergeCell ref="F14:G14"/>
    <mergeCell ref="A20:C20"/>
    <mergeCell ref="F20:G20"/>
    <mergeCell ref="H1:I1"/>
    <mergeCell ref="A1:A2"/>
    <mergeCell ref="B1:B2"/>
    <mergeCell ref="C1:C2"/>
    <mergeCell ref="D1:E1"/>
    <mergeCell ref="F1:G1"/>
  </mergeCells>
  <conditionalFormatting sqref="D14">
    <cfRule type="cellIs" dxfId="3065" priority="596" operator="equal">
      <formula>0</formula>
    </cfRule>
    <cfRule type="cellIs" dxfId="3064" priority="755" operator="equal">
      <formula>0</formula>
    </cfRule>
    <cfRule type="cellIs" dxfId="3063" priority="773" operator="equal">
      <formula>D8</formula>
    </cfRule>
    <cfRule type="cellIs" dxfId="3062" priority="774" operator="lessThan">
      <formula>D8</formula>
    </cfRule>
    <cfRule type="cellIs" dxfId="3061" priority="775" operator="greaterThan">
      <formula>D8</formula>
    </cfRule>
  </conditionalFormatting>
  <conditionalFormatting sqref="E14">
    <cfRule type="cellIs" dxfId="3060" priority="595" operator="equal">
      <formula>0</formula>
    </cfRule>
    <cfRule type="cellIs" dxfId="3059" priority="770" operator="equal">
      <formula>E8</formula>
    </cfRule>
    <cfRule type="cellIs" dxfId="3058" priority="771" operator="lessThan">
      <formula>E8</formula>
    </cfRule>
    <cfRule type="cellIs" dxfId="3057" priority="772" operator="greaterThan">
      <formula>E8</formula>
    </cfRule>
  </conditionalFormatting>
  <conditionalFormatting sqref="J2:O2">
    <cfRule type="cellIs" dxfId="3056" priority="767" operator="equal">
      <formula>0</formula>
    </cfRule>
    <cfRule type="cellIs" dxfId="3055" priority="768" operator="lessThan">
      <formula>0</formula>
    </cfRule>
    <cfRule type="cellIs" dxfId="3054" priority="769" operator="greaterThan">
      <formula>0</formula>
    </cfRule>
  </conditionalFormatting>
  <conditionalFormatting sqref="F14:G14">
    <cfRule type="cellIs" dxfId="3053" priority="441" operator="equal">
      <formula>0</formula>
    </cfRule>
    <cfRule type="cellIs" dxfId="3052" priority="764" operator="equal">
      <formula>F8</formula>
    </cfRule>
    <cfRule type="cellIs" dxfId="3051" priority="765" operator="lessThan">
      <formula>F8</formula>
    </cfRule>
    <cfRule type="cellIs" dxfId="3050" priority="766" operator="greaterThan">
      <formula>F8</formula>
    </cfRule>
  </conditionalFormatting>
  <conditionalFormatting sqref="C11">
    <cfRule type="cellIs" dxfId="3049" priority="760" operator="equal">
      <formula>0</formula>
    </cfRule>
    <cfRule type="cellIs" dxfId="3048" priority="761" operator="equal">
      <formula>C10</formula>
    </cfRule>
    <cfRule type="cellIs" dxfId="3047" priority="762" operator="lessThan">
      <formula>C10</formula>
    </cfRule>
    <cfRule type="cellIs" dxfId="3046" priority="763" operator="greaterThan">
      <formula>C10</formula>
    </cfRule>
  </conditionalFormatting>
  <conditionalFormatting sqref="H14:I14">
    <cfRule type="cellIs" dxfId="3045" priority="751" operator="equal">
      <formula>0</formula>
    </cfRule>
    <cfRule type="cellIs" dxfId="3044" priority="752" operator="equal">
      <formula>H8</formula>
    </cfRule>
    <cfRule type="cellIs" dxfId="3043" priority="753" operator="lessThan">
      <formula>H8</formula>
    </cfRule>
    <cfRule type="cellIs" dxfId="3042" priority="754" operator="greaterThan">
      <formula>H8</formula>
    </cfRule>
  </conditionalFormatting>
  <conditionalFormatting sqref="D8">
    <cfRule type="cellIs" dxfId="3041" priority="733" operator="equal">
      <formula>0</formula>
    </cfRule>
    <cfRule type="cellIs" dxfId="3040" priority="748" operator="equal">
      <formula>D43</formula>
    </cfRule>
    <cfRule type="cellIs" dxfId="3039" priority="749" operator="lessThan">
      <formula>D43</formula>
    </cfRule>
    <cfRule type="cellIs" dxfId="3038" priority="750" operator="greaterThan">
      <formula>D43</formula>
    </cfRule>
  </conditionalFormatting>
  <conditionalFormatting sqref="E8">
    <cfRule type="cellIs" dxfId="3037" priority="24" operator="equal">
      <formula>0</formula>
    </cfRule>
    <cfRule type="cellIs" dxfId="3036" priority="745" operator="equal">
      <formula>E43</formula>
    </cfRule>
    <cfRule type="cellIs" dxfId="3035" priority="746" operator="lessThan">
      <formula>E43</formula>
    </cfRule>
    <cfRule type="cellIs" dxfId="3034" priority="747" operator="greaterThan">
      <formula>E43</formula>
    </cfRule>
  </conditionalFormatting>
  <conditionalFormatting sqref="F8:G8">
    <cfRule type="cellIs" dxfId="3033" priority="23" operator="equal">
      <formula>0</formula>
    </cfRule>
    <cfRule type="cellIs" dxfId="3032" priority="742" operator="equal">
      <formula>F43</formula>
    </cfRule>
    <cfRule type="cellIs" dxfId="3031" priority="743" operator="lessThan">
      <formula>F43</formula>
    </cfRule>
    <cfRule type="cellIs" dxfId="3030" priority="744" operator="greaterThan">
      <formula>F43</formula>
    </cfRule>
  </conditionalFormatting>
  <conditionalFormatting sqref="C5">
    <cfRule type="cellIs" dxfId="3029" priority="738" operator="equal">
      <formula>0</formula>
    </cfRule>
    <cfRule type="cellIs" dxfId="3028" priority="739" operator="equal">
      <formula>C4</formula>
    </cfRule>
    <cfRule type="cellIs" dxfId="3027" priority="740" operator="lessThan">
      <formula>C4</formula>
    </cfRule>
    <cfRule type="cellIs" dxfId="3026" priority="741" operator="greaterThan">
      <formula>C4</formula>
    </cfRule>
  </conditionalFormatting>
  <conditionalFormatting sqref="C6:C7">
    <cfRule type="cellIs" dxfId="3025" priority="734" operator="equal">
      <formula>0</formula>
    </cfRule>
    <cfRule type="cellIs" dxfId="3024" priority="735" operator="equal">
      <formula>C5</formula>
    </cfRule>
    <cfRule type="cellIs" dxfId="3023" priority="736" operator="lessThan">
      <formula>C5</formula>
    </cfRule>
    <cfRule type="cellIs" dxfId="3022" priority="737" operator="greaterThan">
      <formula>C5</formula>
    </cfRule>
  </conditionalFormatting>
  <conditionalFormatting sqref="H8:I8">
    <cfRule type="cellIs" dxfId="3021" priority="729" operator="equal">
      <formula>0</formula>
    </cfRule>
    <cfRule type="cellIs" dxfId="3020" priority="730" operator="equal">
      <formula>H2</formula>
    </cfRule>
    <cfRule type="cellIs" dxfId="3019" priority="731" operator="lessThan">
      <formula>H2</formula>
    </cfRule>
    <cfRule type="cellIs" dxfId="3018" priority="732" operator="greaterThan">
      <formula>H2</formula>
    </cfRule>
  </conditionalFormatting>
  <conditionalFormatting sqref="C9">
    <cfRule type="cellIs" dxfId="3017" priority="725" operator="equal">
      <formula>0</formula>
    </cfRule>
    <cfRule type="cellIs" dxfId="3016" priority="726" operator="equal">
      <formula>C7</formula>
    </cfRule>
    <cfRule type="cellIs" dxfId="3015" priority="727" operator="lessThan">
      <formula>C7</formula>
    </cfRule>
    <cfRule type="cellIs" dxfId="3014" priority="728" operator="greaterThan">
      <formula>C7</formula>
    </cfRule>
  </conditionalFormatting>
  <conditionalFormatting sqref="C10">
    <cfRule type="cellIs" dxfId="3013" priority="721" operator="equal">
      <formula>0</formula>
    </cfRule>
    <cfRule type="cellIs" dxfId="3012" priority="722" operator="equal">
      <formula>C9</formula>
    </cfRule>
    <cfRule type="cellIs" dxfId="3011" priority="723" operator="lessThan">
      <formula>C9</formula>
    </cfRule>
    <cfRule type="cellIs" dxfId="3010" priority="724" operator="greaterThan">
      <formula>C9</formula>
    </cfRule>
  </conditionalFormatting>
  <conditionalFormatting sqref="C13">
    <cfRule type="cellIs" dxfId="3009" priority="756" operator="equal">
      <formula>0</formula>
    </cfRule>
    <cfRule type="cellIs" dxfId="3008" priority="757" operator="equal">
      <formula>C12</formula>
    </cfRule>
    <cfRule type="cellIs" dxfId="3007" priority="758" operator="lessThan">
      <formula>C12</formula>
    </cfRule>
    <cfRule type="cellIs" dxfId="3006" priority="759" operator="greaterThan">
      <formula>C12</formula>
    </cfRule>
  </conditionalFormatting>
  <conditionalFormatting sqref="C12">
    <cfRule type="cellIs" dxfId="3005" priority="717" operator="equal">
      <formula>0</formula>
    </cfRule>
    <cfRule type="cellIs" dxfId="3004" priority="718" operator="equal">
      <formula>C11</formula>
    </cfRule>
    <cfRule type="cellIs" dxfId="3003" priority="719" operator="lessThan">
      <formula>C11</formula>
    </cfRule>
    <cfRule type="cellIs" dxfId="3002" priority="720" operator="greaterThan">
      <formula>C11</formula>
    </cfRule>
  </conditionalFormatting>
  <conditionalFormatting sqref="D11">
    <cfRule type="cellIs" dxfId="3001" priority="713" operator="equal">
      <formula>0</formula>
    </cfRule>
    <cfRule type="cellIs" dxfId="3000" priority="714" operator="equal">
      <formula>D10</formula>
    </cfRule>
    <cfRule type="cellIs" dxfId="2999" priority="715" operator="lessThan">
      <formula>D10</formula>
    </cfRule>
    <cfRule type="cellIs" dxfId="2998" priority="716" operator="greaterThan">
      <formula>D10</formula>
    </cfRule>
  </conditionalFormatting>
  <conditionalFormatting sqref="D9">
    <cfRule type="cellIs" dxfId="2997" priority="705" operator="equal">
      <formula>0</formula>
    </cfRule>
    <cfRule type="cellIs" dxfId="2996" priority="706" operator="equal">
      <formula>D7</formula>
    </cfRule>
    <cfRule type="cellIs" dxfId="2995" priority="707" operator="lessThan">
      <formula>D7</formula>
    </cfRule>
    <cfRule type="cellIs" dxfId="2994" priority="708" operator="greaterThan">
      <formula>D7</formula>
    </cfRule>
  </conditionalFormatting>
  <conditionalFormatting sqref="D10">
    <cfRule type="cellIs" dxfId="2993" priority="701" operator="equal">
      <formula>0</formula>
    </cfRule>
    <cfRule type="cellIs" dxfId="2992" priority="702" operator="equal">
      <formula>D9</formula>
    </cfRule>
    <cfRule type="cellIs" dxfId="2991" priority="703" operator="lessThan">
      <formula>D9</formula>
    </cfRule>
    <cfRule type="cellIs" dxfId="2990" priority="704" operator="greaterThan">
      <formula>D9</formula>
    </cfRule>
  </conditionalFormatting>
  <conditionalFormatting sqref="D13">
    <cfRule type="cellIs" dxfId="2989" priority="709" operator="equal">
      <formula>0</formula>
    </cfRule>
    <cfRule type="cellIs" dxfId="2988" priority="710" operator="equal">
      <formula>D12</formula>
    </cfRule>
    <cfRule type="cellIs" dxfId="2987" priority="711" operator="lessThan">
      <formula>D12</formula>
    </cfRule>
    <cfRule type="cellIs" dxfId="2986" priority="712" operator="greaterThan">
      <formula>D12</formula>
    </cfRule>
  </conditionalFormatting>
  <conditionalFormatting sqref="D12">
    <cfRule type="cellIs" dxfId="2985" priority="697" operator="equal">
      <formula>0</formula>
    </cfRule>
    <cfRule type="cellIs" dxfId="2984" priority="698" operator="equal">
      <formula>D11</formula>
    </cfRule>
    <cfRule type="cellIs" dxfId="2983" priority="699" operator="lessThan">
      <formula>D11</formula>
    </cfRule>
    <cfRule type="cellIs" dxfId="2982" priority="700" operator="greaterThan">
      <formula>D11</formula>
    </cfRule>
  </conditionalFormatting>
  <conditionalFormatting sqref="E11">
    <cfRule type="cellIs" dxfId="2981" priority="693" operator="equal">
      <formula>0</formula>
    </cfRule>
    <cfRule type="cellIs" dxfId="2980" priority="694" operator="equal">
      <formula>E10</formula>
    </cfRule>
    <cfRule type="cellIs" dxfId="2979" priority="695" operator="lessThan">
      <formula>E10</formula>
    </cfRule>
    <cfRule type="cellIs" dxfId="2978" priority="696" operator="greaterThan">
      <formula>E10</formula>
    </cfRule>
  </conditionalFormatting>
  <conditionalFormatting sqref="E9">
    <cfRule type="cellIs" dxfId="2977" priority="685" operator="equal">
      <formula>0</formula>
    </cfRule>
    <cfRule type="cellIs" dxfId="2976" priority="686" operator="equal">
      <formula>E7</formula>
    </cfRule>
    <cfRule type="cellIs" dxfId="2975" priority="687" operator="lessThan">
      <formula>E7</formula>
    </cfRule>
    <cfRule type="cellIs" dxfId="2974" priority="688" operator="greaterThan">
      <formula>E7</formula>
    </cfRule>
  </conditionalFormatting>
  <conditionalFormatting sqref="E10">
    <cfRule type="cellIs" dxfId="2973" priority="681" operator="equal">
      <formula>0</formula>
    </cfRule>
    <cfRule type="cellIs" dxfId="2972" priority="682" operator="equal">
      <formula>E9</formula>
    </cfRule>
    <cfRule type="cellIs" dxfId="2971" priority="683" operator="lessThan">
      <formula>E9</formula>
    </cfRule>
    <cfRule type="cellIs" dxfId="2970" priority="684" operator="greaterThan">
      <formula>E9</formula>
    </cfRule>
  </conditionalFormatting>
  <conditionalFormatting sqref="E13">
    <cfRule type="cellIs" dxfId="2969" priority="689" operator="equal">
      <formula>0</formula>
    </cfRule>
    <cfRule type="cellIs" dxfId="2968" priority="690" operator="equal">
      <formula>E12</formula>
    </cfRule>
    <cfRule type="cellIs" dxfId="2967" priority="691" operator="lessThan">
      <formula>E12</formula>
    </cfRule>
    <cfRule type="cellIs" dxfId="2966" priority="692" operator="greaterThan">
      <formula>E12</formula>
    </cfRule>
  </conditionalFormatting>
  <conditionalFormatting sqref="E12">
    <cfRule type="cellIs" dxfId="2965" priority="677" operator="equal">
      <formula>0</formula>
    </cfRule>
    <cfRule type="cellIs" dxfId="2964" priority="678" operator="equal">
      <formula>E11</formula>
    </cfRule>
    <cfRule type="cellIs" dxfId="2963" priority="679" operator="lessThan">
      <formula>E11</formula>
    </cfRule>
    <cfRule type="cellIs" dxfId="2962" priority="680" operator="greaterThan">
      <formula>E11</formula>
    </cfRule>
  </conditionalFormatting>
  <conditionalFormatting sqref="I11">
    <cfRule type="cellIs" dxfId="2961" priority="673" operator="equal">
      <formula>0</formula>
    </cfRule>
    <cfRule type="cellIs" dxfId="2960" priority="674" operator="equal">
      <formula>I10</formula>
    </cfRule>
    <cfRule type="cellIs" dxfId="2959" priority="675" operator="lessThan">
      <formula>I10</formula>
    </cfRule>
    <cfRule type="cellIs" dxfId="2958" priority="676" operator="greaterThan">
      <formula>I10</formula>
    </cfRule>
  </conditionalFormatting>
  <conditionalFormatting sqref="I9">
    <cfRule type="cellIs" dxfId="2957" priority="665" operator="equal">
      <formula>0</formula>
    </cfRule>
    <cfRule type="cellIs" dxfId="2956" priority="666" operator="equal">
      <formula>I7</formula>
    </cfRule>
    <cfRule type="cellIs" dxfId="2955" priority="667" operator="lessThan">
      <formula>I7</formula>
    </cfRule>
    <cfRule type="cellIs" dxfId="2954" priority="668" operator="greaterThan">
      <formula>I7</formula>
    </cfRule>
  </conditionalFormatting>
  <conditionalFormatting sqref="I10">
    <cfRule type="cellIs" dxfId="2953" priority="661" operator="equal">
      <formula>0</formula>
    </cfRule>
    <cfRule type="cellIs" dxfId="2952" priority="662" operator="equal">
      <formula>I9</formula>
    </cfRule>
    <cfRule type="cellIs" dxfId="2951" priority="663" operator="lessThan">
      <formula>I9</formula>
    </cfRule>
    <cfRule type="cellIs" dxfId="2950" priority="664" operator="greaterThan">
      <formula>I9</formula>
    </cfRule>
  </conditionalFormatting>
  <conditionalFormatting sqref="I13">
    <cfRule type="cellIs" dxfId="2949" priority="669" operator="equal">
      <formula>0</formula>
    </cfRule>
    <cfRule type="cellIs" dxfId="2948" priority="670" operator="equal">
      <formula>I12</formula>
    </cfRule>
    <cfRule type="cellIs" dxfId="2947" priority="671" operator="lessThan">
      <formula>I12</formula>
    </cfRule>
    <cfRule type="cellIs" dxfId="2946" priority="672" operator="greaterThan">
      <formula>I12</formula>
    </cfRule>
  </conditionalFormatting>
  <conditionalFormatting sqref="I12">
    <cfRule type="cellIs" dxfId="2945" priority="657" operator="equal">
      <formula>0</formula>
    </cfRule>
    <cfRule type="cellIs" dxfId="2944" priority="658" operator="equal">
      <formula>I11</formula>
    </cfRule>
    <cfRule type="cellIs" dxfId="2943" priority="659" operator="lessThan">
      <formula>I11</formula>
    </cfRule>
    <cfRule type="cellIs" dxfId="2942" priority="660" operator="greaterThan">
      <formula>I11</formula>
    </cfRule>
  </conditionalFormatting>
  <conditionalFormatting sqref="F11">
    <cfRule type="cellIs" dxfId="2941" priority="653" operator="equal">
      <formula>0</formula>
    </cfRule>
    <cfRule type="cellIs" dxfId="2940" priority="654" operator="equal">
      <formula>F10</formula>
    </cfRule>
    <cfRule type="cellIs" dxfId="2939" priority="655" operator="lessThan">
      <formula>F10</formula>
    </cfRule>
    <cfRule type="cellIs" dxfId="2938" priority="656" operator="greaterThan">
      <formula>F10</formula>
    </cfRule>
  </conditionalFormatting>
  <conditionalFormatting sqref="F9">
    <cfRule type="cellIs" dxfId="2937" priority="645" operator="equal">
      <formula>0</formula>
    </cfRule>
    <cfRule type="cellIs" dxfId="2936" priority="646" operator="equal">
      <formula>F7</formula>
    </cfRule>
    <cfRule type="cellIs" dxfId="2935" priority="647" operator="lessThan">
      <formula>F7</formula>
    </cfRule>
    <cfRule type="cellIs" dxfId="2934" priority="648" operator="greaterThan">
      <formula>F7</formula>
    </cfRule>
  </conditionalFormatting>
  <conditionalFormatting sqref="F10">
    <cfRule type="cellIs" dxfId="2933" priority="641" operator="equal">
      <formula>0</formula>
    </cfRule>
    <cfRule type="cellIs" dxfId="2932" priority="642" operator="equal">
      <formula>F9</formula>
    </cfRule>
    <cfRule type="cellIs" dxfId="2931" priority="643" operator="lessThan">
      <formula>F9</formula>
    </cfRule>
    <cfRule type="cellIs" dxfId="2930" priority="644" operator="greaterThan">
      <formula>F9</formula>
    </cfRule>
  </conditionalFormatting>
  <conditionalFormatting sqref="F13">
    <cfRule type="cellIs" dxfId="2929" priority="649" operator="equal">
      <formula>0</formula>
    </cfRule>
    <cfRule type="cellIs" dxfId="2928" priority="650" operator="equal">
      <formula>F12</formula>
    </cfRule>
    <cfRule type="cellIs" dxfId="2927" priority="651" operator="lessThan">
      <formula>F12</formula>
    </cfRule>
    <cfRule type="cellIs" dxfId="2926" priority="652" operator="greaterThan">
      <formula>F12</formula>
    </cfRule>
  </conditionalFormatting>
  <conditionalFormatting sqref="F12">
    <cfRule type="cellIs" dxfId="2925" priority="637" operator="equal">
      <formula>0</formula>
    </cfRule>
    <cfRule type="cellIs" dxfId="2924" priority="638" operator="equal">
      <formula>F11</formula>
    </cfRule>
    <cfRule type="cellIs" dxfId="2923" priority="639" operator="lessThan">
      <formula>F11</formula>
    </cfRule>
    <cfRule type="cellIs" dxfId="2922" priority="640" operator="greaterThan">
      <formula>F11</formula>
    </cfRule>
  </conditionalFormatting>
  <conditionalFormatting sqref="G11">
    <cfRule type="cellIs" dxfId="2921" priority="633" operator="equal">
      <formula>0</formula>
    </cfRule>
    <cfRule type="cellIs" dxfId="2920" priority="634" operator="equal">
      <formula>G10</formula>
    </cfRule>
    <cfRule type="cellIs" dxfId="2919" priority="635" operator="lessThan">
      <formula>G10</formula>
    </cfRule>
    <cfRule type="cellIs" dxfId="2918" priority="636" operator="greaterThan">
      <formula>G10</formula>
    </cfRule>
  </conditionalFormatting>
  <conditionalFormatting sqref="G9">
    <cfRule type="cellIs" dxfId="2917" priority="625" operator="equal">
      <formula>0</formula>
    </cfRule>
    <cfRule type="cellIs" dxfId="2916" priority="626" operator="equal">
      <formula>G7</formula>
    </cfRule>
    <cfRule type="cellIs" dxfId="2915" priority="627" operator="lessThan">
      <formula>G7</formula>
    </cfRule>
    <cfRule type="cellIs" dxfId="2914" priority="628" operator="greaterThan">
      <formula>G7</formula>
    </cfRule>
  </conditionalFormatting>
  <conditionalFormatting sqref="G10">
    <cfRule type="cellIs" dxfId="2913" priority="621" operator="equal">
      <formula>0</formula>
    </cfRule>
    <cfRule type="cellIs" dxfId="2912" priority="622" operator="equal">
      <formula>G9</formula>
    </cfRule>
    <cfRule type="cellIs" dxfId="2911" priority="623" operator="lessThan">
      <formula>G9</formula>
    </cfRule>
    <cfRule type="cellIs" dxfId="2910" priority="624" operator="greaterThan">
      <formula>G9</formula>
    </cfRule>
  </conditionalFormatting>
  <conditionalFormatting sqref="G13">
    <cfRule type="cellIs" dxfId="2909" priority="629" operator="equal">
      <formula>0</formula>
    </cfRule>
    <cfRule type="cellIs" dxfId="2908" priority="630" operator="equal">
      <formula>G12</formula>
    </cfRule>
    <cfRule type="cellIs" dxfId="2907" priority="631" operator="lessThan">
      <formula>G12</formula>
    </cfRule>
    <cfRule type="cellIs" dxfId="2906" priority="632" operator="greaterThan">
      <formula>G12</formula>
    </cfRule>
  </conditionalFormatting>
  <conditionalFormatting sqref="G12">
    <cfRule type="cellIs" dxfId="2905" priority="617" operator="equal">
      <formula>0</formula>
    </cfRule>
    <cfRule type="cellIs" dxfId="2904" priority="618" operator="equal">
      <formula>G11</formula>
    </cfRule>
    <cfRule type="cellIs" dxfId="2903" priority="619" operator="lessThan">
      <formula>G11</formula>
    </cfRule>
    <cfRule type="cellIs" dxfId="2902" priority="620" operator="greaterThan">
      <formula>G11</formula>
    </cfRule>
  </conditionalFormatting>
  <conditionalFormatting sqref="H11">
    <cfRule type="cellIs" dxfId="2901" priority="613" operator="equal">
      <formula>0</formula>
    </cfRule>
    <cfRule type="cellIs" dxfId="2900" priority="614" operator="equal">
      <formula>H10</formula>
    </cfRule>
    <cfRule type="cellIs" dxfId="2899" priority="615" operator="lessThan">
      <formula>H10</formula>
    </cfRule>
    <cfRule type="cellIs" dxfId="2898" priority="616" operator="greaterThan">
      <formula>H10</formula>
    </cfRule>
  </conditionalFormatting>
  <conditionalFormatting sqref="H9">
    <cfRule type="cellIs" dxfId="2897" priority="605" operator="equal">
      <formula>0</formula>
    </cfRule>
    <cfRule type="cellIs" dxfId="2896" priority="606" operator="equal">
      <formula>H7</formula>
    </cfRule>
    <cfRule type="cellIs" dxfId="2895" priority="607" operator="lessThan">
      <formula>H7</formula>
    </cfRule>
    <cfRule type="cellIs" dxfId="2894" priority="608" operator="greaterThan">
      <formula>H7</formula>
    </cfRule>
  </conditionalFormatting>
  <conditionalFormatting sqref="H10">
    <cfRule type="cellIs" dxfId="2893" priority="601" operator="equal">
      <formula>0</formula>
    </cfRule>
    <cfRule type="cellIs" dxfId="2892" priority="602" operator="equal">
      <formula>H9</formula>
    </cfRule>
    <cfRule type="cellIs" dxfId="2891" priority="603" operator="lessThan">
      <formula>H9</formula>
    </cfRule>
    <cfRule type="cellIs" dxfId="2890" priority="604" operator="greaterThan">
      <formula>H9</formula>
    </cfRule>
  </conditionalFormatting>
  <conditionalFormatting sqref="H13">
    <cfRule type="cellIs" dxfId="2889" priority="609" operator="equal">
      <formula>0</formula>
    </cfRule>
    <cfRule type="cellIs" dxfId="2888" priority="610" operator="equal">
      <formula>H12</formula>
    </cfRule>
    <cfRule type="cellIs" dxfId="2887" priority="611" operator="lessThan">
      <formula>H12</formula>
    </cfRule>
    <cfRule type="cellIs" dxfId="2886" priority="612" operator="greaterThan">
      <formula>H12</formula>
    </cfRule>
  </conditionalFormatting>
  <conditionalFormatting sqref="H12">
    <cfRule type="cellIs" dxfId="2885" priority="597" operator="equal">
      <formula>0</formula>
    </cfRule>
    <cfRule type="cellIs" dxfId="2884" priority="598" operator="equal">
      <formula>H11</formula>
    </cfRule>
    <cfRule type="cellIs" dxfId="2883" priority="599" operator="lessThan">
      <formula>H11</formula>
    </cfRule>
    <cfRule type="cellIs" dxfId="2882" priority="600" operator="greaterThan">
      <formula>H11</formula>
    </cfRule>
  </conditionalFormatting>
  <conditionalFormatting sqref="D20">
    <cfRule type="cellIs" dxfId="2881" priority="443" operator="equal">
      <formula>0</formula>
    </cfRule>
    <cfRule type="cellIs" dxfId="2880" priority="580" operator="equal">
      <formula>0</formula>
    </cfRule>
    <cfRule type="cellIs" dxfId="2879" priority="592" operator="equal">
      <formula>D14</formula>
    </cfRule>
    <cfRule type="cellIs" dxfId="2878" priority="593" operator="lessThan">
      <formula>D14</formula>
    </cfRule>
    <cfRule type="cellIs" dxfId="2877" priority="594" operator="greaterThan">
      <formula>D14</formula>
    </cfRule>
  </conditionalFormatting>
  <conditionalFormatting sqref="E20">
    <cfRule type="cellIs" dxfId="2876" priority="442" operator="equal">
      <formula>0</formula>
    </cfRule>
    <cfRule type="cellIs" dxfId="2875" priority="589" operator="equal">
      <formula>E14</formula>
    </cfRule>
    <cfRule type="cellIs" dxfId="2874" priority="590" operator="lessThan">
      <formula>E14</formula>
    </cfRule>
    <cfRule type="cellIs" dxfId="2873" priority="591" operator="greaterThan">
      <formula>E14</formula>
    </cfRule>
  </conditionalFormatting>
  <conditionalFormatting sqref="C17">
    <cfRule type="cellIs" dxfId="2872" priority="585" operator="equal">
      <formula>0</formula>
    </cfRule>
    <cfRule type="cellIs" dxfId="2871" priority="586" operator="equal">
      <formula>C16</formula>
    </cfRule>
    <cfRule type="cellIs" dxfId="2870" priority="587" operator="lessThan">
      <formula>C16</formula>
    </cfRule>
    <cfRule type="cellIs" dxfId="2869" priority="588" operator="greaterThan">
      <formula>C16</formula>
    </cfRule>
  </conditionalFormatting>
  <conditionalFormatting sqref="H20:I20">
    <cfRule type="cellIs" dxfId="2868" priority="576" operator="equal">
      <formula>0</formula>
    </cfRule>
    <cfRule type="cellIs" dxfId="2867" priority="577" operator="equal">
      <formula>H14</formula>
    </cfRule>
    <cfRule type="cellIs" dxfId="2866" priority="578" operator="lessThan">
      <formula>H14</formula>
    </cfRule>
    <cfRule type="cellIs" dxfId="2865" priority="579" operator="greaterThan">
      <formula>H14</formula>
    </cfRule>
  </conditionalFormatting>
  <conditionalFormatting sqref="C15">
    <cfRule type="cellIs" dxfId="2864" priority="572" operator="equal">
      <formula>0</formula>
    </cfRule>
    <cfRule type="cellIs" dxfId="2863" priority="573" operator="equal">
      <formula>C13</formula>
    </cfRule>
    <cfRule type="cellIs" dxfId="2862" priority="574" operator="lessThan">
      <formula>C13</formula>
    </cfRule>
    <cfRule type="cellIs" dxfId="2861" priority="575" operator="greaterThan">
      <formula>C13</formula>
    </cfRule>
  </conditionalFormatting>
  <conditionalFormatting sqref="C16">
    <cfRule type="cellIs" dxfId="2860" priority="568" operator="equal">
      <formula>0</formula>
    </cfRule>
    <cfRule type="cellIs" dxfId="2859" priority="569" operator="equal">
      <formula>C15</formula>
    </cfRule>
    <cfRule type="cellIs" dxfId="2858" priority="570" operator="lessThan">
      <formula>C15</formula>
    </cfRule>
    <cfRule type="cellIs" dxfId="2857" priority="571" operator="greaterThan">
      <formula>C15</formula>
    </cfRule>
  </conditionalFormatting>
  <conditionalFormatting sqref="C19">
    <cfRule type="cellIs" dxfId="2856" priority="581" operator="equal">
      <formula>0</formula>
    </cfRule>
    <cfRule type="cellIs" dxfId="2855" priority="582" operator="equal">
      <formula>C18</formula>
    </cfRule>
    <cfRule type="cellIs" dxfId="2854" priority="583" operator="lessThan">
      <formula>C18</formula>
    </cfRule>
    <cfRule type="cellIs" dxfId="2853" priority="584" operator="greaterThan">
      <formula>C18</formula>
    </cfRule>
  </conditionalFormatting>
  <conditionalFormatting sqref="C18">
    <cfRule type="cellIs" dxfId="2852" priority="564" operator="equal">
      <formula>0</formula>
    </cfRule>
    <cfRule type="cellIs" dxfId="2851" priority="565" operator="equal">
      <formula>C17</formula>
    </cfRule>
    <cfRule type="cellIs" dxfId="2850" priority="566" operator="lessThan">
      <formula>C17</formula>
    </cfRule>
    <cfRule type="cellIs" dxfId="2849" priority="567" operator="greaterThan">
      <formula>C17</formula>
    </cfRule>
  </conditionalFormatting>
  <conditionalFormatting sqref="D17">
    <cfRule type="cellIs" dxfId="2848" priority="560" operator="equal">
      <formula>0</formula>
    </cfRule>
    <cfRule type="cellIs" dxfId="2847" priority="561" operator="equal">
      <formula>D16</formula>
    </cfRule>
    <cfRule type="cellIs" dxfId="2846" priority="562" operator="lessThan">
      <formula>D16</formula>
    </cfRule>
    <cfRule type="cellIs" dxfId="2845" priority="563" operator="greaterThan">
      <formula>D16</formula>
    </cfRule>
  </conditionalFormatting>
  <conditionalFormatting sqref="D15">
    <cfRule type="cellIs" dxfId="2844" priority="552" operator="equal">
      <formula>0</formula>
    </cfRule>
    <cfRule type="cellIs" dxfId="2843" priority="553" operator="equal">
      <formula>D13</formula>
    </cfRule>
    <cfRule type="cellIs" dxfId="2842" priority="554" operator="lessThan">
      <formula>D13</formula>
    </cfRule>
    <cfRule type="cellIs" dxfId="2841" priority="555" operator="greaterThan">
      <formula>D13</formula>
    </cfRule>
  </conditionalFormatting>
  <conditionalFormatting sqref="D16">
    <cfRule type="cellIs" dxfId="2840" priority="548" operator="equal">
      <formula>0</formula>
    </cfRule>
    <cfRule type="cellIs" dxfId="2839" priority="549" operator="equal">
      <formula>D15</formula>
    </cfRule>
    <cfRule type="cellIs" dxfId="2838" priority="550" operator="lessThan">
      <formula>D15</formula>
    </cfRule>
    <cfRule type="cellIs" dxfId="2837" priority="551" operator="greaterThan">
      <formula>D15</formula>
    </cfRule>
  </conditionalFormatting>
  <conditionalFormatting sqref="D19">
    <cfRule type="cellIs" dxfId="2836" priority="556" operator="equal">
      <formula>0</formula>
    </cfRule>
    <cfRule type="cellIs" dxfId="2835" priority="557" operator="equal">
      <formula>D18</formula>
    </cfRule>
    <cfRule type="cellIs" dxfId="2834" priority="558" operator="lessThan">
      <formula>D18</formula>
    </cfRule>
    <cfRule type="cellIs" dxfId="2833" priority="559" operator="greaterThan">
      <formula>D18</formula>
    </cfRule>
  </conditionalFormatting>
  <conditionalFormatting sqref="D18">
    <cfRule type="cellIs" dxfId="2832" priority="544" operator="equal">
      <formula>0</formula>
    </cfRule>
    <cfRule type="cellIs" dxfId="2831" priority="545" operator="equal">
      <formula>D17</formula>
    </cfRule>
    <cfRule type="cellIs" dxfId="2830" priority="546" operator="lessThan">
      <formula>D17</formula>
    </cfRule>
    <cfRule type="cellIs" dxfId="2829" priority="547" operator="greaterThan">
      <formula>D17</formula>
    </cfRule>
  </conditionalFormatting>
  <conditionalFormatting sqref="E17">
    <cfRule type="cellIs" dxfId="2828" priority="540" operator="equal">
      <formula>0</formula>
    </cfRule>
    <cfRule type="cellIs" dxfId="2827" priority="541" operator="equal">
      <formula>E16</formula>
    </cfRule>
    <cfRule type="cellIs" dxfId="2826" priority="542" operator="lessThan">
      <formula>E16</formula>
    </cfRule>
    <cfRule type="cellIs" dxfId="2825" priority="543" operator="greaterThan">
      <formula>E16</formula>
    </cfRule>
  </conditionalFormatting>
  <conditionalFormatting sqref="E15">
    <cfRule type="cellIs" dxfId="2824" priority="532" operator="equal">
      <formula>0</formula>
    </cfRule>
    <cfRule type="cellIs" dxfId="2823" priority="533" operator="equal">
      <formula>E13</formula>
    </cfRule>
    <cfRule type="cellIs" dxfId="2822" priority="534" operator="lessThan">
      <formula>E13</formula>
    </cfRule>
    <cfRule type="cellIs" dxfId="2821" priority="535" operator="greaterThan">
      <formula>E13</formula>
    </cfRule>
  </conditionalFormatting>
  <conditionalFormatting sqref="E16">
    <cfRule type="cellIs" dxfId="2820" priority="528" operator="equal">
      <formula>0</formula>
    </cfRule>
    <cfRule type="cellIs" dxfId="2819" priority="529" operator="equal">
      <formula>E15</formula>
    </cfRule>
    <cfRule type="cellIs" dxfId="2818" priority="530" operator="lessThan">
      <formula>E15</formula>
    </cfRule>
    <cfRule type="cellIs" dxfId="2817" priority="531" operator="greaterThan">
      <formula>E15</formula>
    </cfRule>
  </conditionalFormatting>
  <conditionalFormatting sqref="E19">
    <cfRule type="cellIs" dxfId="2816" priority="536" operator="equal">
      <formula>0</formula>
    </cfRule>
    <cfRule type="cellIs" dxfId="2815" priority="537" operator="equal">
      <formula>E18</formula>
    </cfRule>
    <cfRule type="cellIs" dxfId="2814" priority="538" operator="lessThan">
      <formula>E18</formula>
    </cfRule>
    <cfRule type="cellIs" dxfId="2813" priority="539" operator="greaterThan">
      <formula>E18</formula>
    </cfRule>
  </conditionalFormatting>
  <conditionalFormatting sqref="E18">
    <cfRule type="cellIs" dxfId="2812" priority="524" operator="equal">
      <formula>0</formula>
    </cfRule>
    <cfRule type="cellIs" dxfId="2811" priority="525" operator="equal">
      <formula>E17</formula>
    </cfRule>
    <cfRule type="cellIs" dxfId="2810" priority="526" operator="lessThan">
      <formula>E17</formula>
    </cfRule>
    <cfRule type="cellIs" dxfId="2809" priority="527" operator="greaterThan">
      <formula>E17</formula>
    </cfRule>
  </conditionalFormatting>
  <conditionalFormatting sqref="I17">
    <cfRule type="cellIs" dxfId="2808" priority="520" operator="equal">
      <formula>0</formula>
    </cfRule>
    <cfRule type="cellIs" dxfId="2807" priority="521" operator="equal">
      <formula>I16</formula>
    </cfRule>
    <cfRule type="cellIs" dxfId="2806" priority="522" operator="lessThan">
      <formula>I16</formula>
    </cfRule>
    <cfRule type="cellIs" dxfId="2805" priority="523" operator="greaterThan">
      <formula>I16</formula>
    </cfRule>
  </conditionalFormatting>
  <conditionalFormatting sqref="I15">
    <cfRule type="cellIs" dxfId="2804" priority="512" operator="equal">
      <formula>0</formula>
    </cfRule>
    <cfRule type="cellIs" dxfId="2803" priority="513" operator="equal">
      <formula>I13</formula>
    </cfRule>
    <cfRule type="cellIs" dxfId="2802" priority="514" operator="lessThan">
      <formula>I13</formula>
    </cfRule>
    <cfRule type="cellIs" dxfId="2801" priority="515" operator="greaterThan">
      <formula>I13</formula>
    </cfRule>
  </conditionalFormatting>
  <conditionalFormatting sqref="I16">
    <cfRule type="cellIs" dxfId="2800" priority="508" operator="equal">
      <formula>0</formula>
    </cfRule>
    <cfRule type="cellIs" dxfId="2799" priority="509" operator="equal">
      <formula>I15</formula>
    </cfRule>
    <cfRule type="cellIs" dxfId="2798" priority="510" operator="lessThan">
      <formula>I15</formula>
    </cfRule>
    <cfRule type="cellIs" dxfId="2797" priority="511" operator="greaterThan">
      <formula>I15</formula>
    </cfRule>
  </conditionalFormatting>
  <conditionalFormatting sqref="I19">
    <cfRule type="cellIs" dxfId="2796" priority="516" operator="equal">
      <formula>0</formula>
    </cfRule>
    <cfRule type="cellIs" dxfId="2795" priority="517" operator="equal">
      <formula>I18</formula>
    </cfRule>
    <cfRule type="cellIs" dxfId="2794" priority="518" operator="lessThan">
      <formula>I18</formula>
    </cfRule>
    <cfRule type="cellIs" dxfId="2793" priority="519" operator="greaterThan">
      <formula>I18</formula>
    </cfRule>
  </conditionalFormatting>
  <conditionalFormatting sqref="I18">
    <cfRule type="cellIs" dxfId="2792" priority="504" operator="equal">
      <formula>0</formula>
    </cfRule>
    <cfRule type="cellIs" dxfId="2791" priority="505" operator="equal">
      <formula>I17</formula>
    </cfRule>
    <cfRule type="cellIs" dxfId="2790" priority="506" operator="lessThan">
      <formula>I17</formula>
    </cfRule>
    <cfRule type="cellIs" dxfId="2789" priority="507" operator="greaterThan">
      <formula>I17</formula>
    </cfRule>
  </conditionalFormatting>
  <conditionalFormatting sqref="F17">
    <cfRule type="cellIs" dxfId="2788" priority="500" operator="equal">
      <formula>0</formula>
    </cfRule>
    <cfRule type="cellIs" dxfId="2787" priority="501" operator="equal">
      <formula>F16</formula>
    </cfRule>
    <cfRule type="cellIs" dxfId="2786" priority="502" operator="lessThan">
      <formula>F16</formula>
    </cfRule>
    <cfRule type="cellIs" dxfId="2785" priority="503" operator="greaterThan">
      <formula>F16</formula>
    </cfRule>
  </conditionalFormatting>
  <conditionalFormatting sqref="F15">
    <cfRule type="cellIs" dxfId="2784" priority="492" operator="equal">
      <formula>0</formula>
    </cfRule>
    <cfRule type="cellIs" dxfId="2783" priority="493" operator="equal">
      <formula>F13</formula>
    </cfRule>
    <cfRule type="cellIs" dxfId="2782" priority="494" operator="lessThan">
      <formula>F13</formula>
    </cfRule>
    <cfRule type="cellIs" dxfId="2781" priority="495" operator="greaterThan">
      <formula>F13</formula>
    </cfRule>
  </conditionalFormatting>
  <conditionalFormatting sqref="F16">
    <cfRule type="cellIs" dxfId="2780" priority="488" operator="equal">
      <formula>0</formula>
    </cfRule>
    <cfRule type="cellIs" dxfId="2779" priority="489" operator="equal">
      <formula>F15</formula>
    </cfRule>
    <cfRule type="cellIs" dxfId="2778" priority="490" operator="lessThan">
      <formula>F15</formula>
    </cfRule>
    <cfRule type="cellIs" dxfId="2777" priority="491" operator="greaterThan">
      <formula>F15</formula>
    </cfRule>
  </conditionalFormatting>
  <conditionalFormatting sqref="F19">
    <cfRule type="cellIs" dxfId="2776" priority="496" operator="equal">
      <formula>0</formula>
    </cfRule>
    <cfRule type="cellIs" dxfId="2775" priority="497" operator="equal">
      <formula>F18</formula>
    </cfRule>
    <cfRule type="cellIs" dxfId="2774" priority="498" operator="lessThan">
      <formula>F18</formula>
    </cfRule>
    <cfRule type="cellIs" dxfId="2773" priority="499" operator="greaterThan">
      <formula>F18</formula>
    </cfRule>
  </conditionalFormatting>
  <conditionalFormatting sqref="F18">
    <cfRule type="cellIs" dxfId="2772" priority="484" operator="equal">
      <formula>0</formula>
    </cfRule>
    <cfRule type="cellIs" dxfId="2771" priority="485" operator="equal">
      <formula>F17</formula>
    </cfRule>
    <cfRule type="cellIs" dxfId="2770" priority="486" operator="lessThan">
      <formula>F17</formula>
    </cfRule>
    <cfRule type="cellIs" dxfId="2769" priority="487" operator="greaterThan">
      <formula>F17</formula>
    </cfRule>
  </conditionalFormatting>
  <conditionalFormatting sqref="G17">
    <cfRule type="cellIs" dxfId="2768" priority="480" operator="equal">
      <formula>0</formula>
    </cfRule>
    <cfRule type="cellIs" dxfId="2767" priority="481" operator="equal">
      <formula>G16</formula>
    </cfRule>
    <cfRule type="cellIs" dxfId="2766" priority="482" operator="lessThan">
      <formula>G16</formula>
    </cfRule>
    <cfRule type="cellIs" dxfId="2765" priority="483" operator="greaterThan">
      <formula>G16</formula>
    </cfRule>
  </conditionalFormatting>
  <conditionalFormatting sqref="G15">
    <cfRule type="cellIs" dxfId="2764" priority="472" operator="equal">
      <formula>0</formula>
    </cfRule>
    <cfRule type="cellIs" dxfId="2763" priority="473" operator="equal">
      <formula>G13</formula>
    </cfRule>
    <cfRule type="cellIs" dxfId="2762" priority="474" operator="lessThan">
      <formula>G13</formula>
    </cfRule>
    <cfRule type="cellIs" dxfId="2761" priority="475" operator="greaterThan">
      <formula>G13</formula>
    </cfRule>
  </conditionalFormatting>
  <conditionalFormatting sqref="G16">
    <cfRule type="cellIs" dxfId="2760" priority="468" operator="equal">
      <formula>0</formula>
    </cfRule>
    <cfRule type="cellIs" dxfId="2759" priority="469" operator="equal">
      <formula>G15</formula>
    </cfRule>
    <cfRule type="cellIs" dxfId="2758" priority="470" operator="lessThan">
      <formula>G15</formula>
    </cfRule>
    <cfRule type="cellIs" dxfId="2757" priority="471" operator="greaterThan">
      <formula>G15</formula>
    </cfRule>
  </conditionalFormatting>
  <conditionalFormatting sqref="G19">
    <cfRule type="cellIs" dxfId="2756" priority="476" operator="equal">
      <formula>0</formula>
    </cfRule>
    <cfRule type="cellIs" dxfId="2755" priority="477" operator="equal">
      <formula>G18</formula>
    </cfRule>
    <cfRule type="cellIs" dxfId="2754" priority="478" operator="lessThan">
      <formula>G18</formula>
    </cfRule>
    <cfRule type="cellIs" dxfId="2753" priority="479" operator="greaterThan">
      <formula>G18</formula>
    </cfRule>
  </conditionalFormatting>
  <conditionalFormatting sqref="G18">
    <cfRule type="cellIs" dxfId="2752" priority="464" operator="equal">
      <formula>0</formula>
    </cfRule>
    <cfRule type="cellIs" dxfId="2751" priority="465" operator="equal">
      <formula>G17</formula>
    </cfRule>
    <cfRule type="cellIs" dxfId="2750" priority="466" operator="lessThan">
      <formula>G17</formula>
    </cfRule>
    <cfRule type="cellIs" dxfId="2749" priority="467" operator="greaterThan">
      <formula>G17</formula>
    </cfRule>
  </conditionalFormatting>
  <conditionalFormatting sqref="H17">
    <cfRule type="cellIs" dxfId="2748" priority="460" operator="equal">
      <formula>0</formula>
    </cfRule>
    <cfRule type="cellIs" dxfId="2747" priority="461" operator="equal">
      <formula>H16</formula>
    </cfRule>
    <cfRule type="cellIs" dxfId="2746" priority="462" operator="lessThan">
      <formula>H16</formula>
    </cfRule>
    <cfRule type="cellIs" dxfId="2745" priority="463" operator="greaterThan">
      <formula>H16</formula>
    </cfRule>
  </conditionalFormatting>
  <conditionalFormatting sqref="H15">
    <cfRule type="cellIs" dxfId="2744" priority="452" operator="equal">
      <formula>0</formula>
    </cfRule>
    <cfRule type="cellIs" dxfId="2743" priority="453" operator="equal">
      <formula>H13</formula>
    </cfRule>
    <cfRule type="cellIs" dxfId="2742" priority="454" operator="lessThan">
      <formula>H13</formula>
    </cfRule>
    <cfRule type="cellIs" dxfId="2741" priority="455" operator="greaterThan">
      <formula>H13</formula>
    </cfRule>
  </conditionalFormatting>
  <conditionalFormatting sqref="H16">
    <cfRule type="cellIs" dxfId="2740" priority="448" operator="equal">
      <formula>0</formula>
    </cfRule>
    <cfRule type="cellIs" dxfId="2739" priority="449" operator="equal">
      <formula>H15</formula>
    </cfRule>
    <cfRule type="cellIs" dxfId="2738" priority="450" operator="lessThan">
      <formula>H15</formula>
    </cfRule>
    <cfRule type="cellIs" dxfId="2737" priority="451" operator="greaterThan">
      <formula>H15</formula>
    </cfRule>
  </conditionalFormatting>
  <conditionalFormatting sqref="H19">
    <cfRule type="cellIs" dxfId="2736" priority="456" operator="equal">
      <formula>0</formula>
    </cfRule>
    <cfRule type="cellIs" dxfId="2735" priority="457" operator="equal">
      <formula>H18</formula>
    </cfRule>
    <cfRule type="cellIs" dxfId="2734" priority="458" operator="lessThan">
      <formula>H18</formula>
    </cfRule>
    <cfRule type="cellIs" dxfId="2733" priority="459" operator="greaterThan">
      <formula>H18</formula>
    </cfRule>
  </conditionalFormatting>
  <conditionalFormatting sqref="H18">
    <cfRule type="cellIs" dxfId="2732" priority="444" operator="equal">
      <formula>0</formula>
    </cfRule>
    <cfRule type="cellIs" dxfId="2731" priority="445" operator="equal">
      <formula>H17</formula>
    </cfRule>
    <cfRule type="cellIs" dxfId="2730" priority="446" operator="lessThan">
      <formula>H17</formula>
    </cfRule>
    <cfRule type="cellIs" dxfId="2729" priority="447" operator="greaterThan">
      <formula>H17</formula>
    </cfRule>
  </conditionalFormatting>
  <conditionalFormatting sqref="F20:G20">
    <cfRule type="cellIs" dxfId="2728" priority="437" operator="equal">
      <formula>0</formula>
    </cfRule>
    <cfRule type="cellIs" dxfId="2727" priority="438" operator="equal">
      <formula>F14</formula>
    </cfRule>
    <cfRule type="cellIs" dxfId="2726" priority="439" operator="lessThan">
      <formula>F14</formula>
    </cfRule>
    <cfRule type="cellIs" dxfId="2725" priority="440" operator="greaterThan">
      <formula>F14</formula>
    </cfRule>
  </conditionalFormatting>
  <conditionalFormatting sqref="D26">
    <cfRule type="cellIs" dxfId="2724" priority="285" operator="equal">
      <formula>0</formula>
    </cfRule>
    <cfRule type="cellIs" dxfId="2723" priority="422" operator="equal">
      <formula>0</formula>
    </cfRule>
    <cfRule type="cellIs" dxfId="2722" priority="434" operator="equal">
      <formula>D20</formula>
    </cfRule>
    <cfRule type="cellIs" dxfId="2721" priority="435" operator="lessThan">
      <formula>D20</formula>
    </cfRule>
    <cfRule type="cellIs" dxfId="2720" priority="436" operator="greaterThan">
      <formula>D20</formula>
    </cfRule>
  </conditionalFormatting>
  <conditionalFormatting sqref="E26">
    <cfRule type="cellIs" dxfId="2719" priority="284" operator="equal">
      <formula>0</formula>
    </cfRule>
    <cfRule type="cellIs" dxfId="2718" priority="431" operator="equal">
      <formula>E20</formula>
    </cfRule>
    <cfRule type="cellIs" dxfId="2717" priority="432" operator="lessThan">
      <formula>E20</formula>
    </cfRule>
    <cfRule type="cellIs" dxfId="2716" priority="433" operator="greaterThan">
      <formula>E20</formula>
    </cfRule>
  </conditionalFormatting>
  <conditionalFormatting sqref="C23">
    <cfRule type="cellIs" dxfId="2715" priority="427" operator="equal">
      <formula>0</formula>
    </cfRule>
    <cfRule type="cellIs" dxfId="2714" priority="428" operator="equal">
      <formula>C22</formula>
    </cfRule>
    <cfRule type="cellIs" dxfId="2713" priority="429" operator="lessThan">
      <formula>C22</formula>
    </cfRule>
    <cfRule type="cellIs" dxfId="2712" priority="430" operator="greaterThan">
      <formula>C22</formula>
    </cfRule>
  </conditionalFormatting>
  <conditionalFormatting sqref="H26:I26">
    <cfRule type="cellIs" dxfId="2711" priority="418" operator="equal">
      <formula>0</formula>
    </cfRule>
    <cfRule type="cellIs" dxfId="2710" priority="419" operator="equal">
      <formula>H20</formula>
    </cfRule>
    <cfRule type="cellIs" dxfId="2709" priority="420" operator="lessThan">
      <formula>H20</formula>
    </cfRule>
    <cfRule type="cellIs" dxfId="2708" priority="421" operator="greaterThan">
      <formula>H20</formula>
    </cfRule>
  </conditionalFormatting>
  <conditionalFormatting sqref="C21">
    <cfRule type="cellIs" dxfId="2707" priority="414" operator="equal">
      <formula>0</formula>
    </cfRule>
    <cfRule type="cellIs" dxfId="2706" priority="415" operator="equal">
      <formula>C19</formula>
    </cfRule>
    <cfRule type="cellIs" dxfId="2705" priority="416" operator="lessThan">
      <formula>C19</formula>
    </cfRule>
    <cfRule type="cellIs" dxfId="2704" priority="417" operator="greaterThan">
      <formula>C19</formula>
    </cfRule>
  </conditionalFormatting>
  <conditionalFormatting sqref="C22">
    <cfRule type="cellIs" dxfId="2703" priority="410" operator="equal">
      <formula>0</formula>
    </cfRule>
    <cfRule type="cellIs" dxfId="2702" priority="411" operator="equal">
      <formula>C21</formula>
    </cfRule>
    <cfRule type="cellIs" dxfId="2701" priority="412" operator="lessThan">
      <formula>C21</formula>
    </cfRule>
    <cfRule type="cellIs" dxfId="2700" priority="413" operator="greaterThan">
      <formula>C21</formula>
    </cfRule>
  </conditionalFormatting>
  <conditionalFormatting sqref="C25">
    <cfRule type="cellIs" dxfId="2699" priority="423" operator="equal">
      <formula>0</formula>
    </cfRule>
    <cfRule type="cellIs" dxfId="2698" priority="424" operator="equal">
      <formula>C24</formula>
    </cfRule>
    <cfRule type="cellIs" dxfId="2697" priority="425" operator="lessThan">
      <formula>C24</formula>
    </cfRule>
    <cfRule type="cellIs" dxfId="2696" priority="426" operator="greaterThan">
      <formula>C24</formula>
    </cfRule>
  </conditionalFormatting>
  <conditionalFormatting sqref="C24">
    <cfRule type="cellIs" dxfId="2695" priority="406" operator="equal">
      <formula>0</formula>
    </cfRule>
    <cfRule type="cellIs" dxfId="2694" priority="407" operator="equal">
      <formula>C23</formula>
    </cfRule>
    <cfRule type="cellIs" dxfId="2693" priority="408" operator="lessThan">
      <formula>C23</formula>
    </cfRule>
    <cfRule type="cellIs" dxfId="2692" priority="409" operator="greaterThan">
      <formula>C23</formula>
    </cfRule>
  </conditionalFormatting>
  <conditionalFormatting sqref="D23">
    <cfRule type="cellIs" dxfId="2691" priority="402" operator="equal">
      <formula>0</formula>
    </cfRule>
    <cfRule type="cellIs" dxfId="2690" priority="403" operator="equal">
      <formula>D22</formula>
    </cfRule>
    <cfRule type="cellIs" dxfId="2689" priority="404" operator="lessThan">
      <formula>D22</formula>
    </cfRule>
    <cfRule type="cellIs" dxfId="2688" priority="405" operator="greaterThan">
      <formula>D22</formula>
    </cfRule>
  </conditionalFormatting>
  <conditionalFormatting sqref="D21">
    <cfRule type="cellIs" dxfId="2687" priority="394" operator="equal">
      <formula>0</formula>
    </cfRule>
    <cfRule type="cellIs" dxfId="2686" priority="395" operator="equal">
      <formula>D19</formula>
    </cfRule>
    <cfRule type="cellIs" dxfId="2685" priority="396" operator="lessThan">
      <formula>D19</formula>
    </cfRule>
    <cfRule type="cellIs" dxfId="2684" priority="397" operator="greaterThan">
      <formula>D19</formula>
    </cfRule>
  </conditionalFormatting>
  <conditionalFormatting sqref="D22">
    <cfRule type="cellIs" dxfId="2683" priority="390" operator="equal">
      <formula>0</formula>
    </cfRule>
    <cfRule type="cellIs" dxfId="2682" priority="391" operator="equal">
      <formula>D21</formula>
    </cfRule>
    <cfRule type="cellIs" dxfId="2681" priority="392" operator="lessThan">
      <formula>D21</formula>
    </cfRule>
    <cfRule type="cellIs" dxfId="2680" priority="393" operator="greaterThan">
      <formula>D21</formula>
    </cfRule>
  </conditionalFormatting>
  <conditionalFormatting sqref="D25">
    <cfRule type="cellIs" dxfId="2679" priority="398" operator="equal">
      <formula>0</formula>
    </cfRule>
    <cfRule type="cellIs" dxfId="2678" priority="399" operator="equal">
      <formula>D24</formula>
    </cfRule>
    <cfRule type="cellIs" dxfId="2677" priority="400" operator="lessThan">
      <formula>D24</formula>
    </cfRule>
    <cfRule type="cellIs" dxfId="2676" priority="401" operator="greaterThan">
      <formula>D24</formula>
    </cfRule>
  </conditionalFormatting>
  <conditionalFormatting sqref="D24">
    <cfRule type="cellIs" dxfId="2675" priority="386" operator="equal">
      <formula>0</formula>
    </cfRule>
    <cfRule type="cellIs" dxfId="2674" priority="387" operator="equal">
      <formula>D23</formula>
    </cfRule>
    <cfRule type="cellIs" dxfId="2673" priority="388" operator="lessThan">
      <formula>D23</formula>
    </cfRule>
    <cfRule type="cellIs" dxfId="2672" priority="389" operator="greaterThan">
      <formula>D23</formula>
    </cfRule>
  </conditionalFormatting>
  <conditionalFormatting sqref="E23">
    <cfRule type="cellIs" dxfId="2671" priority="382" operator="equal">
      <formula>0</formula>
    </cfRule>
    <cfRule type="cellIs" dxfId="2670" priority="383" operator="equal">
      <formula>E22</formula>
    </cfRule>
    <cfRule type="cellIs" dxfId="2669" priority="384" operator="lessThan">
      <formula>E22</formula>
    </cfRule>
    <cfRule type="cellIs" dxfId="2668" priority="385" operator="greaterThan">
      <formula>E22</formula>
    </cfRule>
  </conditionalFormatting>
  <conditionalFormatting sqref="E21">
    <cfRule type="cellIs" dxfId="2667" priority="374" operator="equal">
      <formula>0</formula>
    </cfRule>
    <cfRule type="cellIs" dxfId="2666" priority="375" operator="equal">
      <formula>E19</formula>
    </cfRule>
    <cfRule type="cellIs" dxfId="2665" priority="376" operator="lessThan">
      <formula>E19</formula>
    </cfRule>
    <cfRule type="cellIs" dxfId="2664" priority="377" operator="greaterThan">
      <formula>E19</formula>
    </cfRule>
  </conditionalFormatting>
  <conditionalFormatting sqref="E22">
    <cfRule type="cellIs" dxfId="2663" priority="370" operator="equal">
      <formula>0</formula>
    </cfRule>
    <cfRule type="cellIs" dxfId="2662" priority="371" operator="equal">
      <formula>E21</formula>
    </cfRule>
    <cfRule type="cellIs" dxfId="2661" priority="372" operator="lessThan">
      <formula>E21</formula>
    </cfRule>
    <cfRule type="cellIs" dxfId="2660" priority="373" operator="greaterThan">
      <formula>E21</formula>
    </cfRule>
  </conditionalFormatting>
  <conditionalFormatting sqref="E25">
    <cfRule type="cellIs" dxfId="2659" priority="378" operator="equal">
      <formula>0</formula>
    </cfRule>
    <cfRule type="cellIs" dxfId="2658" priority="379" operator="equal">
      <formula>E24</formula>
    </cfRule>
    <cfRule type="cellIs" dxfId="2657" priority="380" operator="lessThan">
      <formula>E24</formula>
    </cfRule>
    <cfRule type="cellIs" dxfId="2656" priority="381" operator="greaterThan">
      <formula>E24</formula>
    </cfRule>
  </conditionalFormatting>
  <conditionalFormatting sqref="E24">
    <cfRule type="cellIs" dxfId="2655" priority="366" operator="equal">
      <formula>0</formula>
    </cfRule>
    <cfRule type="cellIs" dxfId="2654" priority="367" operator="equal">
      <formula>E23</formula>
    </cfRule>
    <cfRule type="cellIs" dxfId="2653" priority="368" operator="lessThan">
      <formula>E23</formula>
    </cfRule>
    <cfRule type="cellIs" dxfId="2652" priority="369" operator="greaterThan">
      <formula>E23</formula>
    </cfRule>
  </conditionalFormatting>
  <conditionalFormatting sqref="I23">
    <cfRule type="cellIs" dxfId="2651" priority="362" operator="equal">
      <formula>0</formula>
    </cfRule>
    <cfRule type="cellIs" dxfId="2650" priority="363" operator="equal">
      <formula>I22</formula>
    </cfRule>
    <cfRule type="cellIs" dxfId="2649" priority="364" operator="lessThan">
      <formula>I22</formula>
    </cfRule>
    <cfRule type="cellIs" dxfId="2648" priority="365" operator="greaterThan">
      <formula>I22</formula>
    </cfRule>
  </conditionalFormatting>
  <conditionalFormatting sqref="I21">
    <cfRule type="cellIs" dxfId="2647" priority="354" operator="equal">
      <formula>0</formula>
    </cfRule>
    <cfRule type="cellIs" dxfId="2646" priority="355" operator="equal">
      <formula>I19</formula>
    </cfRule>
    <cfRule type="cellIs" dxfId="2645" priority="356" operator="lessThan">
      <formula>I19</formula>
    </cfRule>
    <cfRule type="cellIs" dxfId="2644" priority="357" operator="greaterThan">
      <formula>I19</formula>
    </cfRule>
  </conditionalFormatting>
  <conditionalFormatting sqref="I22">
    <cfRule type="cellIs" dxfId="2643" priority="350" operator="equal">
      <formula>0</formula>
    </cfRule>
    <cfRule type="cellIs" dxfId="2642" priority="351" operator="equal">
      <formula>I21</formula>
    </cfRule>
    <cfRule type="cellIs" dxfId="2641" priority="352" operator="lessThan">
      <formula>I21</formula>
    </cfRule>
    <cfRule type="cellIs" dxfId="2640" priority="353" operator="greaterThan">
      <formula>I21</formula>
    </cfRule>
  </conditionalFormatting>
  <conditionalFormatting sqref="I25">
    <cfRule type="cellIs" dxfId="2639" priority="358" operator="equal">
      <formula>0</formula>
    </cfRule>
    <cfRule type="cellIs" dxfId="2638" priority="359" operator="equal">
      <formula>I24</formula>
    </cfRule>
    <cfRule type="cellIs" dxfId="2637" priority="360" operator="lessThan">
      <formula>I24</formula>
    </cfRule>
    <cfRule type="cellIs" dxfId="2636" priority="361" operator="greaterThan">
      <formula>I24</formula>
    </cfRule>
  </conditionalFormatting>
  <conditionalFormatting sqref="I24">
    <cfRule type="cellIs" dxfId="2635" priority="346" operator="equal">
      <formula>0</formula>
    </cfRule>
    <cfRule type="cellIs" dxfId="2634" priority="347" operator="equal">
      <formula>I23</formula>
    </cfRule>
    <cfRule type="cellIs" dxfId="2633" priority="348" operator="lessThan">
      <formula>I23</formula>
    </cfRule>
    <cfRule type="cellIs" dxfId="2632" priority="349" operator="greaterThan">
      <formula>I23</formula>
    </cfRule>
  </conditionalFormatting>
  <conditionalFormatting sqref="F23">
    <cfRule type="cellIs" dxfId="2631" priority="342" operator="equal">
      <formula>0</formula>
    </cfRule>
    <cfRule type="cellIs" dxfId="2630" priority="343" operator="equal">
      <formula>F22</formula>
    </cfRule>
    <cfRule type="cellIs" dxfId="2629" priority="344" operator="lessThan">
      <formula>F22</formula>
    </cfRule>
    <cfRule type="cellIs" dxfId="2628" priority="345" operator="greaterThan">
      <formula>F22</formula>
    </cfRule>
  </conditionalFormatting>
  <conditionalFormatting sqref="F21">
    <cfRule type="cellIs" dxfId="2627" priority="334" operator="equal">
      <formula>0</formula>
    </cfRule>
    <cfRule type="cellIs" dxfId="2626" priority="335" operator="equal">
      <formula>F19</formula>
    </cfRule>
    <cfRule type="cellIs" dxfId="2625" priority="336" operator="lessThan">
      <formula>F19</formula>
    </cfRule>
    <cfRule type="cellIs" dxfId="2624" priority="337" operator="greaterThan">
      <formula>F19</formula>
    </cfRule>
  </conditionalFormatting>
  <conditionalFormatting sqref="F22">
    <cfRule type="cellIs" dxfId="2623" priority="330" operator="equal">
      <formula>0</formula>
    </cfRule>
    <cfRule type="cellIs" dxfId="2622" priority="331" operator="equal">
      <formula>F21</formula>
    </cfRule>
    <cfRule type="cellIs" dxfId="2621" priority="332" operator="lessThan">
      <formula>F21</formula>
    </cfRule>
    <cfRule type="cellIs" dxfId="2620" priority="333" operator="greaterThan">
      <formula>F21</formula>
    </cfRule>
  </conditionalFormatting>
  <conditionalFormatting sqref="F25">
    <cfRule type="cellIs" dxfId="2619" priority="338" operator="equal">
      <formula>0</formula>
    </cfRule>
    <cfRule type="cellIs" dxfId="2618" priority="339" operator="equal">
      <formula>F24</formula>
    </cfRule>
    <cfRule type="cellIs" dxfId="2617" priority="340" operator="lessThan">
      <formula>F24</formula>
    </cfRule>
    <cfRule type="cellIs" dxfId="2616" priority="341" operator="greaterThan">
      <formula>F24</formula>
    </cfRule>
  </conditionalFormatting>
  <conditionalFormatting sqref="F24">
    <cfRule type="cellIs" dxfId="2615" priority="326" operator="equal">
      <formula>0</formula>
    </cfRule>
    <cfRule type="cellIs" dxfId="2614" priority="327" operator="equal">
      <formula>F23</formula>
    </cfRule>
    <cfRule type="cellIs" dxfId="2613" priority="328" operator="lessThan">
      <formula>F23</formula>
    </cfRule>
    <cfRule type="cellIs" dxfId="2612" priority="329" operator="greaterThan">
      <formula>F23</formula>
    </cfRule>
  </conditionalFormatting>
  <conditionalFormatting sqref="G23">
    <cfRule type="cellIs" dxfId="2611" priority="322" operator="equal">
      <formula>0</formula>
    </cfRule>
    <cfRule type="cellIs" dxfId="2610" priority="323" operator="equal">
      <formula>G22</formula>
    </cfRule>
    <cfRule type="cellIs" dxfId="2609" priority="324" operator="lessThan">
      <formula>G22</formula>
    </cfRule>
    <cfRule type="cellIs" dxfId="2608" priority="325" operator="greaterThan">
      <formula>G22</formula>
    </cfRule>
  </conditionalFormatting>
  <conditionalFormatting sqref="G21">
    <cfRule type="cellIs" dxfId="2607" priority="314" operator="equal">
      <formula>0</formula>
    </cfRule>
    <cfRule type="cellIs" dxfId="2606" priority="315" operator="equal">
      <formula>G19</formula>
    </cfRule>
    <cfRule type="cellIs" dxfId="2605" priority="316" operator="lessThan">
      <formula>G19</formula>
    </cfRule>
    <cfRule type="cellIs" dxfId="2604" priority="317" operator="greaterThan">
      <formula>G19</formula>
    </cfRule>
  </conditionalFormatting>
  <conditionalFormatting sqref="G22">
    <cfRule type="cellIs" dxfId="2603" priority="310" operator="equal">
      <formula>0</formula>
    </cfRule>
    <cfRule type="cellIs" dxfId="2602" priority="311" operator="equal">
      <formula>G21</formula>
    </cfRule>
    <cfRule type="cellIs" dxfId="2601" priority="312" operator="lessThan">
      <formula>G21</formula>
    </cfRule>
    <cfRule type="cellIs" dxfId="2600" priority="313" operator="greaterThan">
      <formula>G21</formula>
    </cfRule>
  </conditionalFormatting>
  <conditionalFormatting sqref="G25">
    <cfRule type="cellIs" dxfId="2599" priority="318" operator="equal">
      <formula>0</formula>
    </cfRule>
    <cfRule type="cellIs" dxfId="2598" priority="319" operator="equal">
      <formula>G24</formula>
    </cfRule>
    <cfRule type="cellIs" dxfId="2597" priority="320" operator="lessThan">
      <formula>G24</formula>
    </cfRule>
    <cfRule type="cellIs" dxfId="2596" priority="321" operator="greaterThan">
      <formula>G24</formula>
    </cfRule>
  </conditionalFormatting>
  <conditionalFormatting sqref="G24">
    <cfRule type="cellIs" dxfId="2595" priority="306" operator="equal">
      <formula>0</formula>
    </cfRule>
    <cfRule type="cellIs" dxfId="2594" priority="307" operator="equal">
      <formula>G23</formula>
    </cfRule>
    <cfRule type="cellIs" dxfId="2593" priority="308" operator="lessThan">
      <formula>G23</formula>
    </cfRule>
    <cfRule type="cellIs" dxfId="2592" priority="309" operator="greaterThan">
      <formula>G23</formula>
    </cfRule>
  </conditionalFormatting>
  <conditionalFormatting sqref="H23">
    <cfRule type="cellIs" dxfId="2591" priority="302" operator="equal">
      <formula>0</formula>
    </cfRule>
    <cfRule type="cellIs" dxfId="2590" priority="303" operator="equal">
      <formula>H22</formula>
    </cfRule>
    <cfRule type="cellIs" dxfId="2589" priority="304" operator="lessThan">
      <formula>H22</formula>
    </cfRule>
    <cfRule type="cellIs" dxfId="2588" priority="305" operator="greaterThan">
      <formula>H22</formula>
    </cfRule>
  </conditionalFormatting>
  <conditionalFormatting sqref="H21">
    <cfRule type="cellIs" dxfId="2587" priority="294" operator="equal">
      <formula>0</formula>
    </cfRule>
    <cfRule type="cellIs" dxfId="2586" priority="295" operator="equal">
      <formula>H19</formula>
    </cfRule>
    <cfRule type="cellIs" dxfId="2585" priority="296" operator="lessThan">
      <formula>H19</formula>
    </cfRule>
    <cfRule type="cellIs" dxfId="2584" priority="297" operator="greaterThan">
      <formula>H19</formula>
    </cfRule>
  </conditionalFormatting>
  <conditionalFormatting sqref="H22">
    <cfRule type="cellIs" dxfId="2583" priority="290" operator="equal">
      <formula>0</formula>
    </cfRule>
    <cfRule type="cellIs" dxfId="2582" priority="291" operator="equal">
      <formula>H21</formula>
    </cfRule>
    <cfRule type="cellIs" dxfId="2581" priority="292" operator="lessThan">
      <formula>H21</formula>
    </cfRule>
    <cfRule type="cellIs" dxfId="2580" priority="293" operator="greaterThan">
      <formula>H21</formula>
    </cfRule>
  </conditionalFormatting>
  <conditionalFormatting sqref="H25">
    <cfRule type="cellIs" dxfId="2579" priority="298" operator="equal">
      <formula>0</formula>
    </cfRule>
    <cfRule type="cellIs" dxfId="2578" priority="299" operator="equal">
      <formula>H24</formula>
    </cfRule>
    <cfRule type="cellIs" dxfId="2577" priority="300" operator="lessThan">
      <formula>H24</formula>
    </cfRule>
    <cfRule type="cellIs" dxfId="2576" priority="301" operator="greaterThan">
      <formula>H24</formula>
    </cfRule>
  </conditionalFormatting>
  <conditionalFormatting sqref="H24">
    <cfRule type="cellIs" dxfId="2575" priority="286" operator="equal">
      <formula>0</formula>
    </cfRule>
    <cfRule type="cellIs" dxfId="2574" priority="287" operator="equal">
      <formula>H23</formula>
    </cfRule>
    <cfRule type="cellIs" dxfId="2573" priority="288" operator="lessThan">
      <formula>H23</formula>
    </cfRule>
    <cfRule type="cellIs" dxfId="2572" priority="289" operator="greaterThan">
      <formula>H23</formula>
    </cfRule>
  </conditionalFormatting>
  <conditionalFormatting sqref="F26:G26">
    <cfRule type="cellIs" dxfId="2571" priority="280" operator="equal">
      <formula>0</formula>
    </cfRule>
    <cfRule type="cellIs" dxfId="2570" priority="281" operator="equal">
      <formula>F20</formula>
    </cfRule>
    <cfRule type="cellIs" dxfId="2569" priority="282" operator="lessThan">
      <formula>F20</formula>
    </cfRule>
    <cfRule type="cellIs" dxfId="2568" priority="283" operator="greaterThan">
      <formula>F20</formula>
    </cfRule>
  </conditionalFormatting>
  <conditionalFormatting sqref="D32">
    <cfRule type="cellIs" dxfId="2567" priority="132" operator="equal">
      <formula>0</formula>
    </cfRule>
    <cfRule type="cellIs" dxfId="2566" priority="265" operator="equal">
      <formula>0</formula>
    </cfRule>
    <cfRule type="cellIs" dxfId="2565" priority="277" operator="equal">
      <formula>D26</formula>
    </cfRule>
    <cfRule type="cellIs" dxfId="2564" priority="278" operator="lessThan">
      <formula>D26</formula>
    </cfRule>
    <cfRule type="cellIs" dxfId="2563" priority="279" operator="greaterThan">
      <formula>D26</formula>
    </cfRule>
  </conditionalFormatting>
  <conditionalFormatting sqref="E32">
    <cfRule type="cellIs" dxfId="2562" priority="131" operator="equal">
      <formula>0</formula>
    </cfRule>
    <cfRule type="cellIs" dxfId="2561" priority="274" operator="equal">
      <formula>E26</formula>
    </cfRule>
    <cfRule type="cellIs" dxfId="2560" priority="275" operator="lessThan">
      <formula>E26</formula>
    </cfRule>
    <cfRule type="cellIs" dxfId="2559" priority="276" operator="greaterThan">
      <formula>E26</formula>
    </cfRule>
  </conditionalFormatting>
  <conditionalFormatting sqref="C29">
    <cfRule type="cellIs" dxfId="2558" priority="270" operator="equal">
      <formula>0</formula>
    </cfRule>
    <cfRule type="cellIs" dxfId="2557" priority="271" operator="equal">
      <formula>C28</formula>
    </cfRule>
    <cfRule type="cellIs" dxfId="2556" priority="272" operator="lessThan">
      <formula>C28</formula>
    </cfRule>
    <cfRule type="cellIs" dxfId="2555" priority="273" operator="greaterThan">
      <formula>C28</formula>
    </cfRule>
  </conditionalFormatting>
  <conditionalFormatting sqref="H32:I32">
    <cfRule type="cellIs" dxfId="2554" priority="261" operator="equal">
      <formula>0</formula>
    </cfRule>
    <cfRule type="cellIs" dxfId="2553" priority="262" operator="equal">
      <formula>H26</formula>
    </cfRule>
    <cfRule type="cellIs" dxfId="2552" priority="263" operator="lessThan">
      <formula>H26</formula>
    </cfRule>
    <cfRule type="cellIs" dxfId="2551" priority="264" operator="greaterThan">
      <formula>H26</formula>
    </cfRule>
  </conditionalFormatting>
  <conditionalFormatting sqref="C27">
    <cfRule type="cellIs" dxfId="2550" priority="257" operator="equal">
      <formula>0</formula>
    </cfRule>
    <cfRule type="cellIs" dxfId="2549" priority="258" operator="equal">
      <formula>C25</formula>
    </cfRule>
    <cfRule type="cellIs" dxfId="2548" priority="259" operator="lessThan">
      <formula>C25</formula>
    </cfRule>
    <cfRule type="cellIs" dxfId="2547" priority="260" operator="greaterThan">
      <formula>C25</formula>
    </cfRule>
  </conditionalFormatting>
  <conditionalFormatting sqref="C28">
    <cfRule type="cellIs" dxfId="2546" priority="253" operator="equal">
      <formula>0</formula>
    </cfRule>
    <cfRule type="cellIs" dxfId="2545" priority="254" operator="equal">
      <formula>C27</formula>
    </cfRule>
    <cfRule type="cellIs" dxfId="2544" priority="255" operator="lessThan">
      <formula>C27</formula>
    </cfRule>
    <cfRule type="cellIs" dxfId="2543" priority="256" operator="greaterThan">
      <formula>C27</formula>
    </cfRule>
  </conditionalFormatting>
  <conditionalFormatting sqref="C31">
    <cfRule type="cellIs" dxfId="2542" priority="266" operator="equal">
      <formula>0</formula>
    </cfRule>
    <cfRule type="cellIs" dxfId="2541" priority="267" operator="equal">
      <formula>C30</formula>
    </cfRule>
    <cfRule type="cellIs" dxfId="2540" priority="268" operator="lessThan">
      <formula>C30</formula>
    </cfRule>
    <cfRule type="cellIs" dxfId="2539" priority="269" operator="greaterThan">
      <formula>C30</formula>
    </cfRule>
  </conditionalFormatting>
  <conditionalFormatting sqref="C30">
    <cfRule type="cellIs" dxfId="2538" priority="249" operator="equal">
      <formula>0</formula>
    </cfRule>
    <cfRule type="cellIs" dxfId="2537" priority="250" operator="equal">
      <formula>C29</formula>
    </cfRule>
    <cfRule type="cellIs" dxfId="2536" priority="251" operator="lessThan">
      <formula>C29</formula>
    </cfRule>
    <cfRule type="cellIs" dxfId="2535" priority="252" operator="greaterThan">
      <formula>C29</formula>
    </cfRule>
  </conditionalFormatting>
  <conditionalFormatting sqref="D29">
    <cfRule type="cellIs" dxfId="2534" priority="245" operator="equal">
      <formula>0</formula>
    </cfRule>
    <cfRule type="cellIs" dxfId="2533" priority="246" operator="equal">
      <formula>D28</formula>
    </cfRule>
    <cfRule type="cellIs" dxfId="2532" priority="247" operator="lessThan">
      <formula>D28</formula>
    </cfRule>
    <cfRule type="cellIs" dxfId="2531" priority="248" operator="greaterThan">
      <formula>D28</formula>
    </cfRule>
  </conditionalFormatting>
  <conditionalFormatting sqref="D27">
    <cfRule type="cellIs" dxfId="2530" priority="237" operator="equal">
      <formula>0</formula>
    </cfRule>
    <cfRule type="cellIs" dxfId="2529" priority="238" operator="equal">
      <formula>D25</formula>
    </cfRule>
    <cfRule type="cellIs" dxfId="2528" priority="239" operator="lessThan">
      <formula>D25</formula>
    </cfRule>
    <cfRule type="cellIs" dxfId="2527" priority="240" operator="greaterThan">
      <formula>D25</formula>
    </cfRule>
  </conditionalFormatting>
  <conditionalFormatting sqref="D28">
    <cfRule type="cellIs" dxfId="2526" priority="233" operator="equal">
      <formula>0</formula>
    </cfRule>
    <cfRule type="cellIs" dxfId="2525" priority="234" operator="equal">
      <formula>D27</formula>
    </cfRule>
    <cfRule type="cellIs" dxfId="2524" priority="235" operator="lessThan">
      <formula>D27</formula>
    </cfRule>
    <cfRule type="cellIs" dxfId="2523" priority="236" operator="greaterThan">
      <formula>D27</formula>
    </cfRule>
  </conditionalFormatting>
  <conditionalFormatting sqref="D31">
    <cfRule type="cellIs" dxfId="2522" priority="241" operator="equal">
      <formula>0</formula>
    </cfRule>
    <cfRule type="cellIs" dxfId="2521" priority="242" operator="equal">
      <formula>D30</formula>
    </cfRule>
    <cfRule type="cellIs" dxfId="2520" priority="243" operator="lessThan">
      <formula>D30</formula>
    </cfRule>
    <cfRule type="cellIs" dxfId="2519" priority="244" operator="greaterThan">
      <formula>D30</formula>
    </cfRule>
  </conditionalFormatting>
  <conditionalFormatting sqref="D30">
    <cfRule type="cellIs" dxfId="2518" priority="229" operator="equal">
      <formula>0</formula>
    </cfRule>
    <cfRule type="cellIs" dxfId="2517" priority="230" operator="equal">
      <formula>D29</formula>
    </cfRule>
    <cfRule type="cellIs" dxfId="2516" priority="231" operator="lessThan">
      <formula>D29</formula>
    </cfRule>
    <cfRule type="cellIs" dxfId="2515" priority="232" operator="greaterThan">
      <formula>D29</formula>
    </cfRule>
  </conditionalFormatting>
  <conditionalFormatting sqref="E29">
    <cfRule type="cellIs" dxfId="2514" priority="225" operator="equal">
      <formula>0</formula>
    </cfRule>
    <cfRule type="cellIs" dxfId="2513" priority="226" operator="equal">
      <formula>E28</formula>
    </cfRule>
    <cfRule type="cellIs" dxfId="2512" priority="227" operator="lessThan">
      <formula>E28</formula>
    </cfRule>
    <cfRule type="cellIs" dxfId="2511" priority="228" operator="greaterThan">
      <formula>E28</formula>
    </cfRule>
  </conditionalFormatting>
  <conditionalFormatting sqref="E27">
    <cfRule type="cellIs" dxfId="2510" priority="217" operator="equal">
      <formula>0</formula>
    </cfRule>
    <cfRule type="cellIs" dxfId="2509" priority="218" operator="equal">
      <formula>E25</formula>
    </cfRule>
    <cfRule type="cellIs" dxfId="2508" priority="219" operator="lessThan">
      <formula>E25</formula>
    </cfRule>
    <cfRule type="cellIs" dxfId="2507" priority="220" operator="greaterThan">
      <formula>E25</formula>
    </cfRule>
  </conditionalFormatting>
  <conditionalFormatting sqref="E28">
    <cfRule type="cellIs" dxfId="2506" priority="213" operator="equal">
      <formula>0</formula>
    </cfRule>
    <cfRule type="cellIs" dxfId="2505" priority="214" operator="equal">
      <formula>E27</formula>
    </cfRule>
    <cfRule type="cellIs" dxfId="2504" priority="215" operator="lessThan">
      <formula>E27</formula>
    </cfRule>
    <cfRule type="cellIs" dxfId="2503" priority="216" operator="greaterThan">
      <formula>E27</formula>
    </cfRule>
  </conditionalFormatting>
  <conditionalFormatting sqref="E31">
    <cfRule type="cellIs" dxfId="2502" priority="221" operator="equal">
      <formula>0</formula>
    </cfRule>
    <cfRule type="cellIs" dxfId="2501" priority="222" operator="equal">
      <formula>E30</formula>
    </cfRule>
    <cfRule type="cellIs" dxfId="2500" priority="223" operator="lessThan">
      <formula>E30</formula>
    </cfRule>
    <cfRule type="cellIs" dxfId="2499" priority="224" operator="greaterThan">
      <formula>E30</formula>
    </cfRule>
  </conditionalFormatting>
  <conditionalFormatting sqref="E30">
    <cfRule type="cellIs" dxfId="2498" priority="209" operator="equal">
      <formula>0</formula>
    </cfRule>
    <cfRule type="cellIs" dxfId="2497" priority="210" operator="equal">
      <formula>E29</formula>
    </cfRule>
    <cfRule type="cellIs" dxfId="2496" priority="211" operator="lessThan">
      <formula>E29</formula>
    </cfRule>
    <cfRule type="cellIs" dxfId="2495" priority="212" operator="greaterThan">
      <formula>E29</formula>
    </cfRule>
  </conditionalFormatting>
  <conditionalFormatting sqref="I29">
    <cfRule type="cellIs" dxfId="2494" priority="205" operator="equal">
      <formula>0</formula>
    </cfRule>
    <cfRule type="cellIs" dxfId="2493" priority="206" operator="equal">
      <formula>I28</formula>
    </cfRule>
    <cfRule type="cellIs" dxfId="2492" priority="207" operator="lessThan">
      <formula>I28</formula>
    </cfRule>
    <cfRule type="cellIs" dxfId="2491" priority="208" operator="greaterThan">
      <formula>I28</formula>
    </cfRule>
  </conditionalFormatting>
  <conditionalFormatting sqref="I27">
    <cfRule type="cellIs" dxfId="2490" priority="197" operator="equal">
      <formula>0</formula>
    </cfRule>
    <cfRule type="cellIs" dxfId="2489" priority="198" operator="equal">
      <formula>I25</formula>
    </cfRule>
    <cfRule type="cellIs" dxfId="2488" priority="199" operator="lessThan">
      <formula>I25</formula>
    </cfRule>
    <cfRule type="cellIs" dxfId="2487" priority="200" operator="greaterThan">
      <formula>I25</formula>
    </cfRule>
  </conditionalFormatting>
  <conditionalFormatting sqref="I28">
    <cfRule type="cellIs" dxfId="2486" priority="193" operator="equal">
      <formula>0</formula>
    </cfRule>
    <cfRule type="cellIs" dxfId="2485" priority="194" operator="equal">
      <formula>I27</formula>
    </cfRule>
    <cfRule type="cellIs" dxfId="2484" priority="195" operator="lessThan">
      <formula>I27</formula>
    </cfRule>
    <cfRule type="cellIs" dxfId="2483" priority="196" operator="greaterThan">
      <formula>I27</formula>
    </cfRule>
  </conditionalFormatting>
  <conditionalFormatting sqref="I31">
    <cfRule type="cellIs" dxfId="2482" priority="201" operator="equal">
      <formula>0</formula>
    </cfRule>
    <cfRule type="cellIs" dxfId="2481" priority="202" operator="equal">
      <formula>I30</formula>
    </cfRule>
    <cfRule type="cellIs" dxfId="2480" priority="203" operator="lessThan">
      <formula>I30</formula>
    </cfRule>
    <cfRule type="cellIs" dxfId="2479" priority="204" operator="greaterThan">
      <formula>I30</formula>
    </cfRule>
  </conditionalFormatting>
  <conditionalFormatting sqref="I30">
    <cfRule type="cellIs" dxfId="2478" priority="189" operator="equal">
      <formula>0</formula>
    </cfRule>
    <cfRule type="cellIs" dxfId="2477" priority="190" operator="equal">
      <formula>I29</formula>
    </cfRule>
    <cfRule type="cellIs" dxfId="2476" priority="191" operator="lessThan">
      <formula>I29</formula>
    </cfRule>
    <cfRule type="cellIs" dxfId="2475" priority="192" operator="greaterThan">
      <formula>I29</formula>
    </cfRule>
  </conditionalFormatting>
  <conditionalFormatting sqref="F29">
    <cfRule type="cellIs" dxfId="2474" priority="185" operator="equal">
      <formula>0</formula>
    </cfRule>
    <cfRule type="cellIs" dxfId="2473" priority="186" operator="equal">
      <formula>F28</formula>
    </cfRule>
    <cfRule type="cellIs" dxfId="2472" priority="187" operator="lessThan">
      <formula>F28</formula>
    </cfRule>
    <cfRule type="cellIs" dxfId="2471" priority="188" operator="greaterThan">
      <formula>F28</formula>
    </cfRule>
  </conditionalFormatting>
  <conditionalFormatting sqref="F27">
    <cfRule type="cellIs" dxfId="2470" priority="177" operator="equal">
      <formula>0</formula>
    </cfRule>
    <cfRule type="cellIs" dxfId="2469" priority="178" operator="equal">
      <formula>F25</formula>
    </cfRule>
    <cfRule type="cellIs" dxfId="2468" priority="179" operator="lessThan">
      <formula>F25</formula>
    </cfRule>
    <cfRule type="cellIs" dxfId="2467" priority="180" operator="greaterThan">
      <formula>F25</formula>
    </cfRule>
  </conditionalFormatting>
  <conditionalFormatting sqref="F28">
    <cfRule type="cellIs" dxfId="2466" priority="173" operator="equal">
      <formula>0</formula>
    </cfRule>
    <cfRule type="cellIs" dxfId="2465" priority="174" operator="equal">
      <formula>F27</formula>
    </cfRule>
    <cfRule type="cellIs" dxfId="2464" priority="175" operator="lessThan">
      <formula>F27</formula>
    </cfRule>
    <cfRule type="cellIs" dxfId="2463" priority="176" operator="greaterThan">
      <formula>F27</formula>
    </cfRule>
  </conditionalFormatting>
  <conditionalFormatting sqref="F31">
    <cfRule type="cellIs" dxfId="2462" priority="181" operator="equal">
      <formula>0</formula>
    </cfRule>
    <cfRule type="cellIs" dxfId="2461" priority="182" operator="equal">
      <formula>F30</formula>
    </cfRule>
    <cfRule type="cellIs" dxfId="2460" priority="183" operator="lessThan">
      <formula>F30</formula>
    </cfRule>
    <cfRule type="cellIs" dxfId="2459" priority="184" operator="greaterThan">
      <formula>F30</formula>
    </cfRule>
  </conditionalFormatting>
  <conditionalFormatting sqref="F30">
    <cfRule type="cellIs" dxfId="2458" priority="169" operator="equal">
      <formula>0</formula>
    </cfRule>
    <cfRule type="cellIs" dxfId="2457" priority="170" operator="equal">
      <formula>F29</formula>
    </cfRule>
    <cfRule type="cellIs" dxfId="2456" priority="171" operator="lessThan">
      <formula>F29</formula>
    </cfRule>
    <cfRule type="cellIs" dxfId="2455" priority="172" operator="greaterThan">
      <formula>F29</formula>
    </cfRule>
  </conditionalFormatting>
  <conditionalFormatting sqref="G28:G29">
    <cfRule type="cellIs" dxfId="2454" priority="165" operator="equal">
      <formula>0</formula>
    </cfRule>
    <cfRule type="cellIs" dxfId="2453" priority="166" operator="equal">
      <formula>G27</formula>
    </cfRule>
    <cfRule type="cellIs" dxfId="2452" priority="167" operator="lessThan">
      <formula>G27</formula>
    </cfRule>
    <cfRule type="cellIs" dxfId="2451" priority="168" operator="greaterThan">
      <formula>G27</formula>
    </cfRule>
  </conditionalFormatting>
  <conditionalFormatting sqref="G27">
    <cfRule type="cellIs" dxfId="2450" priority="157" operator="equal">
      <formula>0</formula>
    </cfRule>
    <cfRule type="cellIs" dxfId="2449" priority="158" operator="equal">
      <formula>G25</formula>
    </cfRule>
    <cfRule type="cellIs" dxfId="2448" priority="159" operator="lessThan">
      <formula>G25</formula>
    </cfRule>
    <cfRule type="cellIs" dxfId="2447" priority="160" operator="greaterThan">
      <formula>G25</formula>
    </cfRule>
  </conditionalFormatting>
  <conditionalFormatting sqref="G31">
    <cfRule type="cellIs" dxfId="2446" priority="161" operator="equal">
      <formula>0</formula>
    </cfRule>
    <cfRule type="cellIs" dxfId="2445" priority="162" operator="equal">
      <formula>G30</formula>
    </cfRule>
    <cfRule type="cellIs" dxfId="2444" priority="163" operator="lessThan">
      <formula>G30</formula>
    </cfRule>
    <cfRule type="cellIs" dxfId="2443" priority="164" operator="greaterThan">
      <formula>G30</formula>
    </cfRule>
  </conditionalFormatting>
  <conditionalFormatting sqref="G30">
    <cfRule type="cellIs" dxfId="2442" priority="153" operator="equal">
      <formula>0</formula>
    </cfRule>
    <cfRule type="cellIs" dxfId="2441" priority="154" operator="equal">
      <formula>G29</formula>
    </cfRule>
    <cfRule type="cellIs" dxfId="2440" priority="155" operator="lessThan">
      <formula>G29</formula>
    </cfRule>
    <cfRule type="cellIs" dxfId="2439" priority="156" operator="greaterThan">
      <formula>G29</formula>
    </cfRule>
  </conditionalFormatting>
  <conditionalFormatting sqref="H29">
    <cfRule type="cellIs" dxfId="2438" priority="149" operator="equal">
      <formula>0</formula>
    </cfRule>
    <cfRule type="cellIs" dxfId="2437" priority="150" operator="equal">
      <formula>H28</formula>
    </cfRule>
    <cfRule type="cellIs" dxfId="2436" priority="151" operator="lessThan">
      <formula>H28</formula>
    </cfRule>
    <cfRule type="cellIs" dxfId="2435" priority="152" operator="greaterThan">
      <formula>H28</formula>
    </cfRule>
  </conditionalFormatting>
  <conditionalFormatting sqref="H27">
    <cfRule type="cellIs" dxfId="2434" priority="141" operator="equal">
      <formula>0</formula>
    </cfRule>
    <cfRule type="cellIs" dxfId="2433" priority="142" operator="equal">
      <formula>H25</formula>
    </cfRule>
    <cfRule type="cellIs" dxfId="2432" priority="143" operator="lessThan">
      <formula>H25</formula>
    </cfRule>
    <cfRule type="cellIs" dxfId="2431" priority="144" operator="greaterThan">
      <formula>H25</formula>
    </cfRule>
  </conditionalFormatting>
  <conditionalFormatting sqref="H28">
    <cfRule type="cellIs" dxfId="2430" priority="137" operator="equal">
      <formula>0</formula>
    </cfRule>
    <cfRule type="cellIs" dxfId="2429" priority="138" operator="equal">
      <formula>H27</formula>
    </cfRule>
    <cfRule type="cellIs" dxfId="2428" priority="139" operator="lessThan">
      <formula>H27</formula>
    </cfRule>
    <cfRule type="cellIs" dxfId="2427" priority="140" operator="greaterThan">
      <formula>H27</formula>
    </cfRule>
  </conditionalFormatting>
  <conditionalFormatting sqref="H31">
    <cfRule type="cellIs" dxfId="2426" priority="145" operator="equal">
      <formula>0</formula>
    </cfRule>
    <cfRule type="cellIs" dxfId="2425" priority="146" operator="equal">
      <formula>H30</formula>
    </cfRule>
    <cfRule type="cellIs" dxfId="2424" priority="147" operator="lessThan">
      <formula>H30</formula>
    </cfRule>
    <cfRule type="cellIs" dxfId="2423" priority="148" operator="greaterThan">
      <formula>H30</formula>
    </cfRule>
  </conditionalFormatting>
  <conditionalFormatting sqref="H30">
    <cfRule type="cellIs" dxfId="2422" priority="133" operator="equal">
      <formula>0</formula>
    </cfRule>
    <cfRule type="cellIs" dxfId="2421" priority="134" operator="equal">
      <formula>H29</formula>
    </cfRule>
    <cfRule type="cellIs" dxfId="2420" priority="135" operator="lessThan">
      <formula>H29</formula>
    </cfRule>
    <cfRule type="cellIs" dxfId="2419" priority="136" operator="greaterThan">
      <formula>H29</formula>
    </cfRule>
  </conditionalFormatting>
  <conditionalFormatting sqref="F32:G32">
    <cfRule type="cellIs" dxfId="2418" priority="127" operator="equal">
      <formula>0</formula>
    </cfRule>
    <cfRule type="cellIs" dxfId="2417" priority="128" operator="equal">
      <formula>F26</formula>
    </cfRule>
    <cfRule type="cellIs" dxfId="2416" priority="129" operator="lessThan">
      <formula>F26</formula>
    </cfRule>
    <cfRule type="cellIs" dxfId="2415" priority="130" operator="greaterThan">
      <formula>F26</formula>
    </cfRule>
  </conditionalFormatting>
  <conditionalFormatting sqref="C3">
    <cfRule type="cellIs" dxfId="2414" priority="119" operator="equal">
      <formula>I43</formula>
    </cfRule>
    <cfRule type="cellIs" dxfId="2413" priority="120" operator="equal">
      <formula>0</formula>
    </cfRule>
    <cfRule type="cellIs" dxfId="2412" priority="121" operator="lessThan">
      <formula>I43</formula>
    </cfRule>
    <cfRule type="cellIs" dxfId="2411" priority="122" operator="greaterThan">
      <formula>I43</formula>
    </cfRule>
  </conditionalFormatting>
  <conditionalFormatting sqref="C4">
    <cfRule type="cellIs" dxfId="2410" priority="115" operator="equal">
      <formula>0</formula>
    </cfRule>
    <cfRule type="cellIs" dxfId="2409" priority="116" operator="equal">
      <formula>C3</formula>
    </cfRule>
    <cfRule type="cellIs" dxfId="2408" priority="117" operator="lessThan">
      <formula>C3</formula>
    </cfRule>
    <cfRule type="cellIs" dxfId="2407" priority="118" operator="greaterThan">
      <formula>C3</formula>
    </cfRule>
  </conditionalFormatting>
  <conditionalFormatting sqref="D3">
    <cfRule type="cellIs" dxfId="2406" priority="111" operator="equal">
      <formula>D43</formula>
    </cfRule>
    <cfRule type="cellIs" dxfId="2405" priority="112" operator="equal">
      <formula>0</formula>
    </cfRule>
    <cfRule type="cellIs" dxfId="2404" priority="113" operator="lessThan">
      <formula>D43</formula>
    </cfRule>
    <cfRule type="cellIs" dxfId="2403" priority="114" operator="greaterThan">
      <formula>D43</formula>
    </cfRule>
  </conditionalFormatting>
  <conditionalFormatting sqref="D4:D7">
    <cfRule type="cellIs" dxfId="2402" priority="107" operator="equal">
      <formula>D44</formula>
    </cfRule>
    <cfRule type="cellIs" dxfId="2401" priority="108" operator="equal">
      <formula>0</formula>
    </cfRule>
    <cfRule type="cellIs" dxfId="2400" priority="109" operator="lessThan">
      <formula>D44</formula>
    </cfRule>
    <cfRule type="cellIs" dxfId="2399" priority="110" operator="greaterThan">
      <formula>D44</formula>
    </cfRule>
  </conditionalFormatting>
  <conditionalFormatting sqref="E3">
    <cfRule type="cellIs" dxfId="2398" priority="103" operator="equal">
      <formula>E43</formula>
    </cfRule>
    <cfRule type="cellIs" dxfId="2397" priority="104" operator="equal">
      <formula>0</formula>
    </cfRule>
    <cfRule type="cellIs" dxfId="2396" priority="105" operator="lessThan">
      <formula>E43</formula>
    </cfRule>
    <cfRule type="cellIs" dxfId="2395" priority="106" operator="greaterThan">
      <formula>E43</formula>
    </cfRule>
  </conditionalFormatting>
  <conditionalFormatting sqref="E4:E7">
    <cfRule type="cellIs" dxfId="2394" priority="99" operator="equal">
      <formula>E44</formula>
    </cfRule>
    <cfRule type="cellIs" dxfId="2393" priority="100" operator="equal">
      <formula>0</formula>
    </cfRule>
    <cfRule type="cellIs" dxfId="2392" priority="101" operator="lessThan">
      <formula>E44</formula>
    </cfRule>
    <cfRule type="cellIs" dxfId="2391" priority="102" operator="greaterThan">
      <formula>E44</formula>
    </cfRule>
  </conditionalFormatting>
  <conditionalFormatting sqref="F3">
    <cfRule type="cellIs" dxfId="2390" priority="95" operator="equal">
      <formula>F43</formula>
    </cfRule>
    <cfRule type="cellIs" dxfId="2389" priority="96" operator="equal">
      <formula>0</formula>
    </cfRule>
    <cfRule type="cellIs" dxfId="2388" priority="97" operator="lessThan">
      <formula>F43</formula>
    </cfRule>
    <cfRule type="cellIs" dxfId="2387" priority="98" operator="greaterThan">
      <formula>F43</formula>
    </cfRule>
  </conditionalFormatting>
  <conditionalFormatting sqref="F4:F7">
    <cfRule type="cellIs" dxfId="2386" priority="91" operator="equal">
      <formula>F44</formula>
    </cfRule>
    <cfRule type="cellIs" dxfId="2385" priority="92" operator="equal">
      <formula>0</formula>
    </cfRule>
    <cfRule type="cellIs" dxfId="2384" priority="93" operator="lessThan">
      <formula>F44</formula>
    </cfRule>
    <cfRule type="cellIs" dxfId="2383" priority="94" operator="greaterThan">
      <formula>F44</formula>
    </cfRule>
  </conditionalFormatting>
  <conditionalFormatting sqref="G4:G7">
    <cfRule type="cellIs" dxfId="2382" priority="87" operator="equal">
      <formula>G44</formula>
    </cfRule>
    <cfRule type="cellIs" dxfId="2381" priority="88" operator="equal">
      <formula>0</formula>
    </cfRule>
    <cfRule type="cellIs" dxfId="2380" priority="89" operator="lessThan">
      <formula>G44</formula>
    </cfRule>
    <cfRule type="cellIs" dxfId="2379" priority="90" operator="greaterThan">
      <formula>G44</formula>
    </cfRule>
  </conditionalFormatting>
  <conditionalFormatting sqref="H3">
    <cfRule type="cellIs" dxfId="2378" priority="83" operator="equal">
      <formula>H43</formula>
    </cfRule>
    <cfRule type="cellIs" dxfId="2377" priority="84" operator="equal">
      <formula>0</formula>
    </cfRule>
    <cfRule type="cellIs" dxfId="2376" priority="85" operator="lessThan">
      <formula>H43</formula>
    </cfRule>
    <cfRule type="cellIs" dxfId="2375" priority="86" operator="greaterThan">
      <formula>H43</formula>
    </cfRule>
  </conditionalFormatting>
  <conditionalFormatting sqref="H4:H7">
    <cfRule type="cellIs" dxfId="2374" priority="79" operator="equal">
      <formula>H44</formula>
    </cfRule>
    <cfRule type="cellIs" dxfId="2373" priority="80" operator="equal">
      <formula>0</formula>
    </cfRule>
    <cfRule type="cellIs" dxfId="2372" priority="81" operator="lessThan">
      <formula>H44</formula>
    </cfRule>
    <cfRule type="cellIs" dxfId="2371" priority="82" operator="greaterThan">
      <formula>H44</formula>
    </cfRule>
  </conditionalFormatting>
  <conditionalFormatting sqref="I3">
    <cfRule type="cellIs" dxfId="2370" priority="75" operator="equal">
      <formula>I43</formula>
    </cfRule>
    <cfRule type="cellIs" dxfId="2369" priority="76" operator="equal">
      <formula>0</formula>
    </cfRule>
    <cfRule type="cellIs" dxfId="2368" priority="77" operator="lessThan">
      <formula>I43</formula>
    </cfRule>
    <cfRule type="cellIs" dxfId="2367" priority="78" operator="greaterThan">
      <formula>I43</formula>
    </cfRule>
  </conditionalFormatting>
  <conditionalFormatting sqref="I4:I7">
    <cfRule type="cellIs" dxfId="2366" priority="71" operator="equal">
      <formula>I44</formula>
    </cfRule>
    <cfRule type="cellIs" dxfId="2365" priority="72" operator="equal">
      <formula>0</formula>
    </cfRule>
    <cfRule type="cellIs" dxfId="2364" priority="73" operator="lessThan">
      <formula>I44</formula>
    </cfRule>
    <cfRule type="cellIs" dxfId="2363" priority="74" operator="greaterThan">
      <formula>I44</formula>
    </cfRule>
  </conditionalFormatting>
  <conditionalFormatting sqref="D36">
    <cfRule type="cellIs" dxfId="2362" priority="59" operator="equal">
      <formula>0</formula>
    </cfRule>
    <cfRule type="cellIs" dxfId="2361" priority="64" operator="equal">
      <formula>0</formula>
    </cfRule>
    <cfRule type="cellIs" dxfId="2360" priority="68" operator="equal">
      <formula>D31</formula>
    </cfRule>
    <cfRule type="cellIs" dxfId="2359" priority="69" operator="lessThan">
      <formula>D31</formula>
    </cfRule>
    <cfRule type="cellIs" dxfId="2358" priority="70" operator="greaterThan">
      <formula>D31</formula>
    </cfRule>
  </conditionalFormatting>
  <conditionalFormatting sqref="E36">
    <cfRule type="cellIs" dxfId="2357" priority="58" operator="equal">
      <formula>0</formula>
    </cfRule>
    <cfRule type="cellIs" dxfId="2356" priority="65" operator="equal">
      <formula>E31</formula>
    </cfRule>
    <cfRule type="cellIs" dxfId="2355" priority="66" operator="lessThan">
      <formula>E31</formula>
    </cfRule>
    <cfRule type="cellIs" dxfId="2354" priority="67" operator="greaterThan">
      <formula>E31</formula>
    </cfRule>
  </conditionalFormatting>
  <conditionalFormatting sqref="H36:I36">
    <cfRule type="cellIs" dxfId="2353" priority="60" operator="equal">
      <formula>0</formula>
    </cfRule>
    <cfRule type="cellIs" dxfId="2352" priority="61" operator="equal">
      <formula>H31</formula>
    </cfRule>
    <cfRule type="cellIs" dxfId="2351" priority="62" operator="lessThan">
      <formula>H31</formula>
    </cfRule>
    <cfRule type="cellIs" dxfId="2350" priority="63" operator="greaterThan">
      <formula>H31</formula>
    </cfRule>
  </conditionalFormatting>
  <conditionalFormatting sqref="F36:G36">
    <cfRule type="cellIs" dxfId="2349" priority="54" operator="equal">
      <formula>0</formula>
    </cfRule>
    <cfRule type="cellIs" dxfId="2348" priority="55" operator="equal">
      <formula>F31</formula>
    </cfRule>
    <cfRule type="cellIs" dxfId="2347" priority="56" operator="lessThan">
      <formula>F31</formula>
    </cfRule>
    <cfRule type="cellIs" dxfId="2346" priority="57" operator="greaterThan">
      <formula>F31</formula>
    </cfRule>
  </conditionalFormatting>
  <conditionalFormatting sqref="C38">
    <cfRule type="cellIs" dxfId="2345" priority="47" operator="equal">
      <formula>0</formula>
    </cfRule>
    <cfRule type="cellIs" dxfId="2344" priority="51" operator="equal">
      <formula>C41</formula>
    </cfRule>
    <cfRule type="cellIs" dxfId="2343" priority="52" operator="lessThan">
      <formula>C41</formula>
    </cfRule>
    <cfRule type="cellIs" dxfId="2342" priority="53" operator="greaterThan">
      <formula>C41</formula>
    </cfRule>
  </conditionalFormatting>
  <conditionalFormatting sqref="D38">
    <cfRule type="cellIs" dxfId="2341" priority="46" operator="equal">
      <formula>0</formula>
    </cfRule>
    <cfRule type="cellIs" dxfId="2340" priority="48" operator="equal">
      <formula>D41</formula>
    </cfRule>
    <cfRule type="cellIs" dxfId="2339" priority="49" operator="lessThan">
      <formula>D41</formula>
    </cfRule>
    <cfRule type="cellIs" dxfId="2338" priority="50" operator="greaterThan">
      <formula>D41</formula>
    </cfRule>
  </conditionalFormatting>
  <conditionalFormatting sqref="D43">
    <cfRule type="cellIs" dxfId="2337" priority="34" operator="equal">
      <formula>0</formula>
    </cfRule>
    <cfRule type="cellIs" dxfId="2336" priority="39" operator="equal">
      <formula>0</formula>
    </cfRule>
    <cfRule type="cellIs" dxfId="2335" priority="43" operator="equal">
      <formula>D38</formula>
    </cfRule>
    <cfRule type="cellIs" dxfId="2334" priority="44" operator="lessThan">
      <formula>D38</formula>
    </cfRule>
    <cfRule type="cellIs" dxfId="2333" priority="45" operator="greaterThan">
      <formula>D38</formula>
    </cfRule>
  </conditionalFormatting>
  <conditionalFormatting sqref="G3">
    <cfRule type="cellIs" dxfId="2332" priority="25" operator="equal">
      <formula>0</formula>
    </cfRule>
    <cfRule type="cellIs" dxfId="2331" priority="26" operator="equal">
      <formula>"G43"</formula>
    </cfRule>
    <cfRule type="cellIs" dxfId="2330" priority="27" operator="lessThan">
      <formula>"G43"</formula>
    </cfRule>
    <cfRule type="cellIs" dxfId="2329" priority="28" operator="greaterThan">
      <formula>"G43"</formula>
    </cfRule>
  </conditionalFormatting>
  <conditionalFormatting sqref="C41">
    <cfRule type="cellIs" dxfId="2328" priority="15" operator="equal">
      <formula>0</formula>
    </cfRule>
    <cfRule type="cellIs" dxfId="2327" priority="16" operator="equal">
      <formula>0</formula>
    </cfRule>
    <cfRule type="cellIs" dxfId="2326" priority="20" operator="equal">
      <formula>C36</formula>
    </cfRule>
    <cfRule type="cellIs" dxfId="2325" priority="21" operator="lessThan">
      <formula>C36</formula>
    </cfRule>
    <cfRule type="cellIs" dxfId="2324" priority="22" operator="greaterThan">
      <formula>C36</formula>
    </cfRule>
  </conditionalFormatting>
  <conditionalFormatting sqref="D41">
    <cfRule type="cellIs" dxfId="2323" priority="14" operator="equal">
      <formula>0</formula>
    </cfRule>
    <cfRule type="cellIs" dxfId="2322" priority="17" operator="equal">
      <formula>D36</formula>
    </cfRule>
    <cfRule type="cellIs" dxfId="2321" priority="18" operator="lessThan">
      <formula>D36</formula>
    </cfRule>
    <cfRule type="cellIs" dxfId="2320" priority="19" operator="greaterThan">
      <formula>D36</formula>
    </cfRule>
  </conditionalFormatting>
  <conditionalFormatting sqref="J36">
    <cfRule type="cellIs" dxfId="2319" priority="10" operator="equal">
      <formula>0</formula>
    </cfRule>
    <cfRule type="cellIs" dxfId="2318" priority="11" operator="equal">
      <formula>J43</formula>
    </cfRule>
    <cfRule type="cellIs" dxfId="2317" priority="12" operator="lessThan">
      <formula>J43</formula>
    </cfRule>
    <cfRule type="cellIs" dxfId="2316" priority="13" operator="greaterThan">
      <formula>J43</formula>
    </cfRule>
  </conditionalFormatting>
  <conditionalFormatting sqref="E43:J43">
    <cfRule type="cellIs" dxfId="2315" priority="1" operator="equal">
      <formula>0</formula>
    </cfRule>
    <cfRule type="cellIs" dxfId="2314" priority="2" operator="equal">
      <formula>0</formula>
    </cfRule>
    <cfRule type="cellIs" dxfId="2313" priority="3" operator="equal">
      <formula>E38</formula>
    </cfRule>
    <cfRule type="cellIs" dxfId="2312" priority="4" operator="lessThan">
      <formula>E38</formula>
    </cfRule>
    <cfRule type="cellIs" dxfId="2311" priority="5" operator="greaterThan">
      <formula>E38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O43"/>
  <sheetViews>
    <sheetView workbookViewId="0">
      <pane ySplit="2" topLeftCell="A26" activePane="bottomLeft" state="frozen"/>
      <selection pane="bottomLeft" activeCell="G29" sqref="G28:G29"/>
    </sheetView>
  </sheetViews>
  <sheetFormatPr baseColWidth="10" defaultRowHeight="14.4" x14ac:dyDescent="0.3"/>
  <sheetData>
    <row r="1" spans="1:15" x14ac:dyDescent="0.3">
      <c r="A1" s="101" t="s">
        <v>5</v>
      </c>
      <c r="B1" s="103" t="s">
        <v>0</v>
      </c>
      <c r="C1" s="103" t="s">
        <v>1</v>
      </c>
      <c r="D1" s="99" t="s">
        <v>12</v>
      </c>
      <c r="E1" s="105"/>
      <c r="F1" s="106" t="s">
        <v>4</v>
      </c>
      <c r="G1" s="100"/>
      <c r="H1" s="99" t="s">
        <v>11</v>
      </c>
      <c r="I1" s="100"/>
      <c r="J1" s="86" t="s">
        <v>35</v>
      </c>
      <c r="K1" s="20" t="s">
        <v>38</v>
      </c>
      <c r="L1" s="20" t="s">
        <v>4</v>
      </c>
      <c r="M1" s="20" t="s">
        <v>29</v>
      </c>
      <c r="N1" s="85" t="s">
        <v>37</v>
      </c>
      <c r="O1" s="87" t="s">
        <v>11</v>
      </c>
    </row>
    <row r="2" spans="1:15" ht="15" thickBot="1" x14ac:dyDescent="0.35">
      <c r="A2" s="102"/>
      <c r="B2" s="104"/>
      <c r="C2" s="104"/>
      <c r="D2" s="22" t="s">
        <v>2</v>
      </c>
      <c r="E2" s="23" t="s">
        <v>1</v>
      </c>
      <c r="F2" s="22" t="s">
        <v>1</v>
      </c>
      <c r="G2" s="24" t="s">
        <v>2</v>
      </c>
      <c r="H2" s="25" t="s">
        <v>1</v>
      </c>
      <c r="I2" s="24" t="s">
        <v>2</v>
      </c>
      <c r="J2" s="26">
        <f>Septembre!J2+D36</f>
        <v>311</v>
      </c>
      <c r="K2" s="27">
        <f>Septembre!K2+D36</f>
        <v>311</v>
      </c>
      <c r="L2" s="27">
        <f>Septembre!L2+F36</f>
        <v>1</v>
      </c>
      <c r="M2" s="27">
        <f>Septembre!M2+C38</f>
        <v>0</v>
      </c>
      <c r="N2" s="84">
        <f>K2+L2+M2</f>
        <v>312</v>
      </c>
      <c r="O2" s="28">
        <f>J2+L2+M2</f>
        <v>312</v>
      </c>
    </row>
    <row r="3" spans="1:15" ht="30" customHeight="1" x14ac:dyDescent="0.3">
      <c r="A3" s="29" t="s">
        <v>6</v>
      </c>
      <c r="B3" s="30">
        <v>43011</v>
      </c>
      <c r="C3" s="68">
        <v>0</v>
      </c>
      <c r="D3" s="31">
        <f>IF(C3&gt;0,(C3-I43),0)</f>
        <v>0</v>
      </c>
      <c r="E3" s="32">
        <f>IF((C3&gt;0),(C3-$F$43-$C$41),0)</f>
        <v>0</v>
      </c>
      <c r="F3" s="78">
        <v>0</v>
      </c>
      <c r="G3" s="91">
        <f>F3</f>
        <v>0</v>
      </c>
      <c r="H3" s="31">
        <f t="shared" ref="H3:I6" si="0">F3+C3</f>
        <v>0</v>
      </c>
      <c r="I3" s="32">
        <f t="shared" si="0"/>
        <v>0</v>
      </c>
      <c r="J3" s="33"/>
      <c r="K3" s="33"/>
      <c r="L3" s="33"/>
      <c r="M3" s="33"/>
      <c r="N3" s="33"/>
      <c r="O3" s="33"/>
    </row>
    <row r="4" spans="1:15" ht="30" customHeight="1" x14ac:dyDescent="0.3">
      <c r="A4" s="34" t="s">
        <v>7</v>
      </c>
      <c r="B4" s="35">
        <f t="shared" ref="B4:B7" si="1">DATE(YEAR(B3),MONTH(B3),DAY(B3)+1)</f>
        <v>43012</v>
      </c>
      <c r="C4" s="69">
        <v>0</v>
      </c>
      <c r="D4" s="36">
        <f>IF(C4&gt;0,(C4-C3),0)</f>
        <v>0</v>
      </c>
      <c r="E4" s="37">
        <f>IF((C4&gt;0),(C4-$F$43-$C$41),0)</f>
        <v>0</v>
      </c>
      <c r="F4" s="70">
        <v>0</v>
      </c>
      <c r="G4" s="37">
        <f t="shared" ref="G4:G6" si="2">IF(F4&gt;0,F4-F3,0)</f>
        <v>0</v>
      </c>
      <c r="H4" s="36">
        <f t="shared" si="0"/>
        <v>0</v>
      </c>
      <c r="I4" s="37">
        <f t="shared" si="0"/>
        <v>0</v>
      </c>
      <c r="J4" s="33"/>
      <c r="K4" s="33"/>
      <c r="L4" s="33"/>
      <c r="M4" s="33"/>
      <c r="N4" s="33"/>
      <c r="O4" s="33"/>
    </row>
    <row r="5" spans="1:15" ht="30" customHeight="1" x14ac:dyDescent="0.3">
      <c r="A5" s="34" t="s">
        <v>8</v>
      </c>
      <c r="B5" s="35">
        <f t="shared" si="1"/>
        <v>43013</v>
      </c>
      <c r="C5" s="69">
        <v>0</v>
      </c>
      <c r="D5" s="38">
        <f t="shared" ref="D5:D7" si="3">IF(C5&gt;0,(C5-C4),0)</f>
        <v>0</v>
      </c>
      <c r="E5" s="39">
        <f>IF((C5&gt;0),(C5-$F$43-$C$41),0)</f>
        <v>0</v>
      </c>
      <c r="F5" s="79">
        <v>0</v>
      </c>
      <c r="G5" s="39">
        <f t="shared" si="2"/>
        <v>0</v>
      </c>
      <c r="H5" s="38">
        <f t="shared" si="0"/>
        <v>0</v>
      </c>
      <c r="I5" s="39">
        <f t="shared" si="0"/>
        <v>0</v>
      </c>
      <c r="J5" s="33"/>
      <c r="K5" s="33"/>
      <c r="L5" s="33"/>
      <c r="M5" s="33"/>
      <c r="N5" s="33"/>
      <c r="O5" s="33"/>
    </row>
    <row r="6" spans="1:15" ht="30" customHeight="1" x14ac:dyDescent="0.3">
      <c r="A6" s="34" t="s">
        <v>9</v>
      </c>
      <c r="B6" s="35">
        <f t="shared" si="1"/>
        <v>43014</v>
      </c>
      <c r="C6" s="70">
        <v>0</v>
      </c>
      <c r="D6" s="36">
        <f t="shared" si="3"/>
        <v>0</v>
      </c>
      <c r="E6" s="37">
        <f>IF((C6&gt;0),(C6-$F$43-$C$41),0)</f>
        <v>0</v>
      </c>
      <c r="F6" s="70">
        <v>0</v>
      </c>
      <c r="G6" s="37">
        <f t="shared" si="2"/>
        <v>0</v>
      </c>
      <c r="H6" s="36">
        <f t="shared" si="0"/>
        <v>0</v>
      </c>
      <c r="I6" s="37">
        <f>G6+D6</f>
        <v>0</v>
      </c>
      <c r="J6" s="33"/>
      <c r="K6" s="33"/>
      <c r="L6" s="33"/>
      <c r="M6" s="33"/>
      <c r="N6" s="33"/>
      <c r="O6" s="33"/>
    </row>
    <row r="7" spans="1:15" ht="30" customHeight="1" thickBot="1" x14ac:dyDescent="0.35">
      <c r="A7" s="40" t="s">
        <v>10</v>
      </c>
      <c r="B7" s="41">
        <f t="shared" si="1"/>
        <v>43015</v>
      </c>
      <c r="C7" s="71">
        <v>0</v>
      </c>
      <c r="D7" s="42">
        <f t="shared" si="3"/>
        <v>0</v>
      </c>
      <c r="E7" s="43">
        <f>IF((C7&gt;0),(C7-$F$43-$C$41),0)</f>
        <v>0</v>
      </c>
      <c r="F7" s="80">
        <v>0</v>
      </c>
      <c r="G7" s="43">
        <f>IF(F7&gt;0,F7-F6,0)</f>
        <v>0</v>
      </c>
      <c r="H7" s="42">
        <f>F7+C7</f>
        <v>0</v>
      </c>
      <c r="I7" s="43">
        <f>G7+D7</f>
        <v>0</v>
      </c>
      <c r="J7" s="33"/>
      <c r="K7" s="33"/>
      <c r="L7" s="33"/>
      <c r="M7" s="33"/>
      <c r="N7" s="33"/>
      <c r="O7" s="33"/>
    </row>
    <row r="8" spans="1:15" ht="30" customHeight="1" thickBot="1" x14ac:dyDescent="0.35">
      <c r="A8" s="107" t="s">
        <v>33</v>
      </c>
      <c r="B8" s="108"/>
      <c r="C8" s="108"/>
      <c r="D8" s="44">
        <f>D3+D4+D5+D6+D7</f>
        <v>0</v>
      </c>
      <c r="E8" s="45">
        <f>IF(C3&gt;0,E43+D8,0)</f>
        <v>0</v>
      </c>
      <c r="F8" s="109">
        <f>G3+G4+G5+G6+G7</f>
        <v>0</v>
      </c>
      <c r="G8" s="109"/>
      <c r="H8" s="44">
        <f>E8+F8</f>
        <v>0</v>
      </c>
      <c r="I8" s="46">
        <f>I7+I6+I5+I4+I3</f>
        <v>0</v>
      </c>
      <c r="J8" s="33"/>
      <c r="K8" s="33"/>
      <c r="L8" s="33"/>
      <c r="M8" s="33"/>
      <c r="N8" s="33"/>
      <c r="O8" s="33"/>
    </row>
    <row r="9" spans="1:15" ht="30" customHeight="1" x14ac:dyDescent="0.3">
      <c r="A9" s="47" t="s">
        <v>6</v>
      </c>
      <c r="B9" s="48">
        <f>DATE(YEAR(B7),MONTH(B7),DAY(B7)+3)</f>
        <v>43018</v>
      </c>
      <c r="C9" s="72">
        <v>0</v>
      </c>
      <c r="D9" s="50">
        <f>IF(E9&gt;0,E9-E7,0)</f>
        <v>0</v>
      </c>
      <c r="E9" s="51">
        <f>IF((C9&gt;0),(C9-$F$43-$C$41),0)</f>
        <v>0</v>
      </c>
      <c r="F9" s="81">
        <v>0</v>
      </c>
      <c r="G9" s="49">
        <f>F9</f>
        <v>0</v>
      </c>
      <c r="H9" s="50">
        <f>IF(C9&gt;0,E9+G9,0)</f>
        <v>0</v>
      </c>
      <c r="I9" s="51">
        <f t="shared" ref="I9:I11" si="4">G9+D9</f>
        <v>0</v>
      </c>
      <c r="J9" s="33"/>
      <c r="K9" s="33"/>
      <c r="L9" s="33"/>
      <c r="M9" s="33"/>
      <c r="N9" s="33"/>
      <c r="O9" s="33"/>
    </row>
    <row r="10" spans="1:15" ht="30" customHeight="1" x14ac:dyDescent="0.3">
      <c r="A10" s="52" t="s">
        <v>7</v>
      </c>
      <c r="B10" s="53">
        <f>DATE(YEAR(B9),MONTH(B9),DAY(B9)+1)</f>
        <v>43019</v>
      </c>
      <c r="C10" s="73">
        <v>0</v>
      </c>
      <c r="D10" s="55">
        <f>IF(E10&gt;0,E10-E9,0)</f>
        <v>0</v>
      </c>
      <c r="E10" s="37">
        <f t="shared" ref="E10:E13" si="5">IF((C10&gt;0),(C10-$F$43-$C$41),0)</f>
        <v>0</v>
      </c>
      <c r="F10" s="82">
        <v>0</v>
      </c>
      <c r="G10" s="54">
        <f>IF(F10&gt;0,(F10-F9),0)</f>
        <v>0</v>
      </c>
      <c r="H10" s="55">
        <f>IF(C10&gt;0,E10+G10,0)</f>
        <v>0</v>
      </c>
      <c r="I10" s="37">
        <f t="shared" si="4"/>
        <v>0</v>
      </c>
      <c r="J10" s="33"/>
      <c r="K10" s="33"/>
      <c r="L10" s="33"/>
      <c r="M10" s="33"/>
      <c r="N10" s="33"/>
      <c r="O10" s="33"/>
    </row>
    <row r="11" spans="1:15" ht="30" customHeight="1" x14ac:dyDescent="0.3">
      <c r="A11" s="52" t="s">
        <v>8</v>
      </c>
      <c r="B11" s="53">
        <f>DATE(YEAR(B10),MONTH(B10),DAY(B10)+1)</f>
        <v>43020</v>
      </c>
      <c r="C11" s="73">
        <v>0</v>
      </c>
      <c r="D11" s="55">
        <f>IF(E11&gt;0,E11-E10,0)</f>
        <v>0</v>
      </c>
      <c r="E11" s="37">
        <f t="shared" si="5"/>
        <v>0</v>
      </c>
      <c r="F11" s="82">
        <v>0</v>
      </c>
      <c r="G11" s="54">
        <f>IF(F11&gt;0,(F11-F10),0)</f>
        <v>0</v>
      </c>
      <c r="H11" s="55">
        <f t="shared" ref="H11:H13" si="6">IF(C11&gt;0,E11+G11,0)</f>
        <v>0</v>
      </c>
      <c r="I11" s="37">
        <f t="shared" si="4"/>
        <v>0</v>
      </c>
      <c r="J11" s="33"/>
      <c r="K11" s="33"/>
      <c r="L11" s="33"/>
      <c r="M11" s="33"/>
      <c r="N11" s="33"/>
      <c r="O11" s="33"/>
    </row>
    <row r="12" spans="1:15" ht="30" customHeight="1" x14ac:dyDescent="0.3">
      <c r="A12" s="52" t="s">
        <v>9</v>
      </c>
      <c r="B12" s="53">
        <f>DATE(YEAR(B11),MONTH(B11),DAY(B11)+1)</f>
        <v>43021</v>
      </c>
      <c r="C12" s="73">
        <v>0</v>
      </c>
      <c r="D12" s="55">
        <f>IF(E12&gt;0,E12-E11,0)</f>
        <v>0</v>
      </c>
      <c r="E12" s="37">
        <f t="shared" si="5"/>
        <v>0</v>
      </c>
      <c r="F12" s="82">
        <v>0</v>
      </c>
      <c r="G12" s="54">
        <f>IF(F12&gt;0,(F12-F11),0)</f>
        <v>0</v>
      </c>
      <c r="H12" s="55">
        <f t="shared" si="6"/>
        <v>0</v>
      </c>
      <c r="I12" s="37">
        <f>G12+D12</f>
        <v>0</v>
      </c>
      <c r="J12" s="33"/>
      <c r="K12" s="33"/>
      <c r="L12" s="33"/>
      <c r="M12" s="33"/>
      <c r="N12" s="33"/>
      <c r="O12" s="33"/>
    </row>
    <row r="13" spans="1:15" ht="30" customHeight="1" thickBot="1" x14ac:dyDescent="0.35">
      <c r="A13" s="56" t="s">
        <v>10</v>
      </c>
      <c r="B13" s="57">
        <f>DATE(YEAR(B12),MONTH(B12),DAY(B12)+1)</f>
        <v>43022</v>
      </c>
      <c r="C13" s="74">
        <v>0</v>
      </c>
      <c r="D13" s="59">
        <f>IF(E13&gt;0,E13-E12,0)</f>
        <v>0</v>
      </c>
      <c r="E13" s="60">
        <f t="shared" si="5"/>
        <v>0</v>
      </c>
      <c r="F13" s="83">
        <v>0</v>
      </c>
      <c r="G13" s="58">
        <f>IF(F13&gt;0,(F13-F12),0)</f>
        <v>0</v>
      </c>
      <c r="H13" s="59">
        <f t="shared" si="6"/>
        <v>0</v>
      </c>
      <c r="I13" s="60">
        <f>G13+D13</f>
        <v>0</v>
      </c>
      <c r="J13" s="33"/>
      <c r="K13" s="33"/>
      <c r="L13" s="33"/>
      <c r="M13" s="33"/>
      <c r="N13" s="33"/>
      <c r="O13" s="33"/>
    </row>
    <row r="14" spans="1:15" ht="30" customHeight="1" thickBot="1" x14ac:dyDescent="0.35">
      <c r="A14" s="107" t="s">
        <v>33</v>
      </c>
      <c r="B14" s="108"/>
      <c r="C14" s="108"/>
      <c r="D14" s="44">
        <f>D13+D12+D11+D9+D10</f>
        <v>0</v>
      </c>
      <c r="E14" s="45">
        <f>IF(C9&gt;0,E7+D14,0)</f>
        <v>0</v>
      </c>
      <c r="F14" s="109">
        <f>G9+G10+G11+G12+G13</f>
        <v>0</v>
      </c>
      <c r="G14" s="109"/>
      <c r="H14" s="44">
        <f>E14+F14</f>
        <v>0</v>
      </c>
      <c r="I14" s="46">
        <f>I13+I12+I11+I10+I9</f>
        <v>0</v>
      </c>
      <c r="J14" s="33"/>
      <c r="K14" s="33"/>
      <c r="L14" s="33"/>
      <c r="M14" s="33"/>
      <c r="N14" s="33"/>
      <c r="O14" s="33"/>
    </row>
    <row r="15" spans="1:15" ht="30" customHeight="1" x14ac:dyDescent="0.3">
      <c r="A15" s="47" t="s">
        <v>6</v>
      </c>
      <c r="B15" s="48">
        <f>DATE(YEAR(B13),MONTH(B13),DAY(B13)+3)</f>
        <v>43025</v>
      </c>
      <c r="C15" s="72">
        <v>0</v>
      </c>
      <c r="D15" s="50">
        <f t="shared" ref="D15" si="7">IF(E15&gt;0,E15-E13,0)</f>
        <v>0</v>
      </c>
      <c r="E15" s="51">
        <f>IF((C15&gt;0),(C15-$F$43-$C$41),0)</f>
        <v>0</v>
      </c>
      <c r="F15" s="81">
        <v>0</v>
      </c>
      <c r="G15" s="49">
        <f t="shared" ref="G15" si="8">F15</f>
        <v>0</v>
      </c>
      <c r="H15" s="50">
        <f t="shared" ref="H15:H19" si="9">IF(C15&gt;0,E15+G15,0)</f>
        <v>0</v>
      </c>
      <c r="I15" s="51">
        <f t="shared" ref="I15:I19" si="10">G15+D15</f>
        <v>0</v>
      </c>
      <c r="J15" s="33"/>
      <c r="K15" s="33"/>
      <c r="L15" s="33"/>
      <c r="M15" s="33"/>
      <c r="N15" s="33"/>
      <c r="O15" s="33"/>
    </row>
    <row r="16" spans="1:15" ht="30" customHeight="1" x14ac:dyDescent="0.3">
      <c r="A16" s="52" t="s">
        <v>7</v>
      </c>
      <c r="B16" s="53">
        <f>DATE(YEAR(B15),MONTH(B15),DAY(B15)+1)</f>
        <v>43026</v>
      </c>
      <c r="C16" s="73">
        <v>0</v>
      </c>
      <c r="D16" s="55">
        <f t="shared" ref="D16:D19" si="11">IF(E16&gt;0,E16-E15,0)</f>
        <v>0</v>
      </c>
      <c r="E16" s="37">
        <f t="shared" ref="E16:E19" si="12">IF((C16&gt;0),(C16-$F$43-$C$41),0)</f>
        <v>0</v>
      </c>
      <c r="F16" s="82">
        <v>0</v>
      </c>
      <c r="G16" s="54">
        <f t="shared" ref="G16:G19" si="13">IF(F16&gt;0,(F16-F15),0)</f>
        <v>0</v>
      </c>
      <c r="H16" s="55">
        <f t="shared" si="9"/>
        <v>0</v>
      </c>
      <c r="I16" s="37">
        <f t="shared" si="10"/>
        <v>0</v>
      </c>
      <c r="J16" s="33"/>
      <c r="K16" s="33"/>
      <c r="L16" s="33"/>
      <c r="M16" s="33"/>
      <c r="N16" s="33"/>
      <c r="O16" s="33"/>
    </row>
    <row r="17" spans="1:15" ht="30" customHeight="1" x14ac:dyDescent="0.3">
      <c r="A17" s="52" t="s">
        <v>8</v>
      </c>
      <c r="B17" s="53">
        <f>DATE(YEAR(B16),MONTH(B16),DAY(B16)+1)</f>
        <v>43027</v>
      </c>
      <c r="C17" s="73">
        <v>0</v>
      </c>
      <c r="D17" s="55">
        <f t="shared" si="11"/>
        <v>0</v>
      </c>
      <c r="E17" s="37">
        <f t="shared" si="12"/>
        <v>0</v>
      </c>
      <c r="F17" s="82">
        <v>0</v>
      </c>
      <c r="G17" s="54">
        <f t="shared" si="13"/>
        <v>0</v>
      </c>
      <c r="H17" s="55">
        <f t="shared" si="9"/>
        <v>0</v>
      </c>
      <c r="I17" s="37">
        <f t="shared" si="10"/>
        <v>0</v>
      </c>
      <c r="J17" s="33"/>
      <c r="K17" s="33"/>
      <c r="L17" s="33"/>
      <c r="M17" s="33"/>
      <c r="N17" s="33"/>
      <c r="O17" s="33"/>
    </row>
    <row r="18" spans="1:15" ht="30" customHeight="1" x14ac:dyDescent="0.3">
      <c r="A18" s="52" t="s">
        <v>9</v>
      </c>
      <c r="B18" s="53">
        <f>DATE(YEAR(B17),MONTH(B17),DAY(B17)+1)</f>
        <v>43028</v>
      </c>
      <c r="C18" s="73">
        <v>0</v>
      </c>
      <c r="D18" s="55">
        <f t="shared" si="11"/>
        <v>0</v>
      </c>
      <c r="E18" s="37">
        <f t="shared" si="12"/>
        <v>0</v>
      </c>
      <c r="F18" s="82">
        <v>0</v>
      </c>
      <c r="G18" s="54">
        <f t="shared" si="13"/>
        <v>0</v>
      </c>
      <c r="H18" s="55">
        <f t="shared" si="9"/>
        <v>0</v>
      </c>
      <c r="I18" s="37">
        <f t="shared" si="10"/>
        <v>0</v>
      </c>
      <c r="J18" s="33"/>
      <c r="K18" s="33"/>
      <c r="L18" s="33"/>
      <c r="M18" s="33"/>
      <c r="N18" s="33"/>
      <c r="O18" s="33"/>
    </row>
    <row r="19" spans="1:15" ht="30" customHeight="1" thickBot="1" x14ac:dyDescent="0.35">
      <c r="A19" s="56" t="s">
        <v>10</v>
      </c>
      <c r="B19" s="57">
        <f>DATE(YEAR(B18),MONTH(B18),DAY(B18)+1)</f>
        <v>43029</v>
      </c>
      <c r="C19" s="74">
        <v>0</v>
      </c>
      <c r="D19" s="59">
        <f t="shared" si="11"/>
        <v>0</v>
      </c>
      <c r="E19" s="60">
        <f t="shared" si="12"/>
        <v>0</v>
      </c>
      <c r="F19" s="83">
        <v>0</v>
      </c>
      <c r="G19" s="58">
        <f t="shared" si="13"/>
        <v>0</v>
      </c>
      <c r="H19" s="59">
        <f t="shared" si="9"/>
        <v>0</v>
      </c>
      <c r="I19" s="60">
        <f t="shared" si="10"/>
        <v>0</v>
      </c>
      <c r="J19" s="33"/>
      <c r="K19" s="33"/>
      <c r="L19" s="33"/>
      <c r="M19" s="33"/>
      <c r="N19" s="33"/>
      <c r="O19" s="33"/>
    </row>
    <row r="20" spans="1:15" ht="30" customHeight="1" thickBot="1" x14ac:dyDescent="0.35">
      <c r="A20" s="107" t="s">
        <v>33</v>
      </c>
      <c r="B20" s="108"/>
      <c r="C20" s="108"/>
      <c r="D20" s="44">
        <f t="shared" ref="D20" si="14">D19+D18+D17+D15+D16</f>
        <v>0</v>
      </c>
      <c r="E20" s="45">
        <f t="shared" ref="E20" si="15">IF(C15&gt;0,E13+D20,0)</f>
        <v>0</v>
      </c>
      <c r="F20" s="109">
        <f t="shared" ref="F20" si="16">G15+G16+G17+G18+G19</f>
        <v>0</v>
      </c>
      <c r="G20" s="109"/>
      <c r="H20" s="44">
        <f t="shared" ref="H20" si="17">E20+F20</f>
        <v>0</v>
      </c>
      <c r="I20" s="46">
        <f t="shared" ref="I20" si="18">I19+I18+I17+I16+I15</f>
        <v>0</v>
      </c>
      <c r="J20" s="33"/>
      <c r="K20" s="33"/>
      <c r="L20" s="33"/>
      <c r="M20" s="33"/>
      <c r="N20" s="33"/>
      <c r="O20" s="33"/>
    </row>
    <row r="21" spans="1:15" ht="30" customHeight="1" x14ac:dyDescent="0.3">
      <c r="A21" s="47" t="s">
        <v>6</v>
      </c>
      <c r="B21" s="48">
        <f>DATE(YEAR(B19),MONTH(B19),DAY(B19)+3)</f>
        <v>43032</v>
      </c>
      <c r="C21" s="72">
        <v>0</v>
      </c>
      <c r="D21" s="50">
        <f t="shared" ref="D21" si="19">IF(E21&gt;0,E21-E19,0)</f>
        <v>0</v>
      </c>
      <c r="E21" s="51">
        <f>IF((C21&gt;0),(C21-$F$43-$C$41),0)</f>
        <v>0</v>
      </c>
      <c r="F21" s="81">
        <v>0</v>
      </c>
      <c r="G21" s="49">
        <f t="shared" ref="G21" si="20">F21</f>
        <v>0</v>
      </c>
      <c r="H21" s="50">
        <f t="shared" ref="H21:H25" si="21">IF(C21&gt;0,E21+G21,0)</f>
        <v>0</v>
      </c>
      <c r="I21" s="51">
        <f t="shared" ref="I21:I25" si="22">G21+D21</f>
        <v>0</v>
      </c>
      <c r="J21" s="33"/>
      <c r="K21" s="33"/>
      <c r="L21" s="33"/>
      <c r="M21" s="33"/>
      <c r="N21" s="33"/>
      <c r="O21" s="33"/>
    </row>
    <row r="22" spans="1:15" ht="30" customHeight="1" x14ac:dyDescent="0.3">
      <c r="A22" s="52" t="s">
        <v>7</v>
      </c>
      <c r="B22" s="53">
        <f>DATE(YEAR(B21),MONTH(B21),DAY(B21)+1)</f>
        <v>43033</v>
      </c>
      <c r="C22" s="73">
        <v>0</v>
      </c>
      <c r="D22" s="55">
        <f t="shared" ref="D22:D25" si="23">IF(E22&gt;0,E22-E21,0)</f>
        <v>0</v>
      </c>
      <c r="E22" s="37">
        <f t="shared" ref="E22:E25" si="24">IF((C22&gt;0),(C22-$F$43-$C$41),0)</f>
        <v>0</v>
      </c>
      <c r="F22" s="82">
        <v>0</v>
      </c>
      <c r="G22" s="54">
        <f t="shared" ref="G22:G25" si="25">IF(F22&gt;0,(F22-F21),0)</f>
        <v>0</v>
      </c>
      <c r="H22" s="55">
        <f t="shared" si="21"/>
        <v>0</v>
      </c>
      <c r="I22" s="37">
        <f t="shared" si="22"/>
        <v>0</v>
      </c>
      <c r="J22" s="33"/>
      <c r="K22" s="33"/>
      <c r="L22" s="33"/>
      <c r="M22" s="33"/>
      <c r="N22" s="33"/>
      <c r="O22" s="33"/>
    </row>
    <row r="23" spans="1:15" ht="30" customHeight="1" x14ac:dyDescent="0.3">
      <c r="A23" s="52" t="s">
        <v>8</v>
      </c>
      <c r="B23" s="53">
        <f>DATE(YEAR(B22),MONTH(B22),DAY(B22)+1)</f>
        <v>43034</v>
      </c>
      <c r="C23" s="73">
        <v>0</v>
      </c>
      <c r="D23" s="55">
        <f t="shared" si="23"/>
        <v>0</v>
      </c>
      <c r="E23" s="37">
        <f t="shared" si="24"/>
        <v>0</v>
      </c>
      <c r="F23" s="82">
        <v>0</v>
      </c>
      <c r="G23" s="54">
        <f t="shared" si="25"/>
        <v>0</v>
      </c>
      <c r="H23" s="55">
        <f t="shared" si="21"/>
        <v>0</v>
      </c>
      <c r="I23" s="37">
        <f t="shared" si="22"/>
        <v>0</v>
      </c>
      <c r="J23" s="33"/>
      <c r="K23" s="33"/>
      <c r="L23" s="33"/>
      <c r="M23" s="33"/>
      <c r="N23" s="33"/>
      <c r="O23" s="33"/>
    </row>
    <row r="24" spans="1:15" ht="30" customHeight="1" x14ac:dyDescent="0.3">
      <c r="A24" s="52" t="s">
        <v>9</v>
      </c>
      <c r="B24" s="53">
        <f>DATE(YEAR(B23),MONTH(B23),DAY(B23)+1)</f>
        <v>43035</v>
      </c>
      <c r="C24" s="73">
        <v>0</v>
      </c>
      <c r="D24" s="55">
        <f t="shared" si="23"/>
        <v>0</v>
      </c>
      <c r="E24" s="37">
        <f t="shared" si="24"/>
        <v>0</v>
      </c>
      <c r="F24" s="82">
        <v>0</v>
      </c>
      <c r="G24" s="54">
        <f t="shared" si="25"/>
        <v>0</v>
      </c>
      <c r="H24" s="55">
        <f t="shared" si="21"/>
        <v>0</v>
      </c>
      <c r="I24" s="37">
        <f t="shared" si="22"/>
        <v>0</v>
      </c>
      <c r="J24" s="33"/>
      <c r="K24" s="33"/>
      <c r="L24" s="33"/>
      <c r="M24" s="33"/>
      <c r="N24" s="33"/>
      <c r="O24" s="33"/>
    </row>
    <row r="25" spans="1:15" ht="30" customHeight="1" thickBot="1" x14ac:dyDescent="0.35">
      <c r="A25" s="56" t="s">
        <v>10</v>
      </c>
      <c r="B25" s="57">
        <f>DATE(YEAR(B24),MONTH(B24),DAY(B24)+1)</f>
        <v>43036</v>
      </c>
      <c r="C25" s="74">
        <v>0</v>
      </c>
      <c r="D25" s="59">
        <f t="shared" si="23"/>
        <v>0</v>
      </c>
      <c r="E25" s="60">
        <f t="shared" si="24"/>
        <v>0</v>
      </c>
      <c r="F25" s="83">
        <v>0</v>
      </c>
      <c r="G25" s="58">
        <f t="shared" si="25"/>
        <v>0</v>
      </c>
      <c r="H25" s="59">
        <f t="shared" si="21"/>
        <v>0</v>
      </c>
      <c r="I25" s="60">
        <f t="shared" si="22"/>
        <v>0</v>
      </c>
      <c r="J25" s="33"/>
      <c r="K25" s="33"/>
      <c r="L25" s="33"/>
      <c r="M25" s="33"/>
      <c r="N25" s="33"/>
      <c r="O25" s="33"/>
    </row>
    <row r="26" spans="1:15" ht="30" customHeight="1" thickBot="1" x14ac:dyDescent="0.35">
      <c r="A26" s="107" t="s">
        <v>33</v>
      </c>
      <c r="B26" s="108"/>
      <c r="C26" s="108"/>
      <c r="D26" s="44">
        <f t="shared" ref="D26" si="26">D25+D24+D23+D21+D22</f>
        <v>0</v>
      </c>
      <c r="E26" s="45">
        <f t="shared" ref="E26" si="27">IF(C21&gt;0,E19+D26,0)</f>
        <v>0</v>
      </c>
      <c r="F26" s="109">
        <f t="shared" ref="F26" si="28">G21+G22+G23+G24+G25</f>
        <v>0</v>
      </c>
      <c r="G26" s="109"/>
      <c r="H26" s="44">
        <f t="shared" ref="H26" si="29">E26+F26</f>
        <v>0</v>
      </c>
      <c r="I26" s="46">
        <f t="shared" ref="I26" si="30">I25+I24+I23+I22+I21</f>
        <v>0</v>
      </c>
      <c r="J26" s="33"/>
      <c r="K26" s="33"/>
      <c r="L26" s="33"/>
      <c r="M26" s="33"/>
      <c r="N26" s="33"/>
      <c r="O26" s="33"/>
    </row>
    <row r="27" spans="1:15" ht="30" customHeight="1" x14ac:dyDescent="0.3">
      <c r="A27" s="61" t="s">
        <v>6</v>
      </c>
      <c r="B27" s="62">
        <f>DATE(YEAR(B25),MONTH(B25),DAY(B25)+3)</f>
        <v>43039</v>
      </c>
      <c r="C27" s="75">
        <v>0</v>
      </c>
      <c r="D27" s="50">
        <f t="shared" ref="D27" si="31">IF(E27&gt;0,E27-E25,0)</f>
        <v>0</v>
      </c>
      <c r="E27" s="51">
        <f>IF((C27&gt;0),(C27-$F$43-$C$41),0)</f>
        <v>0</v>
      </c>
      <c r="F27" s="81">
        <v>0</v>
      </c>
      <c r="G27" s="49">
        <f t="shared" ref="G27" si="32">F27</f>
        <v>0</v>
      </c>
      <c r="H27" s="50">
        <f t="shared" ref="H27:H31" si="33">IF(C27&gt;0,E27+G27,0)</f>
        <v>0</v>
      </c>
      <c r="I27" s="51">
        <f t="shared" ref="I27:I31" si="34">G27+D27</f>
        <v>0</v>
      </c>
      <c r="J27" s="33"/>
      <c r="K27" s="33"/>
      <c r="L27" s="33"/>
      <c r="M27" s="33"/>
      <c r="N27" s="33"/>
      <c r="O27" s="33"/>
    </row>
    <row r="28" spans="1:15" ht="30" customHeight="1" x14ac:dyDescent="0.3">
      <c r="A28" s="34" t="s">
        <v>7</v>
      </c>
      <c r="B28" s="35">
        <f>DATE(YEAR(B27),MONTH(B27),DAY(B27)+1)</f>
        <v>43040</v>
      </c>
      <c r="C28" s="76">
        <v>0</v>
      </c>
      <c r="D28" s="55">
        <f t="shared" ref="D28:D31" si="35">IF(E28&gt;0,E28-E27,0)</f>
        <v>0</v>
      </c>
      <c r="E28" s="37">
        <f t="shared" ref="E28:E31" si="36">IF((C28&gt;0),(C28-$F$43-$C$41),0)</f>
        <v>0</v>
      </c>
      <c r="F28" s="82">
        <v>0</v>
      </c>
      <c r="G28" s="54">
        <f t="shared" ref="G28:G31" si="37">IF(F28&gt;0,(F28-F27),0)</f>
        <v>0</v>
      </c>
      <c r="H28" s="55">
        <f t="shared" si="33"/>
        <v>0</v>
      </c>
      <c r="I28" s="37">
        <f t="shared" si="34"/>
        <v>0</v>
      </c>
      <c r="J28" s="33"/>
      <c r="K28" s="33"/>
      <c r="L28" s="33"/>
      <c r="M28" s="33"/>
      <c r="N28" s="33"/>
      <c r="O28" s="33"/>
    </row>
    <row r="29" spans="1:15" ht="30" customHeight="1" x14ac:dyDescent="0.3">
      <c r="A29" s="34" t="s">
        <v>8</v>
      </c>
      <c r="B29" s="35">
        <f>DATE(YEAR(B28),MONTH(B28),DAY(B28)+1)</f>
        <v>43041</v>
      </c>
      <c r="C29" s="76">
        <v>0</v>
      </c>
      <c r="D29" s="55">
        <f t="shared" si="35"/>
        <v>0</v>
      </c>
      <c r="E29" s="37">
        <f t="shared" si="36"/>
        <v>0</v>
      </c>
      <c r="F29" s="82">
        <v>0</v>
      </c>
      <c r="G29" s="54">
        <f t="shared" si="37"/>
        <v>0</v>
      </c>
      <c r="H29" s="55">
        <f t="shared" si="33"/>
        <v>0</v>
      </c>
      <c r="I29" s="37">
        <f t="shared" si="34"/>
        <v>0</v>
      </c>
      <c r="J29" s="33"/>
      <c r="K29" s="33"/>
      <c r="L29" s="33"/>
      <c r="M29" s="33"/>
      <c r="N29" s="33"/>
      <c r="O29" s="33"/>
    </row>
    <row r="30" spans="1:15" ht="30" customHeight="1" x14ac:dyDescent="0.3">
      <c r="A30" s="34" t="s">
        <v>9</v>
      </c>
      <c r="B30" s="35">
        <f>DATE(YEAR(B29),MONTH(B29),DAY(B29)+1)</f>
        <v>43042</v>
      </c>
      <c r="C30" s="76">
        <v>0</v>
      </c>
      <c r="D30" s="55">
        <f t="shared" si="35"/>
        <v>0</v>
      </c>
      <c r="E30" s="37">
        <f t="shared" si="36"/>
        <v>0</v>
      </c>
      <c r="F30" s="82">
        <v>0</v>
      </c>
      <c r="G30" s="54">
        <f t="shared" si="37"/>
        <v>0</v>
      </c>
      <c r="H30" s="55">
        <f t="shared" si="33"/>
        <v>0</v>
      </c>
      <c r="I30" s="37">
        <f t="shared" si="34"/>
        <v>0</v>
      </c>
      <c r="J30" s="33"/>
      <c r="K30" s="33"/>
      <c r="L30" s="33"/>
      <c r="M30" s="33"/>
      <c r="N30" s="33"/>
      <c r="O30" s="33"/>
    </row>
    <row r="31" spans="1:15" ht="30" customHeight="1" thickBot="1" x14ac:dyDescent="0.35">
      <c r="A31" s="40" t="s">
        <v>10</v>
      </c>
      <c r="B31" s="63">
        <f>DATE(YEAR(B30),MONTH(B30),DAY(B30)+1)</f>
        <v>43043</v>
      </c>
      <c r="C31" s="76">
        <v>0</v>
      </c>
      <c r="D31" s="55">
        <f t="shared" si="35"/>
        <v>0</v>
      </c>
      <c r="E31" s="37">
        <f t="shared" si="36"/>
        <v>0</v>
      </c>
      <c r="F31" s="82">
        <v>0</v>
      </c>
      <c r="G31" s="54">
        <f t="shared" si="37"/>
        <v>0</v>
      </c>
      <c r="H31" s="55">
        <f t="shared" si="33"/>
        <v>0</v>
      </c>
      <c r="I31" s="37">
        <f t="shared" si="34"/>
        <v>0</v>
      </c>
      <c r="J31" s="33"/>
      <c r="K31" s="33"/>
      <c r="L31" s="33"/>
      <c r="M31" s="33"/>
      <c r="N31" s="33"/>
      <c r="O31" s="33"/>
    </row>
    <row r="32" spans="1:15" ht="30" customHeight="1" thickBot="1" x14ac:dyDescent="0.35">
      <c r="A32" s="118" t="s">
        <v>33</v>
      </c>
      <c r="B32" s="119"/>
      <c r="C32" s="120"/>
      <c r="D32" s="64">
        <f t="shared" ref="D32" si="38">D31+D30+D29+D27+D28</f>
        <v>0</v>
      </c>
      <c r="E32" s="65">
        <f t="shared" ref="E32" si="39">IF(C27&gt;0,E25+D32,0)</f>
        <v>0</v>
      </c>
      <c r="F32" s="112">
        <f t="shared" ref="F32" si="40">G27+G28+G29+G30+G31</f>
        <v>0</v>
      </c>
      <c r="G32" s="112"/>
      <c r="H32" s="64">
        <f t="shared" ref="H32" si="41">E32+F32</f>
        <v>0</v>
      </c>
      <c r="I32" s="65">
        <f t="shared" ref="I32" si="42">I31+I30+I29+I28+I27</f>
        <v>0</v>
      </c>
      <c r="J32" s="33"/>
      <c r="K32" s="33"/>
      <c r="L32" s="33"/>
      <c r="M32" s="33"/>
      <c r="N32" s="33"/>
      <c r="O32" s="33"/>
    </row>
    <row r="34" spans="1:10" ht="15" thickBot="1" x14ac:dyDescent="0.35"/>
    <row r="35" spans="1:10" ht="15" thickBot="1" x14ac:dyDescent="0.35">
      <c r="J35" s="85" t="s">
        <v>37</v>
      </c>
    </row>
    <row r="36" spans="1:10" ht="15" thickBot="1" x14ac:dyDescent="0.35">
      <c r="A36" s="115" t="s">
        <v>3</v>
      </c>
      <c r="B36" s="116"/>
      <c r="C36" s="117"/>
      <c r="D36" s="64">
        <f>D32+D26+D20+D14+D8</f>
        <v>0</v>
      </c>
      <c r="E36" s="65">
        <f>IF(D36&gt;0,E43+D36,0)</f>
        <v>0</v>
      </c>
      <c r="F36" s="112">
        <f>G32+G26+G20+F14+F8</f>
        <v>0</v>
      </c>
      <c r="G36" s="112"/>
      <c r="H36" s="64">
        <f>IF(J36&lt;&gt;0,E36+F36,0)</f>
        <v>0</v>
      </c>
      <c r="I36" s="65">
        <f>D36+F36</f>
        <v>0</v>
      </c>
      <c r="J36" s="65">
        <f>D36+F36+C38</f>
        <v>0</v>
      </c>
    </row>
    <row r="37" spans="1:10" ht="15" thickBot="1" x14ac:dyDescent="0.35">
      <c r="A37" s="33"/>
      <c r="B37" s="33"/>
      <c r="C37" s="33"/>
      <c r="D37" s="33"/>
      <c r="E37" s="33"/>
      <c r="F37" s="33"/>
      <c r="G37" s="33"/>
      <c r="H37" s="33"/>
      <c r="I37" s="33"/>
    </row>
    <row r="38" spans="1:10" ht="15" thickBot="1" x14ac:dyDescent="0.35">
      <c r="A38" s="113" t="s">
        <v>29</v>
      </c>
      <c r="B38" s="114"/>
      <c r="C38" s="77">
        <v>0</v>
      </c>
      <c r="D38" s="65">
        <f>IF(C38&gt;0,C38-C41,0)</f>
        <v>0</v>
      </c>
      <c r="E38" s="33"/>
      <c r="F38" s="33"/>
      <c r="G38" s="33"/>
      <c r="H38" s="33"/>
      <c r="I38" s="33"/>
    </row>
    <row r="39" spans="1:10" x14ac:dyDescent="0.3">
      <c r="A39" s="33"/>
      <c r="B39" s="33"/>
      <c r="C39" s="33"/>
      <c r="D39" s="33"/>
      <c r="E39" s="33"/>
      <c r="F39" s="33"/>
      <c r="G39" s="33"/>
      <c r="H39" s="33"/>
      <c r="I39" s="33"/>
    </row>
    <row r="40" spans="1:10" ht="15" thickBot="1" x14ac:dyDescent="0.35">
      <c r="A40" s="33"/>
      <c r="B40" s="33"/>
      <c r="C40" s="33"/>
      <c r="D40" s="33"/>
      <c r="E40" s="33"/>
      <c r="F40" s="33"/>
      <c r="G40" s="33"/>
      <c r="H40" s="33"/>
      <c r="I40" s="33"/>
    </row>
    <row r="41" spans="1:10" ht="15" thickBot="1" x14ac:dyDescent="0.35">
      <c r="A41" s="113" t="s">
        <v>34</v>
      </c>
      <c r="B41" s="114"/>
      <c r="C41" s="64">
        <f>Septembre!C38</f>
        <v>0</v>
      </c>
      <c r="D41" s="65">
        <f>IF(E36&gt;0,Septembre!D38,0)</f>
        <v>0</v>
      </c>
      <c r="E41" s="67"/>
      <c r="F41" s="1"/>
      <c r="G41" s="1"/>
      <c r="H41" s="2"/>
      <c r="I41" s="2"/>
    </row>
    <row r="42" spans="1:10" ht="15" thickBot="1" x14ac:dyDescent="0.35">
      <c r="J42" s="85" t="s">
        <v>37</v>
      </c>
    </row>
    <row r="43" spans="1:10" ht="15" thickBot="1" x14ac:dyDescent="0.35">
      <c r="A43" s="115" t="s">
        <v>36</v>
      </c>
      <c r="B43" s="116"/>
      <c r="C43" s="117"/>
      <c r="D43" s="64">
        <f>Septembre!D36</f>
        <v>0</v>
      </c>
      <c r="E43" s="65">
        <f>Septembre!E36</f>
        <v>0</v>
      </c>
      <c r="F43" s="112">
        <f>Septembre!F36</f>
        <v>0</v>
      </c>
      <c r="G43" s="112">
        <f>Septembre!G36</f>
        <v>0</v>
      </c>
      <c r="H43" s="64">
        <f>Septembre!H36</f>
        <v>0</v>
      </c>
      <c r="I43" s="65">
        <f>Septembre!I36</f>
        <v>0</v>
      </c>
      <c r="J43" s="65">
        <f>Septembre!J36</f>
        <v>0</v>
      </c>
    </row>
  </sheetData>
  <mergeCells count="22">
    <mergeCell ref="A38:B38"/>
    <mergeCell ref="A41:B41"/>
    <mergeCell ref="A43:C43"/>
    <mergeCell ref="F43:G43"/>
    <mergeCell ref="A26:C26"/>
    <mergeCell ref="F26:G26"/>
    <mergeCell ref="A32:C32"/>
    <mergeCell ref="F32:G32"/>
    <mergeCell ref="A36:C36"/>
    <mergeCell ref="F36:G36"/>
    <mergeCell ref="A8:C8"/>
    <mergeCell ref="F8:G8"/>
    <mergeCell ref="A14:C14"/>
    <mergeCell ref="F14:G14"/>
    <mergeCell ref="A20:C20"/>
    <mergeCell ref="F20:G20"/>
    <mergeCell ref="H1:I1"/>
    <mergeCell ref="A1:A2"/>
    <mergeCell ref="B1:B2"/>
    <mergeCell ref="C1:C2"/>
    <mergeCell ref="D1:E1"/>
    <mergeCell ref="F1:G1"/>
  </mergeCells>
  <conditionalFormatting sqref="D14">
    <cfRule type="cellIs" dxfId="2310" priority="591" operator="equal">
      <formula>0</formula>
    </cfRule>
    <cfRule type="cellIs" dxfId="2309" priority="750" operator="equal">
      <formula>0</formula>
    </cfRule>
    <cfRule type="cellIs" dxfId="2308" priority="768" operator="equal">
      <formula>D8</formula>
    </cfRule>
    <cfRule type="cellIs" dxfId="2307" priority="769" operator="lessThan">
      <formula>D8</formula>
    </cfRule>
    <cfRule type="cellIs" dxfId="2306" priority="770" operator="greaterThan">
      <formula>D8</formula>
    </cfRule>
  </conditionalFormatting>
  <conditionalFormatting sqref="E14">
    <cfRule type="cellIs" dxfId="2305" priority="590" operator="equal">
      <formula>0</formula>
    </cfRule>
    <cfRule type="cellIs" dxfId="2304" priority="765" operator="equal">
      <formula>E8</formula>
    </cfRule>
    <cfRule type="cellIs" dxfId="2303" priority="766" operator="lessThan">
      <formula>E8</formula>
    </cfRule>
    <cfRule type="cellIs" dxfId="2302" priority="767" operator="greaterThan">
      <formula>E8</formula>
    </cfRule>
  </conditionalFormatting>
  <conditionalFormatting sqref="J2:O2">
    <cfRule type="cellIs" dxfId="2301" priority="762" operator="equal">
      <formula>0</formula>
    </cfRule>
    <cfRule type="cellIs" dxfId="2300" priority="763" operator="lessThan">
      <formula>0</formula>
    </cfRule>
    <cfRule type="cellIs" dxfId="2299" priority="764" operator="greaterThan">
      <formula>0</formula>
    </cfRule>
  </conditionalFormatting>
  <conditionalFormatting sqref="F14:G14">
    <cfRule type="cellIs" dxfId="2298" priority="436" operator="equal">
      <formula>0</formula>
    </cfRule>
    <cfRule type="cellIs" dxfId="2297" priority="759" operator="equal">
      <formula>F8</formula>
    </cfRule>
    <cfRule type="cellIs" dxfId="2296" priority="760" operator="lessThan">
      <formula>F8</formula>
    </cfRule>
    <cfRule type="cellIs" dxfId="2295" priority="761" operator="greaterThan">
      <formula>F8</formula>
    </cfRule>
  </conditionalFormatting>
  <conditionalFormatting sqref="C11">
    <cfRule type="cellIs" dxfId="2294" priority="755" operator="equal">
      <formula>0</formula>
    </cfRule>
    <cfRule type="cellIs" dxfId="2293" priority="756" operator="equal">
      <formula>C10</formula>
    </cfRule>
    <cfRule type="cellIs" dxfId="2292" priority="757" operator="lessThan">
      <formula>C10</formula>
    </cfRule>
    <cfRule type="cellIs" dxfId="2291" priority="758" operator="greaterThan">
      <formula>C10</formula>
    </cfRule>
  </conditionalFormatting>
  <conditionalFormatting sqref="H14:I14">
    <cfRule type="cellIs" dxfId="2290" priority="746" operator="equal">
      <formula>0</formula>
    </cfRule>
    <cfRule type="cellIs" dxfId="2289" priority="747" operator="equal">
      <formula>H8</formula>
    </cfRule>
    <cfRule type="cellIs" dxfId="2288" priority="748" operator="lessThan">
      <formula>H8</formula>
    </cfRule>
    <cfRule type="cellIs" dxfId="2287" priority="749" operator="greaterThan">
      <formula>H8</formula>
    </cfRule>
  </conditionalFormatting>
  <conditionalFormatting sqref="D8">
    <cfRule type="cellIs" dxfId="2286" priority="728" operator="equal">
      <formula>0</formula>
    </cfRule>
    <cfRule type="cellIs" dxfId="2285" priority="743" operator="equal">
      <formula>D43</formula>
    </cfRule>
    <cfRule type="cellIs" dxfId="2284" priority="744" operator="lessThan">
      <formula>D43</formula>
    </cfRule>
    <cfRule type="cellIs" dxfId="2283" priority="745" operator="greaterThan">
      <formula>D43</formula>
    </cfRule>
  </conditionalFormatting>
  <conditionalFormatting sqref="E8">
    <cfRule type="cellIs" dxfId="2282" priority="19" operator="equal">
      <formula>0</formula>
    </cfRule>
    <cfRule type="cellIs" dxfId="2281" priority="740" operator="equal">
      <formula>E43</formula>
    </cfRule>
    <cfRule type="cellIs" dxfId="2280" priority="741" operator="lessThan">
      <formula>E43</formula>
    </cfRule>
    <cfRule type="cellIs" dxfId="2279" priority="742" operator="greaterThan">
      <formula>E43</formula>
    </cfRule>
  </conditionalFormatting>
  <conditionalFormatting sqref="F8:G8">
    <cfRule type="cellIs" dxfId="2278" priority="18" operator="equal">
      <formula>0</formula>
    </cfRule>
    <cfRule type="cellIs" dxfId="2277" priority="737" operator="equal">
      <formula>F43</formula>
    </cfRule>
    <cfRule type="cellIs" dxfId="2276" priority="738" operator="lessThan">
      <formula>F43</formula>
    </cfRule>
    <cfRule type="cellIs" dxfId="2275" priority="739" operator="greaterThan">
      <formula>F43</formula>
    </cfRule>
  </conditionalFormatting>
  <conditionalFormatting sqref="C5">
    <cfRule type="cellIs" dxfId="2274" priority="733" operator="equal">
      <formula>0</formula>
    </cfRule>
    <cfRule type="cellIs" dxfId="2273" priority="734" operator="equal">
      <formula>C4</formula>
    </cfRule>
    <cfRule type="cellIs" dxfId="2272" priority="735" operator="lessThan">
      <formula>C4</formula>
    </cfRule>
    <cfRule type="cellIs" dxfId="2271" priority="736" operator="greaterThan">
      <formula>C4</formula>
    </cfRule>
  </conditionalFormatting>
  <conditionalFormatting sqref="C6:C7">
    <cfRule type="cellIs" dxfId="2270" priority="729" operator="equal">
      <formula>0</formula>
    </cfRule>
    <cfRule type="cellIs" dxfId="2269" priority="730" operator="equal">
      <formula>C5</formula>
    </cfRule>
    <cfRule type="cellIs" dxfId="2268" priority="731" operator="lessThan">
      <formula>C5</formula>
    </cfRule>
    <cfRule type="cellIs" dxfId="2267" priority="732" operator="greaterThan">
      <formula>C5</formula>
    </cfRule>
  </conditionalFormatting>
  <conditionalFormatting sqref="H8:I8">
    <cfRule type="cellIs" dxfId="2266" priority="724" operator="equal">
      <formula>0</formula>
    </cfRule>
    <cfRule type="cellIs" dxfId="2265" priority="725" operator="equal">
      <formula>H2</formula>
    </cfRule>
    <cfRule type="cellIs" dxfId="2264" priority="726" operator="lessThan">
      <formula>H2</formula>
    </cfRule>
    <cfRule type="cellIs" dxfId="2263" priority="727" operator="greaterThan">
      <formula>H2</formula>
    </cfRule>
  </conditionalFormatting>
  <conditionalFormatting sqref="C9">
    <cfRule type="cellIs" dxfId="2262" priority="720" operator="equal">
      <formula>0</formula>
    </cfRule>
    <cfRule type="cellIs" dxfId="2261" priority="721" operator="equal">
      <formula>C7</formula>
    </cfRule>
    <cfRule type="cellIs" dxfId="2260" priority="722" operator="lessThan">
      <formula>C7</formula>
    </cfRule>
    <cfRule type="cellIs" dxfId="2259" priority="723" operator="greaterThan">
      <formula>C7</formula>
    </cfRule>
  </conditionalFormatting>
  <conditionalFormatting sqref="C10">
    <cfRule type="cellIs" dxfId="2258" priority="716" operator="equal">
      <formula>0</formula>
    </cfRule>
    <cfRule type="cellIs" dxfId="2257" priority="717" operator="equal">
      <formula>C9</formula>
    </cfRule>
    <cfRule type="cellIs" dxfId="2256" priority="718" operator="lessThan">
      <formula>C9</formula>
    </cfRule>
    <cfRule type="cellIs" dxfId="2255" priority="719" operator="greaterThan">
      <formula>C9</formula>
    </cfRule>
  </conditionalFormatting>
  <conditionalFormatting sqref="C13">
    <cfRule type="cellIs" dxfId="2254" priority="751" operator="equal">
      <formula>0</formula>
    </cfRule>
    <cfRule type="cellIs" dxfId="2253" priority="752" operator="equal">
      <formula>C12</formula>
    </cfRule>
    <cfRule type="cellIs" dxfId="2252" priority="753" operator="lessThan">
      <formula>C12</formula>
    </cfRule>
    <cfRule type="cellIs" dxfId="2251" priority="754" operator="greaterThan">
      <formula>C12</formula>
    </cfRule>
  </conditionalFormatting>
  <conditionalFormatting sqref="C12">
    <cfRule type="cellIs" dxfId="2250" priority="712" operator="equal">
      <formula>0</formula>
    </cfRule>
    <cfRule type="cellIs" dxfId="2249" priority="713" operator="equal">
      <formula>C11</formula>
    </cfRule>
    <cfRule type="cellIs" dxfId="2248" priority="714" operator="lessThan">
      <formula>C11</formula>
    </cfRule>
    <cfRule type="cellIs" dxfId="2247" priority="715" operator="greaterThan">
      <formula>C11</formula>
    </cfRule>
  </conditionalFormatting>
  <conditionalFormatting sqref="D11">
    <cfRule type="cellIs" dxfId="2246" priority="708" operator="equal">
      <formula>0</formula>
    </cfRule>
    <cfRule type="cellIs" dxfId="2245" priority="709" operator="equal">
      <formula>D10</formula>
    </cfRule>
    <cfRule type="cellIs" dxfId="2244" priority="710" operator="lessThan">
      <formula>D10</formula>
    </cfRule>
    <cfRule type="cellIs" dxfId="2243" priority="711" operator="greaterThan">
      <formula>D10</formula>
    </cfRule>
  </conditionalFormatting>
  <conditionalFormatting sqref="D9">
    <cfRule type="cellIs" dxfId="2242" priority="700" operator="equal">
      <formula>0</formula>
    </cfRule>
    <cfRule type="cellIs" dxfId="2241" priority="701" operator="equal">
      <formula>D7</formula>
    </cfRule>
    <cfRule type="cellIs" dxfId="2240" priority="702" operator="lessThan">
      <formula>D7</formula>
    </cfRule>
    <cfRule type="cellIs" dxfId="2239" priority="703" operator="greaterThan">
      <formula>D7</formula>
    </cfRule>
  </conditionalFormatting>
  <conditionalFormatting sqref="D10">
    <cfRule type="cellIs" dxfId="2238" priority="696" operator="equal">
      <formula>0</formula>
    </cfRule>
    <cfRule type="cellIs" dxfId="2237" priority="697" operator="equal">
      <formula>D9</formula>
    </cfRule>
    <cfRule type="cellIs" dxfId="2236" priority="698" operator="lessThan">
      <formula>D9</formula>
    </cfRule>
    <cfRule type="cellIs" dxfId="2235" priority="699" operator="greaterThan">
      <formula>D9</formula>
    </cfRule>
  </conditionalFormatting>
  <conditionalFormatting sqref="D13">
    <cfRule type="cellIs" dxfId="2234" priority="704" operator="equal">
      <formula>0</formula>
    </cfRule>
    <cfRule type="cellIs" dxfId="2233" priority="705" operator="equal">
      <formula>D12</formula>
    </cfRule>
    <cfRule type="cellIs" dxfId="2232" priority="706" operator="lessThan">
      <formula>D12</formula>
    </cfRule>
    <cfRule type="cellIs" dxfId="2231" priority="707" operator="greaterThan">
      <formula>D12</formula>
    </cfRule>
  </conditionalFormatting>
  <conditionalFormatting sqref="D12">
    <cfRule type="cellIs" dxfId="2230" priority="692" operator="equal">
      <formula>0</formula>
    </cfRule>
    <cfRule type="cellIs" dxfId="2229" priority="693" operator="equal">
      <formula>D11</formula>
    </cfRule>
    <cfRule type="cellIs" dxfId="2228" priority="694" operator="lessThan">
      <formula>D11</formula>
    </cfRule>
    <cfRule type="cellIs" dxfId="2227" priority="695" operator="greaterThan">
      <formula>D11</formula>
    </cfRule>
  </conditionalFormatting>
  <conditionalFormatting sqref="E11">
    <cfRule type="cellIs" dxfId="2226" priority="688" operator="equal">
      <formula>0</formula>
    </cfRule>
    <cfRule type="cellIs" dxfId="2225" priority="689" operator="equal">
      <formula>E10</formula>
    </cfRule>
    <cfRule type="cellIs" dxfId="2224" priority="690" operator="lessThan">
      <formula>E10</formula>
    </cfRule>
    <cfRule type="cellIs" dxfId="2223" priority="691" operator="greaterThan">
      <formula>E10</formula>
    </cfRule>
  </conditionalFormatting>
  <conditionalFormatting sqref="E9">
    <cfRule type="cellIs" dxfId="2222" priority="680" operator="equal">
      <formula>0</formula>
    </cfRule>
    <cfRule type="cellIs" dxfId="2221" priority="681" operator="equal">
      <formula>E7</formula>
    </cfRule>
    <cfRule type="cellIs" dxfId="2220" priority="682" operator="lessThan">
      <formula>E7</formula>
    </cfRule>
    <cfRule type="cellIs" dxfId="2219" priority="683" operator="greaterThan">
      <formula>E7</formula>
    </cfRule>
  </conditionalFormatting>
  <conditionalFormatting sqref="E10">
    <cfRule type="cellIs" dxfId="2218" priority="676" operator="equal">
      <formula>0</formula>
    </cfRule>
    <cfRule type="cellIs" dxfId="2217" priority="677" operator="equal">
      <formula>E9</formula>
    </cfRule>
    <cfRule type="cellIs" dxfId="2216" priority="678" operator="lessThan">
      <formula>E9</formula>
    </cfRule>
    <cfRule type="cellIs" dxfId="2215" priority="679" operator="greaterThan">
      <formula>E9</formula>
    </cfRule>
  </conditionalFormatting>
  <conditionalFormatting sqref="E13">
    <cfRule type="cellIs" dxfId="2214" priority="684" operator="equal">
      <formula>0</formula>
    </cfRule>
    <cfRule type="cellIs" dxfId="2213" priority="685" operator="equal">
      <formula>E12</formula>
    </cfRule>
    <cfRule type="cellIs" dxfId="2212" priority="686" operator="lessThan">
      <formula>E12</formula>
    </cfRule>
    <cfRule type="cellIs" dxfId="2211" priority="687" operator="greaterThan">
      <formula>E12</formula>
    </cfRule>
  </conditionalFormatting>
  <conditionalFormatting sqref="E12">
    <cfRule type="cellIs" dxfId="2210" priority="672" operator="equal">
      <formula>0</formula>
    </cfRule>
    <cfRule type="cellIs" dxfId="2209" priority="673" operator="equal">
      <formula>E11</formula>
    </cfRule>
    <cfRule type="cellIs" dxfId="2208" priority="674" operator="lessThan">
      <formula>E11</formula>
    </cfRule>
    <cfRule type="cellIs" dxfId="2207" priority="675" operator="greaterThan">
      <formula>E11</formula>
    </cfRule>
  </conditionalFormatting>
  <conditionalFormatting sqref="I11">
    <cfRule type="cellIs" dxfId="2206" priority="668" operator="equal">
      <formula>0</formula>
    </cfRule>
    <cfRule type="cellIs" dxfId="2205" priority="669" operator="equal">
      <formula>I10</formula>
    </cfRule>
    <cfRule type="cellIs" dxfId="2204" priority="670" operator="lessThan">
      <formula>I10</formula>
    </cfRule>
    <cfRule type="cellIs" dxfId="2203" priority="671" operator="greaterThan">
      <formula>I10</formula>
    </cfRule>
  </conditionalFormatting>
  <conditionalFormatting sqref="I9">
    <cfRule type="cellIs" dxfId="2202" priority="660" operator="equal">
      <formula>0</formula>
    </cfRule>
    <cfRule type="cellIs" dxfId="2201" priority="661" operator="equal">
      <formula>I7</formula>
    </cfRule>
    <cfRule type="cellIs" dxfId="2200" priority="662" operator="lessThan">
      <formula>I7</formula>
    </cfRule>
    <cfRule type="cellIs" dxfId="2199" priority="663" operator="greaterThan">
      <formula>I7</formula>
    </cfRule>
  </conditionalFormatting>
  <conditionalFormatting sqref="I10">
    <cfRule type="cellIs" dxfId="2198" priority="656" operator="equal">
      <formula>0</formula>
    </cfRule>
    <cfRule type="cellIs" dxfId="2197" priority="657" operator="equal">
      <formula>I9</formula>
    </cfRule>
    <cfRule type="cellIs" dxfId="2196" priority="658" operator="lessThan">
      <formula>I9</formula>
    </cfRule>
    <cfRule type="cellIs" dxfId="2195" priority="659" operator="greaterThan">
      <formula>I9</formula>
    </cfRule>
  </conditionalFormatting>
  <conditionalFormatting sqref="I13">
    <cfRule type="cellIs" dxfId="2194" priority="664" operator="equal">
      <formula>0</formula>
    </cfRule>
    <cfRule type="cellIs" dxfId="2193" priority="665" operator="equal">
      <formula>I12</formula>
    </cfRule>
    <cfRule type="cellIs" dxfId="2192" priority="666" operator="lessThan">
      <formula>I12</formula>
    </cfRule>
    <cfRule type="cellIs" dxfId="2191" priority="667" operator="greaterThan">
      <formula>I12</formula>
    </cfRule>
  </conditionalFormatting>
  <conditionalFormatting sqref="I12">
    <cfRule type="cellIs" dxfId="2190" priority="652" operator="equal">
      <formula>0</formula>
    </cfRule>
    <cfRule type="cellIs" dxfId="2189" priority="653" operator="equal">
      <formula>I11</formula>
    </cfRule>
    <cfRule type="cellIs" dxfId="2188" priority="654" operator="lessThan">
      <formula>I11</formula>
    </cfRule>
    <cfRule type="cellIs" dxfId="2187" priority="655" operator="greaterThan">
      <formula>I11</formula>
    </cfRule>
  </conditionalFormatting>
  <conditionalFormatting sqref="F11">
    <cfRule type="cellIs" dxfId="2186" priority="648" operator="equal">
      <formula>0</formula>
    </cfRule>
    <cfRule type="cellIs" dxfId="2185" priority="649" operator="equal">
      <formula>F10</formula>
    </cfRule>
    <cfRule type="cellIs" dxfId="2184" priority="650" operator="lessThan">
      <formula>F10</formula>
    </cfRule>
    <cfRule type="cellIs" dxfId="2183" priority="651" operator="greaterThan">
      <formula>F10</formula>
    </cfRule>
  </conditionalFormatting>
  <conditionalFormatting sqref="F9">
    <cfRule type="cellIs" dxfId="2182" priority="640" operator="equal">
      <formula>0</formula>
    </cfRule>
    <cfRule type="cellIs" dxfId="2181" priority="641" operator="equal">
      <formula>F7</formula>
    </cfRule>
    <cfRule type="cellIs" dxfId="2180" priority="642" operator="lessThan">
      <formula>F7</formula>
    </cfRule>
    <cfRule type="cellIs" dxfId="2179" priority="643" operator="greaterThan">
      <formula>F7</formula>
    </cfRule>
  </conditionalFormatting>
  <conditionalFormatting sqref="F10">
    <cfRule type="cellIs" dxfId="2178" priority="636" operator="equal">
      <formula>0</formula>
    </cfRule>
    <cfRule type="cellIs" dxfId="2177" priority="637" operator="equal">
      <formula>F9</formula>
    </cfRule>
    <cfRule type="cellIs" dxfId="2176" priority="638" operator="lessThan">
      <formula>F9</formula>
    </cfRule>
    <cfRule type="cellIs" dxfId="2175" priority="639" operator="greaterThan">
      <formula>F9</formula>
    </cfRule>
  </conditionalFormatting>
  <conditionalFormatting sqref="F13">
    <cfRule type="cellIs" dxfId="2174" priority="644" operator="equal">
      <formula>0</formula>
    </cfRule>
    <cfRule type="cellIs" dxfId="2173" priority="645" operator="equal">
      <formula>F12</formula>
    </cfRule>
    <cfRule type="cellIs" dxfId="2172" priority="646" operator="lessThan">
      <formula>F12</formula>
    </cfRule>
    <cfRule type="cellIs" dxfId="2171" priority="647" operator="greaterThan">
      <formula>F12</formula>
    </cfRule>
  </conditionalFormatting>
  <conditionalFormatting sqref="F12">
    <cfRule type="cellIs" dxfId="2170" priority="632" operator="equal">
      <formula>0</formula>
    </cfRule>
    <cfRule type="cellIs" dxfId="2169" priority="633" operator="equal">
      <formula>F11</formula>
    </cfRule>
    <cfRule type="cellIs" dxfId="2168" priority="634" operator="lessThan">
      <formula>F11</formula>
    </cfRule>
    <cfRule type="cellIs" dxfId="2167" priority="635" operator="greaterThan">
      <formula>F11</formula>
    </cfRule>
  </conditionalFormatting>
  <conditionalFormatting sqref="G11">
    <cfRule type="cellIs" dxfId="2166" priority="628" operator="equal">
      <formula>0</formula>
    </cfRule>
    <cfRule type="cellIs" dxfId="2165" priority="629" operator="equal">
      <formula>G10</formula>
    </cfRule>
    <cfRule type="cellIs" dxfId="2164" priority="630" operator="lessThan">
      <formula>G10</formula>
    </cfRule>
    <cfRule type="cellIs" dxfId="2163" priority="631" operator="greaterThan">
      <formula>G10</formula>
    </cfRule>
  </conditionalFormatting>
  <conditionalFormatting sqref="G9">
    <cfRule type="cellIs" dxfId="2162" priority="620" operator="equal">
      <formula>0</formula>
    </cfRule>
    <cfRule type="cellIs" dxfId="2161" priority="621" operator="equal">
      <formula>G7</formula>
    </cfRule>
    <cfRule type="cellIs" dxfId="2160" priority="622" operator="lessThan">
      <formula>G7</formula>
    </cfRule>
    <cfRule type="cellIs" dxfId="2159" priority="623" operator="greaterThan">
      <formula>G7</formula>
    </cfRule>
  </conditionalFormatting>
  <conditionalFormatting sqref="G10">
    <cfRule type="cellIs" dxfId="2158" priority="616" operator="equal">
      <formula>0</formula>
    </cfRule>
    <cfRule type="cellIs" dxfId="2157" priority="617" operator="equal">
      <formula>G9</formula>
    </cfRule>
    <cfRule type="cellIs" dxfId="2156" priority="618" operator="lessThan">
      <formula>G9</formula>
    </cfRule>
    <cfRule type="cellIs" dxfId="2155" priority="619" operator="greaterThan">
      <formula>G9</formula>
    </cfRule>
  </conditionalFormatting>
  <conditionalFormatting sqref="G13">
    <cfRule type="cellIs" dxfId="2154" priority="624" operator="equal">
      <formula>0</formula>
    </cfRule>
    <cfRule type="cellIs" dxfId="2153" priority="625" operator="equal">
      <formula>G12</formula>
    </cfRule>
    <cfRule type="cellIs" dxfId="2152" priority="626" operator="lessThan">
      <formula>G12</formula>
    </cfRule>
    <cfRule type="cellIs" dxfId="2151" priority="627" operator="greaterThan">
      <formula>G12</formula>
    </cfRule>
  </conditionalFormatting>
  <conditionalFormatting sqref="G12">
    <cfRule type="cellIs" dxfId="2150" priority="612" operator="equal">
      <formula>0</formula>
    </cfRule>
    <cfRule type="cellIs" dxfId="2149" priority="613" operator="equal">
      <formula>G11</formula>
    </cfRule>
    <cfRule type="cellIs" dxfId="2148" priority="614" operator="lessThan">
      <formula>G11</formula>
    </cfRule>
    <cfRule type="cellIs" dxfId="2147" priority="615" operator="greaterThan">
      <formula>G11</formula>
    </cfRule>
  </conditionalFormatting>
  <conditionalFormatting sqref="H11">
    <cfRule type="cellIs" dxfId="2146" priority="608" operator="equal">
      <formula>0</formula>
    </cfRule>
    <cfRule type="cellIs" dxfId="2145" priority="609" operator="equal">
      <formula>H10</formula>
    </cfRule>
    <cfRule type="cellIs" dxfId="2144" priority="610" operator="lessThan">
      <formula>H10</formula>
    </cfRule>
    <cfRule type="cellIs" dxfId="2143" priority="611" operator="greaterThan">
      <formula>H10</formula>
    </cfRule>
  </conditionalFormatting>
  <conditionalFormatting sqref="H9">
    <cfRule type="cellIs" dxfId="2142" priority="600" operator="equal">
      <formula>0</formula>
    </cfRule>
    <cfRule type="cellIs" dxfId="2141" priority="601" operator="equal">
      <formula>H7</formula>
    </cfRule>
    <cfRule type="cellIs" dxfId="2140" priority="602" operator="lessThan">
      <formula>H7</formula>
    </cfRule>
    <cfRule type="cellIs" dxfId="2139" priority="603" operator="greaterThan">
      <formula>H7</formula>
    </cfRule>
  </conditionalFormatting>
  <conditionalFormatting sqref="H10">
    <cfRule type="cellIs" dxfId="2138" priority="596" operator="equal">
      <formula>0</formula>
    </cfRule>
    <cfRule type="cellIs" dxfId="2137" priority="597" operator="equal">
      <formula>H9</formula>
    </cfRule>
    <cfRule type="cellIs" dxfId="2136" priority="598" operator="lessThan">
      <formula>H9</formula>
    </cfRule>
    <cfRule type="cellIs" dxfId="2135" priority="599" operator="greaterThan">
      <formula>H9</formula>
    </cfRule>
  </conditionalFormatting>
  <conditionalFormatting sqref="H13">
    <cfRule type="cellIs" dxfId="2134" priority="604" operator="equal">
      <formula>0</formula>
    </cfRule>
    <cfRule type="cellIs" dxfId="2133" priority="605" operator="equal">
      <formula>H12</formula>
    </cfRule>
    <cfRule type="cellIs" dxfId="2132" priority="606" operator="lessThan">
      <formula>H12</formula>
    </cfRule>
    <cfRule type="cellIs" dxfId="2131" priority="607" operator="greaterThan">
      <formula>H12</formula>
    </cfRule>
  </conditionalFormatting>
  <conditionalFormatting sqref="H12">
    <cfRule type="cellIs" dxfId="2130" priority="592" operator="equal">
      <formula>0</formula>
    </cfRule>
    <cfRule type="cellIs" dxfId="2129" priority="593" operator="equal">
      <formula>H11</formula>
    </cfRule>
    <cfRule type="cellIs" dxfId="2128" priority="594" operator="lessThan">
      <formula>H11</formula>
    </cfRule>
    <cfRule type="cellIs" dxfId="2127" priority="595" operator="greaterThan">
      <formula>H11</formula>
    </cfRule>
  </conditionalFormatting>
  <conditionalFormatting sqref="D20">
    <cfRule type="cellIs" dxfId="2126" priority="438" operator="equal">
      <formula>0</formula>
    </cfRule>
    <cfRule type="cellIs" dxfId="2125" priority="575" operator="equal">
      <formula>0</formula>
    </cfRule>
    <cfRule type="cellIs" dxfId="2124" priority="587" operator="equal">
      <formula>D14</formula>
    </cfRule>
    <cfRule type="cellIs" dxfId="2123" priority="588" operator="lessThan">
      <formula>D14</formula>
    </cfRule>
    <cfRule type="cellIs" dxfId="2122" priority="589" operator="greaterThan">
      <formula>D14</formula>
    </cfRule>
  </conditionalFormatting>
  <conditionalFormatting sqref="E20">
    <cfRule type="cellIs" dxfId="2121" priority="437" operator="equal">
      <formula>0</formula>
    </cfRule>
    <cfRule type="cellIs" dxfId="2120" priority="584" operator="equal">
      <formula>E14</formula>
    </cfRule>
    <cfRule type="cellIs" dxfId="2119" priority="585" operator="lessThan">
      <formula>E14</formula>
    </cfRule>
    <cfRule type="cellIs" dxfId="2118" priority="586" operator="greaterThan">
      <formula>E14</formula>
    </cfRule>
  </conditionalFormatting>
  <conditionalFormatting sqref="C17">
    <cfRule type="cellIs" dxfId="2117" priority="580" operator="equal">
      <formula>0</formula>
    </cfRule>
    <cfRule type="cellIs" dxfId="2116" priority="581" operator="equal">
      <formula>C16</formula>
    </cfRule>
    <cfRule type="cellIs" dxfId="2115" priority="582" operator="lessThan">
      <formula>C16</formula>
    </cfRule>
    <cfRule type="cellIs" dxfId="2114" priority="583" operator="greaterThan">
      <formula>C16</formula>
    </cfRule>
  </conditionalFormatting>
  <conditionalFormatting sqref="H20:I20">
    <cfRule type="cellIs" dxfId="2113" priority="571" operator="equal">
      <formula>0</formula>
    </cfRule>
    <cfRule type="cellIs" dxfId="2112" priority="572" operator="equal">
      <formula>H14</formula>
    </cfRule>
    <cfRule type="cellIs" dxfId="2111" priority="573" operator="lessThan">
      <formula>H14</formula>
    </cfRule>
    <cfRule type="cellIs" dxfId="2110" priority="574" operator="greaterThan">
      <formula>H14</formula>
    </cfRule>
  </conditionalFormatting>
  <conditionalFormatting sqref="C15">
    <cfRule type="cellIs" dxfId="2109" priority="567" operator="equal">
      <formula>0</formula>
    </cfRule>
    <cfRule type="cellIs" dxfId="2108" priority="568" operator="equal">
      <formula>C13</formula>
    </cfRule>
    <cfRule type="cellIs" dxfId="2107" priority="569" operator="lessThan">
      <formula>C13</formula>
    </cfRule>
    <cfRule type="cellIs" dxfId="2106" priority="570" operator="greaterThan">
      <formula>C13</formula>
    </cfRule>
  </conditionalFormatting>
  <conditionalFormatting sqref="C16">
    <cfRule type="cellIs" dxfId="2105" priority="563" operator="equal">
      <formula>0</formula>
    </cfRule>
    <cfRule type="cellIs" dxfId="2104" priority="564" operator="equal">
      <formula>C15</formula>
    </cfRule>
    <cfRule type="cellIs" dxfId="2103" priority="565" operator="lessThan">
      <formula>C15</formula>
    </cfRule>
    <cfRule type="cellIs" dxfId="2102" priority="566" operator="greaterThan">
      <formula>C15</formula>
    </cfRule>
  </conditionalFormatting>
  <conditionalFormatting sqref="C19">
    <cfRule type="cellIs" dxfId="2101" priority="576" operator="equal">
      <formula>0</formula>
    </cfRule>
    <cfRule type="cellIs" dxfId="2100" priority="577" operator="equal">
      <formula>C18</formula>
    </cfRule>
    <cfRule type="cellIs" dxfId="2099" priority="578" operator="lessThan">
      <formula>C18</formula>
    </cfRule>
    <cfRule type="cellIs" dxfId="2098" priority="579" operator="greaterThan">
      <formula>C18</formula>
    </cfRule>
  </conditionalFormatting>
  <conditionalFormatting sqref="C18">
    <cfRule type="cellIs" dxfId="2097" priority="559" operator="equal">
      <formula>0</formula>
    </cfRule>
    <cfRule type="cellIs" dxfId="2096" priority="560" operator="equal">
      <formula>C17</formula>
    </cfRule>
    <cfRule type="cellIs" dxfId="2095" priority="561" operator="lessThan">
      <formula>C17</formula>
    </cfRule>
    <cfRule type="cellIs" dxfId="2094" priority="562" operator="greaterThan">
      <formula>C17</formula>
    </cfRule>
  </conditionalFormatting>
  <conditionalFormatting sqref="D17">
    <cfRule type="cellIs" dxfId="2093" priority="555" operator="equal">
      <formula>0</formula>
    </cfRule>
    <cfRule type="cellIs" dxfId="2092" priority="556" operator="equal">
      <formula>D16</formula>
    </cfRule>
    <cfRule type="cellIs" dxfId="2091" priority="557" operator="lessThan">
      <formula>D16</formula>
    </cfRule>
    <cfRule type="cellIs" dxfId="2090" priority="558" operator="greaterThan">
      <formula>D16</formula>
    </cfRule>
  </conditionalFormatting>
  <conditionalFormatting sqref="D15">
    <cfRule type="cellIs" dxfId="2089" priority="547" operator="equal">
      <formula>0</formula>
    </cfRule>
    <cfRule type="cellIs" dxfId="2088" priority="548" operator="equal">
      <formula>D13</formula>
    </cfRule>
    <cfRule type="cellIs" dxfId="2087" priority="549" operator="lessThan">
      <formula>D13</formula>
    </cfRule>
    <cfRule type="cellIs" dxfId="2086" priority="550" operator="greaterThan">
      <formula>D13</formula>
    </cfRule>
  </conditionalFormatting>
  <conditionalFormatting sqref="D16">
    <cfRule type="cellIs" dxfId="2085" priority="543" operator="equal">
      <formula>0</formula>
    </cfRule>
    <cfRule type="cellIs" dxfId="2084" priority="544" operator="equal">
      <formula>D15</formula>
    </cfRule>
    <cfRule type="cellIs" dxfId="2083" priority="545" operator="lessThan">
      <formula>D15</formula>
    </cfRule>
    <cfRule type="cellIs" dxfId="2082" priority="546" operator="greaterThan">
      <formula>D15</formula>
    </cfRule>
  </conditionalFormatting>
  <conditionalFormatting sqref="D19">
    <cfRule type="cellIs" dxfId="2081" priority="551" operator="equal">
      <formula>0</formula>
    </cfRule>
    <cfRule type="cellIs" dxfId="2080" priority="552" operator="equal">
      <formula>D18</formula>
    </cfRule>
    <cfRule type="cellIs" dxfId="2079" priority="553" operator="lessThan">
      <formula>D18</formula>
    </cfRule>
    <cfRule type="cellIs" dxfId="2078" priority="554" operator="greaterThan">
      <formula>D18</formula>
    </cfRule>
  </conditionalFormatting>
  <conditionalFormatting sqref="D18">
    <cfRule type="cellIs" dxfId="2077" priority="539" operator="equal">
      <formula>0</formula>
    </cfRule>
    <cfRule type="cellIs" dxfId="2076" priority="540" operator="equal">
      <formula>D17</formula>
    </cfRule>
    <cfRule type="cellIs" dxfId="2075" priority="541" operator="lessThan">
      <formula>D17</formula>
    </cfRule>
    <cfRule type="cellIs" dxfId="2074" priority="542" operator="greaterThan">
      <formula>D17</formula>
    </cfRule>
  </conditionalFormatting>
  <conditionalFormatting sqref="E17">
    <cfRule type="cellIs" dxfId="2073" priority="535" operator="equal">
      <formula>0</formula>
    </cfRule>
    <cfRule type="cellIs" dxfId="2072" priority="536" operator="equal">
      <formula>E16</formula>
    </cfRule>
    <cfRule type="cellIs" dxfId="2071" priority="537" operator="lessThan">
      <formula>E16</formula>
    </cfRule>
    <cfRule type="cellIs" dxfId="2070" priority="538" operator="greaterThan">
      <formula>E16</formula>
    </cfRule>
  </conditionalFormatting>
  <conditionalFormatting sqref="E15">
    <cfRule type="cellIs" dxfId="2069" priority="527" operator="equal">
      <formula>0</formula>
    </cfRule>
    <cfRule type="cellIs" dxfId="2068" priority="528" operator="equal">
      <formula>E13</formula>
    </cfRule>
    <cfRule type="cellIs" dxfId="2067" priority="529" operator="lessThan">
      <formula>E13</formula>
    </cfRule>
    <cfRule type="cellIs" dxfId="2066" priority="530" operator="greaterThan">
      <formula>E13</formula>
    </cfRule>
  </conditionalFormatting>
  <conditionalFormatting sqref="E16">
    <cfRule type="cellIs" dxfId="2065" priority="523" operator="equal">
      <formula>0</formula>
    </cfRule>
    <cfRule type="cellIs" dxfId="2064" priority="524" operator="equal">
      <formula>E15</formula>
    </cfRule>
    <cfRule type="cellIs" dxfId="2063" priority="525" operator="lessThan">
      <formula>E15</formula>
    </cfRule>
    <cfRule type="cellIs" dxfId="2062" priority="526" operator="greaterThan">
      <formula>E15</formula>
    </cfRule>
  </conditionalFormatting>
  <conditionalFormatting sqref="E19">
    <cfRule type="cellIs" dxfId="2061" priority="531" operator="equal">
      <formula>0</formula>
    </cfRule>
    <cfRule type="cellIs" dxfId="2060" priority="532" operator="equal">
      <formula>E18</formula>
    </cfRule>
    <cfRule type="cellIs" dxfId="2059" priority="533" operator="lessThan">
      <formula>E18</formula>
    </cfRule>
    <cfRule type="cellIs" dxfId="2058" priority="534" operator="greaterThan">
      <formula>E18</formula>
    </cfRule>
  </conditionalFormatting>
  <conditionalFormatting sqref="E18">
    <cfRule type="cellIs" dxfId="2057" priority="519" operator="equal">
      <formula>0</formula>
    </cfRule>
    <cfRule type="cellIs" dxfId="2056" priority="520" operator="equal">
      <formula>E17</formula>
    </cfRule>
    <cfRule type="cellIs" dxfId="2055" priority="521" operator="lessThan">
      <formula>E17</formula>
    </cfRule>
    <cfRule type="cellIs" dxfId="2054" priority="522" operator="greaterThan">
      <formula>E17</formula>
    </cfRule>
  </conditionalFormatting>
  <conditionalFormatting sqref="I17">
    <cfRule type="cellIs" dxfId="2053" priority="515" operator="equal">
      <formula>0</formula>
    </cfRule>
    <cfRule type="cellIs" dxfId="2052" priority="516" operator="equal">
      <formula>I16</formula>
    </cfRule>
    <cfRule type="cellIs" dxfId="2051" priority="517" operator="lessThan">
      <formula>I16</formula>
    </cfRule>
    <cfRule type="cellIs" dxfId="2050" priority="518" operator="greaterThan">
      <formula>I16</formula>
    </cfRule>
  </conditionalFormatting>
  <conditionalFormatting sqref="I15">
    <cfRule type="cellIs" dxfId="2049" priority="507" operator="equal">
      <formula>0</formula>
    </cfRule>
    <cfRule type="cellIs" dxfId="2048" priority="508" operator="equal">
      <formula>I13</formula>
    </cfRule>
    <cfRule type="cellIs" dxfId="2047" priority="509" operator="lessThan">
      <formula>I13</formula>
    </cfRule>
    <cfRule type="cellIs" dxfId="2046" priority="510" operator="greaterThan">
      <formula>I13</formula>
    </cfRule>
  </conditionalFormatting>
  <conditionalFormatting sqref="I16">
    <cfRule type="cellIs" dxfId="2045" priority="503" operator="equal">
      <formula>0</formula>
    </cfRule>
    <cfRule type="cellIs" dxfId="2044" priority="504" operator="equal">
      <formula>I15</formula>
    </cfRule>
    <cfRule type="cellIs" dxfId="2043" priority="505" operator="lessThan">
      <formula>I15</formula>
    </cfRule>
    <cfRule type="cellIs" dxfId="2042" priority="506" operator="greaterThan">
      <formula>I15</formula>
    </cfRule>
  </conditionalFormatting>
  <conditionalFormatting sqref="I19">
    <cfRule type="cellIs" dxfId="2041" priority="511" operator="equal">
      <formula>0</formula>
    </cfRule>
    <cfRule type="cellIs" dxfId="2040" priority="512" operator="equal">
      <formula>I18</formula>
    </cfRule>
    <cfRule type="cellIs" dxfId="2039" priority="513" operator="lessThan">
      <formula>I18</formula>
    </cfRule>
    <cfRule type="cellIs" dxfId="2038" priority="514" operator="greaterThan">
      <formula>I18</formula>
    </cfRule>
  </conditionalFormatting>
  <conditionalFormatting sqref="I18">
    <cfRule type="cellIs" dxfId="2037" priority="499" operator="equal">
      <formula>0</formula>
    </cfRule>
    <cfRule type="cellIs" dxfId="2036" priority="500" operator="equal">
      <formula>I17</formula>
    </cfRule>
    <cfRule type="cellIs" dxfId="2035" priority="501" operator="lessThan">
      <formula>I17</formula>
    </cfRule>
    <cfRule type="cellIs" dxfId="2034" priority="502" operator="greaterThan">
      <formula>I17</formula>
    </cfRule>
  </conditionalFormatting>
  <conditionalFormatting sqref="F17">
    <cfRule type="cellIs" dxfId="2033" priority="495" operator="equal">
      <formula>0</formula>
    </cfRule>
    <cfRule type="cellIs" dxfId="2032" priority="496" operator="equal">
      <formula>F16</formula>
    </cfRule>
    <cfRule type="cellIs" dxfId="2031" priority="497" operator="lessThan">
      <formula>F16</formula>
    </cfRule>
    <cfRule type="cellIs" dxfId="2030" priority="498" operator="greaterThan">
      <formula>F16</formula>
    </cfRule>
  </conditionalFormatting>
  <conditionalFormatting sqref="F15">
    <cfRule type="cellIs" dxfId="2029" priority="487" operator="equal">
      <formula>0</formula>
    </cfRule>
    <cfRule type="cellIs" dxfId="2028" priority="488" operator="equal">
      <formula>F13</formula>
    </cfRule>
    <cfRule type="cellIs" dxfId="2027" priority="489" operator="lessThan">
      <formula>F13</formula>
    </cfRule>
    <cfRule type="cellIs" dxfId="2026" priority="490" operator="greaterThan">
      <formula>F13</formula>
    </cfRule>
  </conditionalFormatting>
  <conditionalFormatting sqref="F16">
    <cfRule type="cellIs" dxfId="2025" priority="483" operator="equal">
      <formula>0</formula>
    </cfRule>
    <cfRule type="cellIs" dxfId="2024" priority="484" operator="equal">
      <formula>F15</formula>
    </cfRule>
    <cfRule type="cellIs" dxfId="2023" priority="485" operator="lessThan">
      <formula>F15</formula>
    </cfRule>
    <cfRule type="cellIs" dxfId="2022" priority="486" operator="greaterThan">
      <formula>F15</formula>
    </cfRule>
  </conditionalFormatting>
  <conditionalFormatting sqref="F19">
    <cfRule type="cellIs" dxfId="2021" priority="491" operator="equal">
      <formula>0</formula>
    </cfRule>
    <cfRule type="cellIs" dxfId="2020" priority="492" operator="equal">
      <formula>F18</formula>
    </cfRule>
    <cfRule type="cellIs" dxfId="2019" priority="493" operator="lessThan">
      <formula>F18</formula>
    </cfRule>
    <cfRule type="cellIs" dxfId="2018" priority="494" operator="greaterThan">
      <formula>F18</formula>
    </cfRule>
  </conditionalFormatting>
  <conditionalFormatting sqref="F18">
    <cfRule type="cellIs" dxfId="2017" priority="479" operator="equal">
      <formula>0</formula>
    </cfRule>
    <cfRule type="cellIs" dxfId="2016" priority="480" operator="equal">
      <formula>F17</formula>
    </cfRule>
    <cfRule type="cellIs" dxfId="2015" priority="481" operator="lessThan">
      <formula>F17</formula>
    </cfRule>
    <cfRule type="cellIs" dxfId="2014" priority="482" operator="greaterThan">
      <formula>F17</formula>
    </cfRule>
  </conditionalFormatting>
  <conditionalFormatting sqref="G17">
    <cfRule type="cellIs" dxfId="2013" priority="475" operator="equal">
      <formula>0</formula>
    </cfRule>
    <cfRule type="cellIs" dxfId="2012" priority="476" operator="equal">
      <formula>G16</formula>
    </cfRule>
    <cfRule type="cellIs" dxfId="2011" priority="477" operator="lessThan">
      <formula>G16</formula>
    </cfRule>
    <cfRule type="cellIs" dxfId="2010" priority="478" operator="greaterThan">
      <formula>G16</formula>
    </cfRule>
  </conditionalFormatting>
  <conditionalFormatting sqref="G15">
    <cfRule type="cellIs" dxfId="2009" priority="467" operator="equal">
      <formula>0</formula>
    </cfRule>
    <cfRule type="cellIs" dxfId="2008" priority="468" operator="equal">
      <formula>G13</formula>
    </cfRule>
    <cfRule type="cellIs" dxfId="2007" priority="469" operator="lessThan">
      <formula>G13</formula>
    </cfRule>
    <cfRule type="cellIs" dxfId="2006" priority="470" operator="greaterThan">
      <formula>G13</formula>
    </cfRule>
  </conditionalFormatting>
  <conditionalFormatting sqref="G16">
    <cfRule type="cellIs" dxfId="2005" priority="463" operator="equal">
      <formula>0</formula>
    </cfRule>
    <cfRule type="cellIs" dxfId="2004" priority="464" operator="equal">
      <formula>G15</formula>
    </cfRule>
    <cfRule type="cellIs" dxfId="2003" priority="465" operator="lessThan">
      <formula>G15</formula>
    </cfRule>
    <cfRule type="cellIs" dxfId="2002" priority="466" operator="greaterThan">
      <formula>G15</formula>
    </cfRule>
  </conditionalFormatting>
  <conditionalFormatting sqref="G19">
    <cfRule type="cellIs" dxfId="2001" priority="471" operator="equal">
      <formula>0</formula>
    </cfRule>
    <cfRule type="cellIs" dxfId="2000" priority="472" operator="equal">
      <formula>G18</formula>
    </cfRule>
    <cfRule type="cellIs" dxfId="1999" priority="473" operator="lessThan">
      <formula>G18</formula>
    </cfRule>
    <cfRule type="cellIs" dxfId="1998" priority="474" operator="greaterThan">
      <formula>G18</formula>
    </cfRule>
  </conditionalFormatting>
  <conditionalFormatting sqref="G18">
    <cfRule type="cellIs" dxfId="1997" priority="459" operator="equal">
      <formula>0</formula>
    </cfRule>
    <cfRule type="cellIs" dxfId="1996" priority="460" operator="equal">
      <formula>G17</formula>
    </cfRule>
    <cfRule type="cellIs" dxfId="1995" priority="461" operator="lessThan">
      <formula>G17</formula>
    </cfRule>
    <cfRule type="cellIs" dxfId="1994" priority="462" operator="greaterThan">
      <formula>G17</formula>
    </cfRule>
  </conditionalFormatting>
  <conditionalFormatting sqref="H17">
    <cfRule type="cellIs" dxfId="1993" priority="455" operator="equal">
      <formula>0</formula>
    </cfRule>
    <cfRule type="cellIs" dxfId="1992" priority="456" operator="equal">
      <formula>H16</formula>
    </cfRule>
    <cfRule type="cellIs" dxfId="1991" priority="457" operator="lessThan">
      <formula>H16</formula>
    </cfRule>
    <cfRule type="cellIs" dxfId="1990" priority="458" operator="greaterThan">
      <formula>H16</formula>
    </cfRule>
  </conditionalFormatting>
  <conditionalFormatting sqref="H15">
    <cfRule type="cellIs" dxfId="1989" priority="447" operator="equal">
      <formula>0</formula>
    </cfRule>
    <cfRule type="cellIs" dxfId="1988" priority="448" operator="equal">
      <formula>H13</formula>
    </cfRule>
    <cfRule type="cellIs" dxfId="1987" priority="449" operator="lessThan">
      <formula>H13</formula>
    </cfRule>
    <cfRule type="cellIs" dxfId="1986" priority="450" operator="greaterThan">
      <formula>H13</formula>
    </cfRule>
  </conditionalFormatting>
  <conditionalFormatting sqref="H16">
    <cfRule type="cellIs" dxfId="1985" priority="443" operator="equal">
      <formula>0</formula>
    </cfRule>
    <cfRule type="cellIs" dxfId="1984" priority="444" operator="equal">
      <formula>H15</formula>
    </cfRule>
    <cfRule type="cellIs" dxfId="1983" priority="445" operator="lessThan">
      <formula>H15</formula>
    </cfRule>
    <cfRule type="cellIs" dxfId="1982" priority="446" operator="greaterThan">
      <formula>H15</formula>
    </cfRule>
  </conditionalFormatting>
  <conditionalFormatting sqref="H19">
    <cfRule type="cellIs" dxfId="1981" priority="451" operator="equal">
      <formula>0</formula>
    </cfRule>
    <cfRule type="cellIs" dxfId="1980" priority="452" operator="equal">
      <formula>H18</formula>
    </cfRule>
    <cfRule type="cellIs" dxfId="1979" priority="453" operator="lessThan">
      <formula>H18</formula>
    </cfRule>
    <cfRule type="cellIs" dxfId="1978" priority="454" operator="greaterThan">
      <formula>H18</formula>
    </cfRule>
  </conditionalFormatting>
  <conditionalFormatting sqref="H18">
    <cfRule type="cellIs" dxfId="1977" priority="439" operator="equal">
      <formula>0</formula>
    </cfRule>
    <cfRule type="cellIs" dxfId="1976" priority="440" operator="equal">
      <formula>H17</formula>
    </cfRule>
    <cfRule type="cellIs" dxfId="1975" priority="441" operator="lessThan">
      <formula>H17</formula>
    </cfRule>
    <cfRule type="cellIs" dxfId="1974" priority="442" operator="greaterThan">
      <formula>H17</formula>
    </cfRule>
  </conditionalFormatting>
  <conditionalFormatting sqref="F20:G20">
    <cfRule type="cellIs" dxfId="1973" priority="432" operator="equal">
      <formula>0</formula>
    </cfRule>
    <cfRule type="cellIs" dxfId="1972" priority="433" operator="equal">
      <formula>F14</formula>
    </cfRule>
    <cfRule type="cellIs" dxfId="1971" priority="434" operator="lessThan">
      <formula>F14</formula>
    </cfRule>
    <cfRule type="cellIs" dxfId="1970" priority="435" operator="greaterThan">
      <formula>F14</formula>
    </cfRule>
  </conditionalFormatting>
  <conditionalFormatting sqref="D26">
    <cfRule type="cellIs" dxfId="1969" priority="280" operator="equal">
      <formula>0</formula>
    </cfRule>
    <cfRule type="cellIs" dxfId="1968" priority="417" operator="equal">
      <formula>0</formula>
    </cfRule>
    <cfRule type="cellIs" dxfId="1967" priority="429" operator="equal">
      <formula>D20</formula>
    </cfRule>
    <cfRule type="cellIs" dxfId="1966" priority="430" operator="lessThan">
      <formula>D20</formula>
    </cfRule>
    <cfRule type="cellIs" dxfId="1965" priority="431" operator="greaterThan">
      <formula>D20</formula>
    </cfRule>
  </conditionalFormatting>
  <conditionalFormatting sqref="E26">
    <cfRule type="cellIs" dxfId="1964" priority="279" operator="equal">
      <formula>0</formula>
    </cfRule>
    <cfRule type="cellIs" dxfId="1963" priority="426" operator="equal">
      <formula>E20</formula>
    </cfRule>
    <cfRule type="cellIs" dxfId="1962" priority="427" operator="lessThan">
      <formula>E20</formula>
    </cfRule>
    <cfRule type="cellIs" dxfId="1961" priority="428" operator="greaterThan">
      <formula>E20</formula>
    </cfRule>
  </conditionalFormatting>
  <conditionalFormatting sqref="C23">
    <cfRule type="cellIs" dxfId="1960" priority="422" operator="equal">
      <formula>0</formula>
    </cfRule>
    <cfRule type="cellIs" dxfId="1959" priority="423" operator="equal">
      <formula>C22</formula>
    </cfRule>
    <cfRule type="cellIs" dxfId="1958" priority="424" operator="lessThan">
      <formula>C22</formula>
    </cfRule>
    <cfRule type="cellIs" dxfId="1957" priority="425" operator="greaterThan">
      <formula>C22</formula>
    </cfRule>
  </conditionalFormatting>
  <conditionalFormatting sqref="H26:I26">
    <cfRule type="cellIs" dxfId="1956" priority="413" operator="equal">
      <formula>0</formula>
    </cfRule>
    <cfRule type="cellIs" dxfId="1955" priority="414" operator="equal">
      <formula>H20</formula>
    </cfRule>
    <cfRule type="cellIs" dxfId="1954" priority="415" operator="lessThan">
      <formula>H20</formula>
    </cfRule>
    <cfRule type="cellIs" dxfId="1953" priority="416" operator="greaterThan">
      <formula>H20</formula>
    </cfRule>
  </conditionalFormatting>
  <conditionalFormatting sqref="C21">
    <cfRule type="cellIs" dxfId="1952" priority="409" operator="equal">
      <formula>0</formula>
    </cfRule>
    <cfRule type="cellIs" dxfId="1951" priority="410" operator="equal">
      <formula>C19</formula>
    </cfRule>
    <cfRule type="cellIs" dxfId="1950" priority="411" operator="lessThan">
      <formula>C19</formula>
    </cfRule>
    <cfRule type="cellIs" dxfId="1949" priority="412" operator="greaterThan">
      <formula>C19</formula>
    </cfRule>
  </conditionalFormatting>
  <conditionalFormatting sqref="C22">
    <cfRule type="cellIs" dxfId="1948" priority="405" operator="equal">
      <formula>0</formula>
    </cfRule>
    <cfRule type="cellIs" dxfId="1947" priority="406" operator="equal">
      <formula>C21</formula>
    </cfRule>
    <cfRule type="cellIs" dxfId="1946" priority="407" operator="lessThan">
      <formula>C21</formula>
    </cfRule>
    <cfRule type="cellIs" dxfId="1945" priority="408" operator="greaterThan">
      <formula>C21</formula>
    </cfRule>
  </conditionalFormatting>
  <conditionalFormatting sqref="C25">
    <cfRule type="cellIs" dxfId="1944" priority="418" operator="equal">
      <formula>0</formula>
    </cfRule>
    <cfRule type="cellIs" dxfId="1943" priority="419" operator="equal">
      <formula>C24</formula>
    </cfRule>
    <cfRule type="cellIs" dxfId="1942" priority="420" operator="lessThan">
      <formula>C24</formula>
    </cfRule>
    <cfRule type="cellIs" dxfId="1941" priority="421" operator="greaterThan">
      <formula>C24</formula>
    </cfRule>
  </conditionalFormatting>
  <conditionalFormatting sqref="C24">
    <cfRule type="cellIs" dxfId="1940" priority="401" operator="equal">
      <formula>0</formula>
    </cfRule>
    <cfRule type="cellIs" dxfId="1939" priority="402" operator="equal">
      <formula>C23</formula>
    </cfRule>
    <cfRule type="cellIs" dxfId="1938" priority="403" operator="lessThan">
      <formula>C23</formula>
    </cfRule>
    <cfRule type="cellIs" dxfId="1937" priority="404" operator="greaterThan">
      <formula>C23</formula>
    </cfRule>
  </conditionalFormatting>
  <conditionalFormatting sqref="D23">
    <cfRule type="cellIs" dxfId="1936" priority="397" operator="equal">
      <formula>0</formula>
    </cfRule>
    <cfRule type="cellIs" dxfId="1935" priority="398" operator="equal">
      <formula>D22</formula>
    </cfRule>
    <cfRule type="cellIs" dxfId="1934" priority="399" operator="lessThan">
      <formula>D22</formula>
    </cfRule>
    <cfRule type="cellIs" dxfId="1933" priority="400" operator="greaterThan">
      <formula>D22</formula>
    </cfRule>
  </conditionalFormatting>
  <conditionalFormatting sqref="D21">
    <cfRule type="cellIs" dxfId="1932" priority="389" operator="equal">
      <formula>0</formula>
    </cfRule>
    <cfRule type="cellIs" dxfId="1931" priority="390" operator="equal">
      <formula>D19</formula>
    </cfRule>
    <cfRule type="cellIs" dxfId="1930" priority="391" operator="lessThan">
      <formula>D19</formula>
    </cfRule>
    <cfRule type="cellIs" dxfId="1929" priority="392" operator="greaterThan">
      <formula>D19</formula>
    </cfRule>
  </conditionalFormatting>
  <conditionalFormatting sqref="D22">
    <cfRule type="cellIs" dxfId="1928" priority="385" operator="equal">
      <formula>0</formula>
    </cfRule>
    <cfRule type="cellIs" dxfId="1927" priority="386" operator="equal">
      <formula>D21</formula>
    </cfRule>
    <cfRule type="cellIs" dxfId="1926" priority="387" operator="lessThan">
      <formula>D21</formula>
    </cfRule>
    <cfRule type="cellIs" dxfId="1925" priority="388" operator="greaterThan">
      <formula>D21</formula>
    </cfRule>
  </conditionalFormatting>
  <conditionalFormatting sqref="D25">
    <cfRule type="cellIs" dxfId="1924" priority="393" operator="equal">
      <formula>0</formula>
    </cfRule>
    <cfRule type="cellIs" dxfId="1923" priority="394" operator="equal">
      <formula>D24</formula>
    </cfRule>
    <cfRule type="cellIs" dxfId="1922" priority="395" operator="lessThan">
      <formula>D24</formula>
    </cfRule>
    <cfRule type="cellIs" dxfId="1921" priority="396" operator="greaterThan">
      <formula>D24</formula>
    </cfRule>
  </conditionalFormatting>
  <conditionalFormatting sqref="D24">
    <cfRule type="cellIs" dxfId="1920" priority="381" operator="equal">
      <formula>0</formula>
    </cfRule>
    <cfRule type="cellIs" dxfId="1919" priority="382" operator="equal">
      <formula>D23</formula>
    </cfRule>
    <cfRule type="cellIs" dxfId="1918" priority="383" operator="lessThan">
      <formula>D23</formula>
    </cfRule>
    <cfRule type="cellIs" dxfId="1917" priority="384" operator="greaterThan">
      <formula>D23</formula>
    </cfRule>
  </conditionalFormatting>
  <conditionalFormatting sqref="E23">
    <cfRule type="cellIs" dxfId="1916" priority="377" operator="equal">
      <formula>0</formula>
    </cfRule>
    <cfRule type="cellIs" dxfId="1915" priority="378" operator="equal">
      <formula>E22</formula>
    </cfRule>
    <cfRule type="cellIs" dxfId="1914" priority="379" operator="lessThan">
      <formula>E22</formula>
    </cfRule>
    <cfRule type="cellIs" dxfId="1913" priority="380" operator="greaterThan">
      <formula>E22</formula>
    </cfRule>
  </conditionalFormatting>
  <conditionalFormatting sqref="E21">
    <cfRule type="cellIs" dxfId="1912" priority="369" operator="equal">
      <formula>0</formula>
    </cfRule>
    <cfRule type="cellIs" dxfId="1911" priority="370" operator="equal">
      <formula>E19</formula>
    </cfRule>
    <cfRule type="cellIs" dxfId="1910" priority="371" operator="lessThan">
      <formula>E19</formula>
    </cfRule>
    <cfRule type="cellIs" dxfId="1909" priority="372" operator="greaterThan">
      <formula>E19</formula>
    </cfRule>
  </conditionalFormatting>
  <conditionalFormatting sqref="E22">
    <cfRule type="cellIs" dxfId="1908" priority="365" operator="equal">
      <formula>0</formula>
    </cfRule>
    <cfRule type="cellIs" dxfId="1907" priority="366" operator="equal">
      <formula>E21</formula>
    </cfRule>
    <cfRule type="cellIs" dxfId="1906" priority="367" operator="lessThan">
      <formula>E21</formula>
    </cfRule>
    <cfRule type="cellIs" dxfId="1905" priority="368" operator="greaterThan">
      <formula>E21</formula>
    </cfRule>
  </conditionalFormatting>
  <conditionalFormatting sqref="E25">
    <cfRule type="cellIs" dxfId="1904" priority="373" operator="equal">
      <formula>0</formula>
    </cfRule>
    <cfRule type="cellIs" dxfId="1903" priority="374" operator="equal">
      <formula>E24</formula>
    </cfRule>
    <cfRule type="cellIs" dxfId="1902" priority="375" operator="lessThan">
      <formula>E24</formula>
    </cfRule>
    <cfRule type="cellIs" dxfId="1901" priority="376" operator="greaterThan">
      <formula>E24</formula>
    </cfRule>
  </conditionalFormatting>
  <conditionalFormatting sqref="E24">
    <cfRule type="cellIs" dxfId="1900" priority="361" operator="equal">
      <formula>0</formula>
    </cfRule>
    <cfRule type="cellIs" dxfId="1899" priority="362" operator="equal">
      <formula>E23</formula>
    </cfRule>
    <cfRule type="cellIs" dxfId="1898" priority="363" operator="lessThan">
      <formula>E23</formula>
    </cfRule>
    <cfRule type="cellIs" dxfId="1897" priority="364" operator="greaterThan">
      <formula>E23</formula>
    </cfRule>
  </conditionalFormatting>
  <conditionalFormatting sqref="I23">
    <cfRule type="cellIs" dxfId="1896" priority="357" operator="equal">
      <formula>0</formula>
    </cfRule>
    <cfRule type="cellIs" dxfId="1895" priority="358" operator="equal">
      <formula>I22</formula>
    </cfRule>
    <cfRule type="cellIs" dxfId="1894" priority="359" operator="lessThan">
      <formula>I22</formula>
    </cfRule>
    <cfRule type="cellIs" dxfId="1893" priority="360" operator="greaterThan">
      <formula>I22</formula>
    </cfRule>
  </conditionalFormatting>
  <conditionalFormatting sqref="I21">
    <cfRule type="cellIs" dxfId="1892" priority="349" operator="equal">
      <formula>0</formula>
    </cfRule>
    <cfRule type="cellIs" dxfId="1891" priority="350" operator="equal">
      <formula>I19</formula>
    </cfRule>
    <cfRule type="cellIs" dxfId="1890" priority="351" operator="lessThan">
      <formula>I19</formula>
    </cfRule>
    <cfRule type="cellIs" dxfId="1889" priority="352" operator="greaterThan">
      <formula>I19</formula>
    </cfRule>
  </conditionalFormatting>
  <conditionalFormatting sqref="I22">
    <cfRule type="cellIs" dxfId="1888" priority="345" operator="equal">
      <formula>0</formula>
    </cfRule>
    <cfRule type="cellIs" dxfId="1887" priority="346" operator="equal">
      <formula>I21</formula>
    </cfRule>
    <cfRule type="cellIs" dxfId="1886" priority="347" operator="lessThan">
      <formula>I21</formula>
    </cfRule>
    <cfRule type="cellIs" dxfId="1885" priority="348" operator="greaterThan">
      <formula>I21</formula>
    </cfRule>
  </conditionalFormatting>
  <conditionalFormatting sqref="I25">
    <cfRule type="cellIs" dxfId="1884" priority="353" operator="equal">
      <formula>0</formula>
    </cfRule>
    <cfRule type="cellIs" dxfId="1883" priority="354" operator="equal">
      <formula>I24</formula>
    </cfRule>
    <cfRule type="cellIs" dxfId="1882" priority="355" operator="lessThan">
      <formula>I24</formula>
    </cfRule>
    <cfRule type="cellIs" dxfId="1881" priority="356" operator="greaterThan">
      <formula>I24</formula>
    </cfRule>
  </conditionalFormatting>
  <conditionalFormatting sqref="I24">
    <cfRule type="cellIs" dxfId="1880" priority="341" operator="equal">
      <formula>0</formula>
    </cfRule>
    <cfRule type="cellIs" dxfId="1879" priority="342" operator="equal">
      <formula>I23</formula>
    </cfRule>
    <cfRule type="cellIs" dxfId="1878" priority="343" operator="lessThan">
      <formula>I23</formula>
    </cfRule>
    <cfRule type="cellIs" dxfId="1877" priority="344" operator="greaterThan">
      <formula>I23</formula>
    </cfRule>
  </conditionalFormatting>
  <conditionalFormatting sqref="F23">
    <cfRule type="cellIs" dxfId="1876" priority="337" operator="equal">
      <formula>0</formula>
    </cfRule>
    <cfRule type="cellIs" dxfId="1875" priority="338" operator="equal">
      <formula>F22</formula>
    </cfRule>
    <cfRule type="cellIs" dxfId="1874" priority="339" operator="lessThan">
      <formula>F22</formula>
    </cfRule>
    <cfRule type="cellIs" dxfId="1873" priority="340" operator="greaterThan">
      <formula>F22</formula>
    </cfRule>
  </conditionalFormatting>
  <conditionalFormatting sqref="F21">
    <cfRule type="cellIs" dxfId="1872" priority="329" operator="equal">
      <formula>0</formula>
    </cfRule>
    <cfRule type="cellIs" dxfId="1871" priority="330" operator="equal">
      <formula>F19</formula>
    </cfRule>
    <cfRule type="cellIs" dxfId="1870" priority="331" operator="lessThan">
      <formula>F19</formula>
    </cfRule>
    <cfRule type="cellIs" dxfId="1869" priority="332" operator="greaterThan">
      <formula>F19</formula>
    </cfRule>
  </conditionalFormatting>
  <conditionalFormatting sqref="F22">
    <cfRule type="cellIs" dxfId="1868" priority="325" operator="equal">
      <formula>0</formula>
    </cfRule>
    <cfRule type="cellIs" dxfId="1867" priority="326" operator="equal">
      <formula>F21</formula>
    </cfRule>
    <cfRule type="cellIs" dxfId="1866" priority="327" operator="lessThan">
      <formula>F21</formula>
    </cfRule>
    <cfRule type="cellIs" dxfId="1865" priority="328" operator="greaterThan">
      <formula>F21</formula>
    </cfRule>
  </conditionalFormatting>
  <conditionalFormatting sqref="F25">
    <cfRule type="cellIs" dxfId="1864" priority="333" operator="equal">
      <formula>0</formula>
    </cfRule>
    <cfRule type="cellIs" dxfId="1863" priority="334" operator="equal">
      <formula>F24</formula>
    </cfRule>
    <cfRule type="cellIs" dxfId="1862" priority="335" operator="lessThan">
      <formula>F24</formula>
    </cfRule>
    <cfRule type="cellIs" dxfId="1861" priority="336" operator="greaterThan">
      <formula>F24</formula>
    </cfRule>
  </conditionalFormatting>
  <conditionalFormatting sqref="F24">
    <cfRule type="cellIs" dxfId="1860" priority="321" operator="equal">
      <formula>0</formula>
    </cfRule>
    <cfRule type="cellIs" dxfId="1859" priority="322" operator="equal">
      <formula>F23</formula>
    </cfRule>
    <cfRule type="cellIs" dxfId="1858" priority="323" operator="lessThan">
      <formula>F23</formula>
    </cfRule>
    <cfRule type="cellIs" dxfId="1857" priority="324" operator="greaterThan">
      <formula>F23</formula>
    </cfRule>
  </conditionalFormatting>
  <conditionalFormatting sqref="G23">
    <cfRule type="cellIs" dxfId="1856" priority="317" operator="equal">
      <formula>0</formula>
    </cfRule>
    <cfRule type="cellIs" dxfId="1855" priority="318" operator="equal">
      <formula>G22</formula>
    </cfRule>
    <cfRule type="cellIs" dxfId="1854" priority="319" operator="lessThan">
      <formula>G22</formula>
    </cfRule>
    <cfRule type="cellIs" dxfId="1853" priority="320" operator="greaterThan">
      <formula>G22</formula>
    </cfRule>
  </conditionalFormatting>
  <conditionalFormatting sqref="G21">
    <cfRule type="cellIs" dxfId="1852" priority="309" operator="equal">
      <formula>0</formula>
    </cfRule>
    <cfRule type="cellIs" dxfId="1851" priority="310" operator="equal">
      <formula>G19</formula>
    </cfRule>
    <cfRule type="cellIs" dxfId="1850" priority="311" operator="lessThan">
      <formula>G19</formula>
    </cfRule>
    <cfRule type="cellIs" dxfId="1849" priority="312" operator="greaterThan">
      <formula>G19</formula>
    </cfRule>
  </conditionalFormatting>
  <conditionalFormatting sqref="G22">
    <cfRule type="cellIs" dxfId="1848" priority="305" operator="equal">
      <formula>0</formula>
    </cfRule>
    <cfRule type="cellIs" dxfId="1847" priority="306" operator="equal">
      <formula>G21</formula>
    </cfRule>
    <cfRule type="cellIs" dxfId="1846" priority="307" operator="lessThan">
      <formula>G21</formula>
    </cfRule>
    <cfRule type="cellIs" dxfId="1845" priority="308" operator="greaterThan">
      <formula>G21</formula>
    </cfRule>
  </conditionalFormatting>
  <conditionalFormatting sqref="G25">
    <cfRule type="cellIs" dxfId="1844" priority="313" operator="equal">
      <formula>0</formula>
    </cfRule>
    <cfRule type="cellIs" dxfId="1843" priority="314" operator="equal">
      <formula>G24</formula>
    </cfRule>
    <cfRule type="cellIs" dxfId="1842" priority="315" operator="lessThan">
      <formula>G24</formula>
    </cfRule>
    <cfRule type="cellIs" dxfId="1841" priority="316" operator="greaterThan">
      <formula>G24</formula>
    </cfRule>
  </conditionalFormatting>
  <conditionalFormatting sqref="G24">
    <cfRule type="cellIs" dxfId="1840" priority="301" operator="equal">
      <formula>0</formula>
    </cfRule>
    <cfRule type="cellIs" dxfId="1839" priority="302" operator="equal">
      <formula>G23</formula>
    </cfRule>
    <cfRule type="cellIs" dxfId="1838" priority="303" operator="lessThan">
      <formula>G23</formula>
    </cfRule>
    <cfRule type="cellIs" dxfId="1837" priority="304" operator="greaterThan">
      <formula>G23</formula>
    </cfRule>
  </conditionalFormatting>
  <conditionalFormatting sqref="H23">
    <cfRule type="cellIs" dxfId="1836" priority="297" operator="equal">
      <formula>0</formula>
    </cfRule>
    <cfRule type="cellIs" dxfId="1835" priority="298" operator="equal">
      <formula>H22</formula>
    </cfRule>
    <cfRule type="cellIs" dxfId="1834" priority="299" operator="lessThan">
      <formula>H22</formula>
    </cfRule>
    <cfRule type="cellIs" dxfId="1833" priority="300" operator="greaterThan">
      <formula>H22</formula>
    </cfRule>
  </conditionalFormatting>
  <conditionalFormatting sqref="H21">
    <cfRule type="cellIs" dxfId="1832" priority="289" operator="equal">
      <formula>0</formula>
    </cfRule>
    <cfRule type="cellIs" dxfId="1831" priority="290" operator="equal">
      <formula>H19</formula>
    </cfRule>
    <cfRule type="cellIs" dxfId="1830" priority="291" operator="lessThan">
      <formula>H19</formula>
    </cfRule>
    <cfRule type="cellIs" dxfId="1829" priority="292" operator="greaterThan">
      <formula>H19</formula>
    </cfRule>
  </conditionalFormatting>
  <conditionalFormatting sqref="H22">
    <cfRule type="cellIs" dxfId="1828" priority="285" operator="equal">
      <formula>0</formula>
    </cfRule>
    <cfRule type="cellIs" dxfId="1827" priority="286" operator="equal">
      <formula>H21</formula>
    </cfRule>
    <cfRule type="cellIs" dxfId="1826" priority="287" operator="lessThan">
      <formula>H21</formula>
    </cfRule>
    <cfRule type="cellIs" dxfId="1825" priority="288" operator="greaterThan">
      <formula>H21</formula>
    </cfRule>
  </conditionalFormatting>
  <conditionalFormatting sqref="H25">
    <cfRule type="cellIs" dxfId="1824" priority="293" operator="equal">
      <formula>0</formula>
    </cfRule>
    <cfRule type="cellIs" dxfId="1823" priority="294" operator="equal">
      <formula>H24</formula>
    </cfRule>
    <cfRule type="cellIs" dxfId="1822" priority="295" operator="lessThan">
      <formula>H24</formula>
    </cfRule>
    <cfRule type="cellIs" dxfId="1821" priority="296" operator="greaterThan">
      <formula>H24</formula>
    </cfRule>
  </conditionalFormatting>
  <conditionalFormatting sqref="H24">
    <cfRule type="cellIs" dxfId="1820" priority="281" operator="equal">
      <formula>0</formula>
    </cfRule>
    <cfRule type="cellIs" dxfId="1819" priority="282" operator="equal">
      <formula>H23</formula>
    </cfRule>
    <cfRule type="cellIs" dxfId="1818" priority="283" operator="lessThan">
      <formula>H23</formula>
    </cfRule>
    <cfRule type="cellIs" dxfId="1817" priority="284" operator="greaterThan">
      <formula>H23</formula>
    </cfRule>
  </conditionalFormatting>
  <conditionalFormatting sqref="F26:G26">
    <cfRule type="cellIs" dxfId="1816" priority="275" operator="equal">
      <formula>0</formula>
    </cfRule>
    <cfRule type="cellIs" dxfId="1815" priority="276" operator="equal">
      <formula>F20</formula>
    </cfRule>
    <cfRule type="cellIs" dxfId="1814" priority="277" operator="lessThan">
      <formula>F20</formula>
    </cfRule>
    <cfRule type="cellIs" dxfId="1813" priority="278" operator="greaterThan">
      <formula>F20</formula>
    </cfRule>
  </conditionalFormatting>
  <conditionalFormatting sqref="D32">
    <cfRule type="cellIs" dxfId="1812" priority="127" operator="equal">
      <formula>0</formula>
    </cfRule>
    <cfRule type="cellIs" dxfId="1811" priority="260" operator="equal">
      <formula>0</formula>
    </cfRule>
    <cfRule type="cellIs" dxfId="1810" priority="272" operator="equal">
      <formula>D26</formula>
    </cfRule>
    <cfRule type="cellIs" dxfId="1809" priority="273" operator="lessThan">
      <formula>D26</formula>
    </cfRule>
    <cfRule type="cellIs" dxfId="1808" priority="274" operator="greaterThan">
      <formula>D26</formula>
    </cfRule>
  </conditionalFormatting>
  <conditionalFormatting sqref="E32">
    <cfRule type="cellIs" dxfId="1807" priority="126" operator="equal">
      <formula>0</formula>
    </cfRule>
    <cfRule type="cellIs" dxfId="1806" priority="269" operator="equal">
      <formula>E26</formula>
    </cfRule>
    <cfRule type="cellIs" dxfId="1805" priority="270" operator="lessThan">
      <formula>E26</formula>
    </cfRule>
    <cfRule type="cellIs" dxfId="1804" priority="271" operator="greaterThan">
      <formula>E26</formula>
    </cfRule>
  </conditionalFormatting>
  <conditionalFormatting sqref="C29">
    <cfRule type="cellIs" dxfId="1803" priority="265" operator="equal">
      <formula>0</formula>
    </cfRule>
    <cfRule type="cellIs" dxfId="1802" priority="266" operator="equal">
      <formula>C28</formula>
    </cfRule>
    <cfRule type="cellIs" dxfId="1801" priority="267" operator="lessThan">
      <formula>C28</formula>
    </cfRule>
    <cfRule type="cellIs" dxfId="1800" priority="268" operator="greaterThan">
      <formula>C28</formula>
    </cfRule>
  </conditionalFormatting>
  <conditionalFormatting sqref="H32:I32">
    <cfRule type="cellIs" dxfId="1799" priority="256" operator="equal">
      <formula>0</formula>
    </cfRule>
    <cfRule type="cellIs" dxfId="1798" priority="257" operator="equal">
      <formula>H26</formula>
    </cfRule>
    <cfRule type="cellIs" dxfId="1797" priority="258" operator="lessThan">
      <formula>H26</formula>
    </cfRule>
    <cfRule type="cellIs" dxfId="1796" priority="259" operator="greaterThan">
      <formula>H26</formula>
    </cfRule>
  </conditionalFormatting>
  <conditionalFormatting sqref="C27">
    <cfRule type="cellIs" dxfId="1795" priority="252" operator="equal">
      <formula>0</formula>
    </cfRule>
    <cfRule type="cellIs" dxfId="1794" priority="253" operator="equal">
      <formula>C25</formula>
    </cfRule>
    <cfRule type="cellIs" dxfId="1793" priority="254" operator="lessThan">
      <formula>C25</formula>
    </cfRule>
    <cfRule type="cellIs" dxfId="1792" priority="255" operator="greaterThan">
      <formula>C25</formula>
    </cfRule>
  </conditionalFormatting>
  <conditionalFormatting sqref="C28">
    <cfRule type="cellIs" dxfId="1791" priority="248" operator="equal">
      <formula>0</formula>
    </cfRule>
    <cfRule type="cellIs" dxfId="1790" priority="249" operator="equal">
      <formula>C27</formula>
    </cfRule>
    <cfRule type="cellIs" dxfId="1789" priority="250" operator="lessThan">
      <formula>C27</formula>
    </cfRule>
    <cfRule type="cellIs" dxfId="1788" priority="251" operator="greaterThan">
      <formula>C27</formula>
    </cfRule>
  </conditionalFormatting>
  <conditionalFormatting sqref="C31">
    <cfRule type="cellIs" dxfId="1787" priority="261" operator="equal">
      <formula>0</formula>
    </cfRule>
    <cfRule type="cellIs" dxfId="1786" priority="262" operator="equal">
      <formula>C30</formula>
    </cfRule>
    <cfRule type="cellIs" dxfId="1785" priority="263" operator="lessThan">
      <formula>C30</formula>
    </cfRule>
    <cfRule type="cellIs" dxfId="1784" priority="264" operator="greaterThan">
      <formula>C30</formula>
    </cfRule>
  </conditionalFormatting>
  <conditionalFormatting sqref="C30">
    <cfRule type="cellIs" dxfId="1783" priority="244" operator="equal">
      <formula>0</formula>
    </cfRule>
    <cfRule type="cellIs" dxfId="1782" priority="245" operator="equal">
      <formula>C29</formula>
    </cfRule>
    <cfRule type="cellIs" dxfId="1781" priority="246" operator="lessThan">
      <formula>C29</formula>
    </cfRule>
    <cfRule type="cellIs" dxfId="1780" priority="247" operator="greaterThan">
      <formula>C29</formula>
    </cfRule>
  </conditionalFormatting>
  <conditionalFormatting sqref="D29">
    <cfRule type="cellIs" dxfId="1779" priority="240" operator="equal">
      <formula>0</formula>
    </cfRule>
    <cfRule type="cellIs" dxfId="1778" priority="241" operator="equal">
      <formula>D28</formula>
    </cfRule>
    <cfRule type="cellIs" dxfId="1777" priority="242" operator="lessThan">
      <formula>D28</formula>
    </cfRule>
    <cfRule type="cellIs" dxfId="1776" priority="243" operator="greaterThan">
      <formula>D28</formula>
    </cfRule>
  </conditionalFormatting>
  <conditionalFormatting sqref="D27">
    <cfRule type="cellIs" dxfId="1775" priority="232" operator="equal">
      <formula>0</formula>
    </cfRule>
    <cfRule type="cellIs" dxfId="1774" priority="233" operator="equal">
      <formula>D25</formula>
    </cfRule>
    <cfRule type="cellIs" dxfId="1773" priority="234" operator="lessThan">
      <formula>D25</formula>
    </cfRule>
    <cfRule type="cellIs" dxfId="1772" priority="235" operator="greaterThan">
      <formula>D25</formula>
    </cfRule>
  </conditionalFormatting>
  <conditionalFormatting sqref="D28">
    <cfRule type="cellIs" dxfId="1771" priority="228" operator="equal">
      <formula>0</formula>
    </cfRule>
    <cfRule type="cellIs" dxfId="1770" priority="229" operator="equal">
      <formula>D27</formula>
    </cfRule>
    <cfRule type="cellIs" dxfId="1769" priority="230" operator="lessThan">
      <formula>D27</formula>
    </cfRule>
    <cfRule type="cellIs" dxfId="1768" priority="231" operator="greaterThan">
      <formula>D27</formula>
    </cfRule>
  </conditionalFormatting>
  <conditionalFormatting sqref="D31">
    <cfRule type="cellIs" dxfId="1767" priority="236" operator="equal">
      <formula>0</formula>
    </cfRule>
    <cfRule type="cellIs" dxfId="1766" priority="237" operator="equal">
      <formula>D30</formula>
    </cfRule>
    <cfRule type="cellIs" dxfId="1765" priority="238" operator="lessThan">
      <formula>D30</formula>
    </cfRule>
    <cfRule type="cellIs" dxfId="1764" priority="239" operator="greaterThan">
      <formula>D30</formula>
    </cfRule>
  </conditionalFormatting>
  <conditionalFormatting sqref="D30">
    <cfRule type="cellIs" dxfId="1763" priority="224" operator="equal">
      <formula>0</formula>
    </cfRule>
    <cfRule type="cellIs" dxfId="1762" priority="225" operator="equal">
      <formula>D29</formula>
    </cfRule>
    <cfRule type="cellIs" dxfId="1761" priority="226" operator="lessThan">
      <formula>D29</formula>
    </cfRule>
    <cfRule type="cellIs" dxfId="1760" priority="227" operator="greaterThan">
      <formula>D29</formula>
    </cfRule>
  </conditionalFormatting>
  <conditionalFormatting sqref="E29">
    <cfRule type="cellIs" dxfId="1759" priority="220" operator="equal">
      <formula>0</formula>
    </cfRule>
    <cfRule type="cellIs" dxfId="1758" priority="221" operator="equal">
      <formula>E28</formula>
    </cfRule>
    <cfRule type="cellIs" dxfId="1757" priority="222" operator="lessThan">
      <formula>E28</formula>
    </cfRule>
    <cfRule type="cellIs" dxfId="1756" priority="223" operator="greaterThan">
      <formula>E28</formula>
    </cfRule>
  </conditionalFormatting>
  <conditionalFormatting sqref="E27">
    <cfRule type="cellIs" dxfId="1755" priority="212" operator="equal">
      <formula>0</formula>
    </cfRule>
    <cfRule type="cellIs" dxfId="1754" priority="213" operator="equal">
      <formula>E25</formula>
    </cfRule>
    <cfRule type="cellIs" dxfId="1753" priority="214" operator="lessThan">
      <formula>E25</formula>
    </cfRule>
    <cfRule type="cellIs" dxfId="1752" priority="215" operator="greaterThan">
      <formula>E25</formula>
    </cfRule>
  </conditionalFormatting>
  <conditionalFormatting sqref="E28">
    <cfRule type="cellIs" dxfId="1751" priority="208" operator="equal">
      <formula>0</formula>
    </cfRule>
    <cfRule type="cellIs" dxfId="1750" priority="209" operator="equal">
      <formula>E27</formula>
    </cfRule>
    <cfRule type="cellIs" dxfId="1749" priority="210" operator="lessThan">
      <formula>E27</formula>
    </cfRule>
    <cfRule type="cellIs" dxfId="1748" priority="211" operator="greaterThan">
      <formula>E27</formula>
    </cfRule>
  </conditionalFormatting>
  <conditionalFormatting sqref="E31">
    <cfRule type="cellIs" dxfId="1747" priority="216" operator="equal">
      <formula>0</formula>
    </cfRule>
    <cfRule type="cellIs" dxfId="1746" priority="217" operator="equal">
      <formula>E30</formula>
    </cfRule>
    <cfRule type="cellIs" dxfId="1745" priority="218" operator="lessThan">
      <formula>E30</formula>
    </cfRule>
    <cfRule type="cellIs" dxfId="1744" priority="219" operator="greaterThan">
      <formula>E30</formula>
    </cfRule>
  </conditionalFormatting>
  <conditionalFormatting sqref="E30">
    <cfRule type="cellIs" dxfId="1743" priority="204" operator="equal">
      <formula>0</formula>
    </cfRule>
    <cfRule type="cellIs" dxfId="1742" priority="205" operator="equal">
      <formula>E29</formula>
    </cfRule>
    <cfRule type="cellIs" dxfId="1741" priority="206" operator="lessThan">
      <formula>E29</formula>
    </cfRule>
    <cfRule type="cellIs" dxfId="1740" priority="207" operator="greaterThan">
      <formula>E29</formula>
    </cfRule>
  </conditionalFormatting>
  <conditionalFormatting sqref="I29">
    <cfRule type="cellIs" dxfId="1739" priority="200" operator="equal">
      <formula>0</formula>
    </cfRule>
    <cfRule type="cellIs" dxfId="1738" priority="201" operator="equal">
      <formula>I28</formula>
    </cfRule>
    <cfRule type="cellIs" dxfId="1737" priority="202" operator="lessThan">
      <formula>I28</formula>
    </cfRule>
    <cfRule type="cellIs" dxfId="1736" priority="203" operator="greaterThan">
      <formula>I28</formula>
    </cfRule>
  </conditionalFormatting>
  <conditionalFormatting sqref="I27">
    <cfRule type="cellIs" dxfId="1735" priority="192" operator="equal">
      <formula>0</formula>
    </cfRule>
    <cfRule type="cellIs" dxfId="1734" priority="193" operator="equal">
      <formula>I25</formula>
    </cfRule>
    <cfRule type="cellIs" dxfId="1733" priority="194" operator="lessThan">
      <formula>I25</formula>
    </cfRule>
    <cfRule type="cellIs" dxfId="1732" priority="195" operator="greaterThan">
      <formula>I25</formula>
    </cfRule>
  </conditionalFormatting>
  <conditionalFormatting sqref="I28">
    <cfRule type="cellIs" dxfId="1731" priority="188" operator="equal">
      <formula>0</formula>
    </cfRule>
    <cfRule type="cellIs" dxfId="1730" priority="189" operator="equal">
      <formula>I27</formula>
    </cfRule>
    <cfRule type="cellIs" dxfId="1729" priority="190" operator="lessThan">
      <formula>I27</formula>
    </cfRule>
    <cfRule type="cellIs" dxfId="1728" priority="191" operator="greaterThan">
      <formula>I27</formula>
    </cfRule>
  </conditionalFormatting>
  <conditionalFormatting sqref="I31">
    <cfRule type="cellIs" dxfId="1727" priority="196" operator="equal">
      <formula>0</formula>
    </cfRule>
    <cfRule type="cellIs" dxfId="1726" priority="197" operator="equal">
      <formula>I30</formula>
    </cfRule>
    <cfRule type="cellIs" dxfId="1725" priority="198" operator="lessThan">
      <formula>I30</formula>
    </cfRule>
    <cfRule type="cellIs" dxfId="1724" priority="199" operator="greaterThan">
      <formula>I30</formula>
    </cfRule>
  </conditionalFormatting>
  <conditionalFormatting sqref="I30">
    <cfRule type="cellIs" dxfId="1723" priority="184" operator="equal">
      <formula>0</formula>
    </cfRule>
    <cfRule type="cellIs" dxfId="1722" priority="185" operator="equal">
      <formula>I29</formula>
    </cfRule>
    <cfRule type="cellIs" dxfId="1721" priority="186" operator="lessThan">
      <formula>I29</formula>
    </cfRule>
    <cfRule type="cellIs" dxfId="1720" priority="187" operator="greaterThan">
      <formula>I29</formula>
    </cfRule>
  </conditionalFormatting>
  <conditionalFormatting sqref="F29">
    <cfRule type="cellIs" dxfId="1719" priority="180" operator="equal">
      <formula>0</formula>
    </cfRule>
    <cfRule type="cellIs" dxfId="1718" priority="181" operator="equal">
      <formula>F28</formula>
    </cfRule>
    <cfRule type="cellIs" dxfId="1717" priority="182" operator="lessThan">
      <formula>F28</formula>
    </cfRule>
    <cfRule type="cellIs" dxfId="1716" priority="183" operator="greaterThan">
      <formula>F28</formula>
    </cfRule>
  </conditionalFormatting>
  <conditionalFormatting sqref="F27">
    <cfRule type="cellIs" dxfId="1715" priority="172" operator="equal">
      <formula>0</formula>
    </cfRule>
    <cfRule type="cellIs" dxfId="1714" priority="173" operator="equal">
      <formula>F25</formula>
    </cfRule>
    <cfRule type="cellIs" dxfId="1713" priority="174" operator="lessThan">
      <formula>F25</formula>
    </cfRule>
    <cfRule type="cellIs" dxfId="1712" priority="175" operator="greaterThan">
      <formula>F25</formula>
    </cfRule>
  </conditionalFormatting>
  <conditionalFormatting sqref="F28">
    <cfRule type="cellIs" dxfId="1711" priority="168" operator="equal">
      <formula>0</formula>
    </cfRule>
    <cfRule type="cellIs" dxfId="1710" priority="169" operator="equal">
      <formula>F27</formula>
    </cfRule>
    <cfRule type="cellIs" dxfId="1709" priority="170" operator="lessThan">
      <formula>F27</formula>
    </cfRule>
    <cfRule type="cellIs" dxfId="1708" priority="171" operator="greaterThan">
      <formula>F27</formula>
    </cfRule>
  </conditionalFormatting>
  <conditionalFormatting sqref="F31">
    <cfRule type="cellIs" dxfId="1707" priority="176" operator="equal">
      <formula>0</formula>
    </cfRule>
    <cfRule type="cellIs" dxfId="1706" priority="177" operator="equal">
      <formula>F30</formula>
    </cfRule>
    <cfRule type="cellIs" dxfId="1705" priority="178" operator="lessThan">
      <formula>F30</formula>
    </cfRule>
    <cfRule type="cellIs" dxfId="1704" priority="179" operator="greaterThan">
      <formula>F30</formula>
    </cfRule>
  </conditionalFormatting>
  <conditionalFormatting sqref="F30">
    <cfRule type="cellIs" dxfId="1703" priority="164" operator="equal">
      <formula>0</formula>
    </cfRule>
    <cfRule type="cellIs" dxfId="1702" priority="165" operator="equal">
      <formula>F29</formula>
    </cfRule>
    <cfRule type="cellIs" dxfId="1701" priority="166" operator="lessThan">
      <formula>F29</formula>
    </cfRule>
    <cfRule type="cellIs" dxfId="1700" priority="167" operator="greaterThan">
      <formula>F29</formula>
    </cfRule>
  </conditionalFormatting>
  <conditionalFormatting sqref="G28:G29">
    <cfRule type="cellIs" dxfId="1699" priority="160" operator="equal">
      <formula>0</formula>
    </cfRule>
    <cfRule type="cellIs" dxfId="1698" priority="161" operator="equal">
      <formula>G27</formula>
    </cfRule>
    <cfRule type="cellIs" dxfId="1697" priority="162" operator="lessThan">
      <formula>G27</formula>
    </cfRule>
    <cfRule type="cellIs" dxfId="1696" priority="163" operator="greaterThan">
      <formula>G27</formula>
    </cfRule>
  </conditionalFormatting>
  <conditionalFormatting sqref="G27">
    <cfRule type="cellIs" dxfId="1695" priority="152" operator="equal">
      <formula>0</formula>
    </cfRule>
    <cfRule type="cellIs" dxfId="1694" priority="153" operator="equal">
      <formula>G25</formula>
    </cfRule>
    <cfRule type="cellIs" dxfId="1693" priority="154" operator="lessThan">
      <formula>G25</formula>
    </cfRule>
    <cfRule type="cellIs" dxfId="1692" priority="155" operator="greaterThan">
      <formula>G25</formula>
    </cfRule>
  </conditionalFormatting>
  <conditionalFormatting sqref="G31">
    <cfRule type="cellIs" dxfId="1691" priority="156" operator="equal">
      <formula>0</formula>
    </cfRule>
    <cfRule type="cellIs" dxfId="1690" priority="157" operator="equal">
      <formula>G30</formula>
    </cfRule>
    <cfRule type="cellIs" dxfId="1689" priority="158" operator="lessThan">
      <formula>G30</formula>
    </cfRule>
    <cfRule type="cellIs" dxfId="1688" priority="159" operator="greaterThan">
      <formula>G30</formula>
    </cfRule>
  </conditionalFormatting>
  <conditionalFormatting sqref="G30">
    <cfRule type="cellIs" dxfId="1687" priority="148" operator="equal">
      <formula>0</formula>
    </cfRule>
    <cfRule type="cellIs" dxfId="1686" priority="149" operator="equal">
      <formula>G29</formula>
    </cfRule>
    <cfRule type="cellIs" dxfId="1685" priority="150" operator="lessThan">
      <formula>G29</formula>
    </cfRule>
    <cfRule type="cellIs" dxfId="1684" priority="151" operator="greaterThan">
      <formula>G29</formula>
    </cfRule>
  </conditionalFormatting>
  <conditionalFormatting sqref="H29">
    <cfRule type="cellIs" dxfId="1683" priority="144" operator="equal">
      <formula>0</formula>
    </cfRule>
    <cfRule type="cellIs" dxfId="1682" priority="145" operator="equal">
      <formula>H28</formula>
    </cfRule>
    <cfRule type="cellIs" dxfId="1681" priority="146" operator="lessThan">
      <formula>H28</formula>
    </cfRule>
    <cfRule type="cellIs" dxfId="1680" priority="147" operator="greaterThan">
      <formula>H28</formula>
    </cfRule>
  </conditionalFormatting>
  <conditionalFormatting sqref="H27">
    <cfRule type="cellIs" dxfId="1679" priority="136" operator="equal">
      <formula>0</formula>
    </cfRule>
    <cfRule type="cellIs" dxfId="1678" priority="137" operator="equal">
      <formula>H25</formula>
    </cfRule>
    <cfRule type="cellIs" dxfId="1677" priority="138" operator="lessThan">
      <formula>H25</formula>
    </cfRule>
    <cfRule type="cellIs" dxfId="1676" priority="139" operator="greaterThan">
      <formula>H25</formula>
    </cfRule>
  </conditionalFormatting>
  <conditionalFormatting sqref="H28">
    <cfRule type="cellIs" dxfId="1675" priority="132" operator="equal">
      <formula>0</formula>
    </cfRule>
    <cfRule type="cellIs" dxfId="1674" priority="133" operator="equal">
      <formula>H27</formula>
    </cfRule>
    <cfRule type="cellIs" dxfId="1673" priority="134" operator="lessThan">
      <formula>H27</formula>
    </cfRule>
    <cfRule type="cellIs" dxfId="1672" priority="135" operator="greaterThan">
      <formula>H27</formula>
    </cfRule>
  </conditionalFormatting>
  <conditionalFormatting sqref="H31">
    <cfRule type="cellIs" dxfId="1671" priority="140" operator="equal">
      <formula>0</formula>
    </cfRule>
    <cfRule type="cellIs" dxfId="1670" priority="141" operator="equal">
      <formula>H30</formula>
    </cfRule>
    <cfRule type="cellIs" dxfId="1669" priority="142" operator="lessThan">
      <formula>H30</formula>
    </cfRule>
    <cfRule type="cellIs" dxfId="1668" priority="143" operator="greaterThan">
      <formula>H30</formula>
    </cfRule>
  </conditionalFormatting>
  <conditionalFormatting sqref="H30">
    <cfRule type="cellIs" dxfId="1667" priority="128" operator="equal">
      <formula>0</formula>
    </cfRule>
    <cfRule type="cellIs" dxfId="1666" priority="129" operator="equal">
      <formula>H29</formula>
    </cfRule>
    <cfRule type="cellIs" dxfId="1665" priority="130" operator="lessThan">
      <formula>H29</formula>
    </cfRule>
    <cfRule type="cellIs" dxfId="1664" priority="131" operator="greaterThan">
      <formula>H29</formula>
    </cfRule>
  </conditionalFormatting>
  <conditionalFormatting sqref="F32:G32">
    <cfRule type="cellIs" dxfId="1663" priority="122" operator="equal">
      <formula>0</formula>
    </cfRule>
    <cfRule type="cellIs" dxfId="1662" priority="123" operator="equal">
      <formula>F26</formula>
    </cfRule>
    <cfRule type="cellIs" dxfId="1661" priority="124" operator="lessThan">
      <formula>F26</formula>
    </cfRule>
    <cfRule type="cellIs" dxfId="1660" priority="125" operator="greaterThan">
      <formula>F26</formula>
    </cfRule>
  </conditionalFormatting>
  <conditionalFormatting sqref="C3">
    <cfRule type="cellIs" dxfId="1659" priority="114" operator="equal">
      <formula>I43</formula>
    </cfRule>
    <cfRule type="cellIs" dxfId="1658" priority="115" operator="equal">
      <formula>0</formula>
    </cfRule>
    <cfRule type="cellIs" dxfId="1657" priority="116" operator="lessThan">
      <formula>I43</formula>
    </cfRule>
    <cfRule type="cellIs" dxfId="1656" priority="117" operator="greaterThan">
      <formula>I43</formula>
    </cfRule>
  </conditionalFormatting>
  <conditionalFormatting sqref="C4">
    <cfRule type="cellIs" dxfId="1655" priority="110" operator="equal">
      <formula>0</formula>
    </cfRule>
    <cfRule type="cellIs" dxfId="1654" priority="111" operator="equal">
      <formula>C3</formula>
    </cfRule>
    <cfRule type="cellIs" dxfId="1653" priority="112" operator="lessThan">
      <formula>C3</formula>
    </cfRule>
    <cfRule type="cellIs" dxfId="1652" priority="113" operator="greaterThan">
      <formula>C3</formula>
    </cfRule>
  </conditionalFormatting>
  <conditionalFormatting sqref="D3">
    <cfRule type="cellIs" dxfId="1651" priority="106" operator="equal">
      <formula>D43</formula>
    </cfRule>
    <cfRule type="cellIs" dxfId="1650" priority="107" operator="equal">
      <formula>0</formula>
    </cfRule>
    <cfRule type="cellIs" dxfId="1649" priority="108" operator="lessThan">
      <formula>D43</formula>
    </cfRule>
    <cfRule type="cellIs" dxfId="1648" priority="109" operator="greaterThan">
      <formula>D43</formula>
    </cfRule>
  </conditionalFormatting>
  <conditionalFormatting sqref="D4:D7">
    <cfRule type="cellIs" dxfId="1647" priority="102" operator="equal">
      <formula>D44</formula>
    </cfRule>
    <cfRule type="cellIs" dxfId="1646" priority="103" operator="equal">
      <formula>0</formula>
    </cfRule>
    <cfRule type="cellIs" dxfId="1645" priority="104" operator="lessThan">
      <formula>D44</formula>
    </cfRule>
    <cfRule type="cellIs" dxfId="1644" priority="105" operator="greaterThan">
      <formula>D44</formula>
    </cfRule>
  </conditionalFormatting>
  <conditionalFormatting sqref="E3">
    <cfRule type="cellIs" dxfId="1643" priority="98" operator="equal">
      <formula>E43</formula>
    </cfRule>
    <cfRule type="cellIs" dxfId="1642" priority="99" operator="equal">
      <formula>0</formula>
    </cfRule>
    <cfRule type="cellIs" dxfId="1641" priority="100" operator="lessThan">
      <formula>E43</formula>
    </cfRule>
    <cfRule type="cellIs" dxfId="1640" priority="101" operator="greaterThan">
      <formula>E43</formula>
    </cfRule>
  </conditionalFormatting>
  <conditionalFormatting sqref="E4:E7">
    <cfRule type="cellIs" dxfId="1639" priority="94" operator="equal">
      <formula>E44</formula>
    </cfRule>
    <cfRule type="cellIs" dxfId="1638" priority="95" operator="equal">
      <formula>0</formula>
    </cfRule>
    <cfRule type="cellIs" dxfId="1637" priority="96" operator="lessThan">
      <formula>E44</formula>
    </cfRule>
    <cfRule type="cellIs" dxfId="1636" priority="97" operator="greaterThan">
      <formula>E44</formula>
    </cfRule>
  </conditionalFormatting>
  <conditionalFormatting sqref="F3">
    <cfRule type="cellIs" dxfId="1635" priority="90" operator="equal">
      <formula>F43</formula>
    </cfRule>
    <cfRule type="cellIs" dxfId="1634" priority="91" operator="equal">
      <formula>0</formula>
    </cfRule>
    <cfRule type="cellIs" dxfId="1633" priority="92" operator="lessThan">
      <formula>F43</formula>
    </cfRule>
    <cfRule type="cellIs" dxfId="1632" priority="93" operator="greaterThan">
      <formula>F43</formula>
    </cfRule>
  </conditionalFormatting>
  <conditionalFormatting sqref="F4:F7">
    <cfRule type="cellIs" dxfId="1631" priority="86" operator="equal">
      <formula>F44</formula>
    </cfRule>
    <cfRule type="cellIs" dxfId="1630" priority="87" operator="equal">
      <formula>0</formula>
    </cfRule>
    <cfRule type="cellIs" dxfId="1629" priority="88" operator="lessThan">
      <formula>F44</formula>
    </cfRule>
    <cfRule type="cellIs" dxfId="1628" priority="89" operator="greaterThan">
      <formula>F44</formula>
    </cfRule>
  </conditionalFormatting>
  <conditionalFormatting sqref="G4:G7">
    <cfRule type="cellIs" dxfId="1627" priority="82" operator="equal">
      <formula>G44</formula>
    </cfRule>
    <cfRule type="cellIs" dxfId="1626" priority="83" operator="equal">
      <formula>0</formula>
    </cfRule>
    <cfRule type="cellIs" dxfId="1625" priority="84" operator="lessThan">
      <formula>G44</formula>
    </cfRule>
    <cfRule type="cellIs" dxfId="1624" priority="85" operator="greaterThan">
      <formula>G44</formula>
    </cfRule>
  </conditionalFormatting>
  <conditionalFormatting sqref="H3">
    <cfRule type="cellIs" dxfId="1623" priority="78" operator="equal">
      <formula>H43</formula>
    </cfRule>
    <cfRule type="cellIs" dxfId="1622" priority="79" operator="equal">
      <formula>0</formula>
    </cfRule>
    <cfRule type="cellIs" dxfId="1621" priority="80" operator="lessThan">
      <formula>H43</formula>
    </cfRule>
    <cfRule type="cellIs" dxfId="1620" priority="81" operator="greaterThan">
      <formula>H43</formula>
    </cfRule>
  </conditionalFormatting>
  <conditionalFormatting sqref="H4:H7">
    <cfRule type="cellIs" dxfId="1619" priority="74" operator="equal">
      <formula>H44</formula>
    </cfRule>
    <cfRule type="cellIs" dxfId="1618" priority="75" operator="equal">
      <formula>0</formula>
    </cfRule>
    <cfRule type="cellIs" dxfId="1617" priority="76" operator="lessThan">
      <formula>H44</formula>
    </cfRule>
    <cfRule type="cellIs" dxfId="1616" priority="77" operator="greaterThan">
      <formula>H44</formula>
    </cfRule>
  </conditionalFormatting>
  <conditionalFormatting sqref="I3">
    <cfRule type="cellIs" dxfId="1615" priority="70" operator="equal">
      <formula>I43</formula>
    </cfRule>
    <cfRule type="cellIs" dxfId="1614" priority="71" operator="equal">
      <formula>0</formula>
    </cfRule>
    <cfRule type="cellIs" dxfId="1613" priority="72" operator="lessThan">
      <formula>I43</formula>
    </cfRule>
    <cfRule type="cellIs" dxfId="1612" priority="73" operator="greaterThan">
      <formula>I43</formula>
    </cfRule>
  </conditionalFormatting>
  <conditionalFormatting sqref="I4:I7">
    <cfRule type="cellIs" dxfId="1611" priority="66" operator="equal">
      <formula>I44</formula>
    </cfRule>
    <cfRule type="cellIs" dxfId="1610" priority="67" operator="equal">
      <formula>0</formula>
    </cfRule>
    <cfRule type="cellIs" dxfId="1609" priority="68" operator="lessThan">
      <formula>I44</formula>
    </cfRule>
    <cfRule type="cellIs" dxfId="1608" priority="69" operator="greaterThan">
      <formula>I44</formula>
    </cfRule>
  </conditionalFormatting>
  <conditionalFormatting sqref="D36">
    <cfRule type="cellIs" dxfId="1607" priority="54" operator="equal">
      <formula>0</formula>
    </cfRule>
    <cfRule type="cellIs" dxfId="1606" priority="59" operator="equal">
      <formula>0</formula>
    </cfRule>
    <cfRule type="cellIs" dxfId="1605" priority="63" operator="equal">
      <formula>D31</formula>
    </cfRule>
    <cfRule type="cellIs" dxfId="1604" priority="64" operator="lessThan">
      <formula>D31</formula>
    </cfRule>
    <cfRule type="cellIs" dxfId="1603" priority="65" operator="greaterThan">
      <formula>D31</formula>
    </cfRule>
  </conditionalFormatting>
  <conditionalFormatting sqref="E36">
    <cfRule type="cellIs" dxfId="1602" priority="53" operator="equal">
      <formula>0</formula>
    </cfRule>
    <cfRule type="cellIs" dxfId="1601" priority="60" operator="equal">
      <formula>E31</formula>
    </cfRule>
    <cfRule type="cellIs" dxfId="1600" priority="61" operator="lessThan">
      <formula>E31</formula>
    </cfRule>
    <cfRule type="cellIs" dxfId="1599" priority="62" operator="greaterThan">
      <formula>E31</formula>
    </cfRule>
  </conditionalFormatting>
  <conditionalFormatting sqref="H36:I36">
    <cfRule type="cellIs" dxfId="1598" priority="55" operator="equal">
      <formula>0</formula>
    </cfRule>
    <cfRule type="cellIs" dxfId="1597" priority="56" operator="equal">
      <formula>H31</formula>
    </cfRule>
    <cfRule type="cellIs" dxfId="1596" priority="57" operator="lessThan">
      <formula>H31</formula>
    </cfRule>
    <cfRule type="cellIs" dxfId="1595" priority="58" operator="greaterThan">
      <formula>H31</formula>
    </cfRule>
  </conditionalFormatting>
  <conditionalFormatting sqref="F36:G36">
    <cfRule type="cellIs" dxfId="1594" priority="49" operator="equal">
      <formula>0</formula>
    </cfRule>
    <cfRule type="cellIs" dxfId="1593" priority="50" operator="equal">
      <formula>F31</formula>
    </cfRule>
    <cfRule type="cellIs" dxfId="1592" priority="51" operator="lessThan">
      <formula>F31</formula>
    </cfRule>
    <cfRule type="cellIs" dxfId="1591" priority="52" operator="greaterThan">
      <formula>F31</formula>
    </cfRule>
  </conditionalFormatting>
  <conditionalFormatting sqref="C38">
    <cfRule type="cellIs" dxfId="1590" priority="42" operator="equal">
      <formula>0</formula>
    </cfRule>
    <cfRule type="cellIs" dxfId="1589" priority="46" operator="equal">
      <formula>C41</formula>
    </cfRule>
    <cfRule type="cellIs" dxfId="1588" priority="47" operator="lessThan">
      <formula>C41</formula>
    </cfRule>
    <cfRule type="cellIs" dxfId="1587" priority="48" operator="greaterThan">
      <formula>C41</formula>
    </cfRule>
  </conditionalFormatting>
  <conditionalFormatting sqref="D38">
    <cfRule type="cellIs" dxfId="1586" priority="41" operator="equal">
      <formula>0</formula>
    </cfRule>
    <cfRule type="cellIs" dxfId="1585" priority="43" operator="equal">
      <formula>D41</formula>
    </cfRule>
    <cfRule type="cellIs" dxfId="1584" priority="44" operator="lessThan">
      <formula>D41</formula>
    </cfRule>
    <cfRule type="cellIs" dxfId="1583" priority="45" operator="greaterThan">
      <formula>D41</formula>
    </cfRule>
  </conditionalFormatting>
  <conditionalFormatting sqref="D43">
    <cfRule type="cellIs" dxfId="1582" priority="29" operator="equal">
      <formula>0</formula>
    </cfRule>
    <cfRule type="cellIs" dxfId="1581" priority="34" operator="equal">
      <formula>0</formula>
    </cfRule>
    <cfRule type="cellIs" dxfId="1580" priority="38" operator="equal">
      <formula>D38</formula>
    </cfRule>
    <cfRule type="cellIs" dxfId="1579" priority="39" operator="lessThan">
      <formula>D38</formula>
    </cfRule>
    <cfRule type="cellIs" dxfId="1578" priority="40" operator="greaterThan">
      <formula>D38</formula>
    </cfRule>
  </conditionalFormatting>
  <conditionalFormatting sqref="E43">
    <cfRule type="cellIs" dxfId="1577" priority="28" operator="equal">
      <formula>0</formula>
    </cfRule>
    <cfRule type="cellIs" dxfId="1576" priority="35" operator="equal">
      <formula>E38</formula>
    </cfRule>
    <cfRule type="cellIs" dxfId="1575" priority="36" operator="lessThan">
      <formula>E38</formula>
    </cfRule>
    <cfRule type="cellIs" dxfId="1574" priority="37" operator="greaterThan">
      <formula>E38</formula>
    </cfRule>
  </conditionalFormatting>
  <conditionalFormatting sqref="H43:I43">
    <cfRule type="cellIs" dxfId="1573" priority="30" operator="equal">
      <formula>0</formula>
    </cfRule>
    <cfRule type="cellIs" dxfId="1572" priority="31" operator="equal">
      <formula>H38</formula>
    </cfRule>
    <cfRule type="cellIs" dxfId="1571" priority="32" operator="lessThan">
      <formula>H38</formula>
    </cfRule>
    <cfRule type="cellIs" dxfId="1570" priority="33" operator="greaterThan">
      <formula>H38</formula>
    </cfRule>
  </conditionalFormatting>
  <conditionalFormatting sqref="F43:G43">
    <cfRule type="cellIs" dxfId="1569" priority="24" operator="equal">
      <formula>0</formula>
    </cfRule>
    <cfRule type="cellIs" dxfId="1568" priority="25" operator="equal">
      <formula>F38</formula>
    </cfRule>
    <cfRule type="cellIs" dxfId="1567" priority="26" operator="lessThan">
      <formula>F38</formula>
    </cfRule>
    <cfRule type="cellIs" dxfId="1566" priority="27" operator="greaterThan">
      <formula>F38</formula>
    </cfRule>
  </conditionalFormatting>
  <conditionalFormatting sqref="G3">
    <cfRule type="cellIs" dxfId="1565" priority="20" operator="equal">
      <formula>0</formula>
    </cfRule>
    <cfRule type="cellIs" dxfId="1564" priority="21" operator="equal">
      <formula>"G43"</formula>
    </cfRule>
    <cfRule type="cellIs" dxfId="1563" priority="22" operator="lessThan">
      <formula>"G43"</formula>
    </cfRule>
    <cfRule type="cellIs" dxfId="1562" priority="23" operator="greaterThan">
      <formula>"G43"</formula>
    </cfRule>
  </conditionalFormatting>
  <conditionalFormatting sqref="C41">
    <cfRule type="cellIs" dxfId="1561" priority="10" operator="equal">
      <formula>0</formula>
    </cfRule>
    <cfRule type="cellIs" dxfId="1560" priority="11" operator="equal">
      <formula>0</formula>
    </cfRule>
    <cfRule type="cellIs" dxfId="1559" priority="15" operator="equal">
      <formula>C36</formula>
    </cfRule>
    <cfRule type="cellIs" dxfId="1558" priority="16" operator="lessThan">
      <formula>C36</formula>
    </cfRule>
    <cfRule type="cellIs" dxfId="1557" priority="17" operator="greaterThan">
      <formula>C36</formula>
    </cfRule>
  </conditionalFormatting>
  <conditionalFormatting sqref="D41">
    <cfRule type="cellIs" dxfId="1556" priority="9" operator="equal">
      <formula>0</formula>
    </cfRule>
    <cfRule type="cellIs" dxfId="1555" priority="12" operator="equal">
      <formula>D36</formula>
    </cfRule>
    <cfRule type="cellIs" dxfId="1554" priority="13" operator="lessThan">
      <formula>D36</formula>
    </cfRule>
    <cfRule type="cellIs" dxfId="1553" priority="14" operator="greaterThan">
      <formula>D36</formula>
    </cfRule>
  </conditionalFormatting>
  <conditionalFormatting sqref="J36">
    <cfRule type="cellIs" dxfId="1552" priority="5" operator="equal">
      <formula>0</formula>
    </cfRule>
    <cfRule type="cellIs" dxfId="1551" priority="6" operator="equal">
      <formula>J43</formula>
    </cfRule>
    <cfRule type="cellIs" dxfId="1550" priority="7" operator="lessThan">
      <formula>J43</formula>
    </cfRule>
    <cfRule type="cellIs" dxfId="1549" priority="8" operator="greaterThan">
      <formula>J43</formula>
    </cfRule>
  </conditionalFormatting>
  <conditionalFormatting sqref="J43">
    <cfRule type="cellIs" dxfId="1548" priority="1" operator="equal">
      <formula>0</formula>
    </cfRule>
    <cfRule type="cellIs" dxfId="1547" priority="2" operator="equal">
      <formula>J38</formula>
    </cfRule>
    <cfRule type="cellIs" dxfId="1546" priority="3" operator="lessThan">
      <formula>J38</formula>
    </cfRule>
    <cfRule type="cellIs" dxfId="1545" priority="4" operator="greaterThan">
      <formula>J38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O43"/>
  <sheetViews>
    <sheetView workbookViewId="0">
      <pane ySplit="2" topLeftCell="A26" activePane="bottomLeft" state="frozen"/>
      <selection pane="bottomLeft" activeCell="G30" sqref="G30"/>
    </sheetView>
  </sheetViews>
  <sheetFormatPr baseColWidth="10" defaultRowHeight="14.4" x14ac:dyDescent="0.3"/>
  <sheetData>
    <row r="1" spans="1:15" x14ac:dyDescent="0.3">
      <c r="A1" s="101" t="s">
        <v>5</v>
      </c>
      <c r="B1" s="103" t="s">
        <v>0</v>
      </c>
      <c r="C1" s="103" t="s">
        <v>1</v>
      </c>
      <c r="D1" s="99" t="s">
        <v>12</v>
      </c>
      <c r="E1" s="105"/>
      <c r="F1" s="106" t="s">
        <v>4</v>
      </c>
      <c r="G1" s="100"/>
      <c r="H1" s="99" t="s">
        <v>11</v>
      </c>
      <c r="I1" s="100"/>
      <c r="J1" s="86" t="s">
        <v>35</v>
      </c>
      <c r="K1" s="20" t="s">
        <v>38</v>
      </c>
      <c r="L1" s="20" t="s">
        <v>4</v>
      </c>
      <c r="M1" s="20" t="s">
        <v>29</v>
      </c>
      <c r="N1" s="85" t="s">
        <v>37</v>
      </c>
      <c r="O1" s="87" t="s">
        <v>11</v>
      </c>
    </row>
    <row r="2" spans="1:15" ht="15" thickBot="1" x14ac:dyDescent="0.35">
      <c r="A2" s="102"/>
      <c r="B2" s="104"/>
      <c r="C2" s="104"/>
      <c r="D2" s="22" t="s">
        <v>2</v>
      </c>
      <c r="E2" s="23" t="s">
        <v>1</v>
      </c>
      <c r="F2" s="22" t="s">
        <v>1</v>
      </c>
      <c r="G2" s="24" t="s">
        <v>2</v>
      </c>
      <c r="H2" s="25" t="s">
        <v>1</v>
      </c>
      <c r="I2" s="24" t="s">
        <v>2</v>
      </c>
      <c r="J2" s="26">
        <f>Octobre!J2+D36</f>
        <v>311</v>
      </c>
      <c r="K2" s="27">
        <f>Octobre!K2+D36</f>
        <v>311</v>
      </c>
      <c r="L2" s="27">
        <f>Octobre!L2+F36</f>
        <v>1</v>
      </c>
      <c r="M2" s="27">
        <f>Octobre!M2+C38</f>
        <v>0</v>
      </c>
      <c r="N2" s="84">
        <f>K2+L2+M2</f>
        <v>312</v>
      </c>
      <c r="O2" s="28">
        <f>J2+L2+M2</f>
        <v>312</v>
      </c>
    </row>
    <row r="3" spans="1:15" ht="30" customHeight="1" x14ac:dyDescent="0.3">
      <c r="A3" s="29" t="s">
        <v>6</v>
      </c>
      <c r="B3" s="30"/>
      <c r="C3" s="68">
        <v>0</v>
      </c>
      <c r="D3" s="31">
        <f>IF(C3&gt;0,(C3-I43),0)</f>
        <v>0</v>
      </c>
      <c r="E3" s="32">
        <f>IF((C3&gt;0),(C3-$F$43-$C$41),0)</f>
        <v>0</v>
      </c>
      <c r="F3" s="78">
        <v>0</v>
      </c>
      <c r="G3" s="91">
        <f>F3</f>
        <v>0</v>
      </c>
      <c r="H3" s="31">
        <f t="shared" ref="H3:I6" si="0">F3+C3</f>
        <v>0</v>
      </c>
      <c r="I3" s="32">
        <f t="shared" si="0"/>
        <v>0</v>
      </c>
      <c r="J3" s="33"/>
      <c r="K3" s="33"/>
      <c r="L3" s="33"/>
      <c r="M3" s="33"/>
      <c r="N3" s="33"/>
      <c r="O3" s="33"/>
    </row>
    <row r="4" spans="1:15" ht="30" customHeight="1" x14ac:dyDescent="0.3">
      <c r="A4" s="34" t="s">
        <v>7</v>
      </c>
      <c r="B4" s="35">
        <v>43040</v>
      </c>
      <c r="C4" s="69">
        <v>0</v>
      </c>
      <c r="D4" s="36">
        <f>IF(C4&gt;0,(C4-C3),0)</f>
        <v>0</v>
      </c>
      <c r="E4" s="37">
        <f>IF((C4&gt;0),(C4-$F$43-$C$41),0)</f>
        <v>0</v>
      </c>
      <c r="F4" s="70">
        <v>0</v>
      </c>
      <c r="G4" s="37">
        <f t="shared" ref="G4:G6" si="1">IF(F4&gt;0,F4-F3,0)</f>
        <v>0</v>
      </c>
      <c r="H4" s="36">
        <f t="shared" si="0"/>
        <v>0</v>
      </c>
      <c r="I4" s="37">
        <f t="shared" si="0"/>
        <v>0</v>
      </c>
      <c r="J4" s="33"/>
      <c r="K4" s="33"/>
      <c r="L4" s="33"/>
      <c r="M4" s="33"/>
      <c r="N4" s="33"/>
      <c r="O4" s="33"/>
    </row>
    <row r="5" spans="1:15" ht="30" customHeight="1" x14ac:dyDescent="0.3">
      <c r="A5" s="34" t="s">
        <v>8</v>
      </c>
      <c r="B5" s="35">
        <f t="shared" ref="B5:B7" si="2">DATE(YEAR(B4),MONTH(B4),DAY(B4)+1)</f>
        <v>43041</v>
      </c>
      <c r="C5" s="69">
        <v>0</v>
      </c>
      <c r="D5" s="38">
        <f t="shared" ref="D5:D7" si="3">IF(C5&gt;0,(C5-C4),0)</f>
        <v>0</v>
      </c>
      <c r="E5" s="39">
        <f>IF((C5&gt;0),(C5-$F$43-$C$41),0)</f>
        <v>0</v>
      </c>
      <c r="F5" s="79">
        <v>0</v>
      </c>
      <c r="G5" s="39">
        <f t="shared" si="1"/>
        <v>0</v>
      </c>
      <c r="H5" s="38">
        <f t="shared" si="0"/>
        <v>0</v>
      </c>
      <c r="I5" s="39">
        <f t="shared" si="0"/>
        <v>0</v>
      </c>
      <c r="J5" s="33"/>
      <c r="K5" s="33"/>
      <c r="L5" s="33"/>
      <c r="M5" s="33"/>
      <c r="N5" s="33"/>
      <c r="O5" s="33"/>
    </row>
    <row r="6" spans="1:15" ht="30" customHeight="1" x14ac:dyDescent="0.3">
      <c r="A6" s="34" t="s">
        <v>9</v>
      </c>
      <c r="B6" s="35">
        <f t="shared" si="2"/>
        <v>43042</v>
      </c>
      <c r="C6" s="70">
        <v>0</v>
      </c>
      <c r="D6" s="36">
        <f t="shared" si="3"/>
        <v>0</v>
      </c>
      <c r="E6" s="37">
        <f>IF((C6&gt;0),(C6-$F$43-$C$41),0)</f>
        <v>0</v>
      </c>
      <c r="F6" s="70">
        <v>0</v>
      </c>
      <c r="G6" s="37">
        <f t="shared" si="1"/>
        <v>0</v>
      </c>
      <c r="H6" s="36">
        <f t="shared" si="0"/>
        <v>0</v>
      </c>
      <c r="I6" s="37">
        <f>G6+D6</f>
        <v>0</v>
      </c>
      <c r="J6" s="33"/>
      <c r="K6" s="33"/>
      <c r="L6" s="33"/>
      <c r="M6" s="33"/>
      <c r="N6" s="33"/>
      <c r="O6" s="33"/>
    </row>
    <row r="7" spans="1:15" ht="30" customHeight="1" thickBot="1" x14ac:dyDescent="0.35">
      <c r="A7" s="40" t="s">
        <v>10</v>
      </c>
      <c r="B7" s="41">
        <f t="shared" si="2"/>
        <v>43043</v>
      </c>
      <c r="C7" s="71">
        <v>0</v>
      </c>
      <c r="D7" s="42">
        <f t="shared" si="3"/>
        <v>0</v>
      </c>
      <c r="E7" s="43">
        <f>IF((C7&gt;0),(C7-$F$43-$C$41),0)</f>
        <v>0</v>
      </c>
      <c r="F7" s="80">
        <v>0</v>
      </c>
      <c r="G7" s="43">
        <f>IF(F7&gt;0,F7-F6,0)</f>
        <v>0</v>
      </c>
      <c r="H7" s="42">
        <f>F7+C7</f>
        <v>0</v>
      </c>
      <c r="I7" s="43">
        <f>G7+D7</f>
        <v>0</v>
      </c>
      <c r="J7" s="33"/>
      <c r="K7" s="33"/>
      <c r="L7" s="33"/>
      <c r="M7" s="33"/>
      <c r="N7" s="33"/>
      <c r="O7" s="33"/>
    </row>
    <row r="8" spans="1:15" ht="30" customHeight="1" thickBot="1" x14ac:dyDescent="0.35">
      <c r="A8" s="107" t="s">
        <v>33</v>
      </c>
      <c r="B8" s="108"/>
      <c r="C8" s="108"/>
      <c r="D8" s="44">
        <f>D3+D4+D5+D6+D7</f>
        <v>0</v>
      </c>
      <c r="E8" s="45">
        <f>IF(C4&gt;0,E43+D8,0)</f>
        <v>0</v>
      </c>
      <c r="F8" s="109">
        <f>G3+G4+G5+G6+G7</f>
        <v>0</v>
      </c>
      <c r="G8" s="109"/>
      <c r="H8" s="44">
        <f>E8+F8</f>
        <v>0</v>
      </c>
      <c r="I8" s="46">
        <f>I7+I6+I5+I4+I3</f>
        <v>0</v>
      </c>
      <c r="J8" s="33"/>
      <c r="K8" s="33"/>
      <c r="L8" s="33"/>
      <c r="M8" s="33"/>
      <c r="N8" s="33"/>
      <c r="O8" s="33"/>
    </row>
    <row r="9" spans="1:15" ht="30" customHeight="1" x14ac:dyDescent="0.3">
      <c r="A9" s="47" t="s">
        <v>6</v>
      </c>
      <c r="B9" s="48">
        <f>DATE(YEAR(B7),MONTH(B7),DAY(B7)+3)</f>
        <v>43046</v>
      </c>
      <c r="C9" s="72">
        <v>0</v>
      </c>
      <c r="D9" s="50">
        <f>IF(E9&gt;0,E9-E7,0)</f>
        <v>0</v>
      </c>
      <c r="E9" s="51">
        <f>IF((C9&gt;0),(C9-$F$43-$C$41),0)</f>
        <v>0</v>
      </c>
      <c r="F9" s="81">
        <v>0</v>
      </c>
      <c r="G9" s="49">
        <f>F9</f>
        <v>0</v>
      </c>
      <c r="H9" s="50">
        <f>IF(C9&gt;0,E9+G9,0)</f>
        <v>0</v>
      </c>
      <c r="I9" s="51">
        <f t="shared" ref="I9:I11" si="4">G9+D9</f>
        <v>0</v>
      </c>
      <c r="J9" s="33"/>
      <c r="K9" s="33"/>
      <c r="L9" s="33"/>
      <c r="M9" s="33"/>
      <c r="N9" s="33"/>
      <c r="O9" s="33"/>
    </row>
    <row r="10" spans="1:15" ht="30" customHeight="1" x14ac:dyDescent="0.3">
      <c r="A10" s="52" t="s">
        <v>7</v>
      </c>
      <c r="B10" s="53">
        <f>DATE(YEAR(B9),MONTH(B9),DAY(B9)+1)</f>
        <v>43047</v>
      </c>
      <c r="C10" s="73">
        <v>0</v>
      </c>
      <c r="D10" s="55">
        <f>IF(E10&gt;0,E10-E9,0)</f>
        <v>0</v>
      </c>
      <c r="E10" s="37">
        <f t="shared" ref="E10:E13" si="5">IF((C10&gt;0),(C10-$F$43-$C$41),0)</f>
        <v>0</v>
      </c>
      <c r="F10" s="82">
        <v>0</v>
      </c>
      <c r="G10" s="54">
        <f>IF(F10&gt;0,(F10-F9),0)</f>
        <v>0</v>
      </c>
      <c r="H10" s="55">
        <f>IF(C10&gt;0,E10+G10,0)</f>
        <v>0</v>
      </c>
      <c r="I10" s="37">
        <f t="shared" si="4"/>
        <v>0</v>
      </c>
      <c r="J10" s="33"/>
      <c r="K10" s="33"/>
      <c r="L10" s="33"/>
      <c r="M10" s="33"/>
      <c r="N10" s="33"/>
      <c r="O10" s="33"/>
    </row>
    <row r="11" spans="1:15" ht="30" customHeight="1" x14ac:dyDescent="0.3">
      <c r="A11" s="52" t="s">
        <v>8</v>
      </c>
      <c r="B11" s="53">
        <f>DATE(YEAR(B10),MONTH(B10),DAY(B10)+1)</f>
        <v>43048</v>
      </c>
      <c r="C11" s="73">
        <v>0</v>
      </c>
      <c r="D11" s="55">
        <f>IF(E11&gt;0,E11-E10,0)</f>
        <v>0</v>
      </c>
      <c r="E11" s="37">
        <f t="shared" si="5"/>
        <v>0</v>
      </c>
      <c r="F11" s="82">
        <v>0</v>
      </c>
      <c r="G11" s="54">
        <f>IF(F11&gt;0,(F11-F10),0)</f>
        <v>0</v>
      </c>
      <c r="H11" s="55">
        <f t="shared" ref="H11:H13" si="6">IF(C11&gt;0,E11+G11,0)</f>
        <v>0</v>
      </c>
      <c r="I11" s="37">
        <f t="shared" si="4"/>
        <v>0</v>
      </c>
      <c r="J11" s="33"/>
      <c r="K11" s="33"/>
      <c r="L11" s="33"/>
      <c r="M11" s="33"/>
      <c r="N11" s="33"/>
      <c r="O11" s="33"/>
    </row>
    <row r="12" spans="1:15" ht="30" customHeight="1" x14ac:dyDescent="0.3">
      <c r="A12" s="52" t="s">
        <v>9</v>
      </c>
      <c r="B12" s="53">
        <f>DATE(YEAR(B11),MONTH(B11),DAY(B11)+1)</f>
        <v>43049</v>
      </c>
      <c r="C12" s="73">
        <v>0</v>
      </c>
      <c r="D12" s="55">
        <f>IF(E12&gt;0,E12-E11,0)</f>
        <v>0</v>
      </c>
      <c r="E12" s="37">
        <f t="shared" si="5"/>
        <v>0</v>
      </c>
      <c r="F12" s="82">
        <v>0</v>
      </c>
      <c r="G12" s="54">
        <f>IF(F12&gt;0,(F12-F11),0)</f>
        <v>0</v>
      </c>
      <c r="H12" s="55">
        <f t="shared" si="6"/>
        <v>0</v>
      </c>
      <c r="I12" s="37">
        <f>G12+D12</f>
        <v>0</v>
      </c>
      <c r="J12" s="33"/>
      <c r="K12" s="33"/>
      <c r="L12" s="33"/>
      <c r="M12" s="33"/>
      <c r="N12" s="33"/>
      <c r="O12" s="33"/>
    </row>
    <row r="13" spans="1:15" ht="30" customHeight="1" thickBot="1" x14ac:dyDescent="0.35">
      <c r="A13" s="56" t="s">
        <v>10</v>
      </c>
      <c r="B13" s="57">
        <f>DATE(YEAR(B12),MONTH(B12),DAY(B12)+1)</f>
        <v>43050</v>
      </c>
      <c r="C13" s="74">
        <v>0</v>
      </c>
      <c r="D13" s="59">
        <f>IF(E13&gt;0,E13-E12,0)</f>
        <v>0</v>
      </c>
      <c r="E13" s="60">
        <f t="shared" si="5"/>
        <v>0</v>
      </c>
      <c r="F13" s="83">
        <v>0</v>
      </c>
      <c r="G13" s="58">
        <f>IF(F13&gt;0,(F13-F12),0)</f>
        <v>0</v>
      </c>
      <c r="H13" s="59">
        <f t="shared" si="6"/>
        <v>0</v>
      </c>
      <c r="I13" s="60">
        <f>G13+D13</f>
        <v>0</v>
      </c>
      <c r="J13" s="33"/>
      <c r="K13" s="33"/>
      <c r="L13" s="33"/>
      <c r="M13" s="33"/>
      <c r="N13" s="33"/>
      <c r="O13" s="33"/>
    </row>
    <row r="14" spans="1:15" ht="30" customHeight="1" thickBot="1" x14ac:dyDescent="0.35">
      <c r="A14" s="107" t="s">
        <v>33</v>
      </c>
      <c r="B14" s="108"/>
      <c r="C14" s="108"/>
      <c r="D14" s="44">
        <f>D13+D12+D11+D9+D10</f>
        <v>0</v>
      </c>
      <c r="E14" s="45">
        <f>IF(C9&gt;0,E7+D14,0)</f>
        <v>0</v>
      </c>
      <c r="F14" s="109">
        <f>G9+G10+G11+G12+G13</f>
        <v>0</v>
      </c>
      <c r="G14" s="109"/>
      <c r="H14" s="44">
        <f>E14+F14</f>
        <v>0</v>
      </c>
      <c r="I14" s="46">
        <f>I13+I12+I11+I10+I9</f>
        <v>0</v>
      </c>
      <c r="J14" s="33"/>
      <c r="K14" s="33"/>
      <c r="L14" s="33"/>
      <c r="M14" s="33"/>
      <c r="N14" s="33"/>
      <c r="O14" s="33"/>
    </row>
    <row r="15" spans="1:15" ht="30" customHeight="1" x14ac:dyDescent="0.3">
      <c r="A15" s="47" t="s">
        <v>6</v>
      </c>
      <c r="B15" s="48">
        <f>DATE(YEAR(B13),MONTH(B13),DAY(B13)+3)</f>
        <v>43053</v>
      </c>
      <c r="C15" s="72">
        <v>0</v>
      </c>
      <c r="D15" s="50">
        <f t="shared" ref="D15" si="7">IF(E15&gt;0,E15-E13,0)</f>
        <v>0</v>
      </c>
      <c r="E15" s="51">
        <f>IF((C15&gt;0),(C15-$F$43-$C$41),0)</f>
        <v>0</v>
      </c>
      <c r="F15" s="81">
        <v>0</v>
      </c>
      <c r="G15" s="49">
        <f t="shared" ref="G15" si="8">F15</f>
        <v>0</v>
      </c>
      <c r="H15" s="50">
        <f t="shared" ref="H15:H19" si="9">IF(C15&gt;0,E15+G15,0)</f>
        <v>0</v>
      </c>
      <c r="I15" s="51">
        <f t="shared" ref="I15:I19" si="10">G15+D15</f>
        <v>0</v>
      </c>
      <c r="J15" s="33"/>
      <c r="K15" s="33"/>
      <c r="L15" s="33"/>
      <c r="M15" s="33"/>
      <c r="N15" s="33"/>
      <c r="O15" s="33"/>
    </row>
    <row r="16" spans="1:15" ht="30" customHeight="1" x14ac:dyDescent="0.3">
      <c r="A16" s="52" t="s">
        <v>7</v>
      </c>
      <c r="B16" s="53">
        <f>DATE(YEAR(B15),MONTH(B15),DAY(B15)+1)</f>
        <v>43054</v>
      </c>
      <c r="C16" s="73">
        <v>0</v>
      </c>
      <c r="D16" s="55">
        <f t="shared" ref="D16:D19" si="11">IF(E16&gt;0,E16-E15,0)</f>
        <v>0</v>
      </c>
      <c r="E16" s="37">
        <f t="shared" ref="E16:E19" si="12">IF((C16&gt;0),(C16-$F$43-$C$41),0)</f>
        <v>0</v>
      </c>
      <c r="F16" s="82">
        <v>0</v>
      </c>
      <c r="G16" s="54">
        <f t="shared" ref="G16:G19" si="13">IF(F16&gt;0,(F16-F15),0)</f>
        <v>0</v>
      </c>
      <c r="H16" s="55">
        <f t="shared" si="9"/>
        <v>0</v>
      </c>
      <c r="I16" s="37">
        <f t="shared" si="10"/>
        <v>0</v>
      </c>
      <c r="J16" s="33"/>
      <c r="K16" s="33"/>
      <c r="L16" s="33"/>
      <c r="M16" s="33"/>
      <c r="N16" s="33"/>
      <c r="O16" s="33"/>
    </row>
    <row r="17" spans="1:15" ht="30" customHeight="1" x14ac:dyDescent="0.3">
      <c r="A17" s="52" t="s">
        <v>8</v>
      </c>
      <c r="B17" s="53">
        <f>DATE(YEAR(B16),MONTH(B16),DAY(B16)+1)</f>
        <v>43055</v>
      </c>
      <c r="C17" s="73">
        <v>0</v>
      </c>
      <c r="D17" s="55">
        <f t="shared" si="11"/>
        <v>0</v>
      </c>
      <c r="E17" s="37">
        <f t="shared" si="12"/>
        <v>0</v>
      </c>
      <c r="F17" s="82">
        <v>0</v>
      </c>
      <c r="G17" s="54">
        <f t="shared" si="13"/>
        <v>0</v>
      </c>
      <c r="H17" s="55">
        <f t="shared" si="9"/>
        <v>0</v>
      </c>
      <c r="I17" s="37">
        <f t="shared" si="10"/>
        <v>0</v>
      </c>
      <c r="J17" s="33"/>
      <c r="K17" s="33"/>
      <c r="L17" s="33"/>
      <c r="M17" s="33"/>
      <c r="N17" s="33"/>
      <c r="O17" s="33"/>
    </row>
    <row r="18" spans="1:15" ht="30" customHeight="1" x14ac:dyDescent="0.3">
      <c r="A18" s="52" t="s">
        <v>9</v>
      </c>
      <c r="B18" s="53">
        <f>DATE(YEAR(B17),MONTH(B17),DAY(B17)+1)</f>
        <v>43056</v>
      </c>
      <c r="C18" s="73">
        <v>0</v>
      </c>
      <c r="D18" s="55">
        <f t="shared" si="11"/>
        <v>0</v>
      </c>
      <c r="E18" s="37">
        <f t="shared" si="12"/>
        <v>0</v>
      </c>
      <c r="F18" s="82">
        <v>0</v>
      </c>
      <c r="G18" s="54">
        <f t="shared" si="13"/>
        <v>0</v>
      </c>
      <c r="H18" s="55">
        <f t="shared" si="9"/>
        <v>0</v>
      </c>
      <c r="I18" s="37">
        <f t="shared" si="10"/>
        <v>0</v>
      </c>
      <c r="J18" s="33"/>
      <c r="K18" s="33"/>
      <c r="L18" s="33"/>
      <c r="M18" s="33"/>
      <c r="N18" s="33"/>
      <c r="O18" s="33"/>
    </row>
    <row r="19" spans="1:15" ht="30" customHeight="1" thickBot="1" x14ac:dyDescent="0.35">
      <c r="A19" s="56" t="s">
        <v>10</v>
      </c>
      <c r="B19" s="57">
        <f>DATE(YEAR(B18),MONTH(B18),DAY(B18)+1)</f>
        <v>43057</v>
      </c>
      <c r="C19" s="74">
        <v>0</v>
      </c>
      <c r="D19" s="59">
        <f t="shared" si="11"/>
        <v>0</v>
      </c>
      <c r="E19" s="60">
        <f t="shared" si="12"/>
        <v>0</v>
      </c>
      <c r="F19" s="83">
        <v>0</v>
      </c>
      <c r="G19" s="58">
        <f t="shared" si="13"/>
        <v>0</v>
      </c>
      <c r="H19" s="59">
        <f t="shared" si="9"/>
        <v>0</v>
      </c>
      <c r="I19" s="60">
        <f t="shared" si="10"/>
        <v>0</v>
      </c>
      <c r="J19" s="33"/>
      <c r="K19" s="33"/>
      <c r="L19" s="33"/>
      <c r="M19" s="33"/>
      <c r="N19" s="33"/>
      <c r="O19" s="33"/>
    </row>
    <row r="20" spans="1:15" ht="30" customHeight="1" thickBot="1" x14ac:dyDescent="0.35">
      <c r="A20" s="107" t="s">
        <v>33</v>
      </c>
      <c r="B20" s="108"/>
      <c r="C20" s="108"/>
      <c r="D20" s="44">
        <f t="shared" ref="D20" si="14">D19+D18+D17+D15+D16</f>
        <v>0</v>
      </c>
      <c r="E20" s="45">
        <f t="shared" ref="E20" si="15">IF(C15&gt;0,E13+D20,0)</f>
        <v>0</v>
      </c>
      <c r="F20" s="109">
        <f t="shared" ref="F20" si="16">G15+G16+G17+G18+G19</f>
        <v>0</v>
      </c>
      <c r="G20" s="109"/>
      <c r="H20" s="44">
        <f t="shared" ref="H20" si="17">E20+F20</f>
        <v>0</v>
      </c>
      <c r="I20" s="46">
        <f t="shared" ref="I20" si="18">I19+I18+I17+I16+I15</f>
        <v>0</v>
      </c>
      <c r="J20" s="33"/>
      <c r="K20" s="33"/>
      <c r="L20" s="33"/>
      <c r="M20" s="33"/>
      <c r="N20" s="33"/>
      <c r="O20" s="33"/>
    </row>
    <row r="21" spans="1:15" ht="30" customHeight="1" x14ac:dyDescent="0.3">
      <c r="A21" s="47" t="s">
        <v>6</v>
      </c>
      <c r="B21" s="48">
        <f>DATE(YEAR(B19),MONTH(B19),DAY(B19)+3)</f>
        <v>43060</v>
      </c>
      <c r="C21" s="72">
        <v>0</v>
      </c>
      <c r="D21" s="50">
        <f t="shared" ref="D21" si="19">IF(E21&gt;0,E21-E19,0)</f>
        <v>0</v>
      </c>
      <c r="E21" s="51">
        <f>IF((C21&gt;0),(C21-$F$43-$C$41),0)</f>
        <v>0</v>
      </c>
      <c r="F21" s="81">
        <v>0</v>
      </c>
      <c r="G21" s="49">
        <f t="shared" ref="G21" si="20">F21</f>
        <v>0</v>
      </c>
      <c r="H21" s="50">
        <f t="shared" ref="H21:H25" si="21">IF(C21&gt;0,E21+G21,0)</f>
        <v>0</v>
      </c>
      <c r="I21" s="51">
        <f t="shared" ref="I21:I25" si="22">G21+D21</f>
        <v>0</v>
      </c>
      <c r="J21" s="33"/>
      <c r="K21" s="33"/>
      <c r="L21" s="33"/>
      <c r="M21" s="33"/>
      <c r="N21" s="33"/>
      <c r="O21" s="33"/>
    </row>
    <row r="22" spans="1:15" ht="30" customHeight="1" x14ac:dyDescent="0.3">
      <c r="A22" s="52" t="s">
        <v>7</v>
      </c>
      <c r="B22" s="53">
        <f>DATE(YEAR(B21),MONTH(B21),DAY(B21)+1)</f>
        <v>43061</v>
      </c>
      <c r="C22" s="73">
        <v>0</v>
      </c>
      <c r="D22" s="55">
        <f t="shared" ref="D22:D25" si="23">IF(E22&gt;0,E22-E21,0)</f>
        <v>0</v>
      </c>
      <c r="E22" s="37">
        <f t="shared" ref="E22:E25" si="24">IF((C22&gt;0),(C22-$F$43-$C$41),0)</f>
        <v>0</v>
      </c>
      <c r="F22" s="82">
        <v>0</v>
      </c>
      <c r="G22" s="54">
        <f t="shared" ref="G22:G25" si="25">IF(F22&gt;0,(F22-F21),0)</f>
        <v>0</v>
      </c>
      <c r="H22" s="55">
        <f t="shared" si="21"/>
        <v>0</v>
      </c>
      <c r="I22" s="37">
        <f t="shared" si="22"/>
        <v>0</v>
      </c>
      <c r="J22" s="33"/>
      <c r="K22" s="33"/>
      <c r="L22" s="33"/>
      <c r="M22" s="33"/>
      <c r="N22" s="33"/>
      <c r="O22" s="33"/>
    </row>
    <row r="23" spans="1:15" ht="30" customHeight="1" x14ac:dyDescent="0.3">
      <c r="A23" s="52" t="s">
        <v>8</v>
      </c>
      <c r="B23" s="53">
        <f>DATE(YEAR(B22),MONTH(B22),DAY(B22)+1)</f>
        <v>43062</v>
      </c>
      <c r="C23" s="73">
        <v>0</v>
      </c>
      <c r="D23" s="55">
        <f t="shared" si="23"/>
        <v>0</v>
      </c>
      <c r="E23" s="37">
        <f t="shared" si="24"/>
        <v>0</v>
      </c>
      <c r="F23" s="82">
        <v>0</v>
      </c>
      <c r="G23" s="54">
        <f t="shared" si="25"/>
        <v>0</v>
      </c>
      <c r="H23" s="55">
        <f t="shared" si="21"/>
        <v>0</v>
      </c>
      <c r="I23" s="37">
        <f t="shared" si="22"/>
        <v>0</v>
      </c>
      <c r="J23" s="33"/>
      <c r="K23" s="33"/>
      <c r="L23" s="33"/>
      <c r="M23" s="33"/>
      <c r="N23" s="33"/>
      <c r="O23" s="33"/>
    </row>
    <row r="24" spans="1:15" ht="30" customHeight="1" x14ac:dyDescent="0.3">
      <c r="A24" s="52" t="s">
        <v>9</v>
      </c>
      <c r="B24" s="53">
        <f>DATE(YEAR(B23),MONTH(B23),DAY(B23)+1)</f>
        <v>43063</v>
      </c>
      <c r="C24" s="73">
        <v>0</v>
      </c>
      <c r="D24" s="55">
        <f t="shared" si="23"/>
        <v>0</v>
      </c>
      <c r="E24" s="37">
        <f t="shared" si="24"/>
        <v>0</v>
      </c>
      <c r="F24" s="82">
        <v>0</v>
      </c>
      <c r="G24" s="54">
        <f t="shared" si="25"/>
        <v>0</v>
      </c>
      <c r="H24" s="55">
        <f t="shared" si="21"/>
        <v>0</v>
      </c>
      <c r="I24" s="37">
        <f t="shared" si="22"/>
        <v>0</v>
      </c>
      <c r="J24" s="33"/>
      <c r="K24" s="33"/>
      <c r="L24" s="33"/>
      <c r="M24" s="33"/>
      <c r="N24" s="33"/>
      <c r="O24" s="33"/>
    </row>
    <row r="25" spans="1:15" ht="30" customHeight="1" thickBot="1" x14ac:dyDescent="0.35">
      <c r="A25" s="56" t="s">
        <v>10</v>
      </c>
      <c r="B25" s="57">
        <f>DATE(YEAR(B24),MONTH(B24),DAY(B24)+1)</f>
        <v>43064</v>
      </c>
      <c r="C25" s="74">
        <v>0</v>
      </c>
      <c r="D25" s="59">
        <f t="shared" si="23"/>
        <v>0</v>
      </c>
      <c r="E25" s="60">
        <f t="shared" si="24"/>
        <v>0</v>
      </c>
      <c r="F25" s="83">
        <v>0</v>
      </c>
      <c r="G25" s="58">
        <f t="shared" si="25"/>
        <v>0</v>
      </c>
      <c r="H25" s="59">
        <f t="shared" si="21"/>
        <v>0</v>
      </c>
      <c r="I25" s="60">
        <f t="shared" si="22"/>
        <v>0</v>
      </c>
      <c r="J25" s="33"/>
      <c r="K25" s="33"/>
      <c r="L25" s="33"/>
      <c r="M25" s="33"/>
      <c r="N25" s="33"/>
      <c r="O25" s="33"/>
    </row>
    <row r="26" spans="1:15" ht="30" customHeight="1" thickBot="1" x14ac:dyDescent="0.35">
      <c r="A26" s="107" t="s">
        <v>33</v>
      </c>
      <c r="B26" s="108"/>
      <c r="C26" s="108"/>
      <c r="D26" s="44">
        <f t="shared" ref="D26" si="26">D25+D24+D23+D21+D22</f>
        <v>0</v>
      </c>
      <c r="E26" s="45">
        <f t="shared" ref="E26" si="27">IF(C21&gt;0,E19+D26,0)</f>
        <v>0</v>
      </c>
      <c r="F26" s="109">
        <f t="shared" ref="F26" si="28">G21+G22+G23+G24+G25</f>
        <v>0</v>
      </c>
      <c r="G26" s="109"/>
      <c r="H26" s="44">
        <f t="shared" ref="H26" si="29">E26+F26</f>
        <v>0</v>
      </c>
      <c r="I26" s="46">
        <f t="shared" ref="I26" si="30">I25+I24+I23+I22+I21</f>
        <v>0</v>
      </c>
      <c r="J26" s="33"/>
      <c r="K26" s="33"/>
      <c r="L26" s="33"/>
      <c r="M26" s="33"/>
      <c r="N26" s="33"/>
      <c r="O26" s="33"/>
    </row>
    <row r="27" spans="1:15" ht="30" customHeight="1" x14ac:dyDescent="0.3">
      <c r="A27" s="61" t="s">
        <v>6</v>
      </c>
      <c r="B27" s="62">
        <f>DATE(YEAR(B25),MONTH(B25),DAY(B25)+3)</f>
        <v>43067</v>
      </c>
      <c r="C27" s="75">
        <v>0</v>
      </c>
      <c r="D27" s="50">
        <f t="shared" ref="D27" si="31">IF(E27&gt;0,E27-E25,0)</f>
        <v>0</v>
      </c>
      <c r="E27" s="51">
        <f>IF((C27&gt;0),(C27-$F$43-$C$41),0)</f>
        <v>0</v>
      </c>
      <c r="F27" s="81">
        <v>0</v>
      </c>
      <c r="G27" s="49">
        <f t="shared" ref="G27" si="32">F27</f>
        <v>0</v>
      </c>
      <c r="H27" s="50">
        <f t="shared" ref="H27:H31" si="33">IF(C27&gt;0,E27+G27,0)</f>
        <v>0</v>
      </c>
      <c r="I27" s="51">
        <f t="shared" ref="I27:I31" si="34">G27+D27</f>
        <v>0</v>
      </c>
      <c r="J27" s="33"/>
      <c r="K27" s="33"/>
      <c r="L27" s="33"/>
      <c r="M27" s="33"/>
      <c r="N27" s="33"/>
      <c r="O27" s="33"/>
    </row>
    <row r="28" spans="1:15" ht="30" customHeight="1" x14ac:dyDescent="0.3">
      <c r="A28" s="34" t="s">
        <v>7</v>
      </c>
      <c r="B28" s="35">
        <f>DATE(YEAR(B27),MONTH(B27),DAY(B27)+1)</f>
        <v>43068</v>
      </c>
      <c r="C28" s="76">
        <v>0</v>
      </c>
      <c r="D28" s="55">
        <f t="shared" ref="D28:D31" si="35">IF(E28&gt;0,E28-E27,0)</f>
        <v>0</v>
      </c>
      <c r="E28" s="37">
        <f t="shared" ref="E28:E31" si="36">IF((C28&gt;0),(C28-$F$43-$C$41),0)</f>
        <v>0</v>
      </c>
      <c r="F28" s="82">
        <v>0</v>
      </c>
      <c r="G28" s="54">
        <f t="shared" ref="G28:G31" si="37">IF(F28&gt;0,(F28-F27),0)</f>
        <v>0</v>
      </c>
      <c r="H28" s="55">
        <f t="shared" si="33"/>
        <v>0</v>
      </c>
      <c r="I28" s="37">
        <f t="shared" si="34"/>
        <v>0</v>
      </c>
      <c r="J28" s="33"/>
      <c r="K28" s="33"/>
      <c r="L28" s="33"/>
      <c r="M28" s="33"/>
      <c r="N28" s="33"/>
      <c r="O28" s="33"/>
    </row>
    <row r="29" spans="1:15" ht="30" customHeight="1" x14ac:dyDescent="0.3">
      <c r="A29" s="34" t="s">
        <v>8</v>
      </c>
      <c r="B29" s="35">
        <f>DATE(YEAR(B28),MONTH(B28),DAY(B28)+1)</f>
        <v>43069</v>
      </c>
      <c r="C29" s="76">
        <v>0</v>
      </c>
      <c r="D29" s="55">
        <f t="shared" si="35"/>
        <v>0</v>
      </c>
      <c r="E29" s="37">
        <f t="shared" si="36"/>
        <v>0</v>
      </c>
      <c r="F29" s="82">
        <v>0</v>
      </c>
      <c r="G29" s="54">
        <f t="shared" si="37"/>
        <v>0</v>
      </c>
      <c r="H29" s="55">
        <f t="shared" si="33"/>
        <v>0</v>
      </c>
      <c r="I29" s="37">
        <f t="shared" si="34"/>
        <v>0</v>
      </c>
      <c r="J29" s="33"/>
      <c r="K29" s="33"/>
      <c r="L29" s="33"/>
      <c r="M29" s="33"/>
      <c r="N29" s="33"/>
      <c r="O29" s="33"/>
    </row>
    <row r="30" spans="1:15" ht="30" customHeight="1" x14ac:dyDescent="0.3">
      <c r="A30" s="34" t="s">
        <v>9</v>
      </c>
      <c r="B30" s="35">
        <f>DATE(YEAR(B29),MONTH(B29),DAY(B29)+1)</f>
        <v>43070</v>
      </c>
      <c r="C30" s="76">
        <v>0</v>
      </c>
      <c r="D30" s="55">
        <f t="shared" si="35"/>
        <v>0</v>
      </c>
      <c r="E30" s="37">
        <f t="shared" si="36"/>
        <v>0</v>
      </c>
      <c r="F30" s="82">
        <v>0</v>
      </c>
      <c r="G30" s="54">
        <f t="shared" si="37"/>
        <v>0</v>
      </c>
      <c r="H30" s="55">
        <f t="shared" si="33"/>
        <v>0</v>
      </c>
      <c r="I30" s="37">
        <f t="shared" si="34"/>
        <v>0</v>
      </c>
      <c r="J30" s="33"/>
      <c r="K30" s="33"/>
      <c r="L30" s="33"/>
      <c r="M30" s="33"/>
      <c r="N30" s="33"/>
      <c r="O30" s="33"/>
    </row>
    <row r="31" spans="1:15" ht="30" customHeight="1" thickBot="1" x14ac:dyDescent="0.35">
      <c r="A31" s="40" t="s">
        <v>10</v>
      </c>
      <c r="B31" s="63">
        <f>DATE(YEAR(B30),MONTH(B30),DAY(B30)+1)</f>
        <v>43071</v>
      </c>
      <c r="C31" s="76">
        <v>0</v>
      </c>
      <c r="D31" s="55">
        <f t="shared" si="35"/>
        <v>0</v>
      </c>
      <c r="E31" s="37">
        <f t="shared" si="36"/>
        <v>0</v>
      </c>
      <c r="F31" s="82">
        <v>0</v>
      </c>
      <c r="G31" s="54">
        <f t="shared" si="37"/>
        <v>0</v>
      </c>
      <c r="H31" s="55">
        <f t="shared" si="33"/>
        <v>0</v>
      </c>
      <c r="I31" s="37">
        <f t="shared" si="34"/>
        <v>0</v>
      </c>
      <c r="J31" s="33"/>
      <c r="K31" s="33"/>
      <c r="L31" s="33"/>
      <c r="M31" s="33"/>
      <c r="N31" s="33"/>
      <c r="O31" s="33"/>
    </row>
    <row r="32" spans="1:15" ht="30" customHeight="1" thickBot="1" x14ac:dyDescent="0.35">
      <c r="A32" s="118" t="s">
        <v>33</v>
      </c>
      <c r="B32" s="119"/>
      <c r="C32" s="120"/>
      <c r="D32" s="64">
        <f t="shared" ref="D32" si="38">D31+D30+D29+D27+D28</f>
        <v>0</v>
      </c>
      <c r="E32" s="65">
        <f t="shared" ref="E32" si="39">IF(C27&gt;0,E25+D32,0)</f>
        <v>0</v>
      </c>
      <c r="F32" s="112">
        <f t="shared" ref="F32" si="40">G27+G28+G29+G30+G31</f>
        <v>0</v>
      </c>
      <c r="G32" s="112"/>
      <c r="H32" s="64">
        <f t="shared" ref="H32" si="41">E32+F32</f>
        <v>0</v>
      </c>
      <c r="I32" s="65">
        <f t="shared" ref="I32" si="42">I31+I30+I29+I28+I27</f>
        <v>0</v>
      </c>
      <c r="J32" s="33"/>
      <c r="K32" s="33"/>
      <c r="L32" s="33"/>
      <c r="M32" s="33"/>
      <c r="N32" s="33"/>
      <c r="O32" s="33"/>
    </row>
    <row r="34" spans="1:10" ht="15" thickBot="1" x14ac:dyDescent="0.35"/>
    <row r="35" spans="1:10" ht="15" thickBot="1" x14ac:dyDescent="0.35">
      <c r="J35" s="85" t="s">
        <v>37</v>
      </c>
    </row>
    <row r="36" spans="1:10" ht="15" thickBot="1" x14ac:dyDescent="0.35">
      <c r="A36" s="115" t="s">
        <v>3</v>
      </c>
      <c r="B36" s="116"/>
      <c r="C36" s="117"/>
      <c r="D36" s="64">
        <f>D32+D26+D20+D14+D8</f>
        <v>0</v>
      </c>
      <c r="E36" s="65">
        <f>IF(D36&gt;0,E43+D36,0)</f>
        <v>0</v>
      </c>
      <c r="F36" s="112">
        <f>G32+G26+G20+F14+F8</f>
        <v>0</v>
      </c>
      <c r="G36" s="112"/>
      <c r="H36" s="64">
        <f>IF(J36&lt;&gt;0,E36+F36,0)</f>
        <v>0</v>
      </c>
      <c r="I36" s="65">
        <f>D36+F36</f>
        <v>0</v>
      </c>
      <c r="J36" s="65">
        <f>D36+F36+C38</f>
        <v>0</v>
      </c>
    </row>
    <row r="37" spans="1:10" ht="15" thickBot="1" x14ac:dyDescent="0.35">
      <c r="A37" s="33"/>
      <c r="B37" s="33"/>
      <c r="C37" s="33"/>
      <c r="D37" s="33"/>
      <c r="E37" s="33"/>
      <c r="F37" s="33"/>
      <c r="G37" s="33"/>
      <c r="H37" s="33"/>
      <c r="I37" s="33"/>
    </row>
    <row r="38" spans="1:10" ht="15" thickBot="1" x14ac:dyDescent="0.35">
      <c r="A38" s="113" t="s">
        <v>29</v>
      </c>
      <c r="B38" s="114"/>
      <c r="C38" s="77">
        <v>0</v>
      </c>
      <c r="D38" s="65">
        <f>IF(C38&gt;0,C38-C41,0)</f>
        <v>0</v>
      </c>
      <c r="E38" s="33"/>
      <c r="F38" s="33"/>
      <c r="G38" s="33"/>
      <c r="H38" s="33"/>
      <c r="I38" s="33"/>
    </row>
    <row r="39" spans="1:10" x14ac:dyDescent="0.3">
      <c r="A39" s="33"/>
      <c r="B39" s="33"/>
      <c r="C39" s="33"/>
      <c r="D39" s="33"/>
      <c r="E39" s="33"/>
      <c r="F39" s="33"/>
      <c r="G39" s="33"/>
      <c r="H39" s="33"/>
      <c r="I39" s="33"/>
    </row>
    <row r="40" spans="1:10" ht="15" thickBot="1" x14ac:dyDescent="0.35">
      <c r="A40" s="33"/>
      <c r="B40" s="33"/>
      <c r="C40" s="33"/>
      <c r="D40" s="33"/>
      <c r="E40" s="33"/>
      <c r="F40" s="33"/>
      <c r="G40" s="33"/>
      <c r="H40" s="33"/>
      <c r="I40" s="33"/>
    </row>
    <row r="41" spans="1:10" ht="15" thickBot="1" x14ac:dyDescent="0.35">
      <c r="A41" s="113" t="s">
        <v>34</v>
      </c>
      <c r="B41" s="114"/>
      <c r="C41" s="64">
        <f>Octobre!C38</f>
        <v>0</v>
      </c>
      <c r="D41" s="65">
        <f>IF(E36&gt;0,Octobre!D38,0)</f>
        <v>0</v>
      </c>
      <c r="E41" s="67"/>
      <c r="F41" s="1"/>
      <c r="G41" s="1"/>
      <c r="H41" s="2"/>
      <c r="I41" s="2"/>
    </row>
    <row r="42" spans="1:10" ht="15" thickBot="1" x14ac:dyDescent="0.35">
      <c r="J42" s="85" t="s">
        <v>37</v>
      </c>
    </row>
    <row r="43" spans="1:10" ht="15" thickBot="1" x14ac:dyDescent="0.35">
      <c r="A43" s="115" t="s">
        <v>36</v>
      </c>
      <c r="B43" s="116"/>
      <c r="C43" s="117"/>
      <c r="D43" s="64">
        <f>Octobre!D36</f>
        <v>0</v>
      </c>
      <c r="E43" s="65">
        <f>Octobre!E36</f>
        <v>0</v>
      </c>
      <c r="F43" s="112">
        <f>Octobre!F36</f>
        <v>0</v>
      </c>
      <c r="G43" s="112">
        <f>Octobre!G36</f>
        <v>0</v>
      </c>
      <c r="H43" s="64">
        <f>Octobre!H36</f>
        <v>0</v>
      </c>
      <c r="I43" s="65">
        <f>Octobre!I36</f>
        <v>0</v>
      </c>
      <c r="J43" s="65">
        <f>Octobre!J36</f>
        <v>0</v>
      </c>
    </row>
  </sheetData>
  <mergeCells count="22">
    <mergeCell ref="A38:B38"/>
    <mergeCell ref="A41:B41"/>
    <mergeCell ref="A43:C43"/>
    <mergeCell ref="F43:G43"/>
    <mergeCell ref="A26:C26"/>
    <mergeCell ref="F26:G26"/>
    <mergeCell ref="A32:C32"/>
    <mergeCell ref="F32:G32"/>
    <mergeCell ref="A36:C36"/>
    <mergeCell ref="F36:G36"/>
    <mergeCell ref="A8:C8"/>
    <mergeCell ref="F8:G8"/>
    <mergeCell ref="A14:C14"/>
    <mergeCell ref="F14:G14"/>
    <mergeCell ref="A20:C20"/>
    <mergeCell ref="F20:G20"/>
    <mergeCell ref="H1:I1"/>
    <mergeCell ref="A1:A2"/>
    <mergeCell ref="B1:B2"/>
    <mergeCell ref="C1:C2"/>
    <mergeCell ref="D1:E1"/>
    <mergeCell ref="F1:G1"/>
  </mergeCells>
  <conditionalFormatting sqref="D14">
    <cfRule type="cellIs" dxfId="1544" priority="591" operator="equal">
      <formula>0</formula>
    </cfRule>
    <cfRule type="cellIs" dxfId="1543" priority="750" operator="equal">
      <formula>0</formula>
    </cfRule>
    <cfRule type="cellIs" dxfId="1542" priority="768" operator="equal">
      <formula>D8</formula>
    </cfRule>
    <cfRule type="cellIs" dxfId="1541" priority="769" operator="lessThan">
      <formula>D8</formula>
    </cfRule>
    <cfRule type="cellIs" dxfId="1540" priority="770" operator="greaterThan">
      <formula>D8</formula>
    </cfRule>
  </conditionalFormatting>
  <conditionalFormatting sqref="E14">
    <cfRule type="cellIs" dxfId="1539" priority="590" operator="equal">
      <formula>0</formula>
    </cfRule>
    <cfRule type="cellIs" dxfId="1538" priority="765" operator="equal">
      <formula>E8</formula>
    </cfRule>
    <cfRule type="cellIs" dxfId="1537" priority="766" operator="lessThan">
      <formula>E8</formula>
    </cfRule>
    <cfRule type="cellIs" dxfId="1536" priority="767" operator="greaterThan">
      <formula>E8</formula>
    </cfRule>
  </conditionalFormatting>
  <conditionalFormatting sqref="J2:O2">
    <cfRule type="cellIs" dxfId="1535" priority="762" operator="equal">
      <formula>0</formula>
    </cfRule>
    <cfRule type="cellIs" dxfId="1534" priority="763" operator="lessThan">
      <formula>0</formula>
    </cfRule>
    <cfRule type="cellIs" dxfId="1533" priority="764" operator="greaterThan">
      <formula>0</formula>
    </cfRule>
  </conditionalFormatting>
  <conditionalFormatting sqref="F14:G14">
    <cfRule type="cellIs" dxfId="1532" priority="436" operator="equal">
      <formula>0</formula>
    </cfRule>
    <cfRule type="cellIs" dxfId="1531" priority="759" operator="equal">
      <formula>F8</formula>
    </cfRule>
    <cfRule type="cellIs" dxfId="1530" priority="760" operator="lessThan">
      <formula>F8</formula>
    </cfRule>
    <cfRule type="cellIs" dxfId="1529" priority="761" operator="greaterThan">
      <formula>F8</formula>
    </cfRule>
  </conditionalFormatting>
  <conditionalFormatting sqref="C11">
    <cfRule type="cellIs" dxfId="1528" priority="755" operator="equal">
      <formula>0</formula>
    </cfRule>
    <cfRule type="cellIs" dxfId="1527" priority="756" operator="equal">
      <formula>C10</formula>
    </cfRule>
    <cfRule type="cellIs" dxfId="1526" priority="757" operator="lessThan">
      <formula>C10</formula>
    </cfRule>
    <cfRule type="cellIs" dxfId="1525" priority="758" operator="greaterThan">
      <formula>C10</formula>
    </cfRule>
  </conditionalFormatting>
  <conditionalFormatting sqref="H14:I14">
    <cfRule type="cellIs" dxfId="1524" priority="746" operator="equal">
      <formula>0</formula>
    </cfRule>
    <cfRule type="cellIs" dxfId="1523" priority="747" operator="equal">
      <formula>H8</formula>
    </cfRule>
    <cfRule type="cellIs" dxfId="1522" priority="748" operator="lessThan">
      <formula>H8</formula>
    </cfRule>
    <cfRule type="cellIs" dxfId="1521" priority="749" operator="greaterThan">
      <formula>H8</formula>
    </cfRule>
  </conditionalFormatting>
  <conditionalFormatting sqref="D8">
    <cfRule type="cellIs" dxfId="1520" priority="728" operator="equal">
      <formula>0</formula>
    </cfRule>
    <cfRule type="cellIs" dxfId="1519" priority="743" operator="equal">
      <formula>D43</formula>
    </cfRule>
    <cfRule type="cellIs" dxfId="1518" priority="744" operator="lessThan">
      <formula>D43</formula>
    </cfRule>
    <cfRule type="cellIs" dxfId="1517" priority="745" operator="greaterThan">
      <formula>D43</formula>
    </cfRule>
  </conditionalFormatting>
  <conditionalFormatting sqref="E8">
    <cfRule type="cellIs" dxfId="1516" priority="19" operator="equal">
      <formula>0</formula>
    </cfRule>
    <cfRule type="cellIs" dxfId="1515" priority="740" operator="equal">
      <formula>E43</formula>
    </cfRule>
    <cfRule type="cellIs" dxfId="1514" priority="741" operator="lessThan">
      <formula>E43</formula>
    </cfRule>
    <cfRule type="cellIs" dxfId="1513" priority="742" operator="greaterThan">
      <formula>E43</formula>
    </cfRule>
  </conditionalFormatting>
  <conditionalFormatting sqref="F8:G8">
    <cfRule type="cellIs" dxfId="1512" priority="18" operator="equal">
      <formula>0</formula>
    </cfRule>
    <cfRule type="cellIs" dxfId="1511" priority="737" operator="equal">
      <formula>F43</formula>
    </cfRule>
    <cfRule type="cellIs" dxfId="1510" priority="738" operator="lessThan">
      <formula>F43</formula>
    </cfRule>
    <cfRule type="cellIs" dxfId="1509" priority="739" operator="greaterThan">
      <formula>F43</formula>
    </cfRule>
  </conditionalFormatting>
  <conditionalFormatting sqref="C5">
    <cfRule type="cellIs" dxfId="1508" priority="733" operator="equal">
      <formula>0</formula>
    </cfRule>
    <cfRule type="cellIs" dxfId="1507" priority="734" operator="equal">
      <formula>C4</formula>
    </cfRule>
    <cfRule type="cellIs" dxfId="1506" priority="735" operator="lessThan">
      <formula>C4</formula>
    </cfRule>
    <cfRule type="cellIs" dxfId="1505" priority="736" operator="greaterThan">
      <formula>C4</formula>
    </cfRule>
  </conditionalFormatting>
  <conditionalFormatting sqref="C6:C7">
    <cfRule type="cellIs" dxfId="1504" priority="729" operator="equal">
      <formula>0</formula>
    </cfRule>
    <cfRule type="cellIs" dxfId="1503" priority="730" operator="equal">
      <formula>C5</formula>
    </cfRule>
    <cfRule type="cellIs" dxfId="1502" priority="731" operator="lessThan">
      <formula>C5</formula>
    </cfRule>
    <cfRule type="cellIs" dxfId="1501" priority="732" operator="greaterThan">
      <formula>C5</formula>
    </cfRule>
  </conditionalFormatting>
  <conditionalFormatting sqref="H8:I8">
    <cfRule type="cellIs" dxfId="1500" priority="724" operator="equal">
      <formula>0</formula>
    </cfRule>
    <cfRule type="cellIs" dxfId="1499" priority="725" operator="equal">
      <formula>H2</formula>
    </cfRule>
    <cfRule type="cellIs" dxfId="1498" priority="726" operator="lessThan">
      <formula>H2</formula>
    </cfRule>
    <cfRule type="cellIs" dxfId="1497" priority="727" operator="greaterThan">
      <formula>H2</formula>
    </cfRule>
  </conditionalFormatting>
  <conditionalFormatting sqref="C9">
    <cfRule type="cellIs" dxfId="1496" priority="720" operator="equal">
      <formula>0</formula>
    </cfRule>
    <cfRule type="cellIs" dxfId="1495" priority="721" operator="equal">
      <formula>C7</formula>
    </cfRule>
    <cfRule type="cellIs" dxfId="1494" priority="722" operator="lessThan">
      <formula>C7</formula>
    </cfRule>
    <cfRule type="cellIs" dxfId="1493" priority="723" operator="greaterThan">
      <formula>C7</formula>
    </cfRule>
  </conditionalFormatting>
  <conditionalFormatting sqref="C10">
    <cfRule type="cellIs" dxfId="1492" priority="716" operator="equal">
      <formula>0</formula>
    </cfRule>
    <cfRule type="cellIs" dxfId="1491" priority="717" operator="equal">
      <formula>C9</formula>
    </cfRule>
    <cfRule type="cellIs" dxfId="1490" priority="718" operator="lessThan">
      <formula>C9</formula>
    </cfRule>
    <cfRule type="cellIs" dxfId="1489" priority="719" operator="greaterThan">
      <formula>C9</formula>
    </cfRule>
  </conditionalFormatting>
  <conditionalFormatting sqref="C13">
    <cfRule type="cellIs" dxfId="1488" priority="751" operator="equal">
      <formula>0</formula>
    </cfRule>
    <cfRule type="cellIs" dxfId="1487" priority="752" operator="equal">
      <formula>C12</formula>
    </cfRule>
    <cfRule type="cellIs" dxfId="1486" priority="753" operator="lessThan">
      <formula>C12</formula>
    </cfRule>
    <cfRule type="cellIs" dxfId="1485" priority="754" operator="greaterThan">
      <formula>C12</formula>
    </cfRule>
  </conditionalFormatting>
  <conditionalFormatting sqref="C12">
    <cfRule type="cellIs" dxfId="1484" priority="712" operator="equal">
      <formula>0</formula>
    </cfRule>
    <cfRule type="cellIs" dxfId="1483" priority="713" operator="equal">
      <formula>C11</formula>
    </cfRule>
    <cfRule type="cellIs" dxfId="1482" priority="714" operator="lessThan">
      <formula>C11</formula>
    </cfRule>
    <cfRule type="cellIs" dxfId="1481" priority="715" operator="greaterThan">
      <formula>C11</formula>
    </cfRule>
  </conditionalFormatting>
  <conditionalFormatting sqref="D11">
    <cfRule type="cellIs" dxfId="1480" priority="708" operator="equal">
      <formula>0</formula>
    </cfRule>
    <cfRule type="cellIs" dxfId="1479" priority="709" operator="equal">
      <formula>D10</formula>
    </cfRule>
    <cfRule type="cellIs" dxfId="1478" priority="710" operator="lessThan">
      <formula>D10</formula>
    </cfRule>
    <cfRule type="cellIs" dxfId="1477" priority="711" operator="greaterThan">
      <formula>D10</formula>
    </cfRule>
  </conditionalFormatting>
  <conditionalFormatting sqref="D9">
    <cfRule type="cellIs" dxfId="1476" priority="700" operator="equal">
      <formula>0</formula>
    </cfRule>
    <cfRule type="cellIs" dxfId="1475" priority="701" operator="equal">
      <formula>D7</formula>
    </cfRule>
    <cfRule type="cellIs" dxfId="1474" priority="702" operator="lessThan">
      <formula>D7</formula>
    </cfRule>
    <cfRule type="cellIs" dxfId="1473" priority="703" operator="greaterThan">
      <formula>D7</formula>
    </cfRule>
  </conditionalFormatting>
  <conditionalFormatting sqref="D10">
    <cfRule type="cellIs" dxfId="1472" priority="696" operator="equal">
      <formula>0</formula>
    </cfRule>
    <cfRule type="cellIs" dxfId="1471" priority="697" operator="equal">
      <formula>D9</formula>
    </cfRule>
    <cfRule type="cellIs" dxfId="1470" priority="698" operator="lessThan">
      <formula>D9</formula>
    </cfRule>
    <cfRule type="cellIs" dxfId="1469" priority="699" operator="greaterThan">
      <formula>D9</formula>
    </cfRule>
  </conditionalFormatting>
  <conditionalFormatting sqref="D13">
    <cfRule type="cellIs" dxfId="1468" priority="704" operator="equal">
      <formula>0</formula>
    </cfRule>
    <cfRule type="cellIs" dxfId="1467" priority="705" operator="equal">
      <formula>D12</formula>
    </cfRule>
    <cfRule type="cellIs" dxfId="1466" priority="706" operator="lessThan">
      <formula>D12</formula>
    </cfRule>
    <cfRule type="cellIs" dxfId="1465" priority="707" operator="greaterThan">
      <formula>D12</formula>
    </cfRule>
  </conditionalFormatting>
  <conditionalFormatting sqref="D12">
    <cfRule type="cellIs" dxfId="1464" priority="692" operator="equal">
      <formula>0</formula>
    </cfRule>
    <cfRule type="cellIs" dxfId="1463" priority="693" operator="equal">
      <formula>D11</formula>
    </cfRule>
    <cfRule type="cellIs" dxfId="1462" priority="694" operator="lessThan">
      <formula>D11</formula>
    </cfRule>
    <cfRule type="cellIs" dxfId="1461" priority="695" operator="greaterThan">
      <formula>D11</formula>
    </cfRule>
  </conditionalFormatting>
  <conditionalFormatting sqref="E11">
    <cfRule type="cellIs" dxfId="1460" priority="688" operator="equal">
      <formula>0</formula>
    </cfRule>
    <cfRule type="cellIs" dxfId="1459" priority="689" operator="equal">
      <formula>E10</formula>
    </cfRule>
    <cfRule type="cellIs" dxfId="1458" priority="690" operator="lessThan">
      <formula>E10</formula>
    </cfRule>
    <cfRule type="cellIs" dxfId="1457" priority="691" operator="greaterThan">
      <formula>E10</formula>
    </cfRule>
  </conditionalFormatting>
  <conditionalFormatting sqref="E9">
    <cfRule type="cellIs" dxfId="1456" priority="680" operator="equal">
      <formula>0</formula>
    </cfRule>
    <cfRule type="cellIs" dxfId="1455" priority="681" operator="equal">
      <formula>E7</formula>
    </cfRule>
    <cfRule type="cellIs" dxfId="1454" priority="682" operator="lessThan">
      <formula>E7</formula>
    </cfRule>
    <cfRule type="cellIs" dxfId="1453" priority="683" operator="greaterThan">
      <formula>E7</formula>
    </cfRule>
  </conditionalFormatting>
  <conditionalFormatting sqref="E10">
    <cfRule type="cellIs" dxfId="1452" priority="676" operator="equal">
      <formula>0</formula>
    </cfRule>
    <cfRule type="cellIs" dxfId="1451" priority="677" operator="equal">
      <formula>E9</formula>
    </cfRule>
    <cfRule type="cellIs" dxfId="1450" priority="678" operator="lessThan">
      <formula>E9</formula>
    </cfRule>
    <cfRule type="cellIs" dxfId="1449" priority="679" operator="greaterThan">
      <formula>E9</formula>
    </cfRule>
  </conditionalFormatting>
  <conditionalFormatting sqref="E13">
    <cfRule type="cellIs" dxfId="1448" priority="684" operator="equal">
      <formula>0</formula>
    </cfRule>
    <cfRule type="cellIs" dxfId="1447" priority="685" operator="equal">
      <formula>E12</formula>
    </cfRule>
    <cfRule type="cellIs" dxfId="1446" priority="686" operator="lessThan">
      <formula>E12</formula>
    </cfRule>
    <cfRule type="cellIs" dxfId="1445" priority="687" operator="greaterThan">
      <formula>E12</formula>
    </cfRule>
  </conditionalFormatting>
  <conditionalFormatting sqref="E12">
    <cfRule type="cellIs" dxfId="1444" priority="672" operator="equal">
      <formula>0</formula>
    </cfRule>
    <cfRule type="cellIs" dxfId="1443" priority="673" operator="equal">
      <formula>E11</formula>
    </cfRule>
    <cfRule type="cellIs" dxfId="1442" priority="674" operator="lessThan">
      <formula>E11</formula>
    </cfRule>
    <cfRule type="cellIs" dxfId="1441" priority="675" operator="greaterThan">
      <formula>E11</formula>
    </cfRule>
  </conditionalFormatting>
  <conditionalFormatting sqref="I11">
    <cfRule type="cellIs" dxfId="1440" priority="668" operator="equal">
      <formula>0</formula>
    </cfRule>
    <cfRule type="cellIs" dxfId="1439" priority="669" operator="equal">
      <formula>I10</formula>
    </cfRule>
    <cfRule type="cellIs" dxfId="1438" priority="670" operator="lessThan">
      <formula>I10</formula>
    </cfRule>
    <cfRule type="cellIs" dxfId="1437" priority="671" operator="greaterThan">
      <formula>I10</formula>
    </cfRule>
  </conditionalFormatting>
  <conditionalFormatting sqref="I9">
    <cfRule type="cellIs" dxfId="1436" priority="660" operator="equal">
      <formula>0</formula>
    </cfRule>
    <cfRule type="cellIs" dxfId="1435" priority="661" operator="equal">
      <formula>I7</formula>
    </cfRule>
    <cfRule type="cellIs" dxfId="1434" priority="662" operator="lessThan">
      <formula>I7</formula>
    </cfRule>
    <cfRule type="cellIs" dxfId="1433" priority="663" operator="greaterThan">
      <formula>I7</formula>
    </cfRule>
  </conditionalFormatting>
  <conditionalFormatting sqref="I10">
    <cfRule type="cellIs" dxfId="1432" priority="656" operator="equal">
      <formula>0</formula>
    </cfRule>
    <cfRule type="cellIs" dxfId="1431" priority="657" operator="equal">
      <formula>I9</formula>
    </cfRule>
    <cfRule type="cellIs" dxfId="1430" priority="658" operator="lessThan">
      <formula>I9</formula>
    </cfRule>
    <cfRule type="cellIs" dxfId="1429" priority="659" operator="greaterThan">
      <formula>I9</formula>
    </cfRule>
  </conditionalFormatting>
  <conditionalFormatting sqref="I13">
    <cfRule type="cellIs" dxfId="1428" priority="664" operator="equal">
      <formula>0</formula>
    </cfRule>
    <cfRule type="cellIs" dxfId="1427" priority="665" operator="equal">
      <formula>I12</formula>
    </cfRule>
    <cfRule type="cellIs" dxfId="1426" priority="666" operator="lessThan">
      <formula>I12</formula>
    </cfRule>
    <cfRule type="cellIs" dxfId="1425" priority="667" operator="greaterThan">
      <formula>I12</formula>
    </cfRule>
  </conditionalFormatting>
  <conditionalFormatting sqref="I12">
    <cfRule type="cellIs" dxfId="1424" priority="652" operator="equal">
      <formula>0</formula>
    </cfRule>
    <cfRule type="cellIs" dxfId="1423" priority="653" operator="equal">
      <formula>I11</formula>
    </cfRule>
    <cfRule type="cellIs" dxfId="1422" priority="654" operator="lessThan">
      <formula>I11</formula>
    </cfRule>
    <cfRule type="cellIs" dxfId="1421" priority="655" operator="greaterThan">
      <formula>I11</formula>
    </cfRule>
  </conditionalFormatting>
  <conditionalFormatting sqref="F11">
    <cfRule type="cellIs" dxfId="1420" priority="648" operator="equal">
      <formula>0</formula>
    </cfRule>
    <cfRule type="cellIs" dxfId="1419" priority="649" operator="equal">
      <formula>F10</formula>
    </cfRule>
    <cfRule type="cellIs" dxfId="1418" priority="650" operator="lessThan">
      <formula>F10</formula>
    </cfRule>
    <cfRule type="cellIs" dxfId="1417" priority="651" operator="greaterThan">
      <formula>F10</formula>
    </cfRule>
  </conditionalFormatting>
  <conditionalFormatting sqref="F9">
    <cfRule type="cellIs" dxfId="1416" priority="640" operator="equal">
      <formula>0</formula>
    </cfRule>
    <cfRule type="cellIs" dxfId="1415" priority="641" operator="equal">
      <formula>F7</formula>
    </cfRule>
    <cfRule type="cellIs" dxfId="1414" priority="642" operator="lessThan">
      <formula>F7</formula>
    </cfRule>
    <cfRule type="cellIs" dxfId="1413" priority="643" operator="greaterThan">
      <formula>F7</formula>
    </cfRule>
  </conditionalFormatting>
  <conditionalFormatting sqref="F10">
    <cfRule type="cellIs" dxfId="1412" priority="636" operator="equal">
      <formula>0</formula>
    </cfRule>
    <cfRule type="cellIs" dxfId="1411" priority="637" operator="equal">
      <formula>F9</formula>
    </cfRule>
    <cfRule type="cellIs" dxfId="1410" priority="638" operator="lessThan">
      <formula>F9</formula>
    </cfRule>
    <cfRule type="cellIs" dxfId="1409" priority="639" operator="greaterThan">
      <formula>F9</formula>
    </cfRule>
  </conditionalFormatting>
  <conditionalFormatting sqref="F13">
    <cfRule type="cellIs" dxfId="1408" priority="644" operator="equal">
      <formula>0</formula>
    </cfRule>
    <cfRule type="cellIs" dxfId="1407" priority="645" operator="equal">
      <formula>F12</formula>
    </cfRule>
    <cfRule type="cellIs" dxfId="1406" priority="646" operator="lessThan">
      <formula>F12</formula>
    </cfRule>
    <cfRule type="cellIs" dxfId="1405" priority="647" operator="greaterThan">
      <formula>F12</formula>
    </cfRule>
  </conditionalFormatting>
  <conditionalFormatting sqref="F12">
    <cfRule type="cellIs" dxfId="1404" priority="632" operator="equal">
      <formula>0</formula>
    </cfRule>
    <cfRule type="cellIs" dxfId="1403" priority="633" operator="equal">
      <formula>F11</formula>
    </cfRule>
    <cfRule type="cellIs" dxfId="1402" priority="634" operator="lessThan">
      <formula>F11</formula>
    </cfRule>
    <cfRule type="cellIs" dxfId="1401" priority="635" operator="greaterThan">
      <formula>F11</formula>
    </cfRule>
  </conditionalFormatting>
  <conditionalFormatting sqref="G11">
    <cfRule type="cellIs" dxfId="1400" priority="628" operator="equal">
      <formula>0</formula>
    </cfRule>
    <cfRule type="cellIs" dxfId="1399" priority="629" operator="equal">
      <formula>G10</formula>
    </cfRule>
    <cfRule type="cellIs" dxfId="1398" priority="630" operator="lessThan">
      <formula>G10</formula>
    </cfRule>
    <cfRule type="cellIs" dxfId="1397" priority="631" operator="greaterThan">
      <formula>G10</formula>
    </cfRule>
  </conditionalFormatting>
  <conditionalFormatting sqref="G9">
    <cfRule type="cellIs" dxfId="1396" priority="620" operator="equal">
      <formula>0</formula>
    </cfRule>
    <cfRule type="cellIs" dxfId="1395" priority="621" operator="equal">
      <formula>G7</formula>
    </cfRule>
    <cfRule type="cellIs" dxfId="1394" priority="622" operator="lessThan">
      <formula>G7</formula>
    </cfRule>
    <cfRule type="cellIs" dxfId="1393" priority="623" operator="greaterThan">
      <formula>G7</formula>
    </cfRule>
  </conditionalFormatting>
  <conditionalFormatting sqref="G10">
    <cfRule type="cellIs" dxfId="1392" priority="616" operator="equal">
      <formula>0</formula>
    </cfRule>
    <cfRule type="cellIs" dxfId="1391" priority="617" operator="equal">
      <formula>G9</formula>
    </cfRule>
    <cfRule type="cellIs" dxfId="1390" priority="618" operator="lessThan">
      <formula>G9</formula>
    </cfRule>
    <cfRule type="cellIs" dxfId="1389" priority="619" operator="greaterThan">
      <formula>G9</formula>
    </cfRule>
  </conditionalFormatting>
  <conditionalFormatting sqref="G13">
    <cfRule type="cellIs" dxfId="1388" priority="624" operator="equal">
      <formula>0</formula>
    </cfRule>
    <cfRule type="cellIs" dxfId="1387" priority="625" operator="equal">
      <formula>G12</formula>
    </cfRule>
    <cfRule type="cellIs" dxfId="1386" priority="626" operator="lessThan">
      <formula>G12</formula>
    </cfRule>
    <cfRule type="cellIs" dxfId="1385" priority="627" operator="greaterThan">
      <formula>G12</formula>
    </cfRule>
  </conditionalFormatting>
  <conditionalFormatting sqref="G12">
    <cfRule type="cellIs" dxfId="1384" priority="612" operator="equal">
      <formula>0</formula>
    </cfRule>
    <cfRule type="cellIs" dxfId="1383" priority="613" operator="equal">
      <formula>G11</formula>
    </cfRule>
    <cfRule type="cellIs" dxfId="1382" priority="614" operator="lessThan">
      <formula>G11</formula>
    </cfRule>
    <cfRule type="cellIs" dxfId="1381" priority="615" operator="greaterThan">
      <formula>G11</formula>
    </cfRule>
  </conditionalFormatting>
  <conditionalFormatting sqref="H11">
    <cfRule type="cellIs" dxfId="1380" priority="608" operator="equal">
      <formula>0</formula>
    </cfRule>
    <cfRule type="cellIs" dxfId="1379" priority="609" operator="equal">
      <formula>H10</formula>
    </cfRule>
    <cfRule type="cellIs" dxfId="1378" priority="610" operator="lessThan">
      <formula>H10</formula>
    </cfRule>
    <cfRule type="cellIs" dxfId="1377" priority="611" operator="greaterThan">
      <formula>H10</formula>
    </cfRule>
  </conditionalFormatting>
  <conditionalFormatting sqref="H9">
    <cfRule type="cellIs" dxfId="1376" priority="600" operator="equal">
      <formula>0</formula>
    </cfRule>
    <cfRule type="cellIs" dxfId="1375" priority="601" operator="equal">
      <formula>H7</formula>
    </cfRule>
    <cfRule type="cellIs" dxfId="1374" priority="602" operator="lessThan">
      <formula>H7</formula>
    </cfRule>
    <cfRule type="cellIs" dxfId="1373" priority="603" operator="greaterThan">
      <formula>H7</formula>
    </cfRule>
  </conditionalFormatting>
  <conditionalFormatting sqref="H10">
    <cfRule type="cellIs" dxfId="1372" priority="596" operator="equal">
      <formula>0</formula>
    </cfRule>
    <cfRule type="cellIs" dxfId="1371" priority="597" operator="equal">
      <formula>H9</formula>
    </cfRule>
    <cfRule type="cellIs" dxfId="1370" priority="598" operator="lessThan">
      <formula>H9</formula>
    </cfRule>
    <cfRule type="cellIs" dxfId="1369" priority="599" operator="greaterThan">
      <formula>H9</formula>
    </cfRule>
  </conditionalFormatting>
  <conditionalFormatting sqref="H13">
    <cfRule type="cellIs" dxfId="1368" priority="604" operator="equal">
      <formula>0</formula>
    </cfRule>
    <cfRule type="cellIs" dxfId="1367" priority="605" operator="equal">
      <formula>H12</formula>
    </cfRule>
    <cfRule type="cellIs" dxfId="1366" priority="606" operator="lessThan">
      <formula>H12</formula>
    </cfRule>
    <cfRule type="cellIs" dxfId="1365" priority="607" operator="greaterThan">
      <formula>H12</formula>
    </cfRule>
  </conditionalFormatting>
  <conditionalFormatting sqref="H12">
    <cfRule type="cellIs" dxfId="1364" priority="592" operator="equal">
      <formula>0</formula>
    </cfRule>
    <cfRule type="cellIs" dxfId="1363" priority="593" operator="equal">
      <formula>H11</formula>
    </cfRule>
    <cfRule type="cellIs" dxfId="1362" priority="594" operator="lessThan">
      <formula>H11</formula>
    </cfRule>
    <cfRule type="cellIs" dxfId="1361" priority="595" operator="greaterThan">
      <formula>H11</formula>
    </cfRule>
  </conditionalFormatting>
  <conditionalFormatting sqref="D20">
    <cfRule type="cellIs" dxfId="1360" priority="438" operator="equal">
      <formula>0</formula>
    </cfRule>
    <cfRule type="cellIs" dxfId="1359" priority="575" operator="equal">
      <formula>0</formula>
    </cfRule>
    <cfRule type="cellIs" dxfId="1358" priority="587" operator="equal">
      <formula>D14</formula>
    </cfRule>
    <cfRule type="cellIs" dxfId="1357" priority="588" operator="lessThan">
      <formula>D14</formula>
    </cfRule>
    <cfRule type="cellIs" dxfId="1356" priority="589" operator="greaterThan">
      <formula>D14</formula>
    </cfRule>
  </conditionalFormatting>
  <conditionalFormatting sqref="E20">
    <cfRule type="cellIs" dxfId="1355" priority="437" operator="equal">
      <formula>0</formula>
    </cfRule>
    <cfRule type="cellIs" dxfId="1354" priority="584" operator="equal">
      <formula>E14</formula>
    </cfRule>
    <cfRule type="cellIs" dxfId="1353" priority="585" operator="lessThan">
      <formula>E14</formula>
    </cfRule>
    <cfRule type="cellIs" dxfId="1352" priority="586" operator="greaterThan">
      <formula>E14</formula>
    </cfRule>
  </conditionalFormatting>
  <conditionalFormatting sqref="C17">
    <cfRule type="cellIs" dxfId="1351" priority="580" operator="equal">
      <formula>0</formula>
    </cfRule>
    <cfRule type="cellIs" dxfId="1350" priority="581" operator="equal">
      <formula>C16</formula>
    </cfRule>
    <cfRule type="cellIs" dxfId="1349" priority="582" operator="lessThan">
      <formula>C16</formula>
    </cfRule>
    <cfRule type="cellIs" dxfId="1348" priority="583" operator="greaterThan">
      <formula>C16</formula>
    </cfRule>
  </conditionalFormatting>
  <conditionalFormatting sqref="H20:I20">
    <cfRule type="cellIs" dxfId="1347" priority="571" operator="equal">
      <formula>0</formula>
    </cfRule>
    <cfRule type="cellIs" dxfId="1346" priority="572" operator="equal">
      <formula>H14</formula>
    </cfRule>
    <cfRule type="cellIs" dxfId="1345" priority="573" operator="lessThan">
      <formula>H14</formula>
    </cfRule>
    <cfRule type="cellIs" dxfId="1344" priority="574" operator="greaterThan">
      <formula>H14</formula>
    </cfRule>
  </conditionalFormatting>
  <conditionalFormatting sqref="C15">
    <cfRule type="cellIs" dxfId="1343" priority="567" operator="equal">
      <formula>0</formula>
    </cfRule>
    <cfRule type="cellIs" dxfId="1342" priority="568" operator="equal">
      <formula>C13</formula>
    </cfRule>
    <cfRule type="cellIs" dxfId="1341" priority="569" operator="lessThan">
      <formula>C13</formula>
    </cfRule>
    <cfRule type="cellIs" dxfId="1340" priority="570" operator="greaterThan">
      <formula>C13</formula>
    </cfRule>
  </conditionalFormatting>
  <conditionalFormatting sqref="C16">
    <cfRule type="cellIs" dxfId="1339" priority="563" operator="equal">
      <formula>0</formula>
    </cfRule>
    <cfRule type="cellIs" dxfId="1338" priority="564" operator="equal">
      <formula>C15</formula>
    </cfRule>
    <cfRule type="cellIs" dxfId="1337" priority="565" operator="lessThan">
      <formula>C15</formula>
    </cfRule>
    <cfRule type="cellIs" dxfId="1336" priority="566" operator="greaterThan">
      <formula>C15</formula>
    </cfRule>
  </conditionalFormatting>
  <conditionalFormatting sqref="C19">
    <cfRule type="cellIs" dxfId="1335" priority="576" operator="equal">
      <formula>0</formula>
    </cfRule>
    <cfRule type="cellIs" dxfId="1334" priority="577" operator="equal">
      <formula>C18</formula>
    </cfRule>
    <cfRule type="cellIs" dxfId="1333" priority="578" operator="lessThan">
      <formula>C18</formula>
    </cfRule>
    <cfRule type="cellIs" dxfId="1332" priority="579" operator="greaterThan">
      <formula>C18</formula>
    </cfRule>
  </conditionalFormatting>
  <conditionalFormatting sqref="C18">
    <cfRule type="cellIs" dxfId="1331" priority="559" operator="equal">
      <formula>0</formula>
    </cfRule>
    <cfRule type="cellIs" dxfId="1330" priority="560" operator="equal">
      <formula>C17</formula>
    </cfRule>
    <cfRule type="cellIs" dxfId="1329" priority="561" operator="lessThan">
      <formula>C17</formula>
    </cfRule>
    <cfRule type="cellIs" dxfId="1328" priority="562" operator="greaterThan">
      <formula>C17</formula>
    </cfRule>
  </conditionalFormatting>
  <conditionalFormatting sqref="D17">
    <cfRule type="cellIs" dxfId="1327" priority="555" operator="equal">
      <formula>0</formula>
    </cfRule>
    <cfRule type="cellIs" dxfId="1326" priority="556" operator="equal">
      <formula>D16</formula>
    </cfRule>
    <cfRule type="cellIs" dxfId="1325" priority="557" operator="lessThan">
      <formula>D16</formula>
    </cfRule>
    <cfRule type="cellIs" dxfId="1324" priority="558" operator="greaterThan">
      <formula>D16</formula>
    </cfRule>
  </conditionalFormatting>
  <conditionalFormatting sqref="D15">
    <cfRule type="cellIs" dxfId="1323" priority="547" operator="equal">
      <formula>0</formula>
    </cfRule>
    <cfRule type="cellIs" dxfId="1322" priority="548" operator="equal">
      <formula>D13</formula>
    </cfRule>
    <cfRule type="cellIs" dxfId="1321" priority="549" operator="lessThan">
      <formula>D13</formula>
    </cfRule>
    <cfRule type="cellIs" dxfId="1320" priority="550" operator="greaterThan">
      <formula>D13</formula>
    </cfRule>
  </conditionalFormatting>
  <conditionalFormatting sqref="D16">
    <cfRule type="cellIs" dxfId="1319" priority="543" operator="equal">
      <formula>0</formula>
    </cfRule>
    <cfRule type="cellIs" dxfId="1318" priority="544" operator="equal">
      <formula>D15</formula>
    </cfRule>
    <cfRule type="cellIs" dxfId="1317" priority="545" operator="lessThan">
      <formula>D15</formula>
    </cfRule>
    <cfRule type="cellIs" dxfId="1316" priority="546" operator="greaterThan">
      <formula>D15</formula>
    </cfRule>
  </conditionalFormatting>
  <conditionalFormatting sqref="D19">
    <cfRule type="cellIs" dxfId="1315" priority="551" operator="equal">
      <formula>0</formula>
    </cfRule>
    <cfRule type="cellIs" dxfId="1314" priority="552" operator="equal">
      <formula>D18</formula>
    </cfRule>
    <cfRule type="cellIs" dxfId="1313" priority="553" operator="lessThan">
      <formula>D18</formula>
    </cfRule>
    <cfRule type="cellIs" dxfId="1312" priority="554" operator="greaterThan">
      <formula>D18</formula>
    </cfRule>
  </conditionalFormatting>
  <conditionalFormatting sqref="D18">
    <cfRule type="cellIs" dxfId="1311" priority="539" operator="equal">
      <formula>0</formula>
    </cfRule>
    <cfRule type="cellIs" dxfId="1310" priority="540" operator="equal">
      <formula>D17</formula>
    </cfRule>
    <cfRule type="cellIs" dxfId="1309" priority="541" operator="lessThan">
      <formula>D17</formula>
    </cfRule>
    <cfRule type="cellIs" dxfId="1308" priority="542" operator="greaterThan">
      <formula>D17</formula>
    </cfRule>
  </conditionalFormatting>
  <conditionalFormatting sqref="E17">
    <cfRule type="cellIs" dxfId="1307" priority="535" operator="equal">
      <formula>0</formula>
    </cfRule>
    <cfRule type="cellIs" dxfId="1306" priority="536" operator="equal">
      <formula>E16</formula>
    </cfRule>
    <cfRule type="cellIs" dxfId="1305" priority="537" operator="lessThan">
      <formula>E16</formula>
    </cfRule>
    <cfRule type="cellIs" dxfId="1304" priority="538" operator="greaterThan">
      <formula>E16</formula>
    </cfRule>
  </conditionalFormatting>
  <conditionalFormatting sqref="E15">
    <cfRule type="cellIs" dxfId="1303" priority="527" operator="equal">
      <formula>0</formula>
    </cfRule>
    <cfRule type="cellIs" dxfId="1302" priority="528" operator="equal">
      <formula>E13</formula>
    </cfRule>
    <cfRule type="cellIs" dxfId="1301" priority="529" operator="lessThan">
      <formula>E13</formula>
    </cfRule>
    <cfRule type="cellIs" dxfId="1300" priority="530" operator="greaterThan">
      <formula>E13</formula>
    </cfRule>
  </conditionalFormatting>
  <conditionalFormatting sqref="E16">
    <cfRule type="cellIs" dxfId="1299" priority="523" operator="equal">
      <formula>0</formula>
    </cfRule>
    <cfRule type="cellIs" dxfId="1298" priority="524" operator="equal">
      <formula>E15</formula>
    </cfRule>
    <cfRule type="cellIs" dxfId="1297" priority="525" operator="lessThan">
      <formula>E15</formula>
    </cfRule>
    <cfRule type="cellIs" dxfId="1296" priority="526" operator="greaterThan">
      <formula>E15</formula>
    </cfRule>
  </conditionalFormatting>
  <conditionalFormatting sqref="E19">
    <cfRule type="cellIs" dxfId="1295" priority="531" operator="equal">
      <formula>0</formula>
    </cfRule>
    <cfRule type="cellIs" dxfId="1294" priority="532" operator="equal">
      <formula>E18</formula>
    </cfRule>
    <cfRule type="cellIs" dxfId="1293" priority="533" operator="lessThan">
      <formula>E18</formula>
    </cfRule>
    <cfRule type="cellIs" dxfId="1292" priority="534" operator="greaterThan">
      <formula>E18</formula>
    </cfRule>
  </conditionalFormatting>
  <conditionalFormatting sqref="E18">
    <cfRule type="cellIs" dxfId="1291" priority="519" operator="equal">
      <formula>0</formula>
    </cfRule>
    <cfRule type="cellIs" dxfId="1290" priority="520" operator="equal">
      <formula>E17</formula>
    </cfRule>
    <cfRule type="cellIs" dxfId="1289" priority="521" operator="lessThan">
      <formula>E17</formula>
    </cfRule>
    <cfRule type="cellIs" dxfId="1288" priority="522" operator="greaterThan">
      <formula>E17</formula>
    </cfRule>
  </conditionalFormatting>
  <conditionalFormatting sqref="I17">
    <cfRule type="cellIs" dxfId="1287" priority="515" operator="equal">
      <formula>0</formula>
    </cfRule>
    <cfRule type="cellIs" dxfId="1286" priority="516" operator="equal">
      <formula>I16</formula>
    </cfRule>
    <cfRule type="cellIs" dxfId="1285" priority="517" operator="lessThan">
      <formula>I16</formula>
    </cfRule>
    <cfRule type="cellIs" dxfId="1284" priority="518" operator="greaterThan">
      <formula>I16</formula>
    </cfRule>
  </conditionalFormatting>
  <conditionalFormatting sqref="I15">
    <cfRule type="cellIs" dxfId="1283" priority="507" operator="equal">
      <formula>0</formula>
    </cfRule>
    <cfRule type="cellIs" dxfId="1282" priority="508" operator="equal">
      <formula>I13</formula>
    </cfRule>
    <cfRule type="cellIs" dxfId="1281" priority="509" operator="lessThan">
      <formula>I13</formula>
    </cfRule>
    <cfRule type="cellIs" dxfId="1280" priority="510" operator="greaterThan">
      <formula>I13</formula>
    </cfRule>
  </conditionalFormatting>
  <conditionalFormatting sqref="I16">
    <cfRule type="cellIs" dxfId="1279" priority="503" operator="equal">
      <formula>0</formula>
    </cfRule>
    <cfRule type="cellIs" dxfId="1278" priority="504" operator="equal">
      <formula>I15</formula>
    </cfRule>
    <cfRule type="cellIs" dxfId="1277" priority="505" operator="lessThan">
      <formula>I15</formula>
    </cfRule>
    <cfRule type="cellIs" dxfId="1276" priority="506" operator="greaterThan">
      <formula>I15</formula>
    </cfRule>
  </conditionalFormatting>
  <conditionalFormatting sqref="I19">
    <cfRule type="cellIs" dxfId="1275" priority="511" operator="equal">
      <formula>0</formula>
    </cfRule>
    <cfRule type="cellIs" dxfId="1274" priority="512" operator="equal">
      <formula>I18</formula>
    </cfRule>
    <cfRule type="cellIs" dxfId="1273" priority="513" operator="lessThan">
      <formula>I18</formula>
    </cfRule>
    <cfRule type="cellIs" dxfId="1272" priority="514" operator="greaterThan">
      <formula>I18</formula>
    </cfRule>
  </conditionalFormatting>
  <conditionalFormatting sqref="I18">
    <cfRule type="cellIs" dxfId="1271" priority="499" operator="equal">
      <formula>0</formula>
    </cfRule>
    <cfRule type="cellIs" dxfId="1270" priority="500" operator="equal">
      <formula>I17</formula>
    </cfRule>
    <cfRule type="cellIs" dxfId="1269" priority="501" operator="lessThan">
      <formula>I17</formula>
    </cfRule>
    <cfRule type="cellIs" dxfId="1268" priority="502" operator="greaterThan">
      <formula>I17</formula>
    </cfRule>
  </conditionalFormatting>
  <conditionalFormatting sqref="F17">
    <cfRule type="cellIs" dxfId="1267" priority="495" operator="equal">
      <formula>0</formula>
    </cfRule>
    <cfRule type="cellIs" dxfId="1266" priority="496" operator="equal">
      <formula>F16</formula>
    </cfRule>
    <cfRule type="cellIs" dxfId="1265" priority="497" operator="lessThan">
      <formula>F16</formula>
    </cfRule>
    <cfRule type="cellIs" dxfId="1264" priority="498" operator="greaterThan">
      <formula>F16</formula>
    </cfRule>
  </conditionalFormatting>
  <conditionalFormatting sqref="F15">
    <cfRule type="cellIs" dxfId="1263" priority="487" operator="equal">
      <formula>0</formula>
    </cfRule>
    <cfRule type="cellIs" dxfId="1262" priority="488" operator="equal">
      <formula>F13</formula>
    </cfRule>
    <cfRule type="cellIs" dxfId="1261" priority="489" operator="lessThan">
      <formula>F13</formula>
    </cfRule>
    <cfRule type="cellIs" dxfId="1260" priority="490" operator="greaterThan">
      <formula>F13</formula>
    </cfRule>
  </conditionalFormatting>
  <conditionalFormatting sqref="F16">
    <cfRule type="cellIs" dxfId="1259" priority="483" operator="equal">
      <formula>0</formula>
    </cfRule>
    <cfRule type="cellIs" dxfId="1258" priority="484" operator="equal">
      <formula>F15</formula>
    </cfRule>
    <cfRule type="cellIs" dxfId="1257" priority="485" operator="lessThan">
      <formula>F15</formula>
    </cfRule>
    <cfRule type="cellIs" dxfId="1256" priority="486" operator="greaterThan">
      <formula>F15</formula>
    </cfRule>
  </conditionalFormatting>
  <conditionalFormatting sqref="F19">
    <cfRule type="cellIs" dxfId="1255" priority="491" operator="equal">
      <formula>0</formula>
    </cfRule>
    <cfRule type="cellIs" dxfId="1254" priority="492" operator="equal">
      <formula>F18</formula>
    </cfRule>
    <cfRule type="cellIs" dxfId="1253" priority="493" operator="lessThan">
      <formula>F18</formula>
    </cfRule>
    <cfRule type="cellIs" dxfId="1252" priority="494" operator="greaterThan">
      <formula>F18</formula>
    </cfRule>
  </conditionalFormatting>
  <conditionalFormatting sqref="F18">
    <cfRule type="cellIs" dxfId="1251" priority="479" operator="equal">
      <formula>0</formula>
    </cfRule>
    <cfRule type="cellIs" dxfId="1250" priority="480" operator="equal">
      <formula>F17</formula>
    </cfRule>
    <cfRule type="cellIs" dxfId="1249" priority="481" operator="lessThan">
      <formula>F17</formula>
    </cfRule>
    <cfRule type="cellIs" dxfId="1248" priority="482" operator="greaterThan">
      <formula>F17</formula>
    </cfRule>
  </conditionalFormatting>
  <conditionalFormatting sqref="G17">
    <cfRule type="cellIs" dxfId="1247" priority="475" operator="equal">
      <formula>0</formula>
    </cfRule>
    <cfRule type="cellIs" dxfId="1246" priority="476" operator="equal">
      <formula>G16</formula>
    </cfRule>
    <cfRule type="cellIs" dxfId="1245" priority="477" operator="lessThan">
      <formula>G16</formula>
    </cfRule>
    <cfRule type="cellIs" dxfId="1244" priority="478" operator="greaterThan">
      <formula>G16</formula>
    </cfRule>
  </conditionalFormatting>
  <conditionalFormatting sqref="G15">
    <cfRule type="cellIs" dxfId="1243" priority="467" operator="equal">
      <formula>0</formula>
    </cfRule>
    <cfRule type="cellIs" dxfId="1242" priority="468" operator="equal">
      <formula>G13</formula>
    </cfRule>
    <cfRule type="cellIs" dxfId="1241" priority="469" operator="lessThan">
      <formula>G13</formula>
    </cfRule>
    <cfRule type="cellIs" dxfId="1240" priority="470" operator="greaterThan">
      <formula>G13</formula>
    </cfRule>
  </conditionalFormatting>
  <conditionalFormatting sqref="G16">
    <cfRule type="cellIs" dxfId="1239" priority="463" operator="equal">
      <formula>0</formula>
    </cfRule>
    <cfRule type="cellIs" dxfId="1238" priority="464" operator="equal">
      <formula>G15</formula>
    </cfRule>
    <cfRule type="cellIs" dxfId="1237" priority="465" operator="lessThan">
      <formula>G15</formula>
    </cfRule>
    <cfRule type="cellIs" dxfId="1236" priority="466" operator="greaterThan">
      <formula>G15</formula>
    </cfRule>
  </conditionalFormatting>
  <conditionalFormatting sqref="G19">
    <cfRule type="cellIs" dxfId="1235" priority="471" operator="equal">
      <formula>0</formula>
    </cfRule>
    <cfRule type="cellIs" dxfId="1234" priority="472" operator="equal">
      <formula>G18</formula>
    </cfRule>
    <cfRule type="cellIs" dxfId="1233" priority="473" operator="lessThan">
      <formula>G18</formula>
    </cfRule>
    <cfRule type="cellIs" dxfId="1232" priority="474" operator="greaterThan">
      <formula>G18</formula>
    </cfRule>
  </conditionalFormatting>
  <conditionalFormatting sqref="G18">
    <cfRule type="cellIs" dxfId="1231" priority="459" operator="equal">
      <formula>0</formula>
    </cfRule>
    <cfRule type="cellIs" dxfId="1230" priority="460" operator="equal">
      <formula>G17</formula>
    </cfRule>
    <cfRule type="cellIs" dxfId="1229" priority="461" operator="lessThan">
      <formula>G17</formula>
    </cfRule>
    <cfRule type="cellIs" dxfId="1228" priority="462" operator="greaterThan">
      <formula>G17</formula>
    </cfRule>
  </conditionalFormatting>
  <conditionalFormatting sqref="H17">
    <cfRule type="cellIs" dxfId="1227" priority="455" operator="equal">
      <formula>0</formula>
    </cfRule>
    <cfRule type="cellIs" dxfId="1226" priority="456" operator="equal">
      <formula>H16</formula>
    </cfRule>
    <cfRule type="cellIs" dxfId="1225" priority="457" operator="lessThan">
      <formula>H16</formula>
    </cfRule>
    <cfRule type="cellIs" dxfId="1224" priority="458" operator="greaterThan">
      <formula>H16</formula>
    </cfRule>
  </conditionalFormatting>
  <conditionalFormatting sqref="H15">
    <cfRule type="cellIs" dxfId="1223" priority="447" operator="equal">
      <formula>0</formula>
    </cfRule>
    <cfRule type="cellIs" dxfId="1222" priority="448" operator="equal">
      <formula>H13</formula>
    </cfRule>
    <cfRule type="cellIs" dxfId="1221" priority="449" operator="lessThan">
      <formula>H13</formula>
    </cfRule>
    <cfRule type="cellIs" dxfId="1220" priority="450" operator="greaterThan">
      <formula>H13</formula>
    </cfRule>
  </conditionalFormatting>
  <conditionalFormatting sqref="H16">
    <cfRule type="cellIs" dxfId="1219" priority="443" operator="equal">
      <formula>0</formula>
    </cfRule>
    <cfRule type="cellIs" dxfId="1218" priority="444" operator="equal">
      <formula>H15</formula>
    </cfRule>
    <cfRule type="cellIs" dxfId="1217" priority="445" operator="lessThan">
      <formula>H15</formula>
    </cfRule>
    <cfRule type="cellIs" dxfId="1216" priority="446" operator="greaterThan">
      <formula>H15</formula>
    </cfRule>
  </conditionalFormatting>
  <conditionalFormatting sqref="H19">
    <cfRule type="cellIs" dxfId="1215" priority="451" operator="equal">
      <formula>0</formula>
    </cfRule>
    <cfRule type="cellIs" dxfId="1214" priority="452" operator="equal">
      <formula>H18</formula>
    </cfRule>
    <cfRule type="cellIs" dxfId="1213" priority="453" operator="lessThan">
      <formula>H18</formula>
    </cfRule>
    <cfRule type="cellIs" dxfId="1212" priority="454" operator="greaterThan">
      <formula>H18</formula>
    </cfRule>
  </conditionalFormatting>
  <conditionalFormatting sqref="H18">
    <cfRule type="cellIs" dxfId="1211" priority="439" operator="equal">
      <formula>0</formula>
    </cfRule>
    <cfRule type="cellIs" dxfId="1210" priority="440" operator="equal">
      <formula>H17</formula>
    </cfRule>
    <cfRule type="cellIs" dxfId="1209" priority="441" operator="lessThan">
      <formula>H17</formula>
    </cfRule>
    <cfRule type="cellIs" dxfId="1208" priority="442" operator="greaterThan">
      <formula>H17</formula>
    </cfRule>
  </conditionalFormatting>
  <conditionalFormatting sqref="F20:G20">
    <cfRule type="cellIs" dxfId="1207" priority="432" operator="equal">
      <formula>0</formula>
    </cfRule>
    <cfRule type="cellIs" dxfId="1206" priority="433" operator="equal">
      <formula>F14</formula>
    </cfRule>
    <cfRule type="cellIs" dxfId="1205" priority="434" operator="lessThan">
      <formula>F14</formula>
    </cfRule>
    <cfRule type="cellIs" dxfId="1204" priority="435" operator="greaterThan">
      <formula>F14</formula>
    </cfRule>
  </conditionalFormatting>
  <conditionalFormatting sqref="D26">
    <cfRule type="cellIs" dxfId="1203" priority="280" operator="equal">
      <formula>0</formula>
    </cfRule>
    <cfRule type="cellIs" dxfId="1202" priority="417" operator="equal">
      <formula>0</formula>
    </cfRule>
    <cfRule type="cellIs" dxfId="1201" priority="429" operator="equal">
      <formula>D20</formula>
    </cfRule>
    <cfRule type="cellIs" dxfId="1200" priority="430" operator="lessThan">
      <formula>D20</formula>
    </cfRule>
    <cfRule type="cellIs" dxfId="1199" priority="431" operator="greaterThan">
      <formula>D20</formula>
    </cfRule>
  </conditionalFormatting>
  <conditionalFormatting sqref="E26">
    <cfRule type="cellIs" dxfId="1198" priority="279" operator="equal">
      <formula>0</formula>
    </cfRule>
    <cfRule type="cellIs" dxfId="1197" priority="426" operator="equal">
      <formula>E20</formula>
    </cfRule>
    <cfRule type="cellIs" dxfId="1196" priority="427" operator="lessThan">
      <formula>E20</formula>
    </cfRule>
    <cfRule type="cellIs" dxfId="1195" priority="428" operator="greaterThan">
      <formula>E20</formula>
    </cfRule>
  </conditionalFormatting>
  <conditionalFormatting sqref="C23">
    <cfRule type="cellIs" dxfId="1194" priority="422" operator="equal">
      <formula>0</formula>
    </cfRule>
    <cfRule type="cellIs" dxfId="1193" priority="423" operator="equal">
      <formula>C22</formula>
    </cfRule>
    <cfRule type="cellIs" dxfId="1192" priority="424" operator="lessThan">
      <formula>C22</formula>
    </cfRule>
    <cfRule type="cellIs" dxfId="1191" priority="425" operator="greaterThan">
      <formula>C22</formula>
    </cfRule>
  </conditionalFormatting>
  <conditionalFormatting sqref="H26:I26">
    <cfRule type="cellIs" dxfId="1190" priority="413" operator="equal">
      <formula>0</formula>
    </cfRule>
    <cfRule type="cellIs" dxfId="1189" priority="414" operator="equal">
      <formula>H20</formula>
    </cfRule>
    <cfRule type="cellIs" dxfId="1188" priority="415" operator="lessThan">
      <formula>H20</formula>
    </cfRule>
    <cfRule type="cellIs" dxfId="1187" priority="416" operator="greaterThan">
      <formula>H20</formula>
    </cfRule>
  </conditionalFormatting>
  <conditionalFormatting sqref="C21">
    <cfRule type="cellIs" dxfId="1186" priority="409" operator="equal">
      <formula>0</formula>
    </cfRule>
    <cfRule type="cellIs" dxfId="1185" priority="410" operator="equal">
      <formula>C19</formula>
    </cfRule>
    <cfRule type="cellIs" dxfId="1184" priority="411" operator="lessThan">
      <formula>C19</formula>
    </cfRule>
    <cfRule type="cellIs" dxfId="1183" priority="412" operator="greaterThan">
      <formula>C19</formula>
    </cfRule>
  </conditionalFormatting>
  <conditionalFormatting sqref="C22">
    <cfRule type="cellIs" dxfId="1182" priority="405" operator="equal">
      <formula>0</formula>
    </cfRule>
    <cfRule type="cellIs" dxfId="1181" priority="406" operator="equal">
      <formula>C21</formula>
    </cfRule>
    <cfRule type="cellIs" dxfId="1180" priority="407" operator="lessThan">
      <formula>C21</formula>
    </cfRule>
    <cfRule type="cellIs" dxfId="1179" priority="408" operator="greaterThan">
      <formula>C21</formula>
    </cfRule>
  </conditionalFormatting>
  <conditionalFormatting sqref="C25">
    <cfRule type="cellIs" dxfId="1178" priority="418" operator="equal">
      <formula>0</formula>
    </cfRule>
    <cfRule type="cellIs" dxfId="1177" priority="419" operator="equal">
      <formula>C24</formula>
    </cfRule>
    <cfRule type="cellIs" dxfId="1176" priority="420" operator="lessThan">
      <formula>C24</formula>
    </cfRule>
    <cfRule type="cellIs" dxfId="1175" priority="421" operator="greaterThan">
      <formula>C24</formula>
    </cfRule>
  </conditionalFormatting>
  <conditionalFormatting sqref="C24">
    <cfRule type="cellIs" dxfId="1174" priority="401" operator="equal">
      <formula>0</formula>
    </cfRule>
    <cfRule type="cellIs" dxfId="1173" priority="402" operator="equal">
      <formula>C23</formula>
    </cfRule>
    <cfRule type="cellIs" dxfId="1172" priority="403" operator="lessThan">
      <formula>C23</formula>
    </cfRule>
    <cfRule type="cellIs" dxfId="1171" priority="404" operator="greaterThan">
      <formula>C23</formula>
    </cfRule>
  </conditionalFormatting>
  <conditionalFormatting sqref="D23">
    <cfRule type="cellIs" dxfId="1170" priority="397" operator="equal">
      <formula>0</formula>
    </cfRule>
    <cfRule type="cellIs" dxfId="1169" priority="398" operator="equal">
      <formula>D22</formula>
    </cfRule>
    <cfRule type="cellIs" dxfId="1168" priority="399" operator="lessThan">
      <formula>D22</formula>
    </cfRule>
    <cfRule type="cellIs" dxfId="1167" priority="400" operator="greaterThan">
      <formula>D22</formula>
    </cfRule>
  </conditionalFormatting>
  <conditionalFormatting sqref="D21">
    <cfRule type="cellIs" dxfId="1166" priority="389" operator="equal">
      <formula>0</formula>
    </cfRule>
    <cfRule type="cellIs" dxfId="1165" priority="390" operator="equal">
      <formula>D19</formula>
    </cfRule>
    <cfRule type="cellIs" dxfId="1164" priority="391" operator="lessThan">
      <formula>D19</formula>
    </cfRule>
    <cfRule type="cellIs" dxfId="1163" priority="392" operator="greaterThan">
      <formula>D19</formula>
    </cfRule>
  </conditionalFormatting>
  <conditionalFormatting sqref="D22">
    <cfRule type="cellIs" dxfId="1162" priority="385" operator="equal">
      <formula>0</formula>
    </cfRule>
    <cfRule type="cellIs" dxfId="1161" priority="386" operator="equal">
      <formula>D21</formula>
    </cfRule>
    <cfRule type="cellIs" dxfId="1160" priority="387" operator="lessThan">
      <formula>D21</formula>
    </cfRule>
    <cfRule type="cellIs" dxfId="1159" priority="388" operator="greaterThan">
      <formula>D21</formula>
    </cfRule>
  </conditionalFormatting>
  <conditionalFormatting sqref="D25">
    <cfRule type="cellIs" dxfId="1158" priority="393" operator="equal">
      <formula>0</formula>
    </cfRule>
    <cfRule type="cellIs" dxfId="1157" priority="394" operator="equal">
      <formula>D24</formula>
    </cfRule>
    <cfRule type="cellIs" dxfId="1156" priority="395" operator="lessThan">
      <formula>D24</formula>
    </cfRule>
    <cfRule type="cellIs" dxfId="1155" priority="396" operator="greaterThan">
      <formula>D24</formula>
    </cfRule>
  </conditionalFormatting>
  <conditionalFormatting sqref="D24">
    <cfRule type="cellIs" dxfId="1154" priority="381" operator="equal">
      <formula>0</formula>
    </cfRule>
    <cfRule type="cellIs" dxfId="1153" priority="382" operator="equal">
      <formula>D23</formula>
    </cfRule>
    <cfRule type="cellIs" dxfId="1152" priority="383" operator="lessThan">
      <formula>D23</formula>
    </cfRule>
    <cfRule type="cellIs" dxfId="1151" priority="384" operator="greaterThan">
      <formula>D23</formula>
    </cfRule>
  </conditionalFormatting>
  <conditionalFormatting sqref="E23">
    <cfRule type="cellIs" dxfId="1150" priority="377" operator="equal">
      <formula>0</formula>
    </cfRule>
    <cfRule type="cellIs" dxfId="1149" priority="378" operator="equal">
      <formula>E22</formula>
    </cfRule>
    <cfRule type="cellIs" dxfId="1148" priority="379" operator="lessThan">
      <formula>E22</formula>
    </cfRule>
    <cfRule type="cellIs" dxfId="1147" priority="380" operator="greaterThan">
      <formula>E22</formula>
    </cfRule>
  </conditionalFormatting>
  <conditionalFormatting sqref="E21">
    <cfRule type="cellIs" dxfId="1146" priority="369" operator="equal">
      <formula>0</formula>
    </cfRule>
    <cfRule type="cellIs" dxfId="1145" priority="370" operator="equal">
      <formula>E19</formula>
    </cfRule>
    <cfRule type="cellIs" dxfId="1144" priority="371" operator="lessThan">
      <formula>E19</formula>
    </cfRule>
    <cfRule type="cellIs" dxfId="1143" priority="372" operator="greaterThan">
      <formula>E19</formula>
    </cfRule>
  </conditionalFormatting>
  <conditionalFormatting sqref="E22">
    <cfRule type="cellIs" dxfId="1142" priority="365" operator="equal">
      <formula>0</formula>
    </cfRule>
    <cfRule type="cellIs" dxfId="1141" priority="366" operator="equal">
      <formula>E21</formula>
    </cfRule>
    <cfRule type="cellIs" dxfId="1140" priority="367" operator="lessThan">
      <formula>E21</formula>
    </cfRule>
    <cfRule type="cellIs" dxfId="1139" priority="368" operator="greaterThan">
      <formula>E21</formula>
    </cfRule>
  </conditionalFormatting>
  <conditionalFormatting sqref="E25">
    <cfRule type="cellIs" dxfId="1138" priority="373" operator="equal">
      <formula>0</formula>
    </cfRule>
    <cfRule type="cellIs" dxfId="1137" priority="374" operator="equal">
      <formula>E24</formula>
    </cfRule>
    <cfRule type="cellIs" dxfId="1136" priority="375" operator="lessThan">
      <formula>E24</formula>
    </cfRule>
    <cfRule type="cellIs" dxfId="1135" priority="376" operator="greaterThan">
      <formula>E24</formula>
    </cfRule>
  </conditionalFormatting>
  <conditionalFormatting sqref="E24">
    <cfRule type="cellIs" dxfId="1134" priority="361" operator="equal">
      <formula>0</formula>
    </cfRule>
    <cfRule type="cellIs" dxfId="1133" priority="362" operator="equal">
      <formula>E23</formula>
    </cfRule>
    <cfRule type="cellIs" dxfId="1132" priority="363" operator="lessThan">
      <formula>E23</formula>
    </cfRule>
    <cfRule type="cellIs" dxfId="1131" priority="364" operator="greaterThan">
      <formula>E23</formula>
    </cfRule>
  </conditionalFormatting>
  <conditionalFormatting sqref="I23">
    <cfRule type="cellIs" dxfId="1130" priority="357" operator="equal">
      <formula>0</formula>
    </cfRule>
    <cfRule type="cellIs" dxfId="1129" priority="358" operator="equal">
      <formula>I22</formula>
    </cfRule>
    <cfRule type="cellIs" dxfId="1128" priority="359" operator="lessThan">
      <formula>I22</formula>
    </cfRule>
    <cfRule type="cellIs" dxfId="1127" priority="360" operator="greaterThan">
      <formula>I22</formula>
    </cfRule>
  </conditionalFormatting>
  <conditionalFormatting sqref="I21">
    <cfRule type="cellIs" dxfId="1126" priority="349" operator="equal">
      <formula>0</formula>
    </cfRule>
    <cfRule type="cellIs" dxfId="1125" priority="350" operator="equal">
      <formula>I19</formula>
    </cfRule>
    <cfRule type="cellIs" dxfId="1124" priority="351" operator="lessThan">
      <formula>I19</formula>
    </cfRule>
    <cfRule type="cellIs" dxfId="1123" priority="352" operator="greaterThan">
      <formula>I19</formula>
    </cfRule>
  </conditionalFormatting>
  <conditionalFormatting sqref="I22">
    <cfRule type="cellIs" dxfId="1122" priority="345" operator="equal">
      <formula>0</formula>
    </cfRule>
    <cfRule type="cellIs" dxfId="1121" priority="346" operator="equal">
      <formula>I21</formula>
    </cfRule>
    <cfRule type="cellIs" dxfId="1120" priority="347" operator="lessThan">
      <formula>I21</formula>
    </cfRule>
    <cfRule type="cellIs" dxfId="1119" priority="348" operator="greaterThan">
      <formula>I21</formula>
    </cfRule>
  </conditionalFormatting>
  <conditionalFormatting sqref="I25">
    <cfRule type="cellIs" dxfId="1118" priority="353" operator="equal">
      <formula>0</formula>
    </cfRule>
    <cfRule type="cellIs" dxfId="1117" priority="354" operator="equal">
      <formula>I24</formula>
    </cfRule>
    <cfRule type="cellIs" dxfId="1116" priority="355" operator="lessThan">
      <formula>I24</formula>
    </cfRule>
    <cfRule type="cellIs" dxfId="1115" priority="356" operator="greaterThan">
      <formula>I24</formula>
    </cfRule>
  </conditionalFormatting>
  <conditionalFormatting sqref="I24">
    <cfRule type="cellIs" dxfId="1114" priority="341" operator="equal">
      <formula>0</formula>
    </cfRule>
    <cfRule type="cellIs" dxfId="1113" priority="342" operator="equal">
      <formula>I23</formula>
    </cfRule>
    <cfRule type="cellIs" dxfId="1112" priority="343" operator="lessThan">
      <formula>I23</formula>
    </cfRule>
    <cfRule type="cellIs" dxfId="1111" priority="344" operator="greaterThan">
      <formula>I23</formula>
    </cfRule>
  </conditionalFormatting>
  <conditionalFormatting sqref="F23">
    <cfRule type="cellIs" dxfId="1110" priority="337" operator="equal">
      <formula>0</formula>
    </cfRule>
    <cfRule type="cellIs" dxfId="1109" priority="338" operator="equal">
      <formula>F22</formula>
    </cfRule>
    <cfRule type="cellIs" dxfId="1108" priority="339" operator="lessThan">
      <formula>F22</formula>
    </cfRule>
    <cfRule type="cellIs" dxfId="1107" priority="340" operator="greaterThan">
      <formula>F22</formula>
    </cfRule>
  </conditionalFormatting>
  <conditionalFormatting sqref="F21">
    <cfRule type="cellIs" dxfId="1106" priority="329" operator="equal">
      <formula>0</formula>
    </cfRule>
    <cfRule type="cellIs" dxfId="1105" priority="330" operator="equal">
      <formula>F19</formula>
    </cfRule>
    <cfRule type="cellIs" dxfId="1104" priority="331" operator="lessThan">
      <formula>F19</formula>
    </cfRule>
    <cfRule type="cellIs" dxfId="1103" priority="332" operator="greaterThan">
      <formula>F19</formula>
    </cfRule>
  </conditionalFormatting>
  <conditionalFormatting sqref="F22">
    <cfRule type="cellIs" dxfId="1102" priority="325" operator="equal">
      <formula>0</formula>
    </cfRule>
    <cfRule type="cellIs" dxfId="1101" priority="326" operator="equal">
      <formula>F21</formula>
    </cfRule>
    <cfRule type="cellIs" dxfId="1100" priority="327" operator="lessThan">
      <formula>F21</formula>
    </cfRule>
    <cfRule type="cellIs" dxfId="1099" priority="328" operator="greaterThan">
      <formula>F21</formula>
    </cfRule>
  </conditionalFormatting>
  <conditionalFormatting sqref="F25">
    <cfRule type="cellIs" dxfId="1098" priority="333" operator="equal">
      <formula>0</formula>
    </cfRule>
    <cfRule type="cellIs" dxfId="1097" priority="334" operator="equal">
      <formula>F24</formula>
    </cfRule>
    <cfRule type="cellIs" dxfId="1096" priority="335" operator="lessThan">
      <formula>F24</formula>
    </cfRule>
    <cfRule type="cellIs" dxfId="1095" priority="336" operator="greaterThan">
      <formula>F24</formula>
    </cfRule>
  </conditionalFormatting>
  <conditionalFormatting sqref="F24">
    <cfRule type="cellIs" dxfId="1094" priority="321" operator="equal">
      <formula>0</formula>
    </cfRule>
    <cfRule type="cellIs" dxfId="1093" priority="322" operator="equal">
      <formula>F23</formula>
    </cfRule>
    <cfRule type="cellIs" dxfId="1092" priority="323" operator="lessThan">
      <formula>F23</formula>
    </cfRule>
    <cfRule type="cellIs" dxfId="1091" priority="324" operator="greaterThan">
      <formula>F23</formula>
    </cfRule>
  </conditionalFormatting>
  <conditionalFormatting sqref="G23">
    <cfRule type="cellIs" dxfId="1090" priority="317" operator="equal">
      <formula>0</formula>
    </cfRule>
    <cfRule type="cellIs" dxfId="1089" priority="318" operator="equal">
      <formula>G22</formula>
    </cfRule>
    <cfRule type="cellIs" dxfId="1088" priority="319" operator="lessThan">
      <formula>G22</formula>
    </cfRule>
    <cfRule type="cellIs" dxfId="1087" priority="320" operator="greaterThan">
      <formula>G22</formula>
    </cfRule>
  </conditionalFormatting>
  <conditionalFormatting sqref="G21">
    <cfRule type="cellIs" dxfId="1086" priority="309" operator="equal">
      <formula>0</formula>
    </cfRule>
    <cfRule type="cellIs" dxfId="1085" priority="310" operator="equal">
      <formula>G19</formula>
    </cfRule>
    <cfRule type="cellIs" dxfId="1084" priority="311" operator="lessThan">
      <formula>G19</formula>
    </cfRule>
    <cfRule type="cellIs" dxfId="1083" priority="312" operator="greaterThan">
      <formula>G19</formula>
    </cfRule>
  </conditionalFormatting>
  <conditionalFormatting sqref="G22">
    <cfRule type="cellIs" dxfId="1082" priority="305" operator="equal">
      <formula>0</formula>
    </cfRule>
    <cfRule type="cellIs" dxfId="1081" priority="306" operator="equal">
      <formula>G21</formula>
    </cfRule>
    <cfRule type="cellIs" dxfId="1080" priority="307" operator="lessThan">
      <formula>G21</formula>
    </cfRule>
    <cfRule type="cellIs" dxfId="1079" priority="308" operator="greaterThan">
      <formula>G21</formula>
    </cfRule>
  </conditionalFormatting>
  <conditionalFormatting sqref="G25">
    <cfRule type="cellIs" dxfId="1078" priority="313" operator="equal">
      <formula>0</formula>
    </cfRule>
    <cfRule type="cellIs" dxfId="1077" priority="314" operator="equal">
      <formula>G24</formula>
    </cfRule>
    <cfRule type="cellIs" dxfId="1076" priority="315" operator="lessThan">
      <formula>G24</formula>
    </cfRule>
    <cfRule type="cellIs" dxfId="1075" priority="316" operator="greaterThan">
      <formula>G24</formula>
    </cfRule>
  </conditionalFormatting>
  <conditionalFormatting sqref="G24">
    <cfRule type="cellIs" dxfId="1074" priority="301" operator="equal">
      <formula>0</formula>
    </cfRule>
    <cfRule type="cellIs" dxfId="1073" priority="302" operator="equal">
      <formula>G23</formula>
    </cfRule>
    <cfRule type="cellIs" dxfId="1072" priority="303" operator="lessThan">
      <formula>G23</formula>
    </cfRule>
    <cfRule type="cellIs" dxfId="1071" priority="304" operator="greaterThan">
      <formula>G23</formula>
    </cfRule>
  </conditionalFormatting>
  <conditionalFormatting sqref="H23">
    <cfRule type="cellIs" dxfId="1070" priority="297" operator="equal">
      <formula>0</formula>
    </cfRule>
    <cfRule type="cellIs" dxfId="1069" priority="298" operator="equal">
      <formula>H22</formula>
    </cfRule>
    <cfRule type="cellIs" dxfId="1068" priority="299" operator="lessThan">
      <formula>H22</formula>
    </cfRule>
    <cfRule type="cellIs" dxfId="1067" priority="300" operator="greaterThan">
      <formula>H22</formula>
    </cfRule>
  </conditionalFormatting>
  <conditionalFormatting sqref="H21">
    <cfRule type="cellIs" dxfId="1066" priority="289" operator="equal">
      <formula>0</formula>
    </cfRule>
    <cfRule type="cellIs" dxfId="1065" priority="290" operator="equal">
      <formula>H19</formula>
    </cfRule>
    <cfRule type="cellIs" dxfId="1064" priority="291" operator="lessThan">
      <formula>H19</formula>
    </cfRule>
    <cfRule type="cellIs" dxfId="1063" priority="292" operator="greaterThan">
      <formula>H19</formula>
    </cfRule>
  </conditionalFormatting>
  <conditionalFormatting sqref="H22">
    <cfRule type="cellIs" dxfId="1062" priority="285" operator="equal">
      <formula>0</formula>
    </cfRule>
    <cfRule type="cellIs" dxfId="1061" priority="286" operator="equal">
      <formula>H21</formula>
    </cfRule>
    <cfRule type="cellIs" dxfId="1060" priority="287" operator="lessThan">
      <formula>H21</formula>
    </cfRule>
    <cfRule type="cellIs" dxfId="1059" priority="288" operator="greaterThan">
      <formula>H21</formula>
    </cfRule>
  </conditionalFormatting>
  <conditionalFormatting sqref="H25">
    <cfRule type="cellIs" dxfId="1058" priority="293" operator="equal">
      <formula>0</formula>
    </cfRule>
    <cfRule type="cellIs" dxfId="1057" priority="294" operator="equal">
      <formula>H24</formula>
    </cfRule>
    <cfRule type="cellIs" dxfId="1056" priority="295" operator="lessThan">
      <formula>H24</formula>
    </cfRule>
    <cfRule type="cellIs" dxfId="1055" priority="296" operator="greaterThan">
      <formula>H24</formula>
    </cfRule>
  </conditionalFormatting>
  <conditionalFormatting sqref="H24">
    <cfRule type="cellIs" dxfId="1054" priority="281" operator="equal">
      <formula>0</formula>
    </cfRule>
    <cfRule type="cellIs" dxfId="1053" priority="282" operator="equal">
      <formula>H23</formula>
    </cfRule>
    <cfRule type="cellIs" dxfId="1052" priority="283" operator="lessThan">
      <formula>H23</formula>
    </cfRule>
    <cfRule type="cellIs" dxfId="1051" priority="284" operator="greaterThan">
      <formula>H23</formula>
    </cfRule>
  </conditionalFormatting>
  <conditionalFormatting sqref="F26:G26">
    <cfRule type="cellIs" dxfId="1050" priority="275" operator="equal">
      <formula>0</formula>
    </cfRule>
    <cfRule type="cellIs" dxfId="1049" priority="276" operator="equal">
      <formula>F20</formula>
    </cfRule>
    <cfRule type="cellIs" dxfId="1048" priority="277" operator="lessThan">
      <formula>F20</formula>
    </cfRule>
    <cfRule type="cellIs" dxfId="1047" priority="278" operator="greaterThan">
      <formula>F20</formula>
    </cfRule>
  </conditionalFormatting>
  <conditionalFormatting sqref="D32">
    <cfRule type="cellIs" dxfId="1046" priority="127" operator="equal">
      <formula>0</formula>
    </cfRule>
    <cfRule type="cellIs" dxfId="1045" priority="260" operator="equal">
      <formula>0</formula>
    </cfRule>
    <cfRule type="cellIs" dxfId="1044" priority="272" operator="equal">
      <formula>D26</formula>
    </cfRule>
    <cfRule type="cellIs" dxfId="1043" priority="273" operator="lessThan">
      <formula>D26</formula>
    </cfRule>
    <cfRule type="cellIs" dxfId="1042" priority="274" operator="greaterThan">
      <formula>D26</formula>
    </cfRule>
  </conditionalFormatting>
  <conditionalFormatting sqref="E32">
    <cfRule type="cellIs" dxfId="1041" priority="126" operator="equal">
      <formula>0</formula>
    </cfRule>
    <cfRule type="cellIs" dxfId="1040" priority="269" operator="equal">
      <formula>E26</formula>
    </cfRule>
    <cfRule type="cellIs" dxfId="1039" priority="270" operator="lessThan">
      <formula>E26</formula>
    </cfRule>
    <cfRule type="cellIs" dxfId="1038" priority="271" operator="greaterThan">
      <formula>E26</formula>
    </cfRule>
  </conditionalFormatting>
  <conditionalFormatting sqref="C29">
    <cfRule type="cellIs" dxfId="1037" priority="265" operator="equal">
      <formula>0</formula>
    </cfRule>
    <cfRule type="cellIs" dxfId="1036" priority="266" operator="equal">
      <formula>C28</formula>
    </cfRule>
    <cfRule type="cellIs" dxfId="1035" priority="267" operator="lessThan">
      <formula>C28</formula>
    </cfRule>
    <cfRule type="cellIs" dxfId="1034" priority="268" operator="greaterThan">
      <formula>C28</formula>
    </cfRule>
  </conditionalFormatting>
  <conditionalFormatting sqref="H32:I32">
    <cfRule type="cellIs" dxfId="1033" priority="256" operator="equal">
      <formula>0</formula>
    </cfRule>
    <cfRule type="cellIs" dxfId="1032" priority="257" operator="equal">
      <formula>H26</formula>
    </cfRule>
    <cfRule type="cellIs" dxfId="1031" priority="258" operator="lessThan">
      <formula>H26</formula>
    </cfRule>
    <cfRule type="cellIs" dxfId="1030" priority="259" operator="greaterThan">
      <formula>H26</formula>
    </cfRule>
  </conditionalFormatting>
  <conditionalFormatting sqref="C27">
    <cfRule type="cellIs" dxfId="1029" priority="252" operator="equal">
      <formula>0</formula>
    </cfRule>
    <cfRule type="cellIs" dxfId="1028" priority="253" operator="equal">
      <formula>C25</formula>
    </cfRule>
    <cfRule type="cellIs" dxfId="1027" priority="254" operator="lessThan">
      <formula>C25</formula>
    </cfRule>
    <cfRule type="cellIs" dxfId="1026" priority="255" operator="greaterThan">
      <formula>C25</formula>
    </cfRule>
  </conditionalFormatting>
  <conditionalFormatting sqref="C28">
    <cfRule type="cellIs" dxfId="1025" priority="248" operator="equal">
      <formula>0</formula>
    </cfRule>
    <cfRule type="cellIs" dxfId="1024" priority="249" operator="equal">
      <formula>C27</formula>
    </cfRule>
    <cfRule type="cellIs" dxfId="1023" priority="250" operator="lessThan">
      <formula>C27</formula>
    </cfRule>
    <cfRule type="cellIs" dxfId="1022" priority="251" operator="greaterThan">
      <formula>C27</formula>
    </cfRule>
  </conditionalFormatting>
  <conditionalFormatting sqref="C31">
    <cfRule type="cellIs" dxfId="1021" priority="261" operator="equal">
      <formula>0</formula>
    </cfRule>
    <cfRule type="cellIs" dxfId="1020" priority="262" operator="equal">
      <formula>C30</formula>
    </cfRule>
    <cfRule type="cellIs" dxfId="1019" priority="263" operator="lessThan">
      <formula>C30</formula>
    </cfRule>
    <cfRule type="cellIs" dxfId="1018" priority="264" operator="greaterThan">
      <formula>C30</formula>
    </cfRule>
  </conditionalFormatting>
  <conditionalFormatting sqref="C30">
    <cfRule type="cellIs" dxfId="1017" priority="244" operator="equal">
      <formula>0</formula>
    </cfRule>
    <cfRule type="cellIs" dxfId="1016" priority="245" operator="equal">
      <formula>C29</formula>
    </cfRule>
    <cfRule type="cellIs" dxfId="1015" priority="246" operator="lessThan">
      <formula>C29</formula>
    </cfRule>
    <cfRule type="cellIs" dxfId="1014" priority="247" operator="greaterThan">
      <formula>C29</formula>
    </cfRule>
  </conditionalFormatting>
  <conditionalFormatting sqref="D29">
    <cfRule type="cellIs" dxfId="1013" priority="240" operator="equal">
      <formula>0</formula>
    </cfRule>
    <cfRule type="cellIs" dxfId="1012" priority="241" operator="equal">
      <formula>D28</formula>
    </cfRule>
    <cfRule type="cellIs" dxfId="1011" priority="242" operator="lessThan">
      <formula>D28</formula>
    </cfRule>
    <cfRule type="cellIs" dxfId="1010" priority="243" operator="greaterThan">
      <formula>D28</formula>
    </cfRule>
  </conditionalFormatting>
  <conditionalFormatting sqref="D27">
    <cfRule type="cellIs" dxfId="1009" priority="232" operator="equal">
      <formula>0</formula>
    </cfRule>
    <cfRule type="cellIs" dxfId="1008" priority="233" operator="equal">
      <formula>D25</formula>
    </cfRule>
    <cfRule type="cellIs" dxfId="1007" priority="234" operator="lessThan">
      <formula>D25</formula>
    </cfRule>
    <cfRule type="cellIs" dxfId="1006" priority="235" operator="greaterThan">
      <formula>D25</formula>
    </cfRule>
  </conditionalFormatting>
  <conditionalFormatting sqref="D28">
    <cfRule type="cellIs" dxfId="1005" priority="228" operator="equal">
      <formula>0</formula>
    </cfRule>
    <cfRule type="cellIs" dxfId="1004" priority="229" operator="equal">
      <formula>D27</formula>
    </cfRule>
    <cfRule type="cellIs" dxfId="1003" priority="230" operator="lessThan">
      <formula>D27</formula>
    </cfRule>
    <cfRule type="cellIs" dxfId="1002" priority="231" operator="greaterThan">
      <formula>D27</formula>
    </cfRule>
  </conditionalFormatting>
  <conditionalFormatting sqref="D31">
    <cfRule type="cellIs" dxfId="1001" priority="236" operator="equal">
      <formula>0</formula>
    </cfRule>
    <cfRule type="cellIs" dxfId="1000" priority="237" operator="equal">
      <formula>D30</formula>
    </cfRule>
    <cfRule type="cellIs" dxfId="999" priority="238" operator="lessThan">
      <formula>D30</formula>
    </cfRule>
    <cfRule type="cellIs" dxfId="998" priority="239" operator="greaterThan">
      <formula>D30</formula>
    </cfRule>
  </conditionalFormatting>
  <conditionalFormatting sqref="D30">
    <cfRule type="cellIs" dxfId="997" priority="224" operator="equal">
      <formula>0</formula>
    </cfRule>
    <cfRule type="cellIs" dxfId="996" priority="225" operator="equal">
      <formula>D29</formula>
    </cfRule>
    <cfRule type="cellIs" dxfId="995" priority="226" operator="lessThan">
      <formula>D29</formula>
    </cfRule>
    <cfRule type="cellIs" dxfId="994" priority="227" operator="greaterThan">
      <formula>D29</formula>
    </cfRule>
  </conditionalFormatting>
  <conditionalFormatting sqref="E29">
    <cfRule type="cellIs" dxfId="993" priority="220" operator="equal">
      <formula>0</formula>
    </cfRule>
    <cfRule type="cellIs" dxfId="992" priority="221" operator="equal">
      <formula>E28</formula>
    </cfRule>
    <cfRule type="cellIs" dxfId="991" priority="222" operator="lessThan">
      <formula>E28</formula>
    </cfRule>
    <cfRule type="cellIs" dxfId="990" priority="223" operator="greaterThan">
      <formula>E28</formula>
    </cfRule>
  </conditionalFormatting>
  <conditionalFormatting sqref="E27">
    <cfRule type="cellIs" dxfId="989" priority="212" operator="equal">
      <formula>0</formula>
    </cfRule>
    <cfRule type="cellIs" dxfId="988" priority="213" operator="equal">
      <formula>E25</formula>
    </cfRule>
    <cfRule type="cellIs" dxfId="987" priority="214" operator="lessThan">
      <formula>E25</formula>
    </cfRule>
    <cfRule type="cellIs" dxfId="986" priority="215" operator="greaterThan">
      <formula>E25</formula>
    </cfRule>
  </conditionalFormatting>
  <conditionalFormatting sqref="E28">
    <cfRule type="cellIs" dxfId="985" priority="208" operator="equal">
      <formula>0</formula>
    </cfRule>
    <cfRule type="cellIs" dxfId="984" priority="209" operator="equal">
      <formula>E27</formula>
    </cfRule>
    <cfRule type="cellIs" dxfId="983" priority="210" operator="lessThan">
      <formula>E27</formula>
    </cfRule>
    <cfRule type="cellIs" dxfId="982" priority="211" operator="greaterThan">
      <formula>E27</formula>
    </cfRule>
  </conditionalFormatting>
  <conditionalFormatting sqref="E31">
    <cfRule type="cellIs" dxfId="981" priority="216" operator="equal">
      <formula>0</formula>
    </cfRule>
    <cfRule type="cellIs" dxfId="980" priority="217" operator="equal">
      <formula>E30</formula>
    </cfRule>
    <cfRule type="cellIs" dxfId="979" priority="218" operator="lessThan">
      <formula>E30</formula>
    </cfRule>
    <cfRule type="cellIs" dxfId="978" priority="219" operator="greaterThan">
      <formula>E30</formula>
    </cfRule>
  </conditionalFormatting>
  <conditionalFormatting sqref="E30">
    <cfRule type="cellIs" dxfId="977" priority="204" operator="equal">
      <formula>0</formula>
    </cfRule>
    <cfRule type="cellIs" dxfId="976" priority="205" operator="equal">
      <formula>E29</formula>
    </cfRule>
    <cfRule type="cellIs" dxfId="975" priority="206" operator="lessThan">
      <formula>E29</formula>
    </cfRule>
    <cfRule type="cellIs" dxfId="974" priority="207" operator="greaterThan">
      <formula>E29</formula>
    </cfRule>
  </conditionalFormatting>
  <conditionalFormatting sqref="I29">
    <cfRule type="cellIs" dxfId="973" priority="200" operator="equal">
      <formula>0</formula>
    </cfRule>
    <cfRule type="cellIs" dxfId="972" priority="201" operator="equal">
      <formula>I28</formula>
    </cfRule>
    <cfRule type="cellIs" dxfId="971" priority="202" operator="lessThan">
      <formula>I28</formula>
    </cfRule>
    <cfRule type="cellIs" dxfId="970" priority="203" operator="greaterThan">
      <formula>I28</formula>
    </cfRule>
  </conditionalFormatting>
  <conditionalFormatting sqref="I27">
    <cfRule type="cellIs" dxfId="969" priority="192" operator="equal">
      <formula>0</formula>
    </cfRule>
    <cfRule type="cellIs" dxfId="968" priority="193" operator="equal">
      <formula>I25</formula>
    </cfRule>
    <cfRule type="cellIs" dxfId="967" priority="194" operator="lessThan">
      <formula>I25</formula>
    </cfRule>
    <cfRule type="cellIs" dxfId="966" priority="195" operator="greaterThan">
      <formula>I25</formula>
    </cfRule>
  </conditionalFormatting>
  <conditionalFormatting sqref="I28">
    <cfRule type="cellIs" dxfId="965" priority="188" operator="equal">
      <formula>0</formula>
    </cfRule>
    <cfRule type="cellIs" dxfId="964" priority="189" operator="equal">
      <formula>I27</formula>
    </cfRule>
    <cfRule type="cellIs" dxfId="963" priority="190" operator="lessThan">
      <formula>I27</formula>
    </cfRule>
    <cfRule type="cellIs" dxfId="962" priority="191" operator="greaterThan">
      <formula>I27</formula>
    </cfRule>
  </conditionalFormatting>
  <conditionalFormatting sqref="I31">
    <cfRule type="cellIs" dxfId="961" priority="196" operator="equal">
      <formula>0</formula>
    </cfRule>
    <cfRule type="cellIs" dxfId="960" priority="197" operator="equal">
      <formula>I30</formula>
    </cfRule>
    <cfRule type="cellIs" dxfId="959" priority="198" operator="lessThan">
      <formula>I30</formula>
    </cfRule>
    <cfRule type="cellIs" dxfId="958" priority="199" operator="greaterThan">
      <formula>I30</formula>
    </cfRule>
  </conditionalFormatting>
  <conditionalFormatting sqref="I30">
    <cfRule type="cellIs" dxfId="957" priority="184" operator="equal">
      <formula>0</formula>
    </cfRule>
    <cfRule type="cellIs" dxfId="956" priority="185" operator="equal">
      <formula>I29</formula>
    </cfRule>
    <cfRule type="cellIs" dxfId="955" priority="186" operator="lessThan">
      <formula>I29</formula>
    </cfRule>
    <cfRule type="cellIs" dxfId="954" priority="187" operator="greaterThan">
      <formula>I29</formula>
    </cfRule>
  </conditionalFormatting>
  <conditionalFormatting sqref="F29">
    <cfRule type="cellIs" dxfId="953" priority="180" operator="equal">
      <formula>0</formula>
    </cfRule>
    <cfRule type="cellIs" dxfId="952" priority="181" operator="equal">
      <formula>F28</formula>
    </cfRule>
    <cfRule type="cellIs" dxfId="951" priority="182" operator="lessThan">
      <formula>F28</formula>
    </cfRule>
    <cfRule type="cellIs" dxfId="950" priority="183" operator="greaterThan">
      <formula>F28</formula>
    </cfRule>
  </conditionalFormatting>
  <conditionalFormatting sqref="F27">
    <cfRule type="cellIs" dxfId="949" priority="172" operator="equal">
      <formula>0</formula>
    </cfRule>
    <cfRule type="cellIs" dxfId="948" priority="173" operator="equal">
      <formula>F25</formula>
    </cfRule>
    <cfRule type="cellIs" dxfId="947" priority="174" operator="lessThan">
      <formula>F25</formula>
    </cfRule>
    <cfRule type="cellIs" dxfId="946" priority="175" operator="greaterThan">
      <formula>F25</formula>
    </cfRule>
  </conditionalFormatting>
  <conditionalFormatting sqref="F28">
    <cfRule type="cellIs" dxfId="945" priority="168" operator="equal">
      <formula>0</formula>
    </cfRule>
    <cfRule type="cellIs" dxfId="944" priority="169" operator="equal">
      <formula>F27</formula>
    </cfRule>
    <cfRule type="cellIs" dxfId="943" priority="170" operator="lessThan">
      <formula>F27</formula>
    </cfRule>
    <cfRule type="cellIs" dxfId="942" priority="171" operator="greaterThan">
      <formula>F27</formula>
    </cfRule>
  </conditionalFormatting>
  <conditionalFormatting sqref="F31">
    <cfRule type="cellIs" dxfId="941" priority="176" operator="equal">
      <formula>0</formula>
    </cfRule>
    <cfRule type="cellIs" dxfId="940" priority="177" operator="equal">
      <formula>F30</formula>
    </cfRule>
    <cfRule type="cellIs" dxfId="939" priority="178" operator="lessThan">
      <formula>F30</formula>
    </cfRule>
    <cfRule type="cellIs" dxfId="938" priority="179" operator="greaterThan">
      <formula>F30</formula>
    </cfRule>
  </conditionalFormatting>
  <conditionalFormatting sqref="F30">
    <cfRule type="cellIs" dxfId="937" priority="164" operator="equal">
      <formula>0</formula>
    </cfRule>
    <cfRule type="cellIs" dxfId="936" priority="165" operator="equal">
      <formula>F29</formula>
    </cfRule>
    <cfRule type="cellIs" dxfId="935" priority="166" operator="lessThan">
      <formula>F29</formula>
    </cfRule>
    <cfRule type="cellIs" dxfId="934" priority="167" operator="greaterThan">
      <formula>F29</formula>
    </cfRule>
  </conditionalFormatting>
  <conditionalFormatting sqref="G28:G29">
    <cfRule type="cellIs" dxfId="933" priority="160" operator="equal">
      <formula>0</formula>
    </cfRule>
    <cfRule type="cellIs" dxfId="932" priority="161" operator="equal">
      <formula>G27</formula>
    </cfRule>
    <cfRule type="cellIs" dxfId="931" priority="162" operator="lessThan">
      <formula>G27</formula>
    </cfRule>
    <cfRule type="cellIs" dxfId="930" priority="163" operator="greaterThan">
      <formula>G27</formula>
    </cfRule>
  </conditionalFormatting>
  <conditionalFormatting sqref="G27">
    <cfRule type="cellIs" dxfId="929" priority="152" operator="equal">
      <formula>0</formula>
    </cfRule>
    <cfRule type="cellIs" dxfId="928" priority="153" operator="equal">
      <formula>G25</formula>
    </cfRule>
    <cfRule type="cellIs" dxfId="927" priority="154" operator="lessThan">
      <formula>G25</formula>
    </cfRule>
    <cfRule type="cellIs" dxfId="926" priority="155" operator="greaterThan">
      <formula>G25</formula>
    </cfRule>
  </conditionalFormatting>
  <conditionalFormatting sqref="G31">
    <cfRule type="cellIs" dxfId="925" priority="156" operator="equal">
      <formula>0</formula>
    </cfRule>
    <cfRule type="cellIs" dxfId="924" priority="157" operator="equal">
      <formula>G30</formula>
    </cfRule>
    <cfRule type="cellIs" dxfId="923" priority="158" operator="lessThan">
      <formula>G30</formula>
    </cfRule>
    <cfRule type="cellIs" dxfId="922" priority="159" operator="greaterThan">
      <formula>G30</formula>
    </cfRule>
  </conditionalFormatting>
  <conditionalFormatting sqref="G30">
    <cfRule type="cellIs" dxfId="921" priority="148" operator="equal">
      <formula>0</formula>
    </cfRule>
    <cfRule type="cellIs" dxfId="920" priority="149" operator="equal">
      <formula>G29</formula>
    </cfRule>
    <cfRule type="cellIs" dxfId="919" priority="150" operator="lessThan">
      <formula>G29</formula>
    </cfRule>
    <cfRule type="cellIs" dxfId="918" priority="151" operator="greaterThan">
      <formula>G29</formula>
    </cfRule>
  </conditionalFormatting>
  <conditionalFormatting sqref="H29">
    <cfRule type="cellIs" dxfId="917" priority="144" operator="equal">
      <formula>0</formula>
    </cfRule>
    <cfRule type="cellIs" dxfId="916" priority="145" operator="equal">
      <formula>H28</formula>
    </cfRule>
    <cfRule type="cellIs" dxfId="915" priority="146" operator="lessThan">
      <formula>H28</formula>
    </cfRule>
    <cfRule type="cellIs" dxfId="914" priority="147" operator="greaterThan">
      <formula>H28</formula>
    </cfRule>
  </conditionalFormatting>
  <conditionalFormatting sqref="H27">
    <cfRule type="cellIs" dxfId="913" priority="136" operator="equal">
      <formula>0</formula>
    </cfRule>
    <cfRule type="cellIs" dxfId="912" priority="137" operator="equal">
      <formula>H25</formula>
    </cfRule>
    <cfRule type="cellIs" dxfId="911" priority="138" operator="lessThan">
      <formula>H25</formula>
    </cfRule>
    <cfRule type="cellIs" dxfId="910" priority="139" operator="greaterThan">
      <formula>H25</formula>
    </cfRule>
  </conditionalFormatting>
  <conditionalFormatting sqref="H28">
    <cfRule type="cellIs" dxfId="909" priority="132" operator="equal">
      <formula>0</formula>
    </cfRule>
    <cfRule type="cellIs" dxfId="908" priority="133" operator="equal">
      <formula>H27</formula>
    </cfRule>
    <cfRule type="cellIs" dxfId="907" priority="134" operator="lessThan">
      <formula>H27</formula>
    </cfRule>
    <cfRule type="cellIs" dxfId="906" priority="135" operator="greaterThan">
      <formula>H27</formula>
    </cfRule>
  </conditionalFormatting>
  <conditionalFormatting sqref="H31">
    <cfRule type="cellIs" dxfId="905" priority="140" operator="equal">
      <formula>0</formula>
    </cfRule>
    <cfRule type="cellIs" dxfId="904" priority="141" operator="equal">
      <formula>H30</formula>
    </cfRule>
    <cfRule type="cellIs" dxfId="903" priority="142" operator="lessThan">
      <formula>H30</formula>
    </cfRule>
    <cfRule type="cellIs" dxfId="902" priority="143" operator="greaterThan">
      <formula>H30</formula>
    </cfRule>
  </conditionalFormatting>
  <conditionalFormatting sqref="H30">
    <cfRule type="cellIs" dxfId="901" priority="128" operator="equal">
      <formula>0</formula>
    </cfRule>
    <cfRule type="cellIs" dxfId="900" priority="129" operator="equal">
      <formula>H29</formula>
    </cfRule>
    <cfRule type="cellIs" dxfId="899" priority="130" operator="lessThan">
      <formula>H29</formula>
    </cfRule>
    <cfRule type="cellIs" dxfId="898" priority="131" operator="greaterThan">
      <formula>H29</formula>
    </cfRule>
  </conditionalFormatting>
  <conditionalFormatting sqref="F32:G32">
    <cfRule type="cellIs" dxfId="897" priority="122" operator="equal">
      <formula>0</formula>
    </cfRule>
    <cfRule type="cellIs" dxfId="896" priority="123" operator="equal">
      <formula>F26</formula>
    </cfRule>
    <cfRule type="cellIs" dxfId="895" priority="124" operator="lessThan">
      <formula>F26</formula>
    </cfRule>
    <cfRule type="cellIs" dxfId="894" priority="125" operator="greaterThan">
      <formula>F26</formula>
    </cfRule>
  </conditionalFormatting>
  <conditionalFormatting sqref="C3">
    <cfRule type="cellIs" dxfId="893" priority="114" operator="equal">
      <formula>I43</formula>
    </cfRule>
    <cfRule type="cellIs" dxfId="892" priority="115" operator="equal">
      <formula>0</formula>
    </cfRule>
    <cfRule type="cellIs" dxfId="891" priority="116" operator="lessThan">
      <formula>I43</formula>
    </cfRule>
    <cfRule type="cellIs" dxfId="890" priority="117" operator="greaterThan">
      <formula>I43</formula>
    </cfRule>
  </conditionalFormatting>
  <conditionalFormatting sqref="C4">
    <cfRule type="cellIs" dxfId="889" priority="110" operator="equal">
      <formula>0</formula>
    </cfRule>
    <cfRule type="cellIs" dxfId="888" priority="111" operator="equal">
      <formula>C3</formula>
    </cfRule>
    <cfRule type="cellIs" dxfId="887" priority="112" operator="lessThan">
      <formula>C3</formula>
    </cfRule>
    <cfRule type="cellIs" dxfId="886" priority="113" operator="greaterThan">
      <formula>C3</formula>
    </cfRule>
  </conditionalFormatting>
  <conditionalFormatting sqref="D3">
    <cfRule type="cellIs" dxfId="885" priority="106" operator="equal">
      <formula>D43</formula>
    </cfRule>
    <cfRule type="cellIs" dxfId="884" priority="107" operator="equal">
      <formula>0</formula>
    </cfRule>
    <cfRule type="cellIs" dxfId="883" priority="108" operator="lessThan">
      <formula>D43</formula>
    </cfRule>
    <cfRule type="cellIs" dxfId="882" priority="109" operator="greaterThan">
      <formula>D43</formula>
    </cfRule>
  </conditionalFormatting>
  <conditionalFormatting sqref="D4:D7">
    <cfRule type="cellIs" dxfId="881" priority="102" operator="equal">
      <formula>D44</formula>
    </cfRule>
    <cfRule type="cellIs" dxfId="880" priority="103" operator="equal">
      <formula>0</formula>
    </cfRule>
    <cfRule type="cellIs" dxfId="879" priority="104" operator="lessThan">
      <formula>D44</formula>
    </cfRule>
    <cfRule type="cellIs" dxfId="878" priority="105" operator="greaterThan">
      <formula>D44</formula>
    </cfRule>
  </conditionalFormatting>
  <conditionalFormatting sqref="E3">
    <cfRule type="cellIs" dxfId="877" priority="98" operator="equal">
      <formula>E43</formula>
    </cfRule>
    <cfRule type="cellIs" dxfId="876" priority="99" operator="equal">
      <formula>0</formula>
    </cfRule>
    <cfRule type="cellIs" dxfId="875" priority="100" operator="lessThan">
      <formula>E43</formula>
    </cfRule>
    <cfRule type="cellIs" dxfId="874" priority="101" operator="greaterThan">
      <formula>E43</formula>
    </cfRule>
  </conditionalFormatting>
  <conditionalFormatting sqref="E4:E7">
    <cfRule type="cellIs" dxfId="873" priority="94" operator="equal">
      <formula>E44</formula>
    </cfRule>
    <cfRule type="cellIs" dxfId="872" priority="95" operator="equal">
      <formula>0</formula>
    </cfRule>
    <cfRule type="cellIs" dxfId="871" priority="96" operator="lessThan">
      <formula>E44</formula>
    </cfRule>
    <cfRule type="cellIs" dxfId="870" priority="97" operator="greaterThan">
      <formula>E44</formula>
    </cfRule>
  </conditionalFormatting>
  <conditionalFormatting sqref="F3">
    <cfRule type="cellIs" dxfId="869" priority="90" operator="equal">
      <formula>F43</formula>
    </cfRule>
    <cfRule type="cellIs" dxfId="868" priority="91" operator="equal">
      <formula>0</formula>
    </cfRule>
    <cfRule type="cellIs" dxfId="867" priority="92" operator="lessThan">
      <formula>F43</formula>
    </cfRule>
    <cfRule type="cellIs" dxfId="866" priority="93" operator="greaterThan">
      <formula>F43</formula>
    </cfRule>
  </conditionalFormatting>
  <conditionalFormatting sqref="F4:F7">
    <cfRule type="cellIs" dxfId="865" priority="86" operator="equal">
      <formula>F44</formula>
    </cfRule>
    <cfRule type="cellIs" dxfId="864" priority="87" operator="equal">
      <formula>0</formula>
    </cfRule>
    <cfRule type="cellIs" dxfId="863" priority="88" operator="lessThan">
      <formula>F44</formula>
    </cfRule>
    <cfRule type="cellIs" dxfId="862" priority="89" operator="greaterThan">
      <formula>F44</formula>
    </cfRule>
  </conditionalFormatting>
  <conditionalFormatting sqref="G4:G7">
    <cfRule type="cellIs" dxfId="861" priority="82" operator="equal">
      <formula>G44</formula>
    </cfRule>
    <cfRule type="cellIs" dxfId="860" priority="83" operator="equal">
      <formula>0</formula>
    </cfRule>
    <cfRule type="cellIs" dxfId="859" priority="84" operator="lessThan">
      <formula>G44</formula>
    </cfRule>
    <cfRule type="cellIs" dxfId="858" priority="85" operator="greaterThan">
      <formula>G44</formula>
    </cfRule>
  </conditionalFormatting>
  <conditionalFormatting sqref="H3">
    <cfRule type="cellIs" dxfId="857" priority="78" operator="equal">
      <formula>H43</formula>
    </cfRule>
    <cfRule type="cellIs" dxfId="856" priority="79" operator="equal">
      <formula>0</formula>
    </cfRule>
    <cfRule type="cellIs" dxfId="855" priority="80" operator="lessThan">
      <formula>H43</formula>
    </cfRule>
    <cfRule type="cellIs" dxfId="854" priority="81" operator="greaterThan">
      <formula>H43</formula>
    </cfRule>
  </conditionalFormatting>
  <conditionalFormatting sqref="H4:H7">
    <cfRule type="cellIs" dxfId="853" priority="74" operator="equal">
      <formula>H44</formula>
    </cfRule>
    <cfRule type="cellIs" dxfId="852" priority="75" operator="equal">
      <formula>0</formula>
    </cfRule>
    <cfRule type="cellIs" dxfId="851" priority="76" operator="lessThan">
      <formula>H44</formula>
    </cfRule>
    <cfRule type="cellIs" dxfId="850" priority="77" operator="greaterThan">
      <formula>H44</formula>
    </cfRule>
  </conditionalFormatting>
  <conditionalFormatting sqref="I3">
    <cfRule type="cellIs" dxfId="849" priority="70" operator="equal">
      <formula>I43</formula>
    </cfRule>
    <cfRule type="cellIs" dxfId="848" priority="71" operator="equal">
      <formula>0</formula>
    </cfRule>
    <cfRule type="cellIs" dxfId="847" priority="72" operator="lessThan">
      <formula>I43</formula>
    </cfRule>
    <cfRule type="cellIs" dxfId="846" priority="73" operator="greaterThan">
      <formula>I43</formula>
    </cfRule>
  </conditionalFormatting>
  <conditionalFormatting sqref="I4:I7">
    <cfRule type="cellIs" dxfId="845" priority="66" operator="equal">
      <formula>I44</formula>
    </cfRule>
    <cfRule type="cellIs" dxfId="844" priority="67" operator="equal">
      <formula>0</formula>
    </cfRule>
    <cfRule type="cellIs" dxfId="843" priority="68" operator="lessThan">
      <formula>I44</formula>
    </cfRule>
    <cfRule type="cellIs" dxfId="842" priority="69" operator="greaterThan">
      <formula>I44</formula>
    </cfRule>
  </conditionalFormatting>
  <conditionalFormatting sqref="D36">
    <cfRule type="cellIs" dxfId="841" priority="54" operator="equal">
      <formula>0</formula>
    </cfRule>
    <cfRule type="cellIs" dxfId="840" priority="59" operator="equal">
      <formula>0</formula>
    </cfRule>
    <cfRule type="cellIs" dxfId="839" priority="63" operator="equal">
      <formula>D31</formula>
    </cfRule>
    <cfRule type="cellIs" dxfId="838" priority="64" operator="lessThan">
      <formula>D31</formula>
    </cfRule>
    <cfRule type="cellIs" dxfId="837" priority="65" operator="greaterThan">
      <formula>D31</formula>
    </cfRule>
  </conditionalFormatting>
  <conditionalFormatting sqref="E36">
    <cfRule type="cellIs" dxfId="836" priority="53" operator="equal">
      <formula>0</formula>
    </cfRule>
    <cfRule type="cellIs" dxfId="835" priority="60" operator="equal">
      <formula>E31</formula>
    </cfRule>
    <cfRule type="cellIs" dxfId="834" priority="61" operator="lessThan">
      <formula>E31</formula>
    </cfRule>
    <cfRule type="cellIs" dxfId="833" priority="62" operator="greaterThan">
      <formula>E31</formula>
    </cfRule>
  </conditionalFormatting>
  <conditionalFormatting sqref="H36:I36">
    <cfRule type="cellIs" dxfId="832" priority="55" operator="equal">
      <formula>0</formula>
    </cfRule>
    <cfRule type="cellIs" dxfId="831" priority="56" operator="equal">
      <formula>H31</formula>
    </cfRule>
    <cfRule type="cellIs" dxfId="830" priority="57" operator="lessThan">
      <formula>H31</formula>
    </cfRule>
    <cfRule type="cellIs" dxfId="829" priority="58" operator="greaterThan">
      <formula>H31</formula>
    </cfRule>
  </conditionalFormatting>
  <conditionalFormatting sqref="F36:G36">
    <cfRule type="cellIs" dxfId="828" priority="49" operator="equal">
      <formula>0</formula>
    </cfRule>
    <cfRule type="cellIs" dxfId="827" priority="50" operator="equal">
      <formula>F31</formula>
    </cfRule>
    <cfRule type="cellIs" dxfId="826" priority="51" operator="lessThan">
      <formula>F31</formula>
    </cfRule>
    <cfRule type="cellIs" dxfId="825" priority="52" operator="greaterThan">
      <formula>F31</formula>
    </cfRule>
  </conditionalFormatting>
  <conditionalFormatting sqref="C38">
    <cfRule type="cellIs" dxfId="824" priority="42" operator="equal">
      <formula>0</formula>
    </cfRule>
    <cfRule type="cellIs" dxfId="823" priority="46" operator="equal">
      <formula>C41</formula>
    </cfRule>
    <cfRule type="cellIs" dxfId="822" priority="47" operator="lessThan">
      <formula>C41</formula>
    </cfRule>
    <cfRule type="cellIs" dxfId="821" priority="48" operator="greaterThan">
      <formula>C41</formula>
    </cfRule>
  </conditionalFormatting>
  <conditionalFormatting sqref="D38">
    <cfRule type="cellIs" dxfId="820" priority="41" operator="equal">
      <formula>0</formula>
    </cfRule>
    <cfRule type="cellIs" dxfId="819" priority="43" operator="equal">
      <formula>D41</formula>
    </cfRule>
    <cfRule type="cellIs" dxfId="818" priority="44" operator="lessThan">
      <formula>D41</formula>
    </cfRule>
    <cfRule type="cellIs" dxfId="817" priority="45" operator="greaterThan">
      <formula>D41</formula>
    </cfRule>
  </conditionalFormatting>
  <conditionalFormatting sqref="D43">
    <cfRule type="cellIs" dxfId="816" priority="29" operator="equal">
      <formula>0</formula>
    </cfRule>
    <cfRule type="cellIs" dxfId="815" priority="34" operator="equal">
      <formula>0</formula>
    </cfRule>
    <cfRule type="cellIs" dxfId="814" priority="38" operator="equal">
      <formula>D38</formula>
    </cfRule>
    <cfRule type="cellIs" dxfId="813" priority="39" operator="lessThan">
      <formula>D38</formula>
    </cfRule>
    <cfRule type="cellIs" dxfId="812" priority="40" operator="greaterThan">
      <formula>D38</formula>
    </cfRule>
  </conditionalFormatting>
  <conditionalFormatting sqref="E43">
    <cfRule type="cellIs" dxfId="811" priority="28" operator="equal">
      <formula>0</formula>
    </cfRule>
    <cfRule type="cellIs" dxfId="810" priority="35" operator="equal">
      <formula>E38</formula>
    </cfRule>
    <cfRule type="cellIs" dxfId="809" priority="36" operator="lessThan">
      <formula>E38</formula>
    </cfRule>
    <cfRule type="cellIs" dxfId="808" priority="37" operator="greaterThan">
      <formula>E38</formula>
    </cfRule>
  </conditionalFormatting>
  <conditionalFormatting sqref="H43:I43">
    <cfRule type="cellIs" dxfId="807" priority="30" operator="equal">
      <formula>0</formula>
    </cfRule>
    <cfRule type="cellIs" dxfId="806" priority="31" operator="equal">
      <formula>H38</formula>
    </cfRule>
    <cfRule type="cellIs" dxfId="805" priority="32" operator="lessThan">
      <formula>H38</formula>
    </cfRule>
    <cfRule type="cellIs" dxfId="804" priority="33" operator="greaterThan">
      <formula>H38</formula>
    </cfRule>
  </conditionalFormatting>
  <conditionalFormatting sqref="F43:G43">
    <cfRule type="cellIs" dxfId="803" priority="24" operator="equal">
      <formula>0</formula>
    </cfRule>
    <cfRule type="cellIs" dxfId="802" priority="25" operator="equal">
      <formula>F38</formula>
    </cfRule>
    <cfRule type="cellIs" dxfId="801" priority="26" operator="lessThan">
      <formula>F38</formula>
    </cfRule>
    <cfRule type="cellIs" dxfId="800" priority="27" operator="greaterThan">
      <formula>F38</formula>
    </cfRule>
  </conditionalFormatting>
  <conditionalFormatting sqref="G3">
    <cfRule type="cellIs" dxfId="799" priority="20" operator="equal">
      <formula>0</formula>
    </cfRule>
    <cfRule type="cellIs" dxfId="798" priority="21" operator="equal">
      <formula>"G43"</formula>
    </cfRule>
    <cfRule type="cellIs" dxfId="797" priority="22" operator="lessThan">
      <formula>"G43"</formula>
    </cfRule>
    <cfRule type="cellIs" dxfId="796" priority="23" operator="greaterThan">
      <formula>"G43"</formula>
    </cfRule>
  </conditionalFormatting>
  <conditionalFormatting sqref="C41">
    <cfRule type="cellIs" dxfId="795" priority="10" operator="equal">
      <formula>0</formula>
    </cfRule>
    <cfRule type="cellIs" dxfId="794" priority="11" operator="equal">
      <formula>0</formula>
    </cfRule>
    <cfRule type="cellIs" dxfId="793" priority="15" operator="equal">
      <formula>C36</formula>
    </cfRule>
    <cfRule type="cellIs" dxfId="792" priority="16" operator="lessThan">
      <formula>C36</formula>
    </cfRule>
    <cfRule type="cellIs" dxfId="791" priority="17" operator="greaterThan">
      <formula>C36</formula>
    </cfRule>
  </conditionalFormatting>
  <conditionalFormatting sqref="D41">
    <cfRule type="cellIs" dxfId="790" priority="9" operator="equal">
      <formula>0</formula>
    </cfRule>
    <cfRule type="cellIs" dxfId="789" priority="12" operator="equal">
      <formula>D36</formula>
    </cfRule>
    <cfRule type="cellIs" dxfId="788" priority="13" operator="lessThan">
      <formula>D36</formula>
    </cfRule>
    <cfRule type="cellIs" dxfId="787" priority="14" operator="greaterThan">
      <formula>D36</formula>
    </cfRule>
  </conditionalFormatting>
  <conditionalFormatting sqref="J36">
    <cfRule type="cellIs" dxfId="786" priority="5" operator="equal">
      <formula>0</formula>
    </cfRule>
    <cfRule type="cellIs" dxfId="785" priority="6" operator="equal">
      <formula>J43</formula>
    </cfRule>
    <cfRule type="cellIs" dxfId="784" priority="7" operator="lessThan">
      <formula>J43</formula>
    </cfRule>
    <cfRule type="cellIs" dxfId="783" priority="8" operator="greaterThan">
      <formula>J43</formula>
    </cfRule>
  </conditionalFormatting>
  <conditionalFormatting sqref="J43">
    <cfRule type="cellIs" dxfId="782" priority="1" operator="equal">
      <formula>0</formula>
    </cfRule>
    <cfRule type="cellIs" dxfId="781" priority="2" operator="equal">
      <formula>J38</formula>
    </cfRule>
    <cfRule type="cellIs" dxfId="780" priority="3" operator="lessThan">
      <formula>J38</formula>
    </cfRule>
    <cfRule type="cellIs" dxfId="779" priority="4" operator="greaterThan">
      <formula>J38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Q49"/>
  <sheetViews>
    <sheetView tabSelected="1" workbookViewId="0">
      <pane ySplit="2" topLeftCell="A3" activePane="bottomLeft" state="frozen"/>
      <selection pane="bottomLeft" activeCell="L11" sqref="L11"/>
    </sheetView>
  </sheetViews>
  <sheetFormatPr baseColWidth="10" defaultRowHeight="14.4" x14ac:dyDescent="0.3"/>
  <cols>
    <col min="1" max="1" width="6.5546875" customWidth="1"/>
    <col min="2" max="2" width="8.5546875" bestFit="1" customWidth="1"/>
    <col min="3" max="3" width="10.33203125" customWidth="1"/>
    <col min="4" max="4" width="12.77734375" customWidth="1"/>
    <col min="5" max="5" width="11" bestFit="1" customWidth="1"/>
    <col min="6" max="6" width="13.21875" bestFit="1" customWidth="1"/>
  </cols>
  <sheetData>
    <row r="1" spans="1:17" x14ac:dyDescent="0.3">
      <c r="A1" s="101" t="s">
        <v>5</v>
      </c>
      <c r="B1" s="103" t="s">
        <v>0</v>
      </c>
      <c r="C1" s="103" t="s">
        <v>1</v>
      </c>
      <c r="D1" s="99" t="s">
        <v>12</v>
      </c>
      <c r="E1" s="125"/>
      <c r="F1" s="105"/>
      <c r="G1" s="106" t="s">
        <v>4</v>
      </c>
      <c r="H1" s="100"/>
      <c r="I1" s="99" t="s">
        <v>11</v>
      </c>
      <c r="J1" s="100"/>
      <c r="K1" s="131" t="s">
        <v>35</v>
      </c>
      <c r="L1" s="132"/>
      <c r="M1" s="133"/>
      <c r="N1" s="134" t="s">
        <v>29</v>
      </c>
      <c r="O1" s="134" t="s">
        <v>37</v>
      </c>
      <c r="P1" s="100" t="s">
        <v>11</v>
      </c>
      <c r="Q1" s="138"/>
    </row>
    <row r="2" spans="1:17" ht="15" thickBot="1" x14ac:dyDescent="0.35">
      <c r="A2" s="102"/>
      <c r="B2" s="104"/>
      <c r="C2" s="104"/>
      <c r="D2" s="22" t="s">
        <v>54</v>
      </c>
      <c r="E2" s="126" t="s">
        <v>55</v>
      </c>
      <c r="F2" s="23" t="s">
        <v>56</v>
      </c>
      <c r="G2" s="22" t="s">
        <v>1</v>
      </c>
      <c r="H2" s="24" t="s">
        <v>2</v>
      </c>
      <c r="I2" s="25" t="s">
        <v>1</v>
      </c>
      <c r="J2" s="24" t="s">
        <v>2</v>
      </c>
      <c r="K2" s="22" t="s">
        <v>54</v>
      </c>
      <c r="L2" s="126" t="s">
        <v>55</v>
      </c>
      <c r="M2" s="23" t="s">
        <v>56</v>
      </c>
      <c r="N2" s="135"/>
      <c r="O2" s="135"/>
      <c r="P2" s="136"/>
      <c r="Q2" s="138"/>
    </row>
    <row r="3" spans="1:17" ht="30" customHeight="1" x14ac:dyDescent="0.3">
      <c r="A3" s="121" t="s">
        <v>6</v>
      </c>
      <c r="B3" s="123"/>
      <c r="C3" s="144">
        <f ca="1">D3+E3+F3</f>
        <v>0</v>
      </c>
      <c r="D3" s="145">
        <f ca="1">IF(C3&gt;0,(1*D4),0)</f>
        <v>0</v>
      </c>
      <c r="E3" s="146">
        <v>0</v>
      </c>
      <c r="F3" s="148">
        <v>0</v>
      </c>
      <c r="G3" s="149">
        <v>0</v>
      </c>
      <c r="H3" s="32">
        <f>G3</f>
        <v>0</v>
      </c>
      <c r="I3" s="151">
        <f ca="1">G3+C3</f>
        <v>0</v>
      </c>
      <c r="J3" s="32">
        <f ca="1">H3+D3</f>
        <v>0</v>
      </c>
      <c r="K3" s="33">
        <v>0</v>
      </c>
      <c r="L3" s="33">
        <v>0</v>
      </c>
      <c r="M3" s="33">
        <v>0</v>
      </c>
      <c r="N3" s="33">
        <v>0</v>
      </c>
      <c r="O3" s="33">
        <v>0</v>
      </c>
      <c r="P3" s="33">
        <v>0</v>
      </c>
      <c r="Q3" s="165" t="str">
        <f>Feuil3!C2</f>
        <v>14.549,0</v>
      </c>
    </row>
    <row r="4" spans="1:17" ht="30" customHeight="1" x14ac:dyDescent="0.3">
      <c r="A4" s="122"/>
      <c r="B4" s="124"/>
      <c r="C4" s="161"/>
      <c r="D4" s="156">
        <v>8.3480999999999996E-4</v>
      </c>
      <c r="E4" s="156">
        <v>2.9999999999999997E-8</v>
      </c>
      <c r="F4" s="163">
        <v>3.5680330000000003E-2</v>
      </c>
      <c r="G4" s="158"/>
      <c r="H4" s="159"/>
      <c r="I4" s="160"/>
      <c r="J4" s="159"/>
      <c r="K4" s="33"/>
      <c r="L4" s="33"/>
      <c r="M4" s="33"/>
      <c r="N4" s="33"/>
      <c r="O4" s="33"/>
      <c r="P4" s="33"/>
      <c r="Q4" s="165"/>
    </row>
    <row r="5" spans="1:17" ht="30" customHeight="1" x14ac:dyDescent="0.3">
      <c r="A5" s="140" t="s">
        <v>7</v>
      </c>
      <c r="B5" s="142"/>
      <c r="C5" s="71">
        <f ca="1">C3+D5+E5+F5</f>
        <v>0</v>
      </c>
      <c r="D5" s="59">
        <f ca="1">IF(C5&gt;0,(C5-C3),0)</f>
        <v>0</v>
      </c>
      <c r="E5" s="147">
        <v>0</v>
      </c>
      <c r="F5" s="58">
        <f ca="1">IF((C5&gt;0),(C5-$G$49-$C$47),0)</f>
        <v>0</v>
      </c>
      <c r="G5" s="150">
        <v>0</v>
      </c>
      <c r="H5" s="60">
        <f>IF(G5&gt;0,G5-G3,0)</f>
        <v>0</v>
      </c>
      <c r="I5" s="152">
        <f ca="1">G5+C5</f>
        <v>0</v>
      </c>
      <c r="J5" s="60">
        <f ca="1">H5+D5</f>
        <v>0</v>
      </c>
      <c r="K5" s="33"/>
      <c r="L5" s="162"/>
      <c r="M5" s="33"/>
      <c r="N5" s="33"/>
      <c r="O5" s="33"/>
      <c r="P5" s="33"/>
    </row>
    <row r="6" spans="1:17" ht="30" customHeight="1" x14ac:dyDescent="0.3">
      <c r="A6" s="122"/>
      <c r="B6" s="124"/>
      <c r="C6" s="161"/>
      <c r="D6" s="155">
        <v>0</v>
      </c>
      <c r="E6" s="156"/>
      <c r="F6" s="157"/>
      <c r="G6" s="158"/>
      <c r="H6" s="159"/>
      <c r="I6" s="160"/>
      <c r="J6" s="159"/>
      <c r="K6" s="33"/>
      <c r="L6" s="33"/>
      <c r="M6" s="33"/>
      <c r="N6" s="33"/>
      <c r="O6" s="33"/>
      <c r="P6" s="33"/>
    </row>
    <row r="7" spans="1:17" ht="30" customHeight="1" x14ac:dyDescent="0.3">
      <c r="A7" s="140" t="s">
        <v>8</v>
      </c>
      <c r="B7" s="142"/>
      <c r="C7" s="71">
        <v>0</v>
      </c>
      <c r="D7" s="59">
        <f>IF(C7&gt;0,(C7-C5),0)</f>
        <v>0</v>
      </c>
      <c r="E7" s="147">
        <v>0</v>
      </c>
      <c r="F7" s="58">
        <f>IF((C7&gt;0),(C7-$G$49-$C$47),0)</f>
        <v>0</v>
      </c>
      <c r="G7" s="150">
        <v>0</v>
      </c>
      <c r="H7" s="60">
        <f t="shared" ref="H7" si="0">IF(G7&gt;0,G7-G5,0)</f>
        <v>0</v>
      </c>
      <c r="I7" s="152">
        <f>G7+C7</f>
        <v>0</v>
      </c>
      <c r="J7" s="60">
        <f>H7+D7</f>
        <v>0</v>
      </c>
      <c r="K7" s="33"/>
      <c r="L7" s="33"/>
      <c r="M7" s="33"/>
      <c r="N7" s="33"/>
      <c r="O7" s="33"/>
      <c r="P7" s="33"/>
    </row>
    <row r="8" spans="1:17" ht="30" customHeight="1" x14ac:dyDescent="0.3">
      <c r="A8" s="122"/>
      <c r="B8" s="124"/>
      <c r="C8" s="154"/>
      <c r="D8" s="155">
        <v>0</v>
      </c>
      <c r="E8" s="156">
        <v>0</v>
      </c>
      <c r="F8" s="157">
        <v>0</v>
      </c>
      <c r="G8" s="158">
        <v>0</v>
      </c>
      <c r="H8" s="159">
        <v>0</v>
      </c>
      <c r="I8" s="160">
        <v>0</v>
      </c>
      <c r="J8" s="159">
        <v>0</v>
      </c>
      <c r="K8" s="33"/>
      <c r="L8" s="33"/>
      <c r="M8" s="33"/>
      <c r="N8" s="33"/>
      <c r="O8" s="33"/>
      <c r="P8" s="33"/>
    </row>
    <row r="9" spans="1:17" ht="30" customHeight="1" x14ac:dyDescent="0.3">
      <c r="A9" s="140" t="s">
        <v>9</v>
      </c>
      <c r="B9" s="142">
        <v>43070</v>
      </c>
      <c r="C9" s="139">
        <v>0</v>
      </c>
      <c r="D9" s="59">
        <v>0</v>
      </c>
      <c r="E9" s="147">
        <v>0</v>
      </c>
      <c r="F9" s="58">
        <v>0</v>
      </c>
      <c r="G9" s="150">
        <v>0</v>
      </c>
      <c r="H9" s="60">
        <v>0</v>
      </c>
      <c r="I9" s="152">
        <v>0</v>
      </c>
      <c r="J9" s="60">
        <v>0</v>
      </c>
      <c r="K9" s="33"/>
      <c r="L9" s="33"/>
      <c r="M9" s="33"/>
      <c r="N9" s="33"/>
      <c r="O9" s="33"/>
      <c r="P9" s="33"/>
    </row>
    <row r="10" spans="1:17" ht="30" customHeight="1" x14ac:dyDescent="0.3">
      <c r="A10" s="122"/>
      <c r="B10" s="124"/>
      <c r="C10" s="154">
        <v>0</v>
      </c>
      <c r="D10" s="155">
        <f>IF(C10&gt;0,(C10-C7),0)</f>
        <v>0</v>
      </c>
      <c r="E10" s="156"/>
      <c r="F10" s="157">
        <f>IF((C10&gt;0),(C10-$G$49-$C$47),0)</f>
        <v>0</v>
      </c>
      <c r="G10" s="158">
        <v>0</v>
      </c>
      <c r="H10" s="159">
        <f>IF(G10&gt;0,G10-G7,0)</f>
        <v>0</v>
      </c>
      <c r="I10" s="160">
        <f>G10+C10</f>
        <v>0</v>
      </c>
      <c r="J10" s="159">
        <f>H10+D10</f>
        <v>0</v>
      </c>
      <c r="K10" s="33"/>
      <c r="L10" s="33"/>
      <c r="M10" s="33"/>
      <c r="N10" s="33"/>
      <c r="O10" s="33"/>
      <c r="P10" s="33"/>
    </row>
    <row r="11" spans="1:17" ht="30" customHeight="1" x14ac:dyDescent="0.3">
      <c r="A11" s="140" t="s">
        <v>10</v>
      </c>
      <c r="B11" s="142">
        <f>DATE(YEAR(B10),MONTH(B10),DAY(B10)+1)</f>
        <v>1</v>
      </c>
      <c r="C11" s="139">
        <v>0</v>
      </c>
      <c r="D11" s="59">
        <v>0</v>
      </c>
      <c r="E11" s="147">
        <v>0</v>
      </c>
      <c r="F11" s="58">
        <v>0</v>
      </c>
      <c r="G11" s="150">
        <v>0</v>
      </c>
      <c r="H11" s="60">
        <v>0</v>
      </c>
      <c r="I11" s="152">
        <v>0</v>
      </c>
      <c r="J11" s="60">
        <v>0</v>
      </c>
      <c r="K11" s="33"/>
      <c r="L11" s="33"/>
      <c r="M11" s="33"/>
      <c r="N11" s="33"/>
      <c r="O11" s="33"/>
      <c r="P11" s="33"/>
    </row>
    <row r="12" spans="1:17" ht="30" customHeight="1" thickBot="1" x14ac:dyDescent="0.35">
      <c r="A12" s="141"/>
      <c r="B12" s="143"/>
      <c r="C12" s="153">
        <v>0</v>
      </c>
      <c r="D12" s="170">
        <f t="shared" ref="D12" si="1">IF(C12&gt;0,(C12-C10),0)</f>
        <v>0</v>
      </c>
      <c r="E12" s="171"/>
      <c r="F12" s="172">
        <f>IF((C12&gt;0),(C12-$G$49-$C$47),0)</f>
        <v>0</v>
      </c>
      <c r="G12" s="173">
        <v>0</v>
      </c>
      <c r="H12" s="174">
        <f>IF(G12&gt;0,G12-G10,0)</f>
        <v>0</v>
      </c>
      <c r="I12" s="175">
        <f>G12+C12</f>
        <v>0</v>
      </c>
      <c r="J12" s="174">
        <f>H12+D12</f>
        <v>0</v>
      </c>
      <c r="K12" s="33"/>
      <c r="L12" s="33"/>
      <c r="M12" s="33"/>
      <c r="N12" s="33"/>
      <c r="O12" s="33"/>
      <c r="P12" s="33"/>
    </row>
    <row r="13" spans="1:17" ht="30" customHeight="1" thickBot="1" x14ac:dyDescent="0.35">
      <c r="A13" s="166" t="s">
        <v>33</v>
      </c>
      <c r="B13" s="166"/>
      <c r="C13" s="168"/>
      <c r="D13" s="181"/>
      <c r="E13" s="182"/>
      <c r="F13" s="184"/>
      <c r="G13" s="185"/>
      <c r="H13" s="184"/>
      <c r="I13" s="181"/>
      <c r="J13" s="183"/>
      <c r="K13" s="33"/>
      <c r="L13" s="33"/>
      <c r="M13" s="33"/>
      <c r="N13" s="33"/>
      <c r="O13" s="33"/>
      <c r="P13" s="33"/>
    </row>
    <row r="14" spans="1:17" ht="30" customHeight="1" thickBot="1" x14ac:dyDescent="0.35">
      <c r="A14" s="167"/>
      <c r="B14" s="167"/>
      <c r="C14" s="169"/>
      <c r="D14" s="176">
        <f ca="1">D3+D5+D7+D10+D12</f>
        <v>0</v>
      </c>
      <c r="E14" s="177"/>
      <c r="F14" s="178">
        <f>IF(C10&gt;0,F49+D14,0)</f>
        <v>0</v>
      </c>
      <c r="G14" s="179">
        <f>H3+H5+H7+H10+H12</f>
        <v>0</v>
      </c>
      <c r="H14" s="186"/>
      <c r="I14" s="176">
        <f>F14+G14</f>
        <v>0</v>
      </c>
      <c r="J14" s="180">
        <f ca="1">J12+J10+J7+J5+J3</f>
        <v>0</v>
      </c>
      <c r="K14" s="33"/>
      <c r="L14" s="33"/>
      <c r="M14" s="33"/>
      <c r="N14" s="33"/>
      <c r="O14" s="33"/>
      <c r="P14" s="33"/>
    </row>
    <row r="15" spans="1:17" ht="30" customHeight="1" x14ac:dyDescent="0.3">
      <c r="A15" s="47" t="s">
        <v>6</v>
      </c>
      <c r="B15" s="48">
        <f>DATE(YEAR(B11),MONTH(B11),DAY(B11)+3)</f>
        <v>4</v>
      </c>
      <c r="C15" s="72">
        <v>0</v>
      </c>
      <c r="D15" s="50">
        <f>IF(F15&gt;0,F15-F12,0)</f>
        <v>0</v>
      </c>
      <c r="E15" s="128"/>
      <c r="F15" s="51">
        <f>IF((C15&gt;0),(C15-$G$49-$C$47),0)</f>
        <v>0</v>
      </c>
      <c r="G15" s="81">
        <v>0</v>
      </c>
      <c r="H15" s="49">
        <f>G15</f>
        <v>0</v>
      </c>
      <c r="I15" s="50">
        <f>IF(C15&gt;0,F15+H15,0)</f>
        <v>0</v>
      </c>
      <c r="J15" s="51">
        <f t="shared" ref="J15:J17" si="2">H15+D15</f>
        <v>0</v>
      </c>
      <c r="K15" s="33"/>
      <c r="L15" s="33"/>
      <c r="M15" s="33"/>
      <c r="N15" s="33"/>
      <c r="O15" s="33"/>
      <c r="P15" s="33"/>
    </row>
    <row r="16" spans="1:17" ht="30" customHeight="1" x14ac:dyDescent="0.3">
      <c r="A16" s="52" t="s">
        <v>7</v>
      </c>
      <c r="B16" s="53">
        <f>DATE(YEAR(B15),MONTH(B15),DAY(B15)+1)</f>
        <v>5</v>
      </c>
      <c r="C16" s="73">
        <v>0</v>
      </c>
      <c r="D16" s="55">
        <f>IF(F16&gt;0,F16-F15,0)</f>
        <v>0</v>
      </c>
      <c r="E16" s="127"/>
      <c r="F16" s="37">
        <f t="shared" ref="F16:F19" si="3">IF((C16&gt;0),(C16-$G$49-$C$47),0)</f>
        <v>0</v>
      </c>
      <c r="G16" s="82">
        <v>0</v>
      </c>
      <c r="H16" s="54">
        <f>IF(G16&gt;0,(G16-G15),0)</f>
        <v>0</v>
      </c>
      <c r="I16" s="55">
        <f>IF(C16&gt;0,F16+H16,0)</f>
        <v>0</v>
      </c>
      <c r="J16" s="37">
        <f t="shared" si="2"/>
        <v>0</v>
      </c>
      <c r="K16" s="33"/>
      <c r="L16" s="33"/>
      <c r="M16" s="33"/>
      <c r="N16" s="33"/>
      <c r="O16" s="33"/>
      <c r="P16" s="33"/>
    </row>
    <row r="17" spans="1:16" ht="30" customHeight="1" x14ac:dyDescent="0.3">
      <c r="A17" s="52" t="s">
        <v>8</v>
      </c>
      <c r="B17" s="53">
        <f>DATE(YEAR(B16),MONTH(B16),DAY(B16)+1)</f>
        <v>6</v>
      </c>
      <c r="C17" s="73">
        <v>0</v>
      </c>
      <c r="D17" s="55">
        <f>IF(F17&gt;0,F17-F16,0)</f>
        <v>0</v>
      </c>
      <c r="E17" s="127"/>
      <c r="F17" s="37">
        <f t="shared" si="3"/>
        <v>0</v>
      </c>
      <c r="G17" s="82">
        <v>0</v>
      </c>
      <c r="H17" s="54">
        <f>IF(G17&gt;0,(G17-G16),0)</f>
        <v>0</v>
      </c>
      <c r="I17" s="55">
        <f t="shared" ref="I17:I19" si="4">IF(C17&gt;0,F17+H17,0)</f>
        <v>0</v>
      </c>
      <c r="J17" s="37">
        <f t="shared" si="2"/>
        <v>0</v>
      </c>
      <c r="K17" s="33"/>
      <c r="L17" s="33"/>
      <c r="M17" s="33"/>
      <c r="N17" s="33"/>
      <c r="O17" s="33"/>
      <c r="P17" s="33"/>
    </row>
    <row r="18" spans="1:16" ht="30" customHeight="1" x14ac:dyDescent="0.3">
      <c r="A18" s="52" t="s">
        <v>9</v>
      </c>
      <c r="B18" s="53">
        <f>DATE(YEAR(B17),MONTH(B17),DAY(B17)+1)</f>
        <v>7</v>
      </c>
      <c r="C18" s="73">
        <v>0</v>
      </c>
      <c r="D18" s="55">
        <f>IF(F18&gt;0,F18-F17,0)</f>
        <v>0</v>
      </c>
      <c r="E18" s="127"/>
      <c r="F18" s="37">
        <f t="shared" si="3"/>
        <v>0</v>
      </c>
      <c r="G18" s="82">
        <v>0</v>
      </c>
      <c r="H18" s="54">
        <f>IF(G18&gt;0,(G18-G17),0)</f>
        <v>0</v>
      </c>
      <c r="I18" s="55">
        <f t="shared" si="4"/>
        <v>0</v>
      </c>
      <c r="J18" s="37">
        <f>H18+D18</f>
        <v>0</v>
      </c>
      <c r="K18" s="33"/>
      <c r="L18" s="33"/>
      <c r="M18" s="33"/>
      <c r="N18" s="33"/>
      <c r="O18" s="33"/>
      <c r="P18" s="33"/>
    </row>
    <row r="19" spans="1:16" ht="30" customHeight="1" thickBot="1" x14ac:dyDescent="0.35">
      <c r="A19" s="56" t="s">
        <v>10</v>
      </c>
      <c r="B19" s="57">
        <f>DATE(YEAR(B18),MONTH(B18),DAY(B18)+1)</f>
        <v>8</v>
      </c>
      <c r="C19" s="74">
        <v>0</v>
      </c>
      <c r="D19" s="59">
        <f>IF(F19&gt;0,F19-F18,0)</f>
        <v>0</v>
      </c>
      <c r="E19" s="129"/>
      <c r="F19" s="60">
        <f t="shared" si="3"/>
        <v>0</v>
      </c>
      <c r="G19" s="83">
        <v>0</v>
      </c>
      <c r="H19" s="58">
        <f>IF(G19&gt;0,(G19-G18),0)</f>
        <v>0</v>
      </c>
      <c r="I19" s="59">
        <f t="shared" si="4"/>
        <v>0</v>
      </c>
      <c r="J19" s="60">
        <f>H19+D19</f>
        <v>0</v>
      </c>
      <c r="K19" s="33"/>
      <c r="L19" s="33"/>
      <c r="M19" s="33"/>
      <c r="N19" s="33"/>
      <c r="O19" s="33"/>
      <c r="P19" s="33"/>
    </row>
    <row r="20" spans="1:16" ht="30" customHeight="1" thickBot="1" x14ac:dyDescent="0.35">
      <c r="A20" s="107" t="s">
        <v>33</v>
      </c>
      <c r="B20" s="108"/>
      <c r="C20" s="108"/>
      <c r="D20" s="44">
        <f>D19+D18+D17+D15+D16</f>
        <v>0</v>
      </c>
      <c r="E20" s="98"/>
      <c r="F20" s="45">
        <f>IF(C15&gt;0,F12+D20,0)</f>
        <v>0</v>
      </c>
      <c r="G20" s="109">
        <f>H15+H16+H17+H18+H19</f>
        <v>0</v>
      </c>
      <c r="H20" s="109"/>
      <c r="I20" s="44">
        <f>F20+G20</f>
        <v>0</v>
      </c>
      <c r="J20" s="46">
        <f>J19+J18+J17+J16+J15</f>
        <v>0</v>
      </c>
      <c r="K20" s="33"/>
      <c r="L20" s="33"/>
      <c r="M20" s="33"/>
      <c r="N20" s="33"/>
      <c r="O20" s="33"/>
      <c r="P20" s="33"/>
    </row>
    <row r="21" spans="1:16" ht="30" customHeight="1" x14ac:dyDescent="0.3">
      <c r="A21" s="47" t="s">
        <v>6</v>
      </c>
      <c r="B21" s="48">
        <f>DATE(YEAR(B19),MONTH(B19),DAY(B19)+3)</f>
        <v>11</v>
      </c>
      <c r="C21" s="72">
        <v>0</v>
      </c>
      <c r="D21" s="50">
        <f t="shared" ref="D21" si="5">IF(F21&gt;0,F21-F19,0)</f>
        <v>0</v>
      </c>
      <c r="E21" s="128"/>
      <c r="F21" s="51">
        <f>IF((C21&gt;0),(C21-$G$49-$C$47),0)</f>
        <v>0</v>
      </c>
      <c r="G21" s="81">
        <v>0</v>
      </c>
      <c r="H21" s="49">
        <f t="shared" ref="H21" si="6">G21</f>
        <v>0</v>
      </c>
      <c r="I21" s="50">
        <f t="shared" ref="I21:I25" si="7">IF(C21&gt;0,F21+H21,0)</f>
        <v>0</v>
      </c>
      <c r="J21" s="51">
        <f t="shared" ref="J21:J25" si="8">H21+D21</f>
        <v>0</v>
      </c>
      <c r="K21" s="33"/>
      <c r="L21" s="33"/>
      <c r="M21" s="33"/>
      <c r="N21" s="33"/>
      <c r="O21" s="33"/>
      <c r="P21" s="33"/>
    </row>
    <row r="22" spans="1:16" ht="30" customHeight="1" x14ac:dyDescent="0.3">
      <c r="A22" s="52" t="s">
        <v>7</v>
      </c>
      <c r="B22" s="53">
        <f>DATE(YEAR(B21),MONTH(B21),DAY(B21)+1)</f>
        <v>12</v>
      </c>
      <c r="C22" s="73">
        <v>0</v>
      </c>
      <c r="D22" s="55">
        <f t="shared" ref="D22:D25" si="9">IF(F22&gt;0,F22-F21,0)</f>
        <v>0</v>
      </c>
      <c r="E22" s="127"/>
      <c r="F22" s="37">
        <f t="shared" ref="F22:F25" si="10">IF((C22&gt;0),(C22-$G$49-$C$47),0)</f>
        <v>0</v>
      </c>
      <c r="G22" s="82">
        <v>0</v>
      </c>
      <c r="H22" s="54">
        <f t="shared" ref="H22:H25" si="11">IF(G22&gt;0,(G22-G21),0)</f>
        <v>0</v>
      </c>
      <c r="I22" s="55">
        <f t="shared" si="7"/>
        <v>0</v>
      </c>
      <c r="J22" s="37">
        <f t="shared" si="8"/>
        <v>0</v>
      </c>
      <c r="K22" s="33"/>
      <c r="L22" s="33"/>
      <c r="M22" s="33"/>
      <c r="N22" s="33"/>
      <c r="O22" s="33"/>
      <c r="P22" s="33"/>
    </row>
    <row r="23" spans="1:16" ht="30" customHeight="1" x14ac:dyDescent="0.3">
      <c r="A23" s="52" t="s">
        <v>8</v>
      </c>
      <c r="B23" s="53">
        <f>DATE(YEAR(B22),MONTH(B22),DAY(B22)+1)</f>
        <v>13</v>
      </c>
      <c r="C23" s="73">
        <v>0</v>
      </c>
      <c r="D23" s="55">
        <f t="shared" si="9"/>
        <v>0</v>
      </c>
      <c r="E23" s="127"/>
      <c r="F23" s="37">
        <f t="shared" si="10"/>
        <v>0</v>
      </c>
      <c r="G23" s="82">
        <v>0</v>
      </c>
      <c r="H23" s="54">
        <f t="shared" si="11"/>
        <v>0</v>
      </c>
      <c r="I23" s="55">
        <f t="shared" si="7"/>
        <v>0</v>
      </c>
      <c r="J23" s="37">
        <f t="shared" si="8"/>
        <v>0</v>
      </c>
      <c r="K23" s="33"/>
      <c r="L23" s="33"/>
      <c r="M23" s="33"/>
      <c r="N23" s="33"/>
      <c r="O23" s="33"/>
      <c r="P23" s="33"/>
    </row>
    <row r="24" spans="1:16" ht="30" customHeight="1" x14ac:dyDescent="0.3">
      <c r="A24" s="52" t="s">
        <v>9</v>
      </c>
      <c r="B24" s="53">
        <f>DATE(YEAR(B23),MONTH(B23),DAY(B23)+1)</f>
        <v>14</v>
      </c>
      <c r="C24" s="73">
        <v>0</v>
      </c>
      <c r="D24" s="55">
        <f t="shared" si="9"/>
        <v>0</v>
      </c>
      <c r="E24" s="127"/>
      <c r="F24" s="37">
        <f t="shared" si="10"/>
        <v>0</v>
      </c>
      <c r="G24" s="82">
        <v>0</v>
      </c>
      <c r="H24" s="54">
        <f t="shared" si="11"/>
        <v>0</v>
      </c>
      <c r="I24" s="55">
        <f t="shared" si="7"/>
        <v>0</v>
      </c>
      <c r="J24" s="37">
        <f t="shared" si="8"/>
        <v>0</v>
      </c>
      <c r="K24" s="33"/>
      <c r="L24" s="33"/>
      <c r="M24" s="33"/>
      <c r="N24" s="33"/>
      <c r="O24" s="33"/>
      <c r="P24" s="33"/>
    </row>
    <row r="25" spans="1:16" ht="30" customHeight="1" thickBot="1" x14ac:dyDescent="0.35">
      <c r="A25" s="56" t="s">
        <v>10</v>
      </c>
      <c r="B25" s="57">
        <f>DATE(YEAR(B24),MONTH(B24),DAY(B24)+1)</f>
        <v>15</v>
      </c>
      <c r="C25" s="74">
        <v>0</v>
      </c>
      <c r="D25" s="59">
        <f t="shared" si="9"/>
        <v>0</v>
      </c>
      <c r="E25" s="129"/>
      <c r="F25" s="60">
        <f t="shared" si="10"/>
        <v>0</v>
      </c>
      <c r="G25" s="83">
        <v>0</v>
      </c>
      <c r="H25" s="58">
        <f t="shared" si="11"/>
        <v>0</v>
      </c>
      <c r="I25" s="59">
        <f t="shared" si="7"/>
        <v>0</v>
      </c>
      <c r="J25" s="60">
        <f t="shared" si="8"/>
        <v>0</v>
      </c>
      <c r="K25" s="33"/>
      <c r="L25" s="33"/>
      <c r="M25" s="33"/>
      <c r="N25" s="33"/>
      <c r="O25" s="33"/>
      <c r="P25" s="33"/>
    </row>
    <row r="26" spans="1:16" ht="30" customHeight="1" thickBot="1" x14ac:dyDescent="0.35">
      <c r="A26" s="107" t="s">
        <v>33</v>
      </c>
      <c r="B26" s="108"/>
      <c r="C26" s="108"/>
      <c r="D26" s="44">
        <f t="shared" ref="D26" si="12">D25+D24+D23+D21+D22</f>
        <v>0</v>
      </c>
      <c r="E26" s="98"/>
      <c r="F26" s="45">
        <f t="shared" ref="F26" si="13">IF(C21&gt;0,F19+D26,0)</f>
        <v>0</v>
      </c>
      <c r="G26" s="109">
        <f t="shared" ref="G26" si="14">H21+H22+H23+H24+H25</f>
        <v>0</v>
      </c>
      <c r="H26" s="109"/>
      <c r="I26" s="44">
        <f t="shared" ref="I26" si="15">F26+G26</f>
        <v>0</v>
      </c>
      <c r="J26" s="46">
        <f t="shared" ref="J26" si="16">J25+J24+J23+J22+J21</f>
        <v>0</v>
      </c>
      <c r="K26" s="33"/>
      <c r="L26" s="33"/>
      <c r="M26" s="33"/>
      <c r="N26" s="33"/>
      <c r="O26" s="33"/>
      <c r="P26" s="33"/>
    </row>
    <row r="27" spans="1:16" ht="30" customHeight="1" x14ac:dyDescent="0.3">
      <c r="A27" s="47" t="s">
        <v>6</v>
      </c>
      <c r="B27" s="48">
        <f>DATE(YEAR(B25),MONTH(B25),DAY(B25)+3)</f>
        <v>18</v>
      </c>
      <c r="C27" s="72">
        <v>0</v>
      </c>
      <c r="D27" s="50">
        <f t="shared" ref="D27" si="17">IF(F27&gt;0,F27-F25,0)</f>
        <v>0</v>
      </c>
      <c r="E27" s="128"/>
      <c r="F27" s="51">
        <f>IF((C27&gt;0),(C27-$G$49-$C$47),0)</f>
        <v>0</v>
      </c>
      <c r="G27" s="81">
        <v>0</v>
      </c>
      <c r="H27" s="49">
        <f t="shared" ref="H27" si="18">G27</f>
        <v>0</v>
      </c>
      <c r="I27" s="50">
        <f t="shared" ref="I27:I31" si="19">IF(C27&gt;0,F27+H27,0)</f>
        <v>0</v>
      </c>
      <c r="J27" s="51">
        <f t="shared" ref="J27:J31" si="20">H27+D27</f>
        <v>0</v>
      </c>
      <c r="K27" s="33"/>
      <c r="L27" s="33"/>
      <c r="M27" s="33"/>
      <c r="N27" s="33"/>
      <c r="O27" s="33"/>
      <c r="P27" s="33"/>
    </row>
    <row r="28" spans="1:16" ht="30" customHeight="1" x14ac:dyDescent="0.3">
      <c r="A28" s="52" t="s">
        <v>7</v>
      </c>
      <c r="B28" s="53">
        <f>DATE(YEAR(B27),MONTH(B27),DAY(B27)+1)</f>
        <v>19</v>
      </c>
      <c r="C28" s="73">
        <v>0</v>
      </c>
      <c r="D28" s="55">
        <f t="shared" ref="D28:D31" si="21">IF(F28&gt;0,F28-F27,0)</f>
        <v>0</v>
      </c>
      <c r="E28" s="127"/>
      <c r="F28" s="37">
        <f t="shared" ref="F28:F31" si="22">IF((C28&gt;0),(C28-$G$49-$C$47),0)</f>
        <v>0</v>
      </c>
      <c r="G28" s="82">
        <v>0</v>
      </c>
      <c r="H28" s="54">
        <f t="shared" ref="H28:H31" si="23">IF(G28&gt;0,(G28-G27),0)</f>
        <v>0</v>
      </c>
      <c r="I28" s="55">
        <f t="shared" si="19"/>
        <v>0</v>
      </c>
      <c r="J28" s="37">
        <f t="shared" si="20"/>
        <v>0</v>
      </c>
      <c r="K28" s="33"/>
      <c r="L28" s="33"/>
      <c r="M28" s="33"/>
      <c r="N28" s="33"/>
      <c r="O28" s="33"/>
      <c r="P28" s="33"/>
    </row>
    <row r="29" spans="1:16" ht="30" customHeight="1" x14ac:dyDescent="0.3">
      <c r="A29" s="52" t="s">
        <v>8</v>
      </c>
      <c r="B29" s="53">
        <f>DATE(YEAR(B28),MONTH(B28),DAY(B28)+1)</f>
        <v>20</v>
      </c>
      <c r="C29" s="73">
        <v>0</v>
      </c>
      <c r="D29" s="55">
        <f t="shared" si="21"/>
        <v>0</v>
      </c>
      <c r="E29" s="127"/>
      <c r="F29" s="37">
        <f t="shared" si="22"/>
        <v>0</v>
      </c>
      <c r="G29" s="82">
        <v>0</v>
      </c>
      <c r="H29" s="54">
        <f t="shared" si="23"/>
        <v>0</v>
      </c>
      <c r="I29" s="55">
        <f t="shared" si="19"/>
        <v>0</v>
      </c>
      <c r="J29" s="37">
        <f t="shared" si="20"/>
        <v>0</v>
      </c>
      <c r="K29" s="33"/>
      <c r="L29" s="33"/>
      <c r="M29" s="33"/>
      <c r="N29" s="33"/>
      <c r="O29" s="33"/>
      <c r="P29" s="33"/>
    </row>
    <row r="30" spans="1:16" ht="30" customHeight="1" x14ac:dyDescent="0.3">
      <c r="A30" s="52" t="s">
        <v>9</v>
      </c>
      <c r="B30" s="53">
        <f>DATE(YEAR(B29),MONTH(B29),DAY(B29)+1)</f>
        <v>21</v>
      </c>
      <c r="C30" s="73">
        <v>0</v>
      </c>
      <c r="D30" s="55">
        <f t="shared" si="21"/>
        <v>0</v>
      </c>
      <c r="E30" s="127"/>
      <c r="F30" s="37">
        <f t="shared" si="22"/>
        <v>0</v>
      </c>
      <c r="G30" s="82">
        <v>0</v>
      </c>
      <c r="H30" s="54">
        <f t="shared" si="23"/>
        <v>0</v>
      </c>
      <c r="I30" s="55">
        <f t="shared" si="19"/>
        <v>0</v>
      </c>
      <c r="J30" s="37">
        <f t="shared" si="20"/>
        <v>0</v>
      </c>
      <c r="K30" s="33"/>
      <c r="L30" s="33"/>
      <c r="M30" s="33"/>
      <c r="N30" s="33"/>
      <c r="O30" s="33"/>
      <c r="P30" s="33"/>
    </row>
    <row r="31" spans="1:16" ht="30" customHeight="1" thickBot="1" x14ac:dyDescent="0.35">
      <c r="A31" s="56" t="s">
        <v>10</v>
      </c>
      <c r="B31" s="57">
        <f>DATE(YEAR(B30),MONTH(B30),DAY(B30)+1)</f>
        <v>22</v>
      </c>
      <c r="C31" s="74">
        <v>0</v>
      </c>
      <c r="D31" s="59">
        <f t="shared" si="21"/>
        <v>0</v>
      </c>
      <c r="E31" s="129"/>
      <c r="F31" s="60">
        <f t="shared" si="22"/>
        <v>0</v>
      </c>
      <c r="G31" s="83">
        <v>0</v>
      </c>
      <c r="H31" s="58">
        <f t="shared" si="23"/>
        <v>0</v>
      </c>
      <c r="I31" s="59">
        <f t="shared" si="19"/>
        <v>0</v>
      </c>
      <c r="J31" s="60">
        <f t="shared" si="20"/>
        <v>0</v>
      </c>
      <c r="K31" s="33"/>
      <c r="L31" s="33"/>
      <c r="M31" s="33"/>
      <c r="N31" s="33"/>
      <c r="O31" s="33"/>
      <c r="P31" s="33"/>
    </row>
    <row r="32" spans="1:16" ht="30" customHeight="1" thickBot="1" x14ac:dyDescent="0.35">
      <c r="A32" s="107" t="s">
        <v>33</v>
      </c>
      <c r="B32" s="108"/>
      <c r="C32" s="108"/>
      <c r="D32" s="44">
        <f t="shared" ref="D32" si="24">D31+D30+D29+D27+D28</f>
        <v>0</v>
      </c>
      <c r="E32" s="98"/>
      <c r="F32" s="45">
        <f t="shared" ref="F32" si="25">IF(C27&gt;0,F25+D32,0)</f>
        <v>0</v>
      </c>
      <c r="G32" s="109">
        <f t="shared" ref="G32" si="26">H27+H28+H29+H30+H31</f>
        <v>0</v>
      </c>
      <c r="H32" s="109"/>
      <c r="I32" s="44">
        <f t="shared" ref="I32" si="27">F32+G32</f>
        <v>0</v>
      </c>
      <c r="J32" s="46">
        <f t="shared" ref="J32" si="28">J31+J30+J29+J28+J27</f>
        <v>0</v>
      </c>
      <c r="K32" s="33"/>
      <c r="L32" s="33"/>
      <c r="M32" s="33"/>
      <c r="N32" s="33"/>
      <c r="O32" s="33"/>
      <c r="P32" s="33"/>
    </row>
    <row r="33" spans="1:16" ht="30" customHeight="1" x14ac:dyDescent="0.3">
      <c r="A33" s="61" t="s">
        <v>6</v>
      </c>
      <c r="B33" s="62">
        <f>DATE(YEAR(B31),MONTH(B31),DAY(B31)+3)</f>
        <v>25</v>
      </c>
      <c r="C33" s="75">
        <v>0</v>
      </c>
      <c r="D33" s="50">
        <f t="shared" ref="D33" si="29">IF(F33&gt;0,F33-F31,0)</f>
        <v>0</v>
      </c>
      <c r="E33" s="128"/>
      <c r="F33" s="51">
        <f>IF((C33&gt;0),(C33-$G$49-$C$47),0)</f>
        <v>0</v>
      </c>
      <c r="G33" s="81">
        <v>0</v>
      </c>
      <c r="H33" s="49">
        <f t="shared" ref="H33" si="30">G33</f>
        <v>0</v>
      </c>
      <c r="I33" s="50">
        <f t="shared" ref="I33:I37" si="31">IF(C33&gt;0,F33+H33,0)</f>
        <v>0</v>
      </c>
      <c r="J33" s="51">
        <f t="shared" ref="J33:J37" si="32">H33+D33</f>
        <v>0</v>
      </c>
      <c r="K33" s="33"/>
      <c r="L33" s="33"/>
      <c r="M33" s="33"/>
      <c r="N33" s="33"/>
      <c r="O33" s="33"/>
      <c r="P33" s="33"/>
    </row>
    <row r="34" spans="1:16" ht="30" customHeight="1" x14ac:dyDescent="0.3">
      <c r="A34" s="34" t="s">
        <v>7</v>
      </c>
      <c r="B34" s="35">
        <f>DATE(YEAR(B33),MONTH(B33),DAY(B33)+1)</f>
        <v>26</v>
      </c>
      <c r="C34" s="76">
        <v>0</v>
      </c>
      <c r="D34" s="55">
        <f t="shared" ref="D34:D37" si="33">IF(F34&gt;0,F34-F33,0)</f>
        <v>0</v>
      </c>
      <c r="E34" s="127"/>
      <c r="F34" s="37">
        <f t="shared" ref="F34:F37" si="34">IF((C34&gt;0),(C34-$G$49-$C$47),0)</f>
        <v>0</v>
      </c>
      <c r="G34" s="82">
        <v>0</v>
      </c>
      <c r="H34" s="54">
        <f t="shared" ref="H34:H37" si="35">IF(G34&gt;0,(G34-G33),0)</f>
        <v>0</v>
      </c>
      <c r="I34" s="55">
        <f t="shared" si="31"/>
        <v>0</v>
      </c>
      <c r="J34" s="37">
        <f t="shared" si="32"/>
        <v>0</v>
      </c>
      <c r="K34" s="33"/>
      <c r="L34" s="33"/>
      <c r="M34" s="33"/>
      <c r="N34" s="33"/>
      <c r="O34" s="33"/>
      <c r="P34" s="33"/>
    </row>
    <row r="35" spans="1:16" ht="30" customHeight="1" x14ac:dyDescent="0.3">
      <c r="A35" s="34" t="s">
        <v>8</v>
      </c>
      <c r="B35" s="35">
        <f>DATE(YEAR(B34),MONTH(B34),DAY(B34)+1)</f>
        <v>27</v>
      </c>
      <c r="C35" s="76">
        <v>0</v>
      </c>
      <c r="D35" s="55">
        <f t="shared" si="33"/>
        <v>0</v>
      </c>
      <c r="E35" s="127"/>
      <c r="F35" s="37">
        <f t="shared" si="34"/>
        <v>0</v>
      </c>
      <c r="G35" s="82">
        <v>0</v>
      </c>
      <c r="H35" s="54">
        <f t="shared" si="35"/>
        <v>0</v>
      </c>
      <c r="I35" s="55">
        <f t="shared" si="31"/>
        <v>0</v>
      </c>
      <c r="J35" s="37">
        <f t="shared" si="32"/>
        <v>0</v>
      </c>
      <c r="K35" s="33"/>
      <c r="L35" s="33"/>
      <c r="M35" s="33"/>
      <c r="N35" s="33"/>
      <c r="O35" s="33"/>
      <c r="P35" s="33"/>
    </row>
    <row r="36" spans="1:16" ht="30" customHeight="1" x14ac:dyDescent="0.3">
      <c r="A36" s="34" t="s">
        <v>9</v>
      </c>
      <c r="B36" s="35">
        <f>DATE(YEAR(B35),MONTH(B35),DAY(B35)+1)</f>
        <v>28</v>
      </c>
      <c r="C36" s="76">
        <v>0</v>
      </c>
      <c r="D36" s="55">
        <f t="shared" si="33"/>
        <v>0</v>
      </c>
      <c r="E36" s="127"/>
      <c r="F36" s="37">
        <f t="shared" si="34"/>
        <v>0</v>
      </c>
      <c r="G36" s="82">
        <v>0</v>
      </c>
      <c r="H36" s="54">
        <f t="shared" si="35"/>
        <v>0</v>
      </c>
      <c r="I36" s="55">
        <f t="shared" si="31"/>
        <v>0</v>
      </c>
      <c r="J36" s="37">
        <f t="shared" si="32"/>
        <v>0</v>
      </c>
      <c r="K36" s="33"/>
      <c r="L36" s="33"/>
      <c r="M36" s="33"/>
      <c r="N36" s="33"/>
      <c r="O36" s="33"/>
      <c r="P36" s="33"/>
    </row>
    <row r="37" spans="1:16" ht="30" customHeight="1" thickBot="1" x14ac:dyDescent="0.35">
      <c r="A37" s="40" t="s">
        <v>10</v>
      </c>
      <c r="B37" s="63">
        <f>DATE(YEAR(B36),MONTH(B36),DAY(B36)+1)</f>
        <v>29</v>
      </c>
      <c r="C37" s="76">
        <v>0</v>
      </c>
      <c r="D37" s="55">
        <f t="shared" si="33"/>
        <v>0</v>
      </c>
      <c r="E37" s="127"/>
      <c r="F37" s="37">
        <f t="shared" si="34"/>
        <v>0</v>
      </c>
      <c r="G37" s="82">
        <v>0</v>
      </c>
      <c r="H37" s="54">
        <f t="shared" si="35"/>
        <v>0</v>
      </c>
      <c r="I37" s="55">
        <f t="shared" si="31"/>
        <v>0</v>
      </c>
      <c r="J37" s="37">
        <f t="shared" si="32"/>
        <v>0</v>
      </c>
      <c r="K37" s="33"/>
      <c r="L37" s="33"/>
      <c r="M37" s="33"/>
      <c r="N37" s="33"/>
      <c r="O37" s="33"/>
      <c r="P37" s="33"/>
    </row>
    <row r="38" spans="1:16" ht="30" customHeight="1" thickBot="1" x14ac:dyDescent="0.35">
      <c r="A38" s="118" t="s">
        <v>33</v>
      </c>
      <c r="B38" s="119"/>
      <c r="C38" s="120"/>
      <c r="D38" s="64">
        <f t="shared" ref="D38" si="36">D37+D36+D35+D33+D34</f>
        <v>0</v>
      </c>
      <c r="E38" s="97"/>
      <c r="F38" s="65">
        <f t="shared" ref="F38" si="37">IF(C33&gt;0,F31+D38,0)</f>
        <v>0</v>
      </c>
      <c r="G38" s="112">
        <f t="shared" ref="G38" si="38">H33+H34+H35+H36+H37</f>
        <v>0</v>
      </c>
      <c r="H38" s="112"/>
      <c r="I38" s="64">
        <f t="shared" ref="I38" si="39">F38+G38</f>
        <v>0</v>
      </c>
      <c r="J38" s="65">
        <f t="shared" ref="J38" si="40">J37+J36+J35+J34+J33</f>
        <v>0</v>
      </c>
      <c r="K38" s="33"/>
      <c r="L38" s="33"/>
      <c r="M38" s="33"/>
      <c r="N38" s="33"/>
      <c r="O38" s="33"/>
      <c r="P38" s="33"/>
    </row>
    <row r="40" spans="1:16" ht="15" thickBot="1" x14ac:dyDescent="0.35"/>
    <row r="41" spans="1:16" ht="15" thickBot="1" x14ac:dyDescent="0.35">
      <c r="K41" s="85" t="s">
        <v>37</v>
      </c>
    </row>
    <row r="42" spans="1:16" ht="15" thickBot="1" x14ac:dyDescent="0.35">
      <c r="A42" s="115" t="s">
        <v>3</v>
      </c>
      <c r="B42" s="116"/>
      <c r="C42" s="117"/>
      <c r="D42" s="64">
        <f ca="1">D38+D32+D26+D20+D14</f>
        <v>0</v>
      </c>
      <c r="E42" s="97"/>
      <c r="F42" s="65">
        <f ca="1">IF(D42&gt;0,F49+D42,0)</f>
        <v>0</v>
      </c>
      <c r="G42" s="112">
        <f>H38+H32+H26+G20+G14</f>
        <v>0</v>
      </c>
      <c r="H42" s="112"/>
      <c r="I42" s="64">
        <f ca="1">IF(K42&lt;&gt;0,F42+G42,0)</f>
        <v>0</v>
      </c>
      <c r="J42" s="65">
        <f ca="1">D42+G42</f>
        <v>0</v>
      </c>
      <c r="K42" s="65">
        <f ca="1">D42+G42+C44</f>
        <v>0</v>
      </c>
    </row>
    <row r="43" spans="1:16" ht="15" thickBot="1" x14ac:dyDescent="0.35">
      <c r="A43" s="33"/>
      <c r="B43" s="33"/>
      <c r="C43" s="33"/>
      <c r="D43" s="33"/>
      <c r="E43" s="33"/>
      <c r="F43" s="33"/>
      <c r="G43" s="33"/>
      <c r="H43" s="33"/>
      <c r="I43" s="33"/>
      <c r="J43" s="33"/>
    </row>
    <row r="44" spans="1:16" ht="15" thickBot="1" x14ac:dyDescent="0.35">
      <c r="A44" s="113" t="s">
        <v>29</v>
      </c>
      <c r="B44" s="114"/>
      <c r="C44" s="77">
        <v>0</v>
      </c>
      <c r="D44" s="65">
        <f>IF(C44&gt;0,C44-C47,0)</f>
        <v>0</v>
      </c>
      <c r="E44" s="130"/>
      <c r="F44" s="33"/>
      <c r="G44" s="33"/>
      <c r="H44" s="33"/>
      <c r="I44" s="33"/>
      <c r="J44" s="33"/>
    </row>
    <row r="45" spans="1:16" x14ac:dyDescent="0.3">
      <c r="A45" s="33"/>
      <c r="B45" s="33"/>
      <c r="C45" s="33"/>
      <c r="D45" s="33"/>
      <c r="E45" s="33"/>
      <c r="F45" s="33"/>
      <c r="G45" s="33"/>
      <c r="H45" s="33"/>
      <c r="I45" s="33"/>
      <c r="J45" s="33"/>
    </row>
    <row r="46" spans="1:16" ht="15" thickBot="1" x14ac:dyDescent="0.35">
      <c r="A46" s="33"/>
      <c r="B46" s="33"/>
      <c r="C46" s="33"/>
      <c r="D46" s="33"/>
      <c r="E46" s="33"/>
      <c r="F46" s="33"/>
      <c r="G46" s="33"/>
      <c r="H46" s="33"/>
      <c r="I46" s="33"/>
      <c r="J46" s="33"/>
    </row>
    <row r="47" spans="1:16" ht="15" thickBot="1" x14ac:dyDescent="0.35">
      <c r="A47" s="113" t="s">
        <v>34</v>
      </c>
      <c r="B47" s="114"/>
      <c r="C47" s="64">
        <f>Novembre!C38</f>
        <v>0</v>
      </c>
      <c r="D47" s="65">
        <f ca="1">IF(F42&gt;0,Novembre!D38,0)</f>
        <v>0</v>
      </c>
      <c r="E47" s="130"/>
      <c r="F47" s="67"/>
      <c r="G47" s="1"/>
      <c r="H47" s="1"/>
      <c r="I47" s="2"/>
      <c r="J47" s="2"/>
    </row>
    <row r="48" spans="1:16" ht="15" thickBot="1" x14ac:dyDescent="0.35">
      <c r="K48" s="85" t="s">
        <v>37</v>
      </c>
    </row>
    <row r="49" spans="1:11" ht="15" thickBot="1" x14ac:dyDescent="0.35">
      <c r="A49" s="115" t="s">
        <v>36</v>
      </c>
      <c r="B49" s="116"/>
      <c r="C49" s="117"/>
      <c r="D49" s="64">
        <f>Novembre!D38</f>
        <v>0</v>
      </c>
      <c r="E49" s="97"/>
      <c r="F49" s="65">
        <f>Novembre!E38</f>
        <v>0</v>
      </c>
      <c r="G49" s="112">
        <f>Novembre!F38</f>
        <v>0</v>
      </c>
      <c r="H49" s="112">
        <f>Novembre!G38</f>
        <v>0</v>
      </c>
      <c r="I49" s="64">
        <f>Novembre!H38</f>
        <v>0</v>
      </c>
      <c r="J49" s="65">
        <f>Novembre!I38</f>
        <v>0</v>
      </c>
      <c r="K49" s="65">
        <f>Novembre!J38</f>
        <v>0</v>
      </c>
    </row>
  </sheetData>
  <mergeCells count="37">
    <mergeCell ref="P1:P2"/>
    <mergeCell ref="Q1:Q2"/>
    <mergeCell ref="Q3:Q4"/>
    <mergeCell ref="A11:A12"/>
    <mergeCell ref="B11:B12"/>
    <mergeCell ref="A9:A10"/>
    <mergeCell ref="B9:B10"/>
    <mergeCell ref="A7:A8"/>
    <mergeCell ref="B7:B8"/>
    <mergeCell ref="A5:A6"/>
    <mergeCell ref="B5:B6"/>
    <mergeCell ref="A3:A4"/>
    <mergeCell ref="B3:B4"/>
    <mergeCell ref="K1:M1"/>
    <mergeCell ref="N1:N2"/>
    <mergeCell ref="O1:O2"/>
    <mergeCell ref="A44:B44"/>
    <mergeCell ref="A47:B47"/>
    <mergeCell ref="A49:C49"/>
    <mergeCell ref="G49:H49"/>
    <mergeCell ref="A32:C32"/>
    <mergeCell ref="G32:H32"/>
    <mergeCell ref="A38:C38"/>
    <mergeCell ref="G38:H38"/>
    <mergeCell ref="A42:C42"/>
    <mergeCell ref="G42:H42"/>
    <mergeCell ref="A20:C20"/>
    <mergeCell ref="G20:H20"/>
    <mergeCell ref="A26:C26"/>
    <mergeCell ref="G26:H26"/>
    <mergeCell ref="A13:C14"/>
    <mergeCell ref="I1:J1"/>
    <mergeCell ref="A1:A2"/>
    <mergeCell ref="B1:B2"/>
    <mergeCell ref="C1:C2"/>
    <mergeCell ref="D1:F1"/>
    <mergeCell ref="G1:H1"/>
  </mergeCells>
  <conditionalFormatting sqref="D20:E20">
    <cfRule type="cellIs" dxfId="778" priority="619" operator="equal">
      <formula>0</formula>
    </cfRule>
    <cfRule type="cellIs" dxfId="777" priority="778" operator="equal">
      <formula>0</formula>
    </cfRule>
    <cfRule type="cellIs" dxfId="776" priority="796" operator="equal">
      <formula>D14</formula>
    </cfRule>
    <cfRule type="cellIs" dxfId="775" priority="797" operator="lessThan">
      <formula>D14</formula>
    </cfRule>
    <cfRule type="cellIs" dxfId="774" priority="798" operator="greaterThan">
      <formula>D14</formula>
    </cfRule>
  </conditionalFormatting>
  <conditionalFormatting sqref="F20">
    <cfRule type="cellIs" dxfId="773" priority="618" operator="equal">
      <formula>0</formula>
    </cfRule>
    <cfRule type="cellIs" dxfId="772" priority="793" operator="equal">
      <formula>F14</formula>
    </cfRule>
    <cfRule type="cellIs" dxfId="771" priority="794" operator="lessThan">
      <formula>F14</formula>
    </cfRule>
    <cfRule type="cellIs" dxfId="770" priority="795" operator="greaterThan">
      <formula>F14</formula>
    </cfRule>
  </conditionalFormatting>
  <conditionalFormatting sqref="G20:H20">
    <cfRule type="cellIs" dxfId="769" priority="464" operator="equal">
      <formula>0</formula>
    </cfRule>
    <cfRule type="cellIs" dxfId="768" priority="787" operator="equal">
      <formula>G14</formula>
    </cfRule>
    <cfRule type="cellIs" dxfId="767" priority="788" operator="lessThan">
      <formula>G14</formula>
    </cfRule>
    <cfRule type="cellIs" dxfId="766" priority="789" operator="greaterThan">
      <formula>G14</formula>
    </cfRule>
  </conditionalFormatting>
  <conditionalFormatting sqref="C17 C8:C9">
    <cfRule type="cellIs" dxfId="765" priority="783" operator="equal">
      <formula>0</formula>
    </cfRule>
    <cfRule type="cellIs" dxfId="764" priority="784" operator="equal">
      <formula>C7</formula>
    </cfRule>
    <cfRule type="cellIs" dxfId="763" priority="785" operator="lessThan">
      <formula>C7</formula>
    </cfRule>
    <cfRule type="cellIs" dxfId="762" priority="786" operator="greaterThan">
      <formula>C7</formula>
    </cfRule>
  </conditionalFormatting>
  <conditionalFormatting sqref="I20:J20">
    <cfRule type="cellIs" dxfId="761" priority="774" operator="equal">
      <formula>0</formula>
    </cfRule>
    <cfRule type="cellIs" dxfId="760" priority="775" operator="equal">
      <formula>I14</formula>
    </cfRule>
    <cfRule type="cellIs" dxfId="759" priority="776" operator="lessThan">
      <formula>I14</formula>
    </cfRule>
    <cfRule type="cellIs" dxfId="758" priority="777" operator="greaterThan">
      <formula>I14</formula>
    </cfRule>
  </conditionalFormatting>
  <conditionalFormatting sqref="D14:E14">
    <cfRule type="cellIs" dxfId="757" priority="756" operator="equal">
      <formula>0</formula>
    </cfRule>
    <cfRule type="cellIs" dxfId="756" priority="771" operator="equal">
      <formula>D49</formula>
    </cfRule>
    <cfRule type="cellIs" dxfId="755" priority="772" operator="lessThan">
      <formula>D49</formula>
    </cfRule>
    <cfRule type="cellIs" dxfId="754" priority="773" operator="greaterThan">
      <formula>D49</formula>
    </cfRule>
  </conditionalFormatting>
  <conditionalFormatting sqref="F14">
    <cfRule type="cellIs" dxfId="753" priority="47" operator="equal">
      <formula>0</formula>
    </cfRule>
    <cfRule type="cellIs" dxfId="752" priority="768" operator="equal">
      <formula>F49</formula>
    </cfRule>
    <cfRule type="cellIs" dxfId="751" priority="769" operator="lessThan">
      <formula>F49</formula>
    </cfRule>
    <cfRule type="cellIs" dxfId="750" priority="770" operator="greaterThan">
      <formula>F49</formula>
    </cfRule>
  </conditionalFormatting>
  <conditionalFormatting sqref="G14:H14">
    <cfRule type="cellIs" dxfId="749" priority="46" operator="equal">
      <formula>0</formula>
    </cfRule>
    <cfRule type="cellIs" dxfId="748" priority="765" operator="equal">
      <formula>G49</formula>
    </cfRule>
    <cfRule type="cellIs" dxfId="747" priority="766" operator="lessThan">
      <formula>G49</formula>
    </cfRule>
    <cfRule type="cellIs" dxfId="746" priority="767" operator="greaterThan">
      <formula>G49</formula>
    </cfRule>
  </conditionalFormatting>
  <conditionalFormatting sqref="I14:J14">
    <cfRule type="cellIs" dxfId="745" priority="752" operator="equal">
      <formula>0</formula>
    </cfRule>
    <cfRule type="cellIs" dxfId="744" priority="753" operator="equal">
      <formula>I2</formula>
    </cfRule>
    <cfRule type="cellIs" dxfId="743" priority="754" operator="lessThan">
      <formula>I2</formula>
    </cfRule>
    <cfRule type="cellIs" dxfId="742" priority="755" operator="greaterThan">
      <formula>I2</formula>
    </cfRule>
  </conditionalFormatting>
  <conditionalFormatting sqref="C7 C12">
    <cfRule type="cellIs" dxfId="741" priority="748" operator="equal">
      <formula>0</formula>
    </cfRule>
    <cfRule type="cellIs" dxfId="740" priority="749" operator="equal">
      <formula>C5</formula>
    </cfRule>
    <cfRule type="cellIs" dxfId="739" priority="750" operator="lessThan">
      <formula>C5</formula>
    </cfRule>
    <cfRule type="cellIs" dxfId="738" priority="751" operator="greaterThan">
      <formula>C5</formula>
    </cfRule>
  </conditionalFormatting>
  <conditionalFormatting sqref="C16">
    <cfRule type="cellIs" dxfId="737" priority="744" operator="equal">
      <formula>0</formula>
    </cfRule>
    <cfRule type="cellIs" dxfId="736" priority="745" operator="equal">
      <formula>C15</formula>
    </cfRule>
    <cfRule type="cellIs" dxfId="735" priority="746" operator="lessThan">
      <formula>C15</formula>
    </cfRule>
    <cfRule type="cellIs" dxfId="734" priority="747" operator="greaterThan">
      <formula>C15</formula>
    </cfRule>
  </conditionalFormatting>
  <conditionalFormatting sqref="C19">
    <cfRule type="cellIs" dxfId="733" priority="779" operator="equal">
      <formula>0</formula>
    </cfRule>
    <cfRule type="cellIs" dxfId="732" priority="780" operator="equal">
      <formula>C18</formula>
    </cfRule>
    <cfRule type="cellIs" dxfId="731" priority="781" operator="lessThan">
      <formula>C18</formula>
    </cfRule>
    <cfRule type="cellIs" dxfId="730" priority="782" operator="greaterThan">
      <formula>C18</formula>
    </cfRule>
  </conditionalFormatting>
  <conditionalFormatting sqref="C18">
    <cfRule type="cellIs" dxfId="729" priority="740" operator="equal">
      <formula>0</formula>
    </cfRule>
    <cfRule type="cellIs" dxfId="728" priority="741" operator="equal">
      <formula>C17</formula>
    </cfRule>
    <cfRule type="cellIs" dxfId="727" priority="742" operator="lessThan">
      <formula>C17</formula>
    </cfRule>
    <cfRule type="cellIs" dxfId="726" priority="743" operator="greaterThan">
      <formula>C17</formula>
    </cfRule>
  </conditionalFormatting>
  <conditionalFormatting sqref="D17:E17">
    <cfRule type="cellIs" dxfId="725" priority="736" operator="equal">
      <formula>0</formula>
    </cfRule>
    <cfRule type="cellIs" dxfId="724" priority="737" operator="equal">
      <formula>D16</formula>
    </cfRule>
    <cfRule type="cellIs" dxfId="723" priority="738" operator="lessThan">
      <formula>D16</formula>
    </cfRule>
    <cfRule type="cellIs" dxfId="722" priority="739" operator="greaterThan">
      <formula>D16</formula>
    </cfRule>
  </conditionalFormatting>
  <conditionalFormatting sqref="C15:E15">
    <cfRule type="cellIs" dxfId="721" priority="728" operator="equal">
      <formula>0</formula>
    </cfRule>
    <cfRule type="cellIs" dxfId="720" priority="729" operator="equal">
      <formula>C12</formula>
    </cfRule>
    <cfRule type="cellIs" dxfId="719" priority="730" operator="lessThan">
      <formula>C12</formula>
    </cfRule>
    <cfRule type="cellIs" dxfId="718" priority="731" operator="greaterThan">
      <formula>C12</formula>
    </cfRule>
  </conditionalFormatting>
  <conditionalFormatting sqref="D16:E16">
    <cfRule type="cellIs" dxfId="717" priority="724" operator="equal">
      <formula>0</formula>
    </cfRule>
    <cfRule type="cellIs" dxfId="716" priority="725" operator="equal">
      <formula>D15</formula>
    </cfRule>
    <cfRule type="cellIs" dxfId="715" priority="726" operator="lessThan">
      <formula>D15</formula>
    </cfRule>
    <cfRule type="cellIs" dxfId="714" priority="727" operator="greaterThan">
      <formula>D15</formula>
    </cfRule>
  </conditionalFormatting>
  <conditionalFormatting sqref="D19:E19">
    <cfRule type="cellIs" dxfId="713" priority="732" operator="equal">
      <formula>0</formula>
    </cfRule>
    <cfRule type="cellIs" dxfId="712" priority="733" operator="equal">
      <formula>D18</formula>
    </cfRule>
    <cfRule type="cellIs" dxfId="711" priority="734" operator="lessThan">
      <formula>D18</formula>
    </cfRule>
    <cfRule type="cellIs" dxfId="710" priority="735" operator="greaterThan">
      <formula>D18</formula>
    </cfRule>
  </conditionalFormatting>
  <conditionalFormatting sqref="D18:E18">
    <cfRule type="cellIs" dxfId="709" priority="720" operator="equal">
      <formula>0</formula>
    </cfRule>
    <cfRule type="cellIs" dxfId="708" priority="721" operator="equal">
      <formula>D17</formula>
    </cfRule>
    <cfRule type="cellIs" dxfId="707" priority="722" operator="lessThan">
      <formula>D17</formula>
    </cfRule>
    <cfRule type="cellIs" dxfId="706" priority="723" operator="greaterThan">
      <formula>D17</formula>
    </cfRule>
  </conditionalFormatting>
  <conditionalFormatting sqref="F17">
    <cfRule type="cellIs" dxfId="705" priority="716" operator="equal">
      <formula>0</formula>
    </cfRule>
    <cfRule type="cellIs" dxfId="704" priority="717" operator="equal">
      <formula>F16</formula>
    </cfRule>
    <cfRule type="cellIs" dxfId="703" priority="718" operator="lessThan">
      <formula>F16</formula>
    </cfRule>
    <cfRule type="cellIs" dxfId="702" priority="719" operator="greaterThan">
      <formula>F16</formula>
    </cfRule>
  </conditionalFormatting>
  <conditionalFormatting sqref="F15">
    <cfRule type="cellIs" dxfId="701" priority="708" operator="equal">
      <formula>0</formula>
    </cfRule>
    <cfRule type="cellIs" dxfId="700" priority="709" operator="equal">
      <formula>F12</formula>
    </cfRule>
    <cfRule type="cellIs" dxfId="699" priority="710" operator="lessThan">
      <formula>F12</formula>
    </cfRule>
    <cfRule type="cellIs" dxfId="698" priority="711" operator="greaterThan">
      <formula>F12</formula>
    </cfRule>
  </conditionalFormatting>
  <conditionalFormatting sqref="F16">
    <cfRule type="cellIs" dxfId="697" priority="704" operator="equal">
      <formula>0</formula>
    </cfRule>
    <cfRule type="cellIs" dxfId="696" priority="705" operator="equal">
      <formula>F15</formula>
    </cfRule>
    <cfRule type="cellIs" dxfId="695" priority="706" operator="lessThan">
      <formula>F15</formula>
    </cfRule>
    <cfRule type="cellIs" dxfId="694" priority="707" operator="greaterThan">
      <formula>F15</formula>
    </cfRule>
  </conditionalFormatting>
  <conditionalFormatting sqref="F19">
    <cfRule type="cellIs" dxfId="693" priority="712" operator="equal">
      <formula>0</formula>
    </cfRule>
    <cfRule type="cellIs" dxfId="692" priority="713" operator="equal">
      <formula>F18</formula>
    </cfRule>
    <cfRule type="cellIs" dxfId="691" priority="714" operator="lessThan">
      <formula>F18</formula>
    </cfRule>
    <cfRule type="cellIs" dxfId="690" priority="715" operator="greaterThan">
      <formula>F18</formula>
    </cfRule>
  </conditionalFormatting>
  <conditionalFormatting sqref="F18">
    <cfRule type="cellIs" dxfId="689" priority="700" operator="equal">
      <formula>0</formula>
    </cfRule>
    <cfRule type="cellIs" dxfId="688" priority="701" operator="equal">
      <formula>F17</formula>
    </cfRule>
    <cfRule type="cellIs" dxfId="687" priority="702" operator="lessThan">
      <formula>F17</formula>
    </cfRule>
    <cfRule type="cellIs" dxfId="686" priority="703" operator="greaterThan">
      <formula>F17</formula>
    </cfRule>
  </conditionalFormatting>
  <conditionalFormatting sqref="J17">
    <cfRule type="cellIs" dxfId="685" priority="696" operator="equal">
      <formula>0</formula>
    </cfRule>
    <cfRule type="cellIs" dxfId="684" priority="697" operator="equal">
      <formula>J16</formula>
    </cfRule>
    <cfRule type="cellIs" dxfId="683" priority="698" operator="lessThan">
      <formula>J16</formula>
    </cfRule>
    <cfRule type="cellIs" dxfId="682" priority="699" operator="greaterThan">
      <formula>J16</formula>
    </cfRule>
  </conditionalFormatting>
  <conditionalFormatting sqref="J15">
    <cfRule type="cellIs" dxfId="681" priority="688" operator="equal">
      <formula>0</formula>
    </cfRule>
    <cfRule type="cellIs" dxfId="680" priority="689" operator="equal">
      <formula>J12</formula>
    </cfRule>
    <cfRule type="cellIs" dxfId="679" priority="690" operator="lessThan">
      <formula>J12</formula>
    </cfRule>
    <cfRule type="cellIs" dxfId="678" priority="691" operator="greaterThan">
      <formula>J12</formula>
    </cfRule>
  </conditionalFormatting>
  <conditionalFormatting sqref="J16">
    <cfRule type="cellIs" dxfId="677" priority="684" operator="equal">
      <formula>0</formula>
    </cfRule>
    <cfRule type="cellIs" dxfId="676" priority="685" operator="equal">
      <formula>J15</formula>
    </cfRule>
    <cfRule type="cellIs" dxfId="675" priority="686" operator="lessThan">
      <formula>J15</formula>
    </cfRule>
    <cfRule type="cellIs" dxfId="674" priority="687" operator="greaterThan">
      <formula>J15</formula>
    </cfRule>
  </conditionalFormatting>
  <conditionalFormatting sqref="J19">
    <cfRule type="cellIs" dxfId="673" priority="692" operator="equal">
      <formula>0</formula>
    </cfRule>
    <cfRule type="cellIs" dxfId="672" priority="693" operator="equal">
      <formula>J18</formula>
    </cfRule>
    <cfRule type="cellIs" dxfId="671" priority="694" operator="lessThan">
      <formula>J18</formula>
    </cfRule>
    <cfRule type="cellIs" dxfId="670" priority="695" operator="greaterThan">
      <formula>J18</formula>
    </cfRule>
  </conditionalFormatting>
  <conditionalFormatting sqref="J18">
    <cfRule type="cellIs" dxfId="669" priority="680" operator="equal">
      <formula>0</formula>
    </cfRule>
    <cfRule type="cellIs" dxfId="668" priority="681" operator="equal">
      <formula>J17</formula>
    </cfRule>
    <cfRule type="cellIs" dxfId="667" priority="682" operator="lessThan">
      <formula>J17</formula>
    </cfRule>
    <cfRule type="cellIs" dxfId="666" priority="683" operator="greaterThan">
      <formula>J17</formula>
    </cfRule>
  </conditionalFormatting>
  <conditionalFormatting sqref="G17">
    <cfRule type="cellIs" dxfId="665" priority="676" operator="equal">
      <formula>0</formula>
    </cfRule>
    <cfRule type="cellIs" dxfId="664" priority="677" operator="equal">
      <formula>G16</formula>
    </cfRule>
    <cfRule type="cellIs" dxfId="663" priority="678" operator="lessThan">
      <formula>G16</formula>
    </cfRule>
    <cfRule type="cellIs" dxfId="662" priority="679" operator="greaterThan">
      <formula>G16</formula>
    </cfRule>
  </conditionalFormatting>
  <conditionalFormatting sqref="G15">
    <cfRule type="cellIs" dxfId="661" priority="668" operator="equal">
      <formula>0</formula>
    </cfRule>
    <cfRule type="cellIs" dxfId="660" priority="669" operator="equal">
      <formula>G12</formula>
    </cfRule>
    <cfRule type="cellIs" dxfId="659" priority="670" operator="lessThan">
      <formula>G12</formula>
    </cfRule>
    <cfRule type="cellIs" dxfId="658" priority="671" operator="greaterThan">
      <formula>G12</formula>
    </cfRule>
  </conditionalFormatting>
  <conditionalFormatting sqref="G16">
    <cfRule type="cellIs" dxfId="657" priority="664" operator="equal">
      <formula>0</formula>
    </cfRule>
    <cfRule type="cellIs" dxfId="656" priority="665" operator="equal">
      <formula>G15</formula>
    </cfRule>
    <cfRule type="cellIs" dxfId="655" priority="666" operator="lessThan">
      <formula>G15</formula>
    </cfRule>
    <cfRule type="cellIs" dxfId="654" priority="667" operator="greaterThan">
      <formula>G15</formula>
    </cfRule>
  </conditionalFormatting>
  <conditionalFormatting sqref="G19">
    <cfRule type="cellIs" dxfId="653" priority="672" operator="equal">
      <formula>0</formula>
    </cfRule>
    <cfRule type="cellIs" dxfId="652" priority="673" operator="equal">
      <formula>G18</formula>
    </cfRule>
    <cfRule type="cellIs" dxfId="651" priority="674" operator="lessThan">
      <formula>G18</formula>
    </cfRule>
    <cfRule type="cellIs" dxfId="650" priority="675" operator="greaterThan">
      <formula>G18</formula>
    </cfRule>
  </conditionalFormatting>
  <conditionalFormatting sqref="G18">
    <cfRule type="cellIs" dxfId="649" priority="660" operator="equal">
      <formula>0</formula>
    </cfRule>
    <cfRule type="cellIs" dxfId="648" priority="661" operator="equal">
      <formula>G17</formula>
    </cfRule>
    <cfRule type="cellIs" dxfId="647" priority="662" operator="lessThan">
      <formula>G17</formula>
    </cfRule>
    <cfRule type="cellIs" dxfId="646" priority="663" operator="greaterThan">
      <formula>G17</formula>
    </cfRule>
  </conditionalFormatting>
  <conditionalFormatting sqref="H17">
    <cfRule type="cellIs" dxfId="645" priority="656" operator="equal">
      <formula>0</formula>
    </cfRule>
    <cfRule type="cellIs" dxfId="644" priority="657" operator="equal">
      <formula>H16</formula>
    </cfRule>
    <cfRule type="cellIs" dxfId="643" priority="658" operator="lessThan">
      <formula>H16</formula>
    </cfRule>
    <cfRule type="cellIs" dxfId="642" priority="659" operator="greaterThan">
      <formula>H16</formula>
    </cfRule>
  </conditionalFormatting>
  <conditionalFormatting sqref="H15">
    <cfRule type="cellIs" dxfId="641" priority="648" operator="equal">
      <formula>0</formula>
    </cfRule>
    <cfRule type="cellIs" dxfId="640" priority="649" operator="equal">
      <formula>H12</formula>
    </cfRule>
    <cfRule type="cellIs" dxfId="639" priority="650" operator="lessThan">
      <formula>H12</formula>
    </cfRule>
    <cfRule type="cellIs" dxfId="638" priority="651" operator="greaterThan">
      <formula>H12</formula>
    </cfRule>
  </conditionalFormatting>
  <conditionalFormatting sqref="H16">
    <cfRule type="cellIs" dxfId="637" priority="644" operator="equal">
      <formula>0</formula>
    </cfRule>
    <cfRule type="cellIs" dxfId="636" priority="645" operator="equal">
      <formula>H15</formula>
    </cfRule>
    <cfRule type="cellIs" dxfId="635" priority="646" operator="lessThan">
      <formula>H15</formula>
    </cfRule>
    <cfRule type="cellIs" dxfId="634" priority="647" operator="greaterThan">
      <formula>H15</formula>
    </cfRule>
  </conditionalFormatting>
  <conditionalFormatting sqref="H19">
    <cfRule type="cellIs" dxfId="633" priority="652" operator="equal">
      <formula>0</formula>
    </cfRule>
    <cfRule type="cellIs" dxfId="632" priority="653" operator="equal">
      <formula>H18</formula>
    </cfRule>
    <cfRule type="cellIs" dxfId="631" priority="654" operator="lessThan">
      <formula>H18</formula>
    </cfRule>
    <cfRule type="cellIs" dxfId="630" priority="655" operator="greaterThan">
      <formula>H18</formula>
    </cfRule>
  </conditionalFormatting>
  <conditionalFormatting sqref="H18">
    <cfRule type="cellIs" dxfId="629" priority="640" operator="equal">
      <formula>0</formula>
    </cfRule>
    <cfRule type="cellIs" dxfId="628" priority="641" operator="equal">
      <formula>H17</formula>
    </cfRule>
    <cfRule type="cellIs" dxfId="627" priority="642" operator="lessThan">
      <formula>H17</formula>
    </cfRule>
    <cfRule type="cellIs" dxfId="626" priority="643" operator="greaterThan">
      <formula>H17</formula>
    </cfRule>
  </conditionalFormatting>
  <conditionalFormatting sqref="I17">
    <cfRule type="cellIs" dxfId="625" priority="636" operator="equal">
      <formula>0</formula>
    </cfRule>
    <cfRule type="cellIs" dxfId="624" priority="637" operator="equal">
      <formula>I16</formula>
    </cfRule>
    <cfRule type="cellIs" dxfId="623" priority="638" operator="lessThan">
      <formula>I16</formula>
    </cfRule>
    <cfRule type="cellIs" dxfId="622" priority="639" operator="greaterThan">
      <formula>I16</formula>
    </cfRule>
  </conditionalFormatting>
  <conditionalFormatting sqref="I15">
    <cfRule type="cellIs" dxfId="621" priority="628" operator="equal">
      <formula>0</formula>
    </cfRule>
    <cfRule type="cellIs" dxfId="620" priority="629" operator="equal">
      <formula>I12</formula>
    </cfRule>
    <cfRule type="cellIs" dxfId="619" priority="630" operator="lessThan">
      <formula>I12</formula>
    </cfRule>
    <cfRule type="cellIs" dxfId="618" priority="631" operator="greaterThan">
      <formula>I12</formula>
    </cfRule>
  </conditionalFormatting>
  <conditionalFormatting sqref="I16">
    <cfRule type="cellIs" dxfId="617" priority="624" operator="equal">
      <formula>0</formula>
    </cfRule>
    <cfRule type="cellIs" dxfId="616" priority="625" operator="equal">
      <formula>I15</formula>
    </cfRule>
    <cfRule type="cellIs" dxfId="615" priority="626" operator="lessThan">
      <formula>I15</formula>
    </cfRule>
    <cfRule type="cellIs" dxfId="614" priority="627" operator="greaterThan">
      <formula>I15</formula>
    </cfRule>
  </conditionalFormatting>
  <conditionalFormatting sqref="I19">
    <cfRule type="cellIs" dxfId="613" priority="632" operator="equal">
      <formula>0</formula>
    </cfRule>
    <cfRule type="cellIs" dxfId="612" priority="633" operator="equal">
      <formula>I18</formula>
    </cfRule>
    <cfRule type="cellIs" dxfId="611" priority="634" operator="lessThan">
      <formula>I18</formula>
    </cfRule>
    <cfRule type="cellIs" dxfId="610" priority="635" operator="greaterThan">
      <formula>I18</formula>
    </cfRule>
  </conditionalFormatting>
  <conditionalFormatting sqref="I18">
    <cfRule type="cellIs" dxfId="609" priority="620" operator="equal">
      <formula>0</formula>
    </cfRule>
    <cfRule type="cellIs" dxfId="608" priority="621" operator="equal">
      <formula>I17</formula>
    </cfRule>
    <cfRule type="cellIs" dxfId="607" priority="622" operator="lessThan">
      <formula>I17</formula>
    </cfRule>
    <cfRule type="cellIs" dxfId="606" priority="623" operator="greaterThan">
      <formula>I17</formula>
    </cfRule>
  </conditionalFormatting>
  <conditionalFormatting sqref="D26:E26">
    <cfRule type="cellIs" dxfId="605" priority="466" operator="equal">
      <formula>0</formula>
    </cfRule>
    <cfRule type="cellIs" dxfId="604" priority="603" operator="equal">
      <formula>0</formula>
    </cfRule>
    <cfRule type="cellIs" dxfId="603" priority="615" operator="equal">
      <formula>D20</formula>
    </cfRule>
    <cfRule type="cellIs" dxfId="602" priority="616" operator="lessThan">
      <formula>D20</formula>
    </cfRule>
    <cfRule type="cellIs" dxfId="601" priority="617" operator="greaterThan">
      <formula>D20</formula>
    </cfRule>
  </conditionalFormatting>
  <conditionalFormatting sqref="F26">
    <cfRule type="cellIs" dxfId="600" priority="465" operator="equal">
      <formula>0</formula>
    </cfRule>
    <cfRule type="cellIs" dxfId="599" priority="612" operator="equal">
      <formula>F20</formula>
    </cfRule>
    <cfRule type="cellIs" dxfId="598" priority="613" operator="lessThan">
      <formula>F20</formula>
    </cfRule>
    <cfRule type="cellIs" dxfId="597" priority="614" operator="greaterThan">
      <formula>F20</formula>
    </cfRule>
  </conditionalFormatting>
  <conditionalFormatting sqref="C23">
    <cfRule type="cellIs" dxfId="596" priority="608" operator="equal">
      <formula>0</formula>
    </cfRule>
    <cfRule type="cellIs" dxfId="595" priority="609" operator="equal">
      <formula>C22</formula>
    </cfRule>
    <cfRule type="cellIs" dxfId="594" priority="610" operator="lessThan">
      <formula>C22</formula>
    </cfRule>
    <cfRule type="cellIs" dxfId="593" priority="611" operator="greaterThan">
      <formula>C22</formula>
    </cfRule>
  </conditionalFormatting>
  <conditionalFormatting sqref="I26:J26">
    <cfRule type="cellIs" dxfId="592" priority="599" operator="equal">
      <formula>0</formula>
    </cfRule>
    <cfRule type="cellIs" dxfId="591" priority="600" operator="equal">
      <formula>I20</formula>
    </cfRule>
    <cfRule type="cellIs" dxfId="590" priority="601" operator="lessThan">
      <formula>I20</formula>
    </cfRule>
    <cfRule type="cellIs" dxfId="589" priority="602" operator="greaterThan">
      <formula>I20</formula>
    </cfRule>
  </conditionalFormatting>
  <conditionalFormatting sqref="C21">
    <cfRule type="cellIs" dxfId="588" priority="595" operator="equal">
      <formula>0</formula>
    </cfRule>
    <cfRule type="cellIs" dxfId="587" priority="596" operator="equal">
      <formula>C19</formula>
    </cfRule>
    <cfRule type="cellIs" dxfId="586" priority="597" operator="lessThan">
      <formula>C19</formula>
    </cfRule>
    <cfRule type="cellIs" dxfId="585" priority="598" operator="greaterThan">
      <formula>C19</formula>
    </cfRule>
  </conditionalFormatting>
  <conditionalFormatting sqref="C22">
    <cfRule type="cellIs" dxfId="584" priority="591" operator="equal">
      <formula>0</formula>
    </cfRule>
    <cfRule type="cellIs" dxfId="583" priority="592" operator="equal">
      <formula>C21</formula>
    </cfRule>
    <cfRule type="cellIs" dxfId="582" priority="593" operator="lessThan">
      <formula>C21</formula>
    </cfRule>
    <cfRule type="cellIs" dxfId="581" priority="594" operator="greaterThan">
      <formula>C21</formula>
    </cfRule>
  </conditionalFormatting>
  <conditionalFormatting sqref="C25">
    <cfRule type="cellIs" dxfId="580" priority="604" operator="equal">
      <formula>0</formula>
    </cfRule>
    <cfRule type="cellIs" dxfId="579" priority="605" operator="equal">
      <formula>C24</formula>
    </cfRule>
    <cfRule type="cellIs" dxfId="578" priority="606" operator="lessThan">
      <formula>C24</formula>
    </cfRule>
    <cfRule type="cellIs" dxfId="577" priority="607" operator="greaterThan">
      <formula>C24</formula>
    </cfRule>
  </conditionalFormatting>
  <conditionalFormatting sqref="C24">
    <cfRule type="cellIs" dxfId="576" priority="587" operator="equal">
      <formula>0</formula>
    </cfRule>
    <cfRule type="cellIs" dxfId="575" priority="588" operator="equal">
      <formula>C23</formula>
    </cfRule>
    <cfRule type="cellIs" dxfId="574" priority="589" operator="lessThan">
      <formula>C23</formula>
    </cfRule>
    <cfRule type="cellIs" dxfId="573" priority="590" operator="greaterThan">
      <formula>C23</formula>
    </cfRule>
  </conditionalFormatting>
  <conditionalFormatting sqref="D23:E23">
    <cfRule type="cellIs" dxfId="572" priority="583" operator="equal">
      <formula>0</formula>
    </cfRule>
    <cfRule type="cellIs" dxfId="571" priority="584" operator="equal">
      <formula>D22</formula>
    </cfRule>
    <cfRule type="cellIs" dxfId="570" priority="585" operator="lessThan">
      <formula>D22</formula>
    </cfRule>
    <cfRule type="cellIs" dxfId="569" priority="586" operator="greaterThan">
      <formula>D22</formula>
    </cfRule>
  </conditionalFormatting>
  <conditionalFormatting sqref="D21:E21">
    <cfRule type="cellIs" dxfId="568" priority="575" operator="equal">
      <formula>0</formula>
    </cfRule>
    <cfRule type="cellIs" dxfId="567" priority="576" operator="equal">
      <formula>D19</formula>
    </cfRule>
    <cfRule type="cellIs" dxfId="566" priority="577" operator="lessThan">
      <formula>D19</formula>
    </cfRule>
    <cfRule type="cellIs" dxfId="565" priority="578" operator="greaterThan">
      <formula>D19</formula>
    </cfRule>
  </conditionalFormatting>
  <conditionalFormatting sqref="D22:E22">
    <cfRule type="cellIs" dxfId="564" priority="571" operator="equal">
      <formula>0</formula>
    </cfRule>
    <cfRule type="cellIs" dxfId="563" priority="572" operator="equal">
      <formula>D21</formula>
    </cfRule>
    <cfRule type="cellIs" dxfId="562" priority="573" operator="lessThan">
      <formula>D21</formula>
    </cfRule>
    <cfRule type="cellIs" dxfId="561" priority="574" operator="greaterThan">
      <formula>D21</formula>
    </cfRule>
  </conditionalFormatting>
  <conditionalFormatting sqref="D25:E25">
    <cfRule type="cellIs" dxfId="560" priority="579" operator="equal">
      <formula>0</formula>
    </cfRule>
    <cfRule type="cellIs" dxfId="559" priority="580" operator="equal">
      <formula>D24</formula>
    </cfRule>
    <cfRule type="cellIs" dxfId="558" priority="581" operator="lessThan">
      <formula>D24</formula>
    </cfRule>
    <cfRule type="cellIs" dxfId="557" priority="582" operator="greaterThan">
      <formula>D24</formula>
    </cfRule>
  </conditionalFormatting>
  <conditionalFormatting sqref="D24:E24">
    <cfRule type="cellIs" dxfId="556" priority="567" operator="equal">
      <formula>0</formula>
    </cfRule>
    <cfRule type="cellIs" dxfId="555" priority="568" operator="equal">
      <formula>D23</formula>
    </cfRule>
    <cfRule type="cellIs" dxfId="554" priority="569" operator="lessThan">
      <formula>D23</formula>
    </cfRule>
    <cfRule type="cellIs" dxfId="553" priority="570" operator="greaterThan">
      <formula>D23</formula>
    </cfRule>
  </conditionalFormatting>
  <conditionalFormatting sqref="F23">
    <cfRule type="cellIs" dxfId="552" priority="563" operator="equal">
      <formula>0</formula>
    </cfRule>
    <cfRule type="cellIs" dxfId="551" priority="564" operator="equal">
      <formula>F22</formula>
    </cfRule>
    <cfRule type="cellIs" dxfId="550" priority="565" operator="lessThan">
      <formula>F22</formula>
    </cfRule>
    <cfRule type="cellIs" dxfId="549" priority="566" operator="greaterThan">
      <formula>F22</formula>
    </cfRule>
  </conditionalFormatting>
  <conditionalFormatting sqref="F21">
    <cfRule type="cellIs" dxfId="548" priority="555" operator="equal">
      <formula>0</formula>
    </cfRule>
    <cfRule type="cellIs" dxfId="547" priority="556" operator="equal">
      <formula>F19</formula>
    </cfRule>
    <cfRule type="cellIs" dxfId="546" priority="557" operator="lessThan">
      <formula>F19</formula>
    </cfRule>
    <cfRule type="cellIs" dxfId="545" priority="558" operator="greaterThan">
      <formula>F19</formula>
    </cfRule>
  </conditionalFormatting>
  <conditionalFormatting sqref="F22">
    <cfRule type="cellIs" dxfId="544" priority="551" operator="equal">
      <formula>0</formula>
    </cfRule>
    <cfRule type="cellIs" dxfId="543" priority="552" operator="equal">
      <formula>F21</formula>
    </cfRule>
    <cfRule type="cellIs" dxfId="542" priority="553" operator="lessThan">
      <formula>F21</formula>
    </cfRule>
    <cfRule type="cellIs" dxfId="541" priority="554" operator="greaterThan">
      <formula>F21</formula>
    </cfRule>
  </conditionalFormatting>
  <conditionalFormatting sqref="F25">
    <cfRule type="cellIs" dxfId="540" priority="559" operator="equal">
      <formula>0</formula>
    </cfRule>
    <cfRule type="cellIs" dxfId="539" priority="560" operator="equal">
      <formula>F24</formula>
    </cfRule>
    <cfRule type="cellIs" dxfId="538" priority="561" operator="lessThan">
      <formula>F24</formula>
    </cfRule>
    <cfRule type="cellIs" dxfId="537" priority="562" operator="greaterThan">
      <formula>F24</formula>
    </cfRule>
  </conditionalFormatting>
  <conditionalFormatting sqref="F24">
    <cfRule type="cellIs" dxfId="536" priority="547" operator="equal">
      <formula>0</formula>
    </cfRule>
    <cfRule type="cellIs" dxfId="535" priority="548" operator="equal">
      <formula>F23</formula>
    </cfRule>
    <cfRule type="cellIs" dxfId="534" priority="549" operator="lessThan">
      <formula>F23</formula>
    </cfRule>
    <cfRule type="cellIs" dxfId="533" priority="550" operator="greaterThan">
      <formula>F23</formula>
    </cfRule>
  </conditionalFormatting>
  <conditionalFormatting sqref="J23">
    <cfRule type="cellIs" dxfId="532" priority="543" operator="equal">
      <formula>0</formula>
    </cfRule>
    <cfRule type="cellIs" dxfId="531" priority="544" operator="equal">
      <formula>J22</formula>
    </cfRule>
    <cfRule type="cellIs" dxfId="530" priority="545" operator="lessThan">
      <formula>J22</formula>
    </cfRule>
    <cfRule type="cellIs" dxfId="529" priority="546" operator="greaterThan">
      <formula>J22</formula>
    </cfRule>
  </conditionalFormatting>
  <conditionalFormatting sqref="J21">
    <cfRule type="cellIs" dxfId="528" priority="535" operator="equal">
      <formula>0</formula>
    </cfRule>
    <cfRule type="cellIs" dxfId="527" priority="536" operator="equal">
      <formula>J19</formula>
    </cfRule>
    <cfRule type="cellIs" dxfId="526" priority="537" operator="lessThan">
      <formula>J19</formula>
    </cfRule>
    <cfRule type="cellIs" dxfId="525" priority="538" operator="greaterThan">
      <formula>J19</formula>
    </cfRule>
  </conditionalFormatting>
  <conditionalFormatting sqref="J22">
    <cfRule type="cellIs" dxfId="524" priority="531" operator="equal">
      <formula>0</formula>
    </cfRule>
    <cfRule type="cellIs" dxfId="523" priority="532" operator="equal">
      <formula>J21</formula>
    </cfRule>
    <cfRule type="cellIs" dxfId="522" priority="533" operator="lessThan">
      <formula>J21</formula>
    </cfRule>
    <cfRule type="cellIs" dxfId="521" priority="534" operator="greaterThan">
      <formula>J21</formula>
    </cfRule>
  </conditionalFormatting>
  <conditionalFormatting sqref="J25">
    <cfRule type="cellIs" dxfId="520" priority="539" operator="equal">
      <formula>0</formula>
    </cfRule>
    <cfRule type="cellIs" dxfId="519" priority="540" operator="equal">
      <formula>J24</formula>
    </cfRule>
    <cfRule type="cellIs" dxfId="518" priority="541" operator="lessThan">
      <formula>J24</formula>
    </cfRule>
    <cfRule type="cellIs" dxfId="517" priority="542" operator="greaterThan">
      <formula>J24</formula>
    </cfRule>
  </conditionalFormatting>
  <conditionalFormatting sqref="J24">
    <cfRule type="cellIs" dxfId="516" priority="527" operator="equal">
      <formula>0</formula>
    </cfRule>
    <cfRule type="cellIs" dxfId="515" priority="528" operator="equal">
      <formula>J23</formula>
    </cfRule>
    <cfRule type="cellIs" dxfId="514" priority="529" operator="lessThan">
      <formula>J23</formula>
    </cfRule>
    <cfRule type="cellIs" dxfId="513" priority="530" operator="greaterThan">
      <formula>J23</formula>
    </cfRule>
  </conditionalFormatting>
  <conditionalFormatting sqref="G23">
    <cfRule type="cellIs" dxfId="512" priority="523" operator="equal">
      <formula>0</formula>
    </cfRule>
    <cfRule type="cellIs" dxfId="511" priority="524" operator="equal">
      <formula>G22</formula>
    </cfRule>
    <cfRule type="cellIs" dxfId="510" priority="525" operator="lessThan">
      <formula>G22</formula>
    </cfRule>
    <cfRule type="cellIs" dxfId="509" priority="526" operator="greaterThan">
      <formula>G22</formula>
    </cfRule>
  </conditionalFormatting>
  <conditionalFormatting sqref="G21">
    <cfRule type="cellIs" dxfId="508" priority="515" operator="equal">
      <formula>0</formula>
    </cfRule>
    <cfRule type="cellIs" dxfId="507" priority="516" operator="equal">
      <formula>G19</formula>
    </cfRule>
    <cfRule type="cellIs" dxfId="506" priority="517" operator="lessThan">
      <formula>G19</formula>
    </cfRule>
    <cfRule type="cellIs" dxfId="505" priority="518" operator="greaterThan">
      <formula>G19</formula>
    </cfRule>
  </conditionalFormatting>
  <conditionalFormatting sqref="G22">
    <cfRule type="cellIs" dxfId="504" priority="511" operator="equal">
      <formula>0</formula>
    </cfRule>
    <cfRule type="cellIs" dxfId="503" priority="512" operator="equal">
      <formula>G21</formula>
    </cfRule>
    <cfRule type="cellIs" dxfId="502" priority="513" operator="lessThan">
      <formula>G21</formula>
    </cfRule>
    <cfRule type="cellIs" dxfId="501" priority="514" operator="greaterThan">
      <formula>G21</formula>
    </cfRule>
  </conditionalFormatting>
  <conditionalFormatting sqref="G25">
    <cfRule type="cellIs" dxfId="500" priority="519" operator="equal">
      <formula>0</formula>
    </cfRule>
    <cfRule type="cellIs" dxfId="499" priority="520" operator="equal">
      <formula>G24</formula>
    </cfRule>
    <cfRule type="cellIs" dxfId="498" priority="521" operator="lessThan">
      <formula>G24</formula>
    </cfRule>
    <cfRule type="cellIs" dxfId="497" priority="522" operator="greaterThan">
      <formula>G24</formula>
    </cfRule>
  </conditionalFormatting>
  <conditionalFormatting sqref="G24">
    <cfRule type="cellIs" dxfId="496" priority="507" operator="equal">
      <formula>0</formula>
    </cfRule>
    <cfRule type="cellIs" dxfId="495" priority="508" operator="equal">
      <formula>G23</formula>
    </cfRule>
    <cfRule type="cellIs" dxfId="494" priority="509" operator="lessThan">
      <formula>G23</formula>
    </cfRule>
    <cfRule type="cellIs" dxfId="493" priority="510" operator="greaterThan">
      <formula>G23</formula>
    </cfRule>
  </conditionalFormatting>
  <conditionalFormatting sqref="H23">
    <cfRule type="cellIs" dxfId="492" priority="503" operator="equal">
      <formula>0</formula>
    </cfRule>
    <cfRule type="cellIs" dxfId="491" priority="504" operator="equal">
      <formula>H22</formula>
    </cfRule>
    <cfRule type="cellIs" dxfId="490" priority="505" operator="lessThan">
      <formula>H22</formula>
    </cfRule>
    <cfRule type="cellIs" dxfId="489" priority="506" operator="greaterThan">
      <formula>H22</formula>
    </cfRule>
  </conditionalFormatting>
  <conditionalFormatting sqref="H21">
    <cfRule type="cellIs" dxfId="488" priority="495" operator="equal">
      <formula>0</formula>
    </cfRule>
    <cfRule type="cellIs" dxfId="487" priority="496" operator="equal">
      <formula>H19</formula>
    </cfRule>
    <cfRule type="cellIs" dxfId="486" priority="497" operator="lessThan">
      <formula>H19</formula>
    </cfRule>
    <cfRule type="cellIs" dxfId="485" priority="498" operator="greaterThan">
      <formula>H19</formula>
    </cfRule>
  </conditionalFormatting>
  <conditionalFormatting sqref="H22">
    <cfRule type="cellIs" dxfId="484" priority="491" operator="equal">
      <formula>0</formula>
    </cfRule>
    <cfRule type="cellIs" dxfId="483" priority="492" operator="equal">
      <formula>H21</formula>
    </cfRule>
    <cfRule type="cellIs" dxfId="482" priority="493" operator="lessThan">
      <formula>H21</formula>
    </cfRule>
    <cfRule type="cellIs" dxfId="481" priority="494" operator="greaterThan">
      <formula>H21</formula>
    </cfRule>
  </conditionalFormatting>
  <conditionalFormatting sqref="H25">
    <cfRule type="cellIs" dxfId="480" priority="499" operator="equal">
      <formula>0</formula>
    </cfRule>
    <cfRule type="cellIs" dxfId="479" priority="500" operator="equal">
      <formula>H24</formula>
    </cfRule>
    <cfRule type="cellIs" dxfId="478" priority="501" operator="lessThan">
      <formula>H24</formula>
    </cfRule>
    <cfRule type="cellIs" dxfId="477" priority="502" operator="greaterThan">
      <formula>H24</formula>
    </cfRule>
  </conditionalFormatting>
  <conditionalFormatting sqref="H24">
    <cfRule type="cellIs" dxfId="476" priority="487" operator="equal">
      <formula>0</formula>
    </cfRule>
    <cfRule type="cellIs" dxfId="475" priority="488" operator="equal">
      <formula>H23</formula>
    </cfRule>
    <cfRule type="cellIs" dxfId="474" priority="489" operator="lessThan">
      <formula>H23</formula>
    </cfRule>
    <cfRule type="cellIs" dxfId="473" priority="490" operator="greaterThan">
      <formula>H23</formula>
    </cfRule>
  </conditionalFormatting>
  <conditionalFormatting sqref="I23">
    <cfRule type="cellIs" dxfId="472" priority="483" operator="equal">
      <formula>0</formula>
    </cfRule>
    <cfRule type="cellIs" dxfId="471" priority="484" operator="equal">
      <formula>I22</formula>
    </cfRule>
    <cfRule type="cellIs" dxfId="470" priority="485" operator="lessThan">
      <formula>I22</formula>
    </cfRule>
    <cfRule type="cellIs" dxfId="469" priority="486" operator="greaterThan">
      <formula>I22</formula>
    </cfRule>
  </conditionalFormatting>
  <conditionalFormatting sqref="I21">
    <cfRule type="cellIs" dxfId="468" priority="475" operator="equal">
      <formula>0</formula>
    </cfRule>
    <cfRule type="cellIs" dxfId="467" priority="476" operator="equal">
      <formula>I19</formula>
    </cfRule>
    <cfRule type="cellIs" dxfId="466" priority="477" operator="lessThan">
      <formula>I19</formula>
    </cfRule>
    <cfRule type="cellIs" dxfId="465" priority="478" operator="greaterThan">
      <formula>I19</formula>
    </cfRule>
  </conditionalFormatting>
  <conditionalFormatting sqref="I22">
    <cfRule type="cellIs" dxfId="464" priority="471" operator="equal">
      <formula>0</formula>
    </cfRule>
    <cfRule type="cellIs" dxfId="463" priority="472" operator="equal">
      <formula>I21</formula>
    </cfRule>
    <cfRule type="cellIs" dxfId="462" priority="473" operator="lessThan">
      <formula>I21</formula>
    </cfRule>
    <cfRule type="cellIs" dxfId="461" priority="474" operator="greaterThan">
      <formula>I21</formula>
    </cfRule>
  </conditionalFormatting>
  <conditionalFormatting sqref="I25">
    <cfRule type="cellIs" dxfId="460" priority="479" operator="equal">
      <formula>0</formula>
    </cfRule>
    <cfRule type="cellIs" dxfId="459" priority="480" operator="equal">
      <formula>I24</formula>
    </cfRule>
    <cfRule type="cellIs" dxfId="458" priority="481" operator="lessThan">
      <formula>I24</formula>
    </cfRule>
    <cfRule type="cellIs" dxfId="457" priority="482" operator="greaterThan">
      <formula>I24</formula>
    </cfRule>
  </conditionalFormatting>
  <conditionalFormatting sqref="I24">
    <cfRule type="cellIs" dxfId="456" priority="467" operator="equal">
      <formula>0</formula>
    </cfRule>
    <cfRule type="cellIs" dxfId="455" priority="468" operator="equal">
      <formula>I23</formula>
    </cfRule>
    <cfRule type="cellIs" dxfId="454" priority="469" operator="lessThan">
      <formula>I23</formula>
    </cfRule>
    <cfRule type="cellIs" dxfId="453" priority="470" operator="greaterThan">
      <formula>I23</formula>
    </cfRule>
  </conditionalFormatting>
  <conditionalFormatting sqref="G26:H26">
    <cfRule type="cellIs" dxfId="452" priority="460" operator="equal">
      <formula>0</formula>
    </cfRule>
    <cfRule type="cellIs" dxfId="451" priority="461" operator="equal">
      <formula>G20</formula>
    </cfRule>
    <cfRule type="cellIs" dxfId="450" priority="462" operator="lessThan">
      <formula>G20</formula>
    </cfRule>
    <cfRule type="cellIs" dxfId="449" priority="463" operator="greaterThan">
      <formula>G20</formula>
    </cfRule>
  </conditionalFormatting>
  <conditionalFormatting sqref="D32:E32">
    <cfRule type="cellIs" dxfId="448" priority="308" operator="equal">
      <formula>0</formula>
    </cfRule>
    <cfRule type="cellIs" dxfId="447" priority="445" operator="equal">
      <formula>0</formula>
    </cfRule>
    <cfRule type="cellIs" dxfId="446" priority="457" operator="equal">
      <formula>D26</formula>
    </cfRule>
    <cfRule type="cellIs" dxfId="445" priority="458" operator="lessThan">
      <formula>D26</formula>
    </cfRule>
    <cfRule type="cellIs" dxfId="444" priority="459" operator="greaterThan">
      <formula>D26</formula>
    </cfRule>
  </conditionalFormatting>
  <conditionalFormatting sqref="F32">
    <cfRule type="cellIs" dxfId="443" priority="307" operator="equal">
      <formula>0</formula>
    </cfRule>
    <cfRule type="cellIs" dxfId="442" priority="454" operator="equal">
      <formula>F26</formula>
    </cfRule>
    <cfRule type="cellIs" dxfId="441" priority="455" operator="lessThan">
      <formula>F26</formula>
    </cfRule>
    <cfRule type="cellIs" dxfId="440" priority="456" operator="greaterThan">
      <formula>F26</formula>
    </cfRule>
  </conditionalFormatting>
  <conditionalFormatting sqref="C29">
    <cfRule type="cellIs" dxfId="439" priority="450" operator="equal">
      <formula>0</formula>
    </cfRule>
    <cfRule type="cellIs" dxfId="438" priority="451" operator="equal">
      <formula>C28</formula>
    </cfRule>
    <cfRule type="cellIs" dxfId="437" priority="452" operator="lessThan">
      <formula>C28</formula>
    </cfRule>
    <cfRule type="cellIs" dxfId="436" priority="453" operator="greaterThan">
      <formula>C28</formula>
    </cfRule>
  </conditionalFormatting>
  <conditionalFormatting sqref="I32:J32">
    <cfRule type="cellIs" dxfId="435" priority="441" operator="equal">
      <formula>0</formula>
    </cfRule>
    <cfRule type="cellIs" dxfId="434" priority="442" operator="equal">
      <formula>I26</formula>
    </cfRule>
    <cfRule type="cellIs" dxfId="433" priority="443" operator="lessThan">
      <formula>I26</formula>
    </cfRule>
    <cfRule type="cellIs" dxfId="432" priority="444" operator="greaterThan">
      <formula>I26</formula>
    </cfRule>
  </conditionalFormatting>
  <conditionalFormatting sqref="C27">
    <cfRule type="cellIs" dxfId="431" priority="437" operator="equal">
      <formula>0</formula>
    </cfRule>
    <cfRule type="cellIs" dxfId="430" priority="438" operator="equal">
      <formula>C25</formula>
    </cfRule>
    <cfRule type="cellIs" dxfId="429" priority="439" operator="lessThan">
      <formula>C25</formula>
    </cfRule>
    <cfRule type="cellIs" dxfId="428" priority="440" operator="greaterThan">
      <formula>C25</formula>
    </cfRule>
  </conditionalFormatting>
  <conditionalFormatting sqref="C28">
    <cfRule type="cellIs" dxfId="427" priority="433" operator="equal">
      <formula>0</formula>
    </cfRule>
    <cfRule type="cellIs" dxfId="426" priority="434" operator="equal">
      <formula>C27</formula>
    </cfRule>
    <cfRule type="cellIs" dxfId="425" priority="435" operator="lessThan">
      <formula>C27</formula>
    </cfRule>
    <cfRule type="cellIs" dxfId="424" priority="436" operator="greaterThan">
      <formula>C27</formula>
    </cfRule>
  </conditionalFormatting>
  <conditionalFormatting sqref="C31">
    <cfRule type="cellIs" dxfId="423" priority="446" operator="equal">
      <formula>0</formula>
    </cfRule>
    <cfRule type="cellIs" dxfId="422" priority="447" operator="equal">
      <formula>C30</formula>
    </cfRule>
    <cfRule type="cellIs" dxfId="421" priority="448" operator="lessThan">
      <formula>C30</formula>
    </cfRule>
    <cfRule type="cellIs" dxfId="420" priority="449" operator="greaterThan">
      <formula>C30</formula>
    </cfRule>
  </conditionalFormatting>
  <conditionalFormatting sqref="C30">
    <cfRule type="cellIs" dxfId="419" priority="429" operator="equal">
      <formula>0</formula>
    </cfRule>
    <cfRule type="cellIs" dxfId="418" priority="430" operator="equal">
      <formula>C29</formula>
    </cfRule>
    <cfRule type="cellIs" dxfId="417" priority="431" operator="lessThan">
      <formula>C29</formula>
    </cfRule>
    <cfRule type="cellIs" dxfId="416" priority="432" operator="greaterThan">
      <formula>C29</formula>
    </cfRule>
  </conditionalFormatting>
  <conditionalFormatting sqref="D29:E29">
    <cfRule type="cellIs" dxfId="415" priority="425" operator="equal">
      <formula>0</formula>
    </cfRule>
    <cfRule type="cellIs" dxfId="414" priority="426" operator="equal">
      <formula>D28</formula>
    </cfRule>
    <cfRule type="cellIs" dxfId="413" priority="427" operator="lessThan">
      <formula>D28</formula>
    </cfRule>
    <cfRule type="cellIs" dxfId="412" priority="428" operator="greaterThan">
      <formula>D28</formula>
    </cfRule>
  </conditionalFormatting>
  <conditionalFormatting sqref="D27:E27">
    <cfRule type="cellIs" dxfId="411" priority="417" operator="equal">
      <formula>0</formula>
    </cfRule>
    <cfRule type="cellIs" dxfId="410" priority="418" operator="equal">
      <formula>D25</formula>
    </cfRule>
    <cfRule type="cellIs" dxfId="409" priority="419" operator="lessThan">
      <formula>D25</formula>
    </cfRule>
    <cfRule type="cellIs" dxfId="408" priority="420" operator="greaterThan">
      <formula>D25</formula>
    </cfRule>
  </conditionalFormatting>
  <conditionalFormatting sqref="D28:E28">
    <cfRule type="cellIs" dxfId="407" priority="413" operator="equal">
      <formula>0</formula>
    </cfRule>
    <cfRule type="cellIs" dxfId="406" priority="414" operator="equal">
      <formula>D27</formula>
    </cfRule>
    <cfRule type="cellIs" dxfId="405" priority="415" operator="lessThan">
      <formula>D27</formula>
    </cfRule>
    <cfRule type="cellIs" dxfId="404" priority="416" operator="greaterThan">
      <formula>D27</formula>
    </cfRule>
  </conditionalFormatting>
  <conditionalFormatting sqref="D31:E31">
    <cfRule type="cellIs" dxfId="403" priority="421" operator="equal">
      <formula>0</formula>
    </cfRule>
    <cfRule type="cellIs" dxfId="402" priority="422" operator="equal">
      <formula>D30</formula>
    </cfRule>
    <cfRule type="cellIs" dxfId="401" priority="423" operator="lessThan">
      <formula>D30</formula>
    </cfRule>
    <cfRule type="cellIs" dxfId="400" priority="424" operator="greaterThan">
      <formula>D30</formula>
    </cfRule>
  </conditionalFormatting>
  <conditionalFormatting sqref="D30:E30">
    <cfRule type="cellIs" dxfId="399" priority="409" operator="equal">
      <formula>0</formula>
    </cfRule>
    <cfRule type="cellIs" dxfId="398" priority="410" operator="equal">
      <formula>D29</formula>
    </cfRule>
    <cfRule type="cellIs" dxfId="397" priority="411" operator="lessThan">
      <formula>D29</formula>
    </cfRule>
    <cfRule type="cellIs" dxfId="396" priority="412" operator="greaterThan">
      <formula>D29</formula>
    </cfRule>
  </conditionalFormatting>
  <conditionalFormatting sqref="F29">
    <cfRule type="cellIs" dxfId="395" priority="405" operator="equal">
      <formula>0</formula>
    </cfRule>
    <cfRule type="cellIs" dxfId="394" priority="406" operator="equal">
      <formula>F28</formula>
    </cfRule>
    <cfRule type="cellIs" dxfId="393" priority="407" operator="lessThan">
      <formula>F28</formula>
    </cfRule>
    <cfRule type="cellIs" dxfId="392" priority="408" operator="greaterThan">
      <formula>F28</formula>
    </cfRule>
  </conditionalFormatting>
  <conditionalFormatting sqref="F27">
    <cfRule type="cellIs" dxfId="391" priority="397" operator="equal">
      <formula>0</formula>
    </cfRule>
    <cfRule type="cellIs" dxfId="390" priority="398" operator="equal">
      <formula>F25</formula>
    </cfRule>
    <cfRule type="cellIs" dxfId="389" priority="399" operator="lessThan">
      <formula>F25</formula>
    </cfRule>
    <cfRule type="cellIs" dxfId="388" priority="400" operator="greaterThan">
      <formula>F25</formula>
    </cfRule>
  </conditionalFormatting>
  <conditionalFormatting sqref="F28">
    <cfRule type="cellIs" dxfId="387" priority="393" operator="equal">
      <formula>0</formula>
    </cfRule>
    <cfRule type="cellIs" dxfId="386" priority="394" operator="equal">
      <formula>F27</formula>
    </cfRule>
    <cfRule type="cellIs" dxfId="385" priority="395" operator="lessThan">
      <formula>F27</formula>
    </cfRule>
    <cfRule type="cellIs" dxfId="384" priority="396" operator="greaterThan">
      <formula>F27</formula>
    </cfRule>
  </conditionalFormatting>
  <conditionalFormatting sqref="F31">
    <cfRule type="cellIs" dxfId="383" priority="401" operator="equal">
      <formula>0</formula>
    </cfRule>
    <cfRule type="cellIs" dxfId="382" priority="402" operator="equal">
      <formula>F30</formula>
    </cfRule>
    <cfRule type="cellIs" dxfId="381" priority="403" operator="lessThan">
      <formula>F30</formula>
    </cfRule>
    <cfRule type="cellIs" dxfId="380" priority="404" operator="greaterThan">
      <formula>F30</formula>
    </cfRule>
  </conditionalFormatting>
  <conditionalFormatting sqref="F30">
    <cfRule type="cellIs" dxfId="379" priority="389" operator="equal">
      <formula>0</formula>
    </cfRule>
    <cfRule type="cellIs" dxfId="378" priority="390" operator="equal">
      <formula>F29</formula>
    </cfRule>
    <cfRule type="cellIs" dxfId="377" priority="391" operator="lessThan">
      <formula>F29</formula>
    </cfRule>
    <cfRule type="cellIs" dxfId="376" priority="392" operator="greaterThan">
      <formula>F29</formula>
    </cfRule>
  </conditionalFormatting>
  <conditionalFormatting sqref="J29">
    <cfRule type="cellIs" dxfId="375" priority="385" operator="equal">
      <formula>0</formula>
    </cfRule>
    <cfRule type="cellIs" dxfId="374" priority="386" operator="equal">
      <formula>J28</formula>
    </cfRule>
    <cfRule type="cellIs" dxfId="373" priority="387" operator="lessThan">
      <formula>J28</formula>
    </cfRule>
    <cfRule type="cellIs" dxfId="372" priority="388" operator="greaterThan">
      <formula>J28</formula>
    </cfRule>
  </conditionalFormatting>
  <conditionalFormatting sqref="J27">
    <cfRule type="cellIs" dxfId="371" priority="377" operator="equal">
      <formula>0</formula>
    </cfRule>
    <cfRule type="cellIs" dxfId="370" priority="378" operator="equal">
      <formula>J25</formula>
    </cfRule>
    <cfRule type="cellIs" dxfId="369" priority="379" operator="lessThan">
      <formula>J25</formula>
    </cfRule>
    <cfRule type="cellIs" dxfId="368" priority="380" operator="greaterThan">
      <formula>J25</formula>
    </cfRule>
  </conditionalFormatting>
  <conditionalFormatting sqref="J28">
    <cfRule type="cellIs" dxfId="367" priority="373" operator="equal">
      <formula>0</formula>
    </cfRule>
    <cfRule type="cellIs" dxfId="366" priority="374" operator="equal">
      <formula>J27</formula>
    </cfRule>
    <cfRule type="cellIs" dxfId="365" priority="375" operator="lessThan">
      <formula>J27</formula>
    </cfRule>
    <cfRule type="cellIs" dxfId="364" priority="376" operator="greaterThan">
      <formula>J27</formula>
    </cfRule>
  </conditionalFormatting>
  <conditionalFormatting sqref="J31">
    <cfRule type="cellIs" dxfId="363" priority="381" operator="equal">
      <formula>0</formula>
    </cfRule>
    <cfRule type="cellIs" dxfId="362" priority="382" operator="equal">
      <formula>J30</formula>
    </cfRule>
    <cfRule type="cellIs" dxfId="361" priority="383" operator="lessThan">
      <formula>J30</formula>
    </cfRule>
    <cfRule type="cellIs" dxfId="360" priority="384" operator="greaterThan">
      <formula>J30</formula>
    </cfRule>
  </conditionalFormatting>
  <conditionalFormatting sqref="J30">
    <cfRule type="cellIs" dxfId="359" priority="369" operator="equal">
      <formula>0</formula>
    </cfRule>
    <cfRule type="cellIs" dxfId="358" priority="370" operator="equal">
      <formula>J29</formula>
    </cfRule>
    <cfRule type="cellIs" dxfId="357" priority="371" operator="lessThan">
      <formula>J29</formula>
    </cfRule>
    <cfRule type="cellIs" dxfId="356" priority="372" operator="greaterThan">
      <formula>J29</formula>
    </cfRule>
  </conditionalFormatting>
  <conditionalFormatting sqref="G29">
    <cfRule type="cellIs" dxfId="355" priority="365" operator="equal">
      <formula>0</formula>
    </cfRule>
    <cfRule type="cellIs" dxfId="354" priority="366" operator="equal">
      <formula>G28</formula>
    </cfRule>
    <cfRule type="cellIs" dxfId="353" priority="367" operator="lessThan">
      <formula>G28</formula>
    </cfRule>
    <cfRule type="cellIs" dxfId="352" priority="368" operator="greaterThan">
      <formula>G28</formula>
    </cfRule>
  </conditionalFormatting>
  <conditionalFormatting sqref="G27">
    <cfRule type="cellIs" dxfId="351" priority="357" operator="equal">
      <formula>0</formula>
    </cfRule>
    <cfRule type="cellIs" dxfId="350" priority="358" operator="equal">
      <formula>G25</formula>
    </cfRule>
    <cfRule type="cellIs" dxfId="349" priority="359" operator="lessThan">
      <formula>G25</formula>
    </cfRule>
    <cfRule type="cellIs" dxfId="348" priority="360" operator="greaterThan">
      <formula>G25</formula>
    </cfRule>
  </conditionalFormatting>
  <conditionalFormatting sqref="G28">
    <cfRule type="cellIs" dxfId="347" priority="353" operator="equal">
      <formula>0</formula>
    </cfRule>
    <cfRule type="cellIs" dxfId="346" priority="354" operator="equal">
      <formula>G27</formula>
    </cfRule>
    <cfRule type="cellIs" dxfId="345" priority="355" operator="lessThan">
      <formula>G27</formula>
    </cfRule>
    <cfRule type="cellIs" dxfId="344" priority="356" operator="greaterThan">
      <formula>G27</formula>
    </cfRule>
  </conditionalFormatting>
  <conditionalFormatting sqref="G31">
    <cfRule type="cellIs" dxfId="343" priority="361" operator="equal">
      <formula>0</formula>
    </cfRule>
    <cfRule type="cellIs" dxfId="342" priority="362" operator="equal">
      <formula>G30</formula>
    </cfRule>
    <cfRule type="cellIs" dxfId="341" priority="363" operator="lessThan">
      <formula>G30</formula>
    </cfRule>
    <cfRule type="cellIs" dxfId="340" priority="364" operator="greaterThan">
      <formula>G30</formula>
    </cfRule>
  </conditionalFormatting>
  <conditionalFormatting sqref="G30">
    <cfRule type="cellIs" dxfId="339" priority="349" operator="equal">
      <formula>0</formula>
    </cfRule>
    <cfRule type="cellIs" dxfId="338" priority="350" operator="equal">
      <formula>G29</formula>
    </cfRule>
    <cfRule type="cellIs" dxfId="337" priority="351" operator="lessThan">
      <formula>G29</formula>
    </cfRule>
    <cfRule type="cellIs" dxfId="336" priority="352" operator="greaterThan">
      <formula>G29</formula>
    </cfRule>
  </conditionalFormatting>
  <conditionalFormatting sqref="H29">
    <cfRule type="cellIs" dxfId="335" priority="345" operator="equal">
      <formula>0</formula>
    </cfRule>
    <cfRule type="cellIs" dxfId="334" priority="346" operator="equal">
      <formula>H28</formula>
    </cfRule>
    <cfRule type="cellIs" dxfId="333" priority="347" operator="lessThan">
      <formula>H28</formula>
    </cfRule>
    <cfRule type="cellIs" dxfId="332" priority="348" operator="greaterThan">
      <formula>H28</formula>
    </cfRule>
  </conditionalFormatting>
  <conditionalFormatting sqref="H27">
    <cfRule type="cellIs" dxfId="331" priority="337" operator="equal">
      <formula>0</formula>
    </cfRule>
    <cfRule type="cellIs" dxfId="330" priority="338" operator="equal">
      <formula>H25</formula>
    </cfRule>
    <cfRule type="cellIs" dxfId="329" priority="339" operator="lessThan">
      <formula>H25</formula>
    </cfRule>
    <cfRule type="cellIs" dxfId="328" priority="340" operator="greaterThan">
      <formula>H25</formula>
    </cfRule>
  </conditionalFormatting>
  <conditionalFormatting sqref="H28">
    <cfRule type="cellIs" dxfId="327" priority="333" operator="equal">
      <formula>0</formula>
    </cfRule>
    <cfRule type="cellIs" dxfId="326" priority="334" operator="equal">
      <formula>H27</formula>
    </cfRule>
    <cfRule type="cellIs" dxfId="325" priority="335" operator="lessThan">
      <formula>H27</formula>
    </cfRule>
    <cfRule type="cellIs" dxfId="324" priority="336" operator="greaterThan">
      <formula>H27</formula>
    </cfRule>
  </conditionalFormatting>
  <conditionalFormatting sqref="H31">
    <cfRule type="cellIs" dxfId="323" priority="341" operator="equal">
      <formula>0</formula>
    </cfRule>
    <cfRule type="cellIs" dxfId="322" priority="342" operator="equal">
      <formula>H30</formula>
    </cfRule>
    <cfRule type="cellIs" dxfId="321" priority="343" operator="lessThan">
      <formula>H30</formula>
    </cfRule>
    <cfRule type="cellIs" dxfId="320" priority="344" operator="greaterThan">
      <formula>H30</formula>
    </cfRule>
  </conditionalFormatting>
  <conditionalFormatting sqref="H30">
    <cfRule type="cellIs" dxfId="319" priority="329" operator="equal">
      <formula>0</formula>
    </cfRule>
    <cfRule type="cellIs" dxfId="318" priority="330" operator="equal">
      <formula>H29</formula>
    </cfRule>
    <cfRule type="cellIs" dxfId="317" priority="331" operator="lessThan">
      <formula>H29</formula>
    </cfRule>
    <cfRule type="cellIs" dxfId="316" priority="332" operator="greaterThan">
      <formula>H29</formula>
    </cfRule>
  </conditionalFormatting>
  <conditionalFormatting sqref="I29">
    <cfRule type="cellIs" dxfId="315" priority="325" operator="equal">
      <formula>0</formula>
    </cfRule>
    <cfRule type="cellIs" dxfId="314" priority="326" operator="equal">
      <formula>I28</formula>
    </cfRule>
    <cfRule type="cellIs" dxfId="313" priority="327" operator="lessThan">
      <formula>I28</formula>
    </cfRule>
    <cfRule type="cellIs" dxfId="312" priority="328" operator="greaterThan">
      <formula>I28</formula>
    </cfRule>
  </conditionalFormatting>
  <conditionalFormatting sqref="I27">
    <cfRule type="cellIs" dxfId="311" priority="317" operator="equal">
      <formula>0</formula>
    </cfRule>
    <cfRule type="cellIs" dxfId="310" priority="318" operator="equal">
      <formula>I25</formula>
    </cfRule>
    <cfRule type="cellIs" dxfId="309" priority="319" operator="lessThan">
      <formula>I25</formula>
    </cfRule>
    <cfRule type="cellIs" dxfId="308" priority="320" operator="greaterThan">
      <formula>I25</formula>
    </cfRule>
  </conditionalFormatting>
  <conditionalFormatting sqref="I28">
    <cfRule type="cellIs" dxfId="307" priority="313" operator="equal">
      <formula>0</formula>
    </cfRule>
    <cfRule type="cellIs" dxfId="306" priority="314" operator="equal">
      <formula>I27</formula>
    </cfRule>
    <cfRule type="cellIs" dxfId="305" priority="315" operator="lessThan">
      <formula>I27</formula>
    </cfRule>
    <cfRule type="cellIs" dxfId="304" priority="316" operator="greaterThan">
      <formula>I27</formula>
    </cfRule>
  </conditionalFormatting>
  <conditionalFormatting sqref="I31">
    <cfRule type="cellIs" dxfId="303" priority="321" operator="equal">
      <formula>0</formula>
    </cfRule>
    <cfRule type="cellIs" dxfId="302" priority="322" operator="equal">
      <formula>I30</formula>
    </cfRule>
    <cfRule type="cellIs" dxfId="301" priority="323" operator="lessThan">
      <formula>I30</formula>
    </cfRule>
    <cfRule type="cellIs" dxfId="300" priority="324" operator="greaterThan">
      <formula>I30</formula>
    </cfRule>
  </conditionalFormatting>
  <conditionalFormatting sqref="I30">
    <cfRule type="cellIs" dxfId="299" priority="309" operator="equal">
      <formula>0</formula>
    </cfRule>
    <cfRule type="cellIs" dxfId="298" priority="310" operator="equal">
      <formula>I29</formula>
    </cfRule>
    <cfRule type="cellIs" dxfId="297" priority="311" operator="lessThan">
      <formula>I29</formula>
    </cfRule>
    <cfRule type="cellIs" dxfId="296" priority="312" operator="greaterThan">
      <formula>I29</formula>
    </cfRule>
  </conditionalFormatting>
  <conditionalFormatting sqref="G32:H32">
    <cfRule type="cellIs" dxfId="295" priority="303" operator="equal">
      <formula>0</formula>
    </cfRule>
    <cfRule type="cellIs" dxfId="294" priority="304" operator="equal">
      <formula>G26</formula>
    </cfRule>
    <cfRule type="cellIs" dxfId="293" priority="305" operator="lessThan">
      <formula>G26</formula>
    </cfRule>
    <cfRule type="cellIs" dxfId="292" priority="306" operator="greaterThan">
      <formula>G26</formula>
    </cfRule>
  </conditionalFormatting>
  <conditionalFormatting sqref="D38:E38">
    <cfRule type="cellIs" dxfId="291" priority="155" operator="equal">
      <formula>0</formula>
    </cfRule>
    <cfRule type="cellIs" dxfId="290" priority="288" operator="equal">
      <formula>0</formula>
    </cfRule>
    <cfRule type="cellIs" dxfId="289" priority="300" operator="equal">
      <formula>D32</formula>
    </cfRule>
    <cfRule type="cellIs" dxfId="288" priority="301" operator="lessThan">
      <formula>D32</formula>
    </cfRule>
    <cfRule type="cellIs" dxfId="287" priority="302" operator="greaterThan">
      <formula>D32</formula>
    </cfRule>
  </conditionalFormatting>
  <conditionalFormatting sqref="F38">
    <cfRule type="cellIs" dxfId="286" priority="154" operator="equal">
      <formula>0</formula>
    </cfRule>
    <cfRule type="cellIs" dxfId="285" priority="297" operator="equal">
      <formula>F32</formula>
    </cfRule>
    <cfRule type="cellIs" dxfId="284" priority="298" operator="lessThan">
      <formula>F32</formula>
    </cfRule>
    <cfRule type="cellIs" dxfId="283" priority="299" operator="greaterThan">
      <formula>F32</formula>
    </cfRule>
  </conditionalFormatting>
  <conditionalFormatting sqref="C35">
    <cfRule type="cellIs" dxfId="282" priority="293" operator="equal">
      <formula>0</formula>
    </cfRule>
    <cfRule type="cellIs" dxfId="281" priority="294" operator="equal">
      <formula>C34</formula>
    </cfRule>
    <cfRule type="cellIs" dxfId="280" priority="295" operator="lessThan">
      <formula>C34</formula>
    </cfRule>
    <cfRule type="cellIs" dxfId="279" priority="296" operator="greaterThan">
      <formula>C34</formula>
    </cfRule>
  </conditionalFormatting>
  <conditionalFormatting sqref="I38:J38">
    <cfRule type="cellIs" dxfId="278" priority="284" operator="equal">
      <formula>0</formula>
    </cfRule>
    <cfRule type="cellIs" dxfId="277" priority="285" operator="equal">
      <formula>I32</formula>
    </cfRule>
    <cfRule type="cellIs" dxfId="276" priority="286" operator="lessThan">
      <formula>I32</formula>
    </cfRule>
    <cfRule type="cellIs" dxfId="275" priority="287" operator="greaterThan">
      <formula>I32</formula>
    </cfRule>
  </conditionalFormatting>
  <conditionalFormatting sqref="C33">
    <cfRule type="cellIs" dxfId="274" priority="280" operator="equal">
      <formula>0</formula>
    </cfRule>
    <cfRule type="cellIs" dxfId="273" priority="281" operator="equal">
      <formula>C31</formula>
    </cfRule>
    <cfRule type="cellIs" dxfId="272" priority="282" operator="lessThan">
      <formula>C31</formula>
    </cfRule>
    <cfRule type="cellIs" dxfId="271" priority="283" operator="greaterThan">
      <formula>C31</formula>
    </cfRule>
  </conditionalFormatting>
  <conditionalFormatting sqref="C34">
    <cfRule type="cellIs" dxfId="270" priority="276" operator="equal">
      <formula>0</formula>
    </cfRule>
    <cfRule type="cellIs" dxfId="269" priority="277" operator="equal">
      <formula>C33</formula>
    </cfRule>
    <cfRule type="cellIs" dxfId="268" priority="278" operator="lessThan">
      <formula>C33</formula>
    </cfRule>
    <cfRule type="cellIs" dxfId="267" priority="279" operator="greaterThan">
      <formula>C33</formula>
    </cfRule>
  </conditionalFormatting>
  <conditionalFormatting sqref="C37">
    <cfRule type="cellIs" dxfId="266" priority="289" operator="equal">
      <formula>0</formula>
    </cfRule>
    <cfRule type="cellIs" dxfId="265" priority="290" operator="equal">
      <formula>C36</formula>
    </cfRule>
    <cfRule type="cellIs" dxfId="264" priority="291" operator="lessThan">
      <formula>C36</formula>
    </cfRule>
    <cfRule type="cellIs" dxfId="263" priority="292" operator="greaterThan">
      <formula>C36</formula>
    </cfRule>
  </conditionalFormatting>
  <conditionalFormatting sqref="C36">
    <cfRule type="cellIs" dxfId="262" priority="272" operator="equal">
      <formula>0</formula>
    </cfRule>
    <cfRule type="cellIs" dxfId="261" priority="273" operator="equal">
      <formula>C35</formula>
    </cfRule>
    <cfRule type="cellIs" dxfId="260" priority="274" operator="lessThan">
      <formula>C35</formula>
    </cfRule>
    <cfRule type="cellIs" dxfId="259" priority="275" operator="greaterThan">
      <formula>C35</formula>
    </cfRule>
  </conditionalFormatting>
  <conditionalFormatting sqref="D35:E35">
    <cfRule type="cellIs" dxfId="258" priority="268" operator="equal">
      <formula>0</formula>
    </cfRule>
    <cfRule type="cellIs" dxfId="257" priority="269" operator="equal">
      <formula>D34</formula>
    </cfRule>
    <cfRule type="cellIs" dxfId="256" priority="270" operator="lessThan">
      <formula>D34</formula>
    </cfRule>
    <cfRule type="cellIs" dxfId="255" priority="271" operator="greaterThan">
      <formula>D34</formula>
    </cfRule>
  </conditionalFormatting>
  <conditionalFormatting sqref="D33:E33">
    <cfRule type="cellIs" dxfId="254" priority="260" operator="equal">
      <formula>0</formula>
    </cfRule>
    <cfRule type="cellIs" dxfId="253" priority="261" operator="equal">
      <formula>D31</formula>
    </cfRule>
    <cfRule type="cellIs" dxfId="252" priority="262" operator="lessThan">
      <formula>D31</formula>
    </cfRule>
    <cfRule type="cellIs" dxfId="251" priority="263" operator="greaterThan">
      <formula>D31</formula>
    </cfRule>
  </conditionalFormatting>
  <conditionalFormatting sqref="D34:E34">
    <cfRule type="cellIs" dxfId="250" priority="256" operator="equal">
      <formula>0</formula>
    </cfRule>
    <cfRule type="cellIs" dxfId="249" priority="257" operator="equal">
      <formula>D33</formula>
    </cfRule>
    <cfRule type="cellIs" dxfId="248" priority="258" operator="lessThan">
      <formula>D33</formula>
    </cfRule>
    <cfRule type="cellIs" dxfId="247" priority="259" operator="greaterThan">
      <formula>D33</formula>
    </cfRule>
  </conditionalFormatting>
  <conditionalFormatting sqref="D37:E37">
    <cfRule type="cellIs" dxfId="246" priority="264" operator="equal">
      <formula>0</formula>
    </cfRule>
    <cfRule type="cellIs" dxfId="245" priority="265" operator="equal">
      <formula>D36</formula>
    </cfRule>
    <cfRule type="cellIs" dxfId="244" priority="266" operator="lessThan">
      <formula>D36</formula>
    </cfRule>
    <cfRule type="cellIs" dxfId="243" priority="267" operator="greaterThan">
      <formula>D36</formula>
    </cfRule>
  </conditionalFormatting>
  <conditionalFormatting sqref="D36:E36">
    <cfRule type="cellIs" dxfId="242" priority="252" operator="equal">
      <formula>0</formula>
    </cfRule>
    <cfRule type="cellIs" dxfId="241" priority="253" operator="equal">
      <formula>D35</formula>
    </cfRule>
    <cfRule type="cellIs" dxfId="240" priority="254" operator="lessThan">
      <formula>D35</formula>
    </cfRule>
    <cfRule type="cellIs" dxfId="239" priority="255" operator="greaterThan">
      <formula>D35</formula>
    </cfRule>
  </conditionalFormatting>
  <conditionalFormatting sqref="F35">
    <cfRule type="cellIs" dxfId="238" priority="248" operator="equal">
      <formula>0</formula>
    </cfRule>
    <cfRule type="cellIs" dxfId="237" priority="249" operator="equal">
      <formula>F34</formula>
    </cfRule>
    <cfRule type="cellIs" dxfId="236" priority="250" operator="lessThan">
      <formula>F34</formula>
    </cfRule>
    <cfRule type="cellIs" dxfId="235" priority="251" operator="greaterThan">
      <formula>F34</formula>
    </cfRule>
  </conditionalFormatting>
  <conditionalFormatting sqref="F33">
    <cfRule type="cellIs" dxfId="234" priority="240" operator="equal">
      <formula>0</formula>
    </cfRule>
    <cfRule type="cellIs" dxfId="233" priority="241" operator="equal">
      <formula>F31</formula>
    </cfRule>
    <cfRule type="cellIs" dxfId="232" priority="242" operator="lessThan">
      <formula>F31</formula>
    </cfRule>
    <cfRule type="cellIs" dxfId="231" priority="243" operator="greaterThan">
      <formula>F31</formula>
    </cfRule>
  </conditionalFormatting>
  <conditionalFormatting sqref="F34">
    <cfRule type="cellIs" dxfId="230" priority="236" operator="equal">
      <formula>0</formula>
    </cfRule>
    <cfRule type="cellIs" dxfId="229" priority="237" operator="equal">
      <formula>F33</formula>
    </cfRule>
    <cfRule type="cellIs" dxfId="228" priority="238" operator="lessThan">
      <formula>F33</formula>
    </cfRule>
    <cfRule type="cellIs" dxfId="227" priority="239" operator="greaterThan">
      <formula>F33</formula>
    </cfRule>
  </conditionalFormatting>
  <conditionalFormatting sqref="F37">
    <cfRule type="cellIs" dxfId="226" priority="244" operator="equal">
      <formula>0</formula>
    </cfRule>
    <cfRule type="cellIs" dxfId="225" priority="245" operator="equal">
      <formula>F36</formula>
    </cfRule>
    <cfRule type="cellIs" dxfId="224" priority="246" operator="lessThan">
      <formula>F36</formula>
    </cfRule>
    <cfRule type="cellIs" dxfId="223" priority="247" operator="greaterThan">
      <formula>F36</formula>
    </cfRule>
  </conditionalFormatting>
  <conditionalFormatting sqref="F36">
    <cfRule type="cellIs" dxfId="222" priority="232" operator="equal">
      <formula>0</formula>
    </cfRule>
    <cfRule type="cellIs" dxfId="221" priority="233" operator="equal">
      <formula>F35</formula>
    </cfRule>
    <cfRule type="cellIs" dxfId="220" priority="234" operator="lessThan">
      <formula>F35</formula>
    </cfRule>
    <cfRule type="cellIs" dxfId="219" priority="235" operator="greaterThan">
      <formula>F35</formula>
    </cfRule>
  </conditionalFormatting>
  <conditionalFormatting sqref="J35">
    <cfRule type="cellIs" dxfId="218" priority="228" operator="equal">
      <formula>0</formula>
    </cfRule>
    <cfRule type="cellIs" dxfId="217" priority="229" operator="equal">
      <formula>J34</formula>
    </cfRule>
    <cfRule type="cellIs" dxfId="216" priority="230" operator="lessThan">
      <formula>J34</formula>
    </cfRule>
    <cfRule type="cellIs" dxfId="215" priority="231" operator="greaterThan">
      <formula>J34</formula>
    </cfRule>
  </conditionalFormatting>
  <conditionalFormatting sqref="J33">
    <cfRule type="cellIs" dxfId="214" priority="220" operator="equal">
      <formula>0</formula>
    </cfRule>
    <cfRule type="cellIs" dxfId="213" priority="221" operator="equal">
      <formula>J31</formula>
    </cfRule>
    <cfRule type="cellIs" dxfId="212" priority="222" operator="lessThan">
      <formula>J31</formula>
    </cfRule>
    <cfRule type="cellIs" dxfId="211" priority="223" operator="greaterThan">
      <formula>J31</formula>
    </cfRule>
  </conditionalFormatting>
  <conditionalFormatting sqref="J34">
    <cfRule type="cellIs" dxfId="210" priority="216" operator="equal">
      <formula>0</formula>
    </cfRule>
    <cfRule type="cellIs" dxfId="209" priority="217" operator="equal">
      <formula>J33</formula>
    </cfRule>
    <cfRule type="cellIs" dxfId="208" priority="218" operator="lessThan">
      <formula>J33</formula>
    </cfRule>
    <cfRule type="cellIs" dxfId="207" priority="219" operator="greaterThan">
      <formula>J33</formula>
    </cfRule>
  </conditionalFormatting>
  <conditionalFormatting sqref="J37">
    <cfRule type="cellIs" dxfId="206" priority="224" operator="equal">
      <formula>0</formula>
    </cfRule>
    <cfRule type="cellIs" dxfId="205" priority="225" operator="equal">
      <formula>J36</formula>
    </cfRule>
    <cfRule type="cellIs" dxfId="204" priority="226" operator="lessThan">
      <formula>J36</formula>
    </cfRule>
    <cfRule type="cellIs" dxfId="203" priority="227" operator="greaterThan">
      <formula>J36</formula>
    </cfRule>
  </conditionalFormatting>
  <conditionalFormatting sqref="J36">
    <cfRule type="cellIs" dxfId="202" priority="212" operator="equal">
      <formula>0</formula>
    </cfRule>
    <cfRule type="cellIs" dxfId="201" priority="213" operator="equal">
      <formula>J35</formula>
    </cfRule>
    <cfRule type="cellIs" dxfId="200" priority="214" operator="lessThan">
      <formula>J35</formula>
    </cfRule>
    <cfRule type="cellIs" dxfId="199" priority="215" operator="greaterThan">
      <formula>J35</formula>
    </cfRule>
  </conditionalFormatting>
  <conditionalFormatting sqref="G35">
    <cfRule type="cellIs" dxfId="198" priority="208" operator="equal">
      <formula>0</formula>
    </cfRule>
    <cfRule type="cellIs" dxfId="197" priority="209" operator="equal">
      <formula>G34</formula>
    </cfRule>
    <cfRule type="cellIs" dxfId="196" priority="210" operator="lessThan">
      <formula>G34</formula>
    </cfRule>
    <cfRule type="cellIs" dxfId="195" priority="211" operator="greaterThan">
      <formula>G34</formula>
    </cfRule>
  </conditionalFormatting>
  <conditionalFormatting sqref="G33">
    <cfRule type="cellIs" dxfId="194" priority="200" operator="equal">
      <formula>0</formula>
    </cfRule>
    <cfRule type="cellIs" dxfId="193" priority="201" operator="equal">
      <formula>G31</formula>
    </cfRule>
    <cfRule type="cellIs" dxfId="192" priority="202" operator="lessThan">
      <formula>G31</formula>
    </cfRule>
    <cfRule type="cellIs" dxfId="191" priority="203" operator="greaterThan">
      <formula>G31</formula>
    </cfRule>
  </conditionalFormatting>
  <conditionalFormatting sqref="G34">
    <cfRule type="cellIs" dxfId="190" priority="196" operator="equal">
      <formula>0</formula>
    </cfRule>
    <cfRule type="cellIs" dxfId="189" priority="197" operator="equal">
      <formula>G33</formula>
    </cfRule>
    <cfRule type="cellIs" dxfId="188" priority="198" operator="lessThan">
      <formula>G33</formula>
    </cfRule>
    <cfRule type="cellIs" dxfId="187" priority="199" operator="greaterThan">
      <formula>G33</formula>
    </cfRule>
  </conditionalFormatting>
  <conditionalFormatting sqref="G37">
    <cfRule type="cellIs" dxfId="186" priority="204" operator="equal">
      <formula>0</formula>
    </cfRule>
    <cfRule type="cellIs" dxfId="185" priority="205" operator="equal">
      <formula>G36</formula>
    </cfRule>
    <cfRule type="cellIs" dxfId="184" priority="206" operator="lessThan">
      <formula>G36</formula>
    </cfRule>
    <cfRule type="cellIs" dxfId="183" priority="207" operator="greaterThan">
      <formula>G36</formula>
    </cfRule>
  </conditionalFormatting>
  <conditionalFormatting sqref="G36">
    <cfRule type="cellIs" dxfId="182" priority="192" operator="equal">
      <formula>0</formula>
    </cfRule>
    <cfRule type="cellIs" dxfId="181" priority="193" operator="equal">
      <formula>G35</formula>
    </cfRule>
    <cfRule type="cellIs" dxfId="180" priority="194" operator="lessThan">
      <formula>G35</formula>
    </cfRule>
    <cfRule type="cellIs" dxfId="179" priority="195" operator="greaterThan">
      <formula>G35</formula>
    </cfRule>
  </conditionalFormatting>
  <conditionalFormatting sqref="H34:H35">
    <cfRule type="cellIs" dxfId="178" priority="188" operator="equal">
      <formula>0</formula>
    </cfRule>
    <cfRule type="cellIs" dxfId="177" priority="189" operator="equal">
      <formula>H33</formula>
    </cfRule>
    <cfRule type="cellIs" dxfId="176" priority="190" operator="lessThan">
      <formula>H33</formula>
    </cfRule>
    <cfRule type="cellIs" dxfId="175" priority="191" operator="greaterThan">
      <formula>H33</formula>
    </cfRule>
  </conditionalFormatting>
  <conditionalFormatting sqref="H33">
    <cfRule type="cellIs" dxfId="174" priority="180" operator="equal">
      <formula>0</formula>
    </cfRule>
    <cfRule type="cellIs" dxfId="173" priority="181" operator="equal">
      <formula>H31</formula>
    </cfRule>
    <cfRule type="cellIs" dxfId="172" priority="182" operator="lessThan">
      <formula>H31</formula>
    </cfRule>
    <cfRule type="cellIs" dxfId="171" priority="183" operator="greaterThan">
      <formula>H31</formula>
    </cfRule>
  </conditionalFormatting>
  <conditionalFormatting sqref="H37">
    <cfRule type="cellIs" dxfId="170" priority="184" operator="equal">
      <formula>0</formula>
    </cfRule>
    <cfRule type="cellIs" dxfId="169" priority="185" operator="equal">
      <formula>H36</formula>
    </cfRule>
    <cfRule type="cellIs" dxfId="168" priority="186" operator="lessThan">
      <formula>H36</formula>
    </cfRule>
    <cfRule type="cellIs" dxfId="167" priority="187" operator="greaterThan">
      <formula>H36</formula>
    </cfRule>
  </conditionalFormatting>
  <conditionalFormatting sqref="H36">
    <cfRule type="cellIs" dxfId="166" priority="176" operator="equal">
      <formula>0</formula>
    </cfRule>
    <cfRule type="cellIs" dxfId="165" priority="177" operator="equal">
      <formula>H35</formula>
    </cfRule>
    <cfRule type="cellIs" dxfId="164" priority="178" operator="lessThan">
      <formula>H35</formula>
    </cfRule>
    <cfRule type="cellIs" dxfId="163" priority="179" operator="greaterThan">
      <formula>H35</formula>
    </cfRule>
  </conditionalFormatting>
  <conditionalFormatting sqref="I35">
    <cfRule type="cellIs" dxfId="162" priority="172" operator="equal">
      <formula>0</formula>
    </cfRule>
    <cfRule type="cellIs" dxfId="161" priority="173" operator="equal">
      <formula>I34</formula>
    </cfRule>
    <cfRule type="cellIs" dxfId="160" priority="174" operator="lessThan">
      <formula>I34</formula>
    </cfRule>
    <cfRule type="cellIs" dxfId="159" priority="175" operator="greaterThan">
      <formula>I34</formula>
    </cfRule>
  </conditionalFormatting>
  <conditionalFormatting sqref="I33">
    <cfRule type="cellIs" dxfId="158" priority="164" operator="equal">
      <formula>0</formula>
    </cfRule>
    <cfRule type="cellIs" dxfId="157" priority="165" operator="equal">
      <formula>I31</formula>
    </cfRule>
    <cfRule type="cellIs" dxfId="156" priority="166" operator="lessThan">
      <formula>I31</formula>
    </cfRule>
    <cfRule type="cellIs" dxfId="155" priority="167" operator="greaterThan">
      <formula>I31</formula>
    </cfRule>
  </conditionalFormatting>
  <conditionalFormatting sqref="I34">
    <cfRule type="cellIs" dxfId="154" priority="160" operator="equal">
      <formula>0</formula>
    </cfRule>
    <cfRule type="cellIs" dxfId="153" priority="161" operator="equal">
      <formula>I33</formula>
    </cfRule>
    <cfRule type="cellIs" dxfId="152" priority="162" operator="lessThan">
      <formula>I33</formula>
    </cfRule>
    <cfRule type="cellIs" dxfId="151" priority="163" operator="greaterThan">
      <formula>I33</formula>
    </cfRule>
  </conditionalFormatting>
  <conditionalFormatting sqref="I37">
    <cfRule type="cellIs" dxfId="150" priority="168" operator="equal">
      <formula>0</formula>
    </cfRule>
    <cfRule type="cellIs" dxfId="149" priority="169" operator="equal">
      <formula>I36</formula>
    </cfRule>
    <cfRule type="cellIs" dxfId="148" priority="170" operator="lessThan">
      <formula>I36</formula>
    </cfRule>
    <cfRule type="cellIs" dxfId="147" priority="171" operator="greaterThan">
      <formula>I36</formula>
    </cfRule>
  </conditionalFormatting>
  <conditionalFormatting sqref="I36">
    <cfRule type="cellIs" dxfId="146" priority="156" operator="equal">
      <formula>0</formula>
    </cfRule>
    <cfRule type="cellIs" dxfId="145" priority="157" operator="equal">
      <formula>I35</formula>
    </cfRule>
    <cfRule type="cellIs" dxfId="144" priority="158" operator="lessThan">
      <formula>I35</formula>
    </cfRule>
    <cfRule type="cellIs" dxfId="143" priority="159" operator="greaterThan">
      <formula>I35</formula>
    </cfRule>
  </conditionalFormatting>
  <conditionalFormatting sqref="G38:H38">
    <cfRule type="cellIs" dxfId="142" priority="150" operator="equal">
      <formula>0</formula>
    </cfRule>
    <cfRule type="cellIs" dxfId="141" priority="151" operator="equal">
      <formula>G32</formula>
    </cfRule>
    <cfRule type="cellIs" dxfId="140" priority="152" operator="lessThan">
      <formula>G32</formula>
    </cfRule>
    <cfRule type="cellIs" dxfId="139" priority="153" operator="greaterThan">
      <formula>G32</formula>
    </cfRule>
  </conditionalFormatting>
  <conditionalFormatting sqref="C3:C4">
    <cfRule type="cellIs" dxfId="138" priority="142" operator="equal">
      <formula>J49</formula>
    </cfRule>
    <cfRule type="cellIs" dxfId="137" priority="143" operator="equal">
      <formula>0</formula>
    </cfRule>
    <cfRule type="cellIs" dxfId="136" priority="144" operator="lessThan">
      <formula>J49</formula>
    </cfRule>
    <cfRule type="cellIs" dxfId="135" priority="145" operator="greaterThan">
      <formula>J49</formula>
    </cfRule>
  </conditionalFormatting>
  <conditionalFormatting sqref="C5">
    <cfRule type="cellIs" dxfId="134" priority="138" operator="equal">
      <formula>0</formula>
    </cfRule>
    <cfRule type="cellIs" dxfId="133" priority="139" operator="equal">
      <formula>C3</formula>
    </cfRule>
    <cfRule type="cellIs" dxfId="132" priority="140" operator="lessThan">
      <formula>C3</formula>
    </cfRule>
    <cfRule type="cellIs" dxfId="131" priority="141" operator="greaterThan">
      <formula>C3</formula>
    </cfRule>
  </conditionalFormatting>
  <conditionalFormatting sqref="D3:E4">
    <cfRule type="cellIs" dxfId="130" priority="134" operator="equal">
      <formula>D49</formula>
    </cfRule>
    <cfRule type="cellIs" dxfId="129" priority="135" operator="equal">
      <formula>0</formula>
    </cfRule>
    <cfRule type="cellIs" dxfId="128" priority="136" operator="lessThan">
      <formula>D49</formula>
    </cfRule>
    <cfRule type="cellIs" dxfId="127" priority="137" operator="greaterThan">
      <formula>D49</formula>
    </cfRule>
  </conditionalFormatting>
  <conditionalFormatting sqref="D12:J13">
    <cfRule type="cellIs" dxfId="126" priority="130" operator="equal">
      <formula>D53</formula>
    </cfRule>
    <cfRule type="cellIs" dxfId="125" priority="131" operator="equal">
      <formula>0</formula>
    </cfRule>
    <cfRule type="cellIs" dxfId="124" priority="132" operator="lessThan">
      <formula>D53</formula>
    </cfRule>
    <cfRule type="cellIs" dxfId="123" priority="133" operator="greaterThan">
      <formula>D53</formula>
    </cfRule>
  </conditionalFormatting>
  <conditionalFormatting sqref="F3">
    <cfRule type="cellIs" dxfId="122" priority="126" operator="equal">
      <formula>F49</formula>
    </cfRule>
    <cfRule type="cellIs" dxfId="121" priority="127" operator="equal">
      <formula>0</formula>
    </cfRule>
    <cfRule type="cellIs" dxfId="120" priority="128" operator="lessThan">
      <formula>F49</formula>
    </cfRule>
    <cfRule type="cellIs" dxfId="119" priority="129" operator="greaterThan">
      <formula>F49</formula>
    </cfRule>
  </conditionalFormatting>
  <conditionalFormatting sqref="G3:G4">
    <cfRule type="cellIs" dxfId="118" priority="118" operator="equal">
      <formula>G49</formula>
    </cfRule>
    <cfRule type="cellIs" dxfId="117" priority="119" operator="equal">
      <formula>0</formula>
    </cfRule>
    <cfRule type="cellIs" dxfId="116" priority="120" operator="lessThan">
      <formula>G49</formula>
    </cfRule>
    <cfRule type="cellIs" dxfId="115" priority="121" operator="greaterThan">
      <formula>G49</formula>
    </cfRule>
  </conditionalFormatting>
  <conditionalFormatting sqref="I3:I4">
    <cfRule type="cellIs" dxfId="114" priority="106" operator="equal">
      <formula>I49</formula>
    </cfRule>
    <cfRule type="cellIs" dxfId="113" priority="107" operator="equal">
      <formula>0</formula>
    </cfRule>
    <cfRule type="cellIs" dxfId="112" priority="108" operator="lessThan">
      <formula>I49</formula>
    </cfRule>
    <cfRule type="cellIs" dxfId="111" priority="109" operator="greaterThan">
      <formula>I49</formula>
    </cfRule>
  </conditionalFormatting>
  <conditionalFormatting sqref="J3:J4">
    <cfRule type="cellIs" dxfId="110" priority="98" operator="equal">
      <formula>J49</formula>
    </cfRule>
    <cfRule type="cellIs" dxfId="109" priority="99" operator="equal">
      <formula>0</formula>
    </cfRule>
    <cfRule type="cellIs" dxfId="108" priority="100" operator="lessThan">
      <formula>J49</formula>
    </cfRule>
    <cfRule type="cellIs" dxfId="107" priority="101" operator="greaterThan">
      <formula>J49</formula>
    </cfRule>
  </conditionalFormatting>
  <conditionalFormatting sqref="D42:E42">
    <cfRule type="cellIs" dxfId="106" priority="82" operator="equal">
      <formula>0</formula>
    </cfRule>
    <cfRule type="cellIs" dxfId="105" priority="87" operator="equal">
      <formula>0</formula>
    </cfRule>
    <cfRule type="cellIs" dxfId="104" priority="91" operator="equal">
      <formula>D37</formula>
    </cfRule>
    <cfRule type="cellIs" dxfId="103" priority="92" operator="lessThan">
      <formula>D37</formula>
    </cfRule>
    <cfRule type="cellIs" dxfId="102" priority="93" operator="greaterThan">
      <formula>D37</formula>
    </cfRule>
  </conditionalFormatting>
  <conditionalFormatting sqref="F42">
    <cfRule type="cellIs" dxfId="101" priority="81" operator="equal">
      <formula>0</formula>
    </cfRule>
    <cfRule type="cellIs" dxfId="100" priority="88" operator="equal">
      <formula>F37</formula>
    </cfRule>
    <cfRule type="cellIs" dxfId="99" priority="89" operator="lessThan">
      <formula>F37</formula>
    </cfRule>
    <cfRule type="cellIs" dxfId="98" priority="90" operator="greaterThan">
      <formula>F37</formula>
    </cfRule>
  </conditionalFormatting>
  <conditionalFormatting sqref="I42:J42">
    <cfRule type="cellIs" dxfId="97" priority="83" operator="equal">
      <formula>0</formula>
    </cfRule>
    <cfRule type="cellIs" dxfId="96" priority="84" operator="equal">
      <formula>I37</formula>
    </cfRule>
    <cfRule type="cellIs" dxfId="95" priority="85" operator="lessThan">
      <formula>I37</formula>
    </cfRule>
    <cfRule type="cellIs" dxfId="94" priority="86" operator="greaterThan">
      <formula>I37</formula>
    </cfRule>
  </conditionalFormatting>
  <conditionalFormatting sqref="G42:H42">
    <cfRule type="cellIs" dxfId="93" priority="77" operator="equal">
      <formula>0</formula>
    </cfRule>
    <cfRule type="cellIs" dxfId="92" priority="78" operator="equal">
      <formula>G37</formula>
    </cfRule>
    <cfRule type="cellIs" dxfId="91" priority="79" operator="lessThan">
      <formula>G37</formula>
    </cfRule>
    <cfRule type="cellIs" dxfId="90" priority="80" operator="greaterThan">
      <formula>G37</formula>
    </cfRule>
  </conditionalFormatting>
  <conditionalFormatting sqref="C44">
    <cfRule type="cellIs" dxfId="89" priority="70" operator="equal">
      <formula>0</formula>
    </cfRule>
    <cfRule type="cellIs" dxfId="88" priority="74" operator="equal">
      <formula>C47</formula>
    </cfRule>
    <cfRule type="cellIs" dxfId="87" priority="75" operator="lessThan">
      <formula>C47</formula>
    </cfRule>
    <cfRule type="cellIs" dxfId="86" priority="76" operator="greaterThan">
      <formula>C47</formula>
    </cfRule>
  </conditionalFormatting>
  <conditionalFormatting sqref="D44:E44">
    <cfRule type="cellIs" dxfId="85" priority="69" operator="equal">
      <formula>0</formula>
    </cfRule>
    <cfRule type="cellIs" dxfId="84" priority="71" operator="equal">
      <formula>D47</formula>
    </cfRule>
    <cfRule type="cellIs" dxfId="83" priority="72" operator="lessThan">
      <formula>D47</formula>
    </cfRule>
    <cfRule type="cellIs" dxfId="82" priority="73" operator="greaterThan">
      <formula>D47</formula>
    </cfRule>
  </conditionalFormatting>
  <conditionalFormatting sqref="D49:E49">
    <cfRule type="cellIs" dxfId="81" priority="57" operator="equal">
      <formula>0</formula>
    </cfRule>
    <cfRule type="cellIs" dxfId="80" priority="62" operator="equal">
      <formula>0</formula>
    </cfRule>
    <cfRule type="cellIs" dxfId="79" priority="66" operator="equal">
      <formula>D44</formula>
    </cfRule>
    <cfRule type="cellIs" dxfId="78" priority="67" operator="lessThan">
      <formula>D44</formula>
    </cfRule>
    <cfRule type="cellIs" dxfId="77" priority="68" operator="greaterThan">
      <formula>D44</formula>
    </cfRule>
  </conditionalFormatting>
  <conditionalFormatting sqref="F49">
    <cfRule type="cellIs" dxfId="76" priority="56" operator="equal">
      <formula>0</formula>
    </cfRule>
    <cfRule type="cellIs" dxfId="75" priority="63" operator="equal">
      <formula>F44</formula>
    </cfRule>
    <cfRule type="cellIs" dxfId="74" priority="64" operator="lessThan">
      <formula>F44</formula>
    </cfRule>
    <cfRule type="cellIs" dxfId="73" priority="65" operator="greaterThan">
      <formula>F44</formula>
    </cfRule>
  </conditionalFormatting>
  <conditionalFormatting sqref="I49:J49">
    <cfRule type="cellIs" dxfId="72" priority="58" operator="equal">
      <formula>0</formula>
    </cfRule>
    <cfRule type="cellIs" dxfId="71" priority="59" operator="equal">
      <formula>I44</formula>
    </cfRule>
    <cfRule type="cellIs" dxfId="70" priority="60" operator="lessThan">
      <formula>I44</formula>
    </cfRule>
    <cfRule type="cellIs" dxfId="69" priority="61" operator="greaterThan">
      <formula>I44</formula>
    </cfRule>
  </conditionalFormatting>
  <conditionalFormatting sqref="G49:H49">
    <cfRule type="cellIs" dxfId="68" priority="52" operator="equal">
      <formula>0</formula>
    </cfRule>
    <cfRule type="cellIs" dxfId="67" priority="53" operator="equal">
      <formula>G44</formula>
    </cfRule>
    <cfRule type="cellIs" dxfId="66" priority="54" operator="lessThan">
      <formula>G44</formula>
    </cfRule>
    <cfRule type="cellIs" dxfId="65" priority="55" operator="greaterThan">
      <formula>G44</formula>
    </cfRule>
  </conditionalFormatting>
  <conditionalFormatting sqref="H3:H4">
    <cfRule type="cellIs" dxfId="64" priority="48" operator="equal">
      <formula>0</formula>
    </cfRule>
    <cfRule type="cellIs" dxfId="63" priority="49" operator="equal">
      <formula>"G43"</formula>
    </cfRule>
    <cfRule type="cellIs" dxfId="62" priority="50" operator="lessThan">
      <formula>"G43"</formula>
    </cfRule>
    <cfRule type="cellIs" dxfId="61" priority="51" operator="greaterThan">
      <formula>"G43"</formula>
    </cfRule>
  </conditionalFormatting>
  <conditionalFormatting sqref="C47">
    <cfRule type="cellIs" dxfId="60" priority="38" operator="equal">
      <formula>0</formula>
    </cfRule>
    <cfRule type="cellIs" dxfId="59" priority="39" operator="equal">
      <formula>0</formula>
    </cfRule>
    <cfRule type="cellIs" dxfId="58" priority="43" operator="equal">
      <formula>C42</formula>
    </cfRule>
    <cfRule type="cellIs" dxfId="57" priority="44" operator="lessThan">
      <formula>C42</formula>
    </cfRule>
    <cfRule type="cellIs" dxfId="56" priority="45" operator="greaterThan">
      <formula>C42</formula>
    </cfRule>
  </conditionalFormatting>
  <conditionalFormatting sqref="D47:E47">
    <cfRule type="cellIs" dxfId="55" priority="37" operator="equal">
      <formula>0</formula>
    </cfRule>
    <cfRule type="cellIs" dxfId="54" priority="40" operator="equal">
      <formula>D42</formula>
    </cfRule>
    <cfRule type="cellIs" dxfId="53" priority="41" operator="lessThan">
      <formula>D42</formula>
    </cfRule>
    <cfRule type="cellIs" dxfId="52" priority="42" operator="greaterThan">
      <formula>D42</formula>
    </cfRule>
  </conditionalFormatting>
  <conditionalFormatting sqref="K42">
    <cfRule type="cellIs" dxfId="51" priority="33" operator="equal">
      <formula>0</formula>
    </cfRule>
    <cfRule type="cellIs" dxfId="50" priority="34" operator="equal">
      <formula>K49</formula>
    </cfRule>
    <cfRule type="cellIs" dxfId="49" priority="35" operator="lessThan">
      <formula>K49</formula>
    </cfRule>
    <cfRule type="cellIs" dxfId="48" priority="36" operator="greaterThan">
      <formula>K49</formula>
    </cfRule>
  </conditionalFormatting>
  <conditionalFormatting sqref="K49">
    <cfRule type="cellIs" dxfId="47" priority="29" operator="equal">
      <formula>0</formula>
    </cfRule>
    <cfRule type="cellIs" dxfId="46" priority="30" operator="equal">
      <formula>K44</formula>
    </cfRule>
    <cfRule type="cellIs" dxfId="45" priority="31" operator="lessThan">
      <formula>K44</formula>
    </cfRule>
    <cfRule type="cellIs" dxfId="44" priority="32" operator="greaterThan">
      <formula>K44</formula>
    </cfRule>
  </conditionalFormatting>
  <conditionalFormatting sqref="C10:C11">
    <cfRule type="cellIs" dxfId="43" priority="804" operator="equal">
      <formula>0</formula>
    </cfRule>
    <cfRule type="cellIs" dxfId="42" priority="805" operator="equal">
      <formula>C7</formula>
    </cfRule>
    <cfRule type="cellIs" dxfId="41" priority="806" operator="lessThan">
      <formula>C7</formula>
    </cfRule>
    <cfRule type="cellIs" dxfId="40" priority="807" operator="greaterThan">
      <formula>C7</formula>
    </cfRule>
  </conditionalFormatting>
  <conditionalFormatting sqref="D7:J9">
    <cfRule type="cellIs" dxfId="39" priority="812" operator="equal">
      <formula>D51</formula>
    </cfRule>
    <cfRule type="cellIs" dxfId="38" priority="813" operator="equal">
      <formula>0</formula>
    </cfRule>
    <cfRule type="cellIs" dxfId="37" priority="814" operator="lessThan">
      <formula>D51</formula>
    </cfRule>
    <cfRule type="cellIs" dxfId="36" priority="815" operator="greaterThan">
      <formula>D51</formula>
    </cfRule>
  </conditionalFormatting>
  <conditionalFormatting sqref="D5:J5 F4">
    <cfRule type="cellIs" dxfId="35" priority="824" operator="equal">
      <formula>D49</formula>
    </cfRule>
    <cfRule type="cellIs" dxfId="34" priority="825" operator="equal">
      <formula>0</formula>
    </cfRule>
    <cfRule type="cellIs" dxfId="33" priority="826" operator="lessThan">
      <formula>D49</formula>
    </cfRule>
    <cfRule type="cellIs" dxfId="32" priority="827" operator="greaterThan">
      <formula>D49</formula>
    </cfRule>
  </conditionalFormatting>
  <conditionalFormatting sqref="D10:J11">
    <cfRule type="cellIs" dxfId="31" priority="832" operator="equal">
      <formula>D52</formula>
    </cfRule>
    <cfRule type="cellIs" dxfId="30" priority="833" operator="equal">
      <formula>0</formula>
    </cfRule>
    <cfRule type="cellIs" dxfId="29" priority="834" operator="lessThan">
      <formula>D52</formula>
    </cfRule>
    <cfRule type="cellIs" dxfId="28" priority="835" operator="greaterThan">
      <formula>D52</formula>
    </cfRule>
  </conditionalFormatting>
  <conditionalFormatting sqref="H6">
    <cfRule type="cellIs" dxfId="27" priority="1" operator="equal">
      <formula>0</formula>
    </cfRule>
    <cfRule type="cellIs" dxfId="26" priority="2" operator="equal">
      <formula>"G43"</formula>
    </cfRule>
    <cfRule type="cellIs" dxfId="25" priority="3" operator="lessThan">
      <formula>"G43"</formula>
    </cfRule>
    <cfRule type="cellIs" dxfId="24" priority="4" operator="greaterThan">
      <formula>"G43"</formula>
    </cfRule>
  </conditionalFormatting>
  <conditionalFormatting sqref="C6">
    <cfRule type="cellIs" dxfId="23" priority="25" operator="equal">
      <formula>J52</formula>
    </cfRule>
    <cfRule type="cellIs" dxfId="22" priority="26" operator="equal">
      <formula>0</formula>
    </cfRule>
    <cfRule type="cellIs" dxfId="21" priority="27" operator="lessThan">
      <formula>J52</formula>
    </cfRule>
    <cfRule type="cellIs" dxfId="20" priority="28" operator="greaterThan">
      <formula>J52</formula>
    </cfRule>
  </conditionalFormatting>
  <conditionalFormatting sqref="D6:E6">
    <cfRule type="cellIs" dxfId="19" priority="21" operator="equal">
      <formula>D52</formula>
    </cfRule>
    <cfRule type="cellIs" dxfId="18" priority="22" operator="equal">
      <formula>0</formula>
    </cfRule>
    <cfRule type="cellIs" dxfId="17" priority="23" operator="lessThan">
      <formula>D52</formula>
    </cfRule>
    <cfRule type="cellIs" dxfId="16" priority="24" operator="greaterThan">
      <formula>D52</formula>
    </cfRule>
  </conditionalFormatting>
  <conditionalFormatting sqref="F6">
    <cfRule type="cellIs" dxfId="15" priority="17" operator="equal">
      <formula>F52</formula>
    </cfRule>
    <cfRule type="cellIs" dxfId="14" priority="18" operator="equal">
      <formula>0</formula>
    </cfRule>
    <cfRule type="cellIs" dxfId="13" priority="19" operator="lessThan">
      <formula>F52</formula>
    </cfRule>
    <cfRule type="cellIs" dxfId="12" priority="20" operator="greaterThan">
      <formula>F52</formula>
    </cfRule>
  </conditionalFormatting>
  <conditionalFormatting sqref="G6">
    <cfRule type="cellIs" dxfId="11" priority="13" operator="equal">
      <formula>G52</formula>
    </cfRule>
    <cfRule type="cellIs" dxfId="10" priority="14" operator="equal">
      <formula>0</formula>
    </cfRule>
    <cfRule type="cellIs" dxfId="9" priority="15" operator="lessThan">
      <formula>G52</formula>
    </cfRule>
    <cfRule type="cellIs" dxfId="8" priority="16" operator="greaterThan">
      <formula>G52</formula>
    </cfRule>
  </conditionalFormatting>
  <conditionalFormatting sqref="I6">
    <cfRule type="cellIs" dxfId="7" priority="9" operator="equal">
      <formula>I52</formula>
    </cfRule>
    <cfRule type="cellIs" dxfId="6" priority="10" operator="equal">
      <formula>0</formula>
    </cfRule>
    <cfRule type="cellIs" dxfId="5" priority="11" operator="lessThan">
      <formula>I52</formula>
    </cfRule>
    <cfRule type="cellIs" dxfId="4" priority="12" operator="greaterThan">
      <formula>I52</formula>
    </cfRule>
  </conditionalFormatting>
  <conditionalFormatting sqref="J6">
    <cfRule type="cellIs" dxfId="3" priority="5" operator="equal">
      <formula>J52</formula>
    </cfRule>
    <cfRule type="cellIs" dxfId="2" priority="6" operator="equal">
      <formula>0</formula>
    </cfRule>
    <cfRule type="cellIs" dxfId="1" priority="7" operator="lessThan">
      <formula>J52</formula>
    </cfRule>
    <cfRule type="cellIs" dxfId="0" priority="8" operator="greaterThan">
      <formula>J52</formula>
    </cfRule>
  </conditionalFormatting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workbookViewId="0">
      <selection sqref="A1:A2"/>
    </sheetView>
  </sheetViews>
  <sheetFormatPr baseColWidth="10" defaultRowHeight="14.4" x14ac:dyDescent="0.3"/>
  <cols>
    <col min="1" max="7" width="10.77734375" bestFit="1" customWidth="1"/>
    <col min="8" max="12" width="11.77734375" bestFit="1" customWidth="1"/>
  </cols>
  <sheetData>
    <row r="1" spans="1:12" x14ac:dyDescent="0.3">
      <c r="A1" s="137"/>
      <c r="B1" s="137"/>
      <c r="C1" s="137"/>
      <c r="D1" s="137"/>
      <c r="E1" s="137"/>
      <c r="F1" s="137"/>
      <c r="G1" s="137"/>
      <c r="H1" s="137"/>
      <c r="I1" s="137"/>
      <c r="J1" s="137"/>
      <c r="K1" s="137"/>
      <c r="L1" s="137"/>
    </row>
    <row r="2" spans="1:12" x14ac:dyDescent="0.3">
      <c r="A2" s="2"/>
      <c r="B2" s="137"/>
      <c r="C2" s="2" t="s">
        <v>58</v>
      </c>
      <c r="D2" s="137"/>
      <c r="E2" s="137"/>
      <c r="F2" s="137"/>
      <c r="G2" s="137"/>
      <c r="H2" s="137"/>
      <c r="I2" s="137"/>
      <c r="J2" s="137"/>
      <c r="K2" s="137"/>
      <c r="L2" s="137"/>
    </row>
    <row r="8" spans="1:12" x14ac:dyDescent="0.3">
      <c r="C8" t="e">
        <f>1*C2</f>
        <v>#VALUE!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workbookViewId="0">
      <selection sqref="A1:F2"/>
    </sheetView>
  </sheetViews>
  <sheetFormatPr baseColWidth="10" defaultRowHeight="14.4" x14ac:dyDescent="0.3"/>
  <cols>
    <col min="1" max="1" width="10.77734375" bestFit="1" customWidth="1"/>
    <col min="2" max="2" width="8.44140625" bestFit="1" customWidth="1"/>
    <col min="3" max="3" width="8" bestFit="1" customWidth="1"/>
    <col min="4" max="4" width="6.6640625" bestFit="1" customWidth="1"/>
    <col min="5" max="5" width="8.109375" bestFit="1" customWidth="1"/>
    <col min="6" max="6" width="4.21875" bestFit="1" customWidth="1"/>
  </cols>
  <sheetData>
    <row r="1" spans="1:6" x14ac:dyDescent="0.3">
      <c r="A1" s="137" t="s">
        <v>57</v>
      </c>
      <c r="B1" s="137" t="s">
        <v>59</v>
      </c>
      <c r="C1" s="137" t="s">
        <v>60</v>
      </c>
      <c r="D1" s="137" t="s">
        <v>61</v>
      </c>
      <c r="E1" s="137" t="s">
        <v>62</v>
      </c>
      <c r="F1" s="137" t="s">
        <v>63</v>
      </c>
    </row>
    <row r="2" spans="1:6" x14ac:dyDescent="0.3">
      <c r="A2" s="137" t="s">
        <v>65</v>
      </c>
      <c r="B2" s="137" t="s">
        <v>64</v>
      </c>
      <c r="C2" s="164" t="s">
        <v>66</v>
      </c>
      <c r="D2" s="137" t="s">
        <v>67</v>
      </c>
      <c r="E2" s="137" t="s">
        <v>68</v>
      </c>
      <c r="F2" s="137" t="s">
        <v>65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53AF4B4-FC72-40BF-812D-A61039AED69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Fonctionnement</vt:lpstr>
      <vt:lpstr>Récapitulatif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Feuil1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JULIEN</dc:creator>
  <cp:lastModifiedBy>Gabriel</cp:lastModifiedBy>
  <dcterms:created xsi:type="dcterms:W3CDTF">2016-07-27T07:34:33Z</dcterms:created>
  <dcterms:modified xsi:type="dcterms:W3CDTF">2017-12-12T10:24:40Z</dcterms:modified>
</cp:coreProperties>
</file>