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1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tephanedarbon/Desktop/"/>
    </mc:Choice>
  </mc:AlternateContent>
  <bookViews>
    <workbookView xWindow="720" yWindow="960" windowWidth="24540" windowHeight="13680" xr2:uid="{63E4D385-95FD-704E-A460-C4BB87A1C4A4}"/>
  </bookViews>
  <sheets>
    <sheet name="Feuil1" sheetId="1" r:id="rId1"/>
  </sheets>
  <externalReferences>
    <externalReference r:id="rId2"/>
  </externalReferenc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I14" i="1"/>
  <c r="I13" i="1"/>
  <c r="I12" i="1"/>
  <c r="I8" i="1"/>
  <c r="H8" i="1"/>
  <c r="I6" i="1"/>
  <c r="H6" i="1"/>
  <c r="G6" i="1"/>
  <c r="F6" i="1"/>
  <c r="B4" i="1"/>
</calcChain>
</file>

<file path=xl/sharedStrings.xml><?xml version="1.0" encoding="utf-8"?>
<sst xmlns="http://schemas.openxmlformats.org/spreadsheetml/2006/main" count="66" uniqueCount="54">
  <si>
    <t>feuille 1</t>
  </si>
  <si>
    <t>Perte</t>
  </si>
  <si>
    <t>JANVIER</t>
  </si>
  <si>
    <t>Tarif voyage</t>
  </si>
  <si>
    <t>NB voyages</t>
  </si>
  <si>
    <t>Equivalence</t>
  </si>
  <si>
    <t>Tarif zone</t>
  </si>
  <si>
    <t>Prestations complementaires</t>
  </si>
  <si>
    <t>DATE</t>
  </si>
  <si>
    <t>Centrale</t>
  </si>
  <si>
    <t>CAM</t>
  </si>
  <si>
    <t>N° bl</t>
  </si>
  <si>
    <t>Destination</t>
  </si>
  <si>
    <t>Client</t>
  </si>
  <si>
    <t>Chantier</t>
  </si>
  <si>
    <t>Zones</t>
  </si>
  <si>
    <t>Montant</t>
  </si>
  <si>
    <t>PAUL</t>
  </si>
  <si>
    <t>GRAND</t>
  </si>
  <si>
    <t>FEUILLE 9</t>
  </si>
  <si>
    <t>LA VALETTE J040</t>
  </si>
  <si>
    <t>LA SEYNE
J041</t>
  </si>
  <si>
    <t>LAVANDOU
J042</t>
  </si>
  <si>
    <t>ST TROPEZ
J043</t>
  </si>
  <si>
    <t>DRAGUIGNAN
J044</t>
  </si>
  <si>
    <t>LE MUY
J045</t>
  </si>
  <si>
    <t>UNITES DE PRODUCTION</t>
  </si>
  <si>
    <t>Commune VAR</t>
  </si>
  <si>
    <t>Code Postal</t>
  </si>
  <si>
    <t>Zone Tarifaire</t>
  </si>
  <si>
    <t>Zone De Transport</t>
  </si>
  <si>
    <t>Aiguines</t>
  </si>
  <si>
    <t>M</t>
  </si>
  <si>
    <t xml:space="preserve">Ampus </t>
  </si>
  <si>
    <t>E</t>
  </si>
  <si>
    <t>Artignosc sur Verdon</t>
  </si>
  <si>
    <t>N</t>
  </si>
  <si>
    <t xml:space="preserve">Artigues </t>
  </si>
  <si>
    <t>Aups</t>
  </si>
  <si>
    <t>J</t>
  </si>
  <si>
    <t>Bagnols en Forêt</t>
  </si>
  <si>
    <t>G</t>
  </si>
  <si>
    <t>Bandol</t>
  </si>
  <si>
    <t>Bargème</t>
  </si>
  <si>
    <t>I</t>
  </si>
  <si>
    <t xml:space="preserve">Bargemon </t>
  </si>
  <si>
    <t>D</t>
  </si>
  <si>
    <t xml:space="preserve">Barjols </t>
  </si>
  <si>
    <t>Baudinard sur Verdon</t>
  </si>
  <si>
    <t>Bauduen</t>
  </si>
  <si>
    <t xml:space="preserve">Belgentier </t>
  </si>
  <si>
    <t xml:space="preserve">Besse sur Issole </t>
  </si>
  <si>
    <t>AUPS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</si>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</sst>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_ ;[Red]\-#,##0\ "/>
  </numFmts>
  <fonts count="11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i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i/>
      <sz val="8"/>
      <name val="Arial"/>
      <family val="2"/>
    </font>
    <font>
      <b/>
      <i/>
      <sz val="1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Calibri"/>
      <family val="2"/>
      <scheme val="minor"/>
    </font>
    <font>
      <b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darkTrellis">
        <fgColor theme="9" tint="0.59999389629810485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49" fontId="0" fillId="0" borderId="0" xfId="0" applyNumberFormat="1" applyFont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49" fontId="3" fillId="2" borderId="1" xfId="0" quotePrefix="1" applyNumberFormat="1" applyFont="1" applyFill="1" applyBorder="1" applyAlignment="1" applyProtection="1">
      <alignment vertical="center"/>
      <protection locked="0"/>
    </xf>
    <xf numFmtId="17" fontId="3" fillId="2" borderId="2" xfId="0" quotePrefix="1" applyNumberFormat="1" applyFont="1" applyFill="1" applyBorder="1" applyAlignment="1" applyProtection="1">
      <alignment vertical="center"/>
      <protection locked="0"/>
    </xf>
    <xf numFmtId="17" fontId="3" fillId="2" borderId="3" xfId="0" quotePrefix="1" applyNumberFormat="1" applyFont="1" applyFill="1" applyBorder="1" applyAlignment="1" applyProtection="1">
      <alignment vertical="center"/>
      <protection locked="0"/>
    </xf>
    <xf numFmtId="0" fontId="1" fillId="0" borderId="4" xfId="0" applyFont="1" applyBorder="1" applyProtection="1">
      <protection locked="0"/>
    </xf>
    <xf numFmtId="0" fontId="1" fillId="0" borderId="5" xfId="0" applyFont="1" applyBorder="1" applyAlignment="1" applyProtection="1">
      <alignment horizontal="center" wrapText="1"/>
      <protection locked="0"/>
    </xf>
    <xf numFmtId="0" fontId="4" fillId="0" borderId="6" xfId="0" applyFont="1" applyBorder="1" applyProtection="1">
      <protection locked="0"/>
    </xf>
    <xf numFmtId="0" fontId="5" fillId="3" borderId="7" xfId="0" applyNumberFormat="1" applyFont="1" applyFill="1" applyBorder="1" applyAlignment="1" applyProtection="1">
      <alignment horizontal="center"/>
      <protection locked="0"/>
    </xf>
    <xf numFmtId="49" fontId="3" fillId="2" borderId="8" xfId="0" quotePrefix="1" applyNumberFormat="1" applyFont="1" applyFill="1" applyBorder="1" applyAlignment="1" applyProtection="1">
      <alignment vertical="center"/>
      <protection locked="0"/>
    </xf>
    <xf numFmtId="17" fontId="3" fillId="2" borderId="9" xfId="0" quotePrefix="1" applyNumberFormat="1" applyFont="1" applyFill="1" applyBorder="1" applyAlignment="1" applyProtection="1">
      <alignment vertical="center"/>
      <protection locked="0"/>
    </xf>
    <xf numFmtId="17" fontId="3" fillId="2" borderId="10" xfId="0" quotePrefix="1" applyNumberFormat="1" applyFont="1" applyFill="1" applyBorder="1" applyAlignment="1" applyProtection="1">
      <alignment vertical="center"/>
      <protection locked="0"/>
    </xf>
    <xf numFmtId="0" fontId="5" fillId="0" borderId="0" xfId="0" applyFont="1" applyAlignment="1" applyProtection="1">
      <alignment horizontal="center"/>
      <protection locked="0"/>
    </xf>
    <xf numFmtId="1" fontId="5" fillId="0" borderId="7" xfId="0" applyNumberFormat="1" applyFont="1" applyBorder="1" applyAlignment="1" applyProtection="1">
      <alignment horizontal="center"/>
      <protection locked="0"/>
    </xf>
    <xf numFmtId="49" fontId="3" fillId="0" borderId="8" xfId="0" applyNumberFormat="1" applyFont="1" applyBorder="1" applyAlignment="1" applyProtection="1">
      <alignment vertical="center"/>
      <protection locked="0"/>
    </xf>
    <xf numFmtId="0" fontId="3" fillId="0" borderId="9" xfId="0" applyNumberFormat="1" applyFont="1" applyBorder="1" applyAlignment="1" applyProtection="1">
      <alignment vertical="center"/>
      <protection locked="0"/>
    </xf>
    <xf numFmtId="0" fontId="3" fillId="0" borderId="9" xfId="0" applyNumberFormat="1" applyFont="1" applyBorder="1" applyAlignment="1" applyProtection="1">
      <alignment vertical="center" wrapText="1"/>
      <protection locked="0"/>
    </xf>
    <xf numFmtId="0" fontId="6" fillId="0" borderId="9" xfId="0" applyNumberFormat="1" applyFont="1" applyBorder="1" applyAlignment="1" applyProtection="1">
      <alignment vertical="center" wrapText="1"/>
      <protection locked="0"/>
    </xf>
    <xf numFmtId="0" fontId="3" fillId="3" borderId="0" xfId="0" applyNumberFormat="1" applyFont="1" applyFill="1" applyBorder="1" applyAlignment="1" applyProtection="1">
      <alignment vertical="center"/>
      <protection locked="0"/>
    </xf>
    <xf numFmtId="1" fontId="3" fillId="3" borderId="0" xfId="0" applyNumberFormat="1" applyFont="1" applyFill="1" applyBorder="1" applyAlignment="1" applyProtection="1">
      <alignment vertical="center"/>
      <protection locked="0"/>
    </xf>
    <xf numFmtId="49" fontId="3" fillId="0" borderId="11" xfId="0" applyNumberFormat="1" applyFont="1" applyBorder="1" applyAlignment="1" applyProtection="1">
      <alignment vertical="center"/>
      <protection locked="0"/>
    </xf>
    <xf numFmtId="0" fontId="3" fillId="0" borderId="0" xfId="0" applyNumberFormat="1" applyFont="1" applyBorder="1" applyAlignment="1" applyProtection="1">
      <alignment vertical="center"/>
      <protection locked="0"/>
    </xf>
    <xf numFmtId="0" fontId="3" fillId="0" borderId="0" xfId="0" applyNumberFormat="1" applyFont="1" applyBorder="1" applyAlignment="1" applyProtection="1">
      <alignment vertical="center" wrapText="1"/>
      <protection locked="0"/>
    </xf>
    <xf numFmtId="0" fontId="6" fillId="0" borderId="0" xfId="0" applyNumberFormat="1" applyFont="1" applyBorder="1" applyAlignment="1" applyProtection="1">
      <alignment vertical="center" wrapText="1"/>
      <protection locked="0"/>
    </xf>
    <xf numFmtId="165" fontId="7" fillId="3" borderId="7" xfId="0" applyNumberFormat="1" applyFont="1" applyFill="1" applyBorder="1" applyAlignment="1" applyProtection="1">
      <alignment horizontal="center" vertical="center"/>
      <protection locked="0"/>
    </xf>
    <xf numFmtId="1" fontId="7" fillId="3" borderId="7" xfId="0" applyNumberFormat="1" applyFont="1" applyFill="1" applyBorder="1" applyAlignment="1" applyProtection="1">
      <alignment horizontal="center" vertical="center"/>
      <protection locked="0"/>
    </xf>
    <xf numFmtId="49" fontId="7" fillId="0" borderId="0" xfId="0" applyNumberFormat="1" applyFont="1" applyBorder="1" applyAlignment="1" applyProtection="1">
      <alignment vertical="center"/>
      <protection locked="0"/>
    </xf>
    <xf numFmtId="164" fontId="7" fillId="0" borderId="0" xfId="0" applyNumberFormat="1" applyFont="1" applyBorder="1" applyAlignment="1" applyProtection="1">
      <alignment vertical="center" wrapText="1"/>
      <protection locked="0"/>
    </xf>
    <xf numFmtId="1" fontId="3" fillId="0" borderId="0" xfId="0" applyNumberFormat="1" applyFont="1" applyBorder="1" applyAlignment="1" applyProtection="1">
      <alignment vertical="center"/>
      <protection locked="0"/>
    </xf>
    <xf numFmtId="49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6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6" xfId="0" applyFont="1" applyFill="1" applyBorder="1" applyAlignment="1" applyProtection="1">
      <alignment horizontal="center" vertical="center" wrapText="1"/>
      <protection locked="0"/>
    </xf>
    <xf numFmtId="1" fontId="5" fillId="4" borderId="6" xfId="0" applyNumberFormat="1" applyFont="1" applyFill="1" applyBorder="1" applyAlignment="1" applyProtection="1">
      <alignment horizontal="center" vertical="center" wrapText="1"/>
      <protection locked="0"/>
    </xf>
    <xf numFmtId="164" fontId="5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5" xfId="0" applyNumberFormat="1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2" fontId="5" fillId="0" borderId="5" xfId="0" applyNumberFormat="1" applyFont="1" applyFill="1" applyBorder="1" applyAlignment="1" applyProtection="1">
      <alignment horizontal="center" vertical="center"/>
      <protection locked="0"/>
    </xf>
    <xf numFmtId="164" fontId="5" fillId="5" borderId="5" xfId="0" applyNumberFormat="1" applyFont="1" applyFill="1" applyBorder="1" applyAlignment="1" applyProtection="1">
      <alignment horizontal="center" vertical="center"/>
    </xf>
    <xf numFmtId="0" fontId="5" fillId="0" borderId="5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49" fontId="0" fillId="8" borderId="14" xfId="0" applyNumberFormat="1" applyFill="1" applyBorder="1"/>
    <xf numFmtId="0" fontId="0" fillId="0" borderId="15" xfId="0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1" fillId="8" borderId="18" xfId="0" applyFont="1" applyFill="1" applyBorder="1"/>
    <xf numFmtId="0" fontId="0" fillId="0" borderId="19" xfId="0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8" borderId="18" xfId="0" applyFill="1" applyBorder="1"/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</cellXfs>
  <cellStyles count="1">
    <cellStyle name="Normal" xfId="0" builtinId="0"/>
  </cellStyles>
  <dxfs count="12"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88900</xdr:colOff>
      <xdr:row>9</xdr:row>
      <xdr:rowOff>88900</xdr:rowOff>
    </xdr:from>
    <xdr:to>
      <xdr:col>1</xdr:col>
      <xdr:colOff>749300</xdr:colOff>
      <xdr:row>11</xdr:row>
      <xdr:rowOff>190500</xdr:rowOff>
    </xdr:to>
    <xdr:sp macro="" textlink="">
      <xdr:nvSpPr>
        <xdr:cNvPr id="2" name="Bouée 1">
          <a:extLst>
            <a:ext uri="{FF2B5EF4-FFF2-40B4-BE49-F238E27FC236}">
              <a16:creationId xmlns:a16="http://schemas.microsoft.com/office/drawing/2014/main" id="{10D71B12-5E4A-EE40-BE7B-3BF0399BF3DE}"/>
            </a:ext>
          </a:extLst>
        </xdr:cNvPr>
        <xdr:cNvSpPr/>
      </xdr:nvSpPr>
      <xdr:spPr>
        <a:xfrm>
          <a:off x="914400" y="2565400"/>
          <a:ext cx="660400" cy="508000"/>
        </a:xfrm>
        <a:prstGeom prst="donut">
          <a:avLst>
            <a:gd name="adj" fmla="val 1257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419100</xdr:colOff>
      <xdr:row>11</xdr:row>
      <xdr:rowOff>190500</xdr:rowOff>
    </xdr:from>
    <xdr:to>
      <xdr:col>5</xdr:col>
      <xdr:colOff>330200</xdr:colOff>
      <xdr:row>21</xdr:row>
      <xdr:rowOff>25400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48FEF701-9A98-264E-88EF-9665ED8CD49D}"/>
            </a:ext>
          </a:extLst>
        </xdr:cNvPr>
        <xdr:cNvCxnSpPr>
          <a:stCxn id="2" idx="4"/>
        </xdr:cNvCxnSpPr>
      </xdr:nvCxnSpPr>
      <xdr:spPr>
        <a:xfrm>
          <a:off x="1244600" y="3073400"/>
          <a:ext cx="3213100" cy="2184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127000</xdr:rowOff>
    </xdr:from>
    <xdr:to>
      <xdr:col>4</xdr:col>
      <xdr:colOff>787400</xdr:colOff>
      <xdr:row>11</xdr:row>
      <xdr:rowOff>114300</xdr:rowOff>
    </xdr:to>
    <xdr:sp macro="" textlink="">
      <xdr:nvSpPr>
        <xdr:cNvPr id="7" name="Bouée 6">
          <a:extLst>
            <a:ext uri="{FF2B5EF4-FFF2-40B4-BE49-F238E27FC236}">
              <a16:creationId xmlns:a16="http://schemas.microsoft.com/office/drawing/2014/main" id="{022861F4-8053-3543-B4DE-64859BEEE415}"/>
            </a:ext>
          </a:extLst>
        </xdr:cNvPr>
        <xdr:cNvSpPr/>
      </xdr:nvSpPr>
      <xdr:spPr>
        <a:xfrm>
          <a:off x="3302000" y="2603500"/>
          <a:ext cx="787400" cy="393700"/>
        </a:xfrm>
        <a:prstGeom prst="donut">
          <a:avLst>
            <a:gd name="adj" fmla="val 1257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0</xdr:col>
      <xdr:colOff>381000</xdr:colOff>
      <xdr:row>11</xdr:row>
      <xdr:rowOff>101600</xdr:rowOff>
    </xdr:from>
    <xdr:to>
      <xdr:col>4</xdr:col>
      <xdr:colOff>254000</xdr:colOff>
      <xdr:row>27</xdr:row>
      <xdr:rowOff>114300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8AC3C689-D8CA-3346-A94F-140891F721DE}"/>
            </a:ext>
          </a:extLst>
        </xdr:cNvPr>
        <xdr:cNvCxnSpPr/>
      </xdr:nvCxnSpPr>
      <xdr:spPr>
        <a:xfrm flipH="1">
          <a:off x="381000" y="2984500"/>
          <a:ext cx="3175000" cy="38100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584200</xdr:colOff>
      <xdr:row>11</xdr:row>
      <xdr:rowOff>50800</xdr:rowOff>
    </xdr:from>
    <xdr:to>
      <xdr:col>7</xdr:col>
      <xdr:colOff>342900</xdr:colOff>
      <xdr:row>26</xdr:row>
      <xdr:rowOff>177800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62DED9E5-A71E-8446-8DC4-B21C7C1B6702}"/>
            </a:ext>
          </a:extLst>
        </xdr:cNvPr>
        <xdr:cNvCxnSpPr/>
      </xdr:nvCxnSpPr>
      <xdr:spPr>
        <a:xfrm flipV="1">
          <a:off x="4711700" y="2933700"/>
          <a:ext cx="1409700" cy="3721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edarbon/OneDrive/ENTREPRISE/2018/JOURNALIER%202018-MacBook%20Pro%20de%20Stepha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"/>
      <sheetName val="JANVIER"/>
      <sheetName val="FEVRIER"/>
      <sheetName val="MARS 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FACTURES"/>
      <sheetName val="Feuil1"/>
      <sheetName val="CA VEHICULE"/>
      <sheetName val="Bls abs"/>
      <sheetName val="DEPLACEMENTS"/>
    </sheetNames>
    <sheetDataSet>
      <sheetData sheetId="0">
        <row r="2">
          <cell r="G2">
            <v>1</v>
          </cell>
          <cell r="H2">
            <v>89.15</v>
          </cell>
          <cell r="K2">
            <v>1</v>
          </cell>
          <cell r="L2">
            <v>89.15</v>
          </cell>
        </row>
        <row r="3">
          <cell r="G3">
            <v>2</v>
          </cell>
          <cell r="H3">
            <v>89.15</v>
          </cell>
          <cell r="K3">
            <v>2</v>
          </cell>
          <cell r="L3">
            <v>89.15</v>
          </cell>
        </row>
        <row r="4">
          <cell r="G4">
            <v>3</v>
          </cell>
          <cell r="H4">
            <v>97.03</v>
          </cell>
          <cell r="K4">
            <v>3</v>
          </cell>
          <cell r="L4">
            <v>97.03</v>
          </cell>
        </row>
        <row r="5">
          <cell r="G5">
            <v>4</v>
          </cell>
          <cell r="H5">
            <v>104.91</v>
          </cell>
          <cell r="K5">
            <v>4</v>
          </cell>
          <cell r="L5">
            <v>104.91</v>
          </cell>
        </row>
        <row r="6">
          <cell r="G6">
            <v>5</v>
          </cell>
          <cell r="H6">
            <v>112.78999999999999</v>
          </cell>
          <cell r="K6">
            <v>5</v>
          </cell>
          <cell r="L6">
            <v>112.78999999999999</v>
          </cell>
        </row>
        <row r="7">
          <cell r="G7">
            <v>6</v>
          </cell>
          <cell r="H7">
            <v>120.66999999999999</v>
          </cell>
          <cell r="K7">
            <v>6</v>
          </cell>
          <cell r="L7">
            <v>120.66999999999999</v>
          </cell>
        </row>
        <row r="8">
          <cell r="G8">
            <v>7</v>
          </cell>
          <cell r="H8">
            <v>128.54999999999998</v>
          </cell>
          <cell r="K8">
            <v>7</v>
          </cell>
          <cell r="L8">
            <v>128.54999999999998</v>
          </cell>
        </row>
        <row r="9">
          <cell r="G9">
            <v>8</v>
          </cell>
          <cell r="H9">
            <v>136.42999999999998</v>
          </cell>
          <cell r="K9">
            <v>8</v>
          </cell>
          <cell r="L9">
            <v>136.42999999999998</v>
          </cell>
        </row>
        <row r="10">
          <cell r="G10">
            <v>9</v>
          </cell>
          <cell r="H10">
            <v>144.30999999999997</v>
          </cell>
          <cell r="K10">
            <v>9</v>
          </cell>
          <cell r="L10">
            <v>144.30999999999997</v>
          </cell>
        </row>
        <row r="11">
          <cell r="G11">
            <v>10</v>
          </cell>
          <cell r="H11">
            <v>152.18999999999997</v>
          </cell>
          <cell r="K11">
            <v>10</v>
          </cell>
          <cell r="L11">
            <v>152.18999999999997</v>
          </cell>
        </row>
        <row r="12">
          <cell r="G12">
            <v>11</v>
          </cell>
          <cell r="H12">
            <v>160.06999999999996</v>
          </cell>
          <cell r="K12">
            <v>11</v>
          </cell>
          <cell r="L12">
            <v>160.06999999999996</v>
          </cell>
        </row>
        <row r="13">
          <cell r="G13">
            <v>12</v>
          </cell>
          <cell r="H13">
            <v>167.94999999999996</v>
          </cell>
          <cell r="K13">
            <v>12</v>
          </cell>
          <cell r="L13">
            <v>167.94999999999996</v>
          </cell>
        </row>
        <row r="14">
          <cell r="G14">
            <v>13</v>
          </cell>
          <cell r="H14">
            <v>175.82999999999996</v>
          </cell>
          <cell r="K14">
            <v>13</v>
          </cell>
          <cell r="L14">
            <v>175.82999999999996</v>
          </cell>
        </row>
        <row r="15">
          <cell r="G15">
            <v>14</v>
          </cell>
          <cell r="H15">
            <v>183.70999999999995</v>
          </cell>
          <cell r="K15">
            <v>14</v>
          </cell>
          <cell r="L15">
            <v>183.70999999999995</v>
          </cell>
        </row>
        <row r="16">
          <cell r="G16">
            <v>15</v>
          </cell>
          <cell r="H16">
            <v>191.58999999999995</v>
          </cell>
          <cell r="K16">
            <v>15</v>
          </cell>
          <cell r="L16">
            <v>191.58999999999995</v>
          </cell>
        </row>
        <row r="17">
          <cell r="G17">
            <v>16</v>
          </cell>
          <cell r="H17">
            <v>199.46999999999994</v>
          </cell>
          <cell r="K17">
            <v>16</v>
          </cell>
          <cell r="L17">
            <v>199.46999999999994</v>
          </cell>
        </row>
        <row r="18">
          <cell r="G18">
            <v>17</v>
          </cell>
          <cell r="H18">
            <v>207.34999999999994</v>
          </cell>
          <cell r="K18">
            <v>17</v>
          </cell>
          <cell r="L18">
            <v>207.34999999999994</v>
          </cell>
        </row>
        <row r="19">
          <cell r="G19">
            <v>18</v>
          </cell>
          <cell r="H19">
            <v>215.22999999999993</v>
          </cell>
          <cell r="K19">
            <v>18</v>
          </cell>
          <cell r="L19">
            <v>215.22999999999993</v>
          </cell>
        </row>
        <row r="20">
          <cell r="G20">
            <v>19</v>
          </cell>
          <cell r="H20">
            <v>223.10999999999993</v>
          </cell>
          <cell r="K20">
            <v>19</v>
          </cell>
          <cell r="L20">
            <v>223.10999999999993</v>
          </cell>
        </row>
        <row r="21">
          <cell r="G21">
            <v>20</v>
          </cell>
          <cell r="H21">
            <v>230.98999999999992</v>
          </cell>
          <cell r="K21">
            <v>20</v>
          </cell>
          <cell r="L21">
            <v>230.98999999999992</v>
          </cell>
        </row>
        <row r="22">
          <cell r="G22">
            <v>21</v>
          </cell>
          <cell r="H22">
            <v>238.86999999999992</v>
          </cell>
          <cell r="K22">
            <v>21</v>
          </cell>
          <cell r="L22">
            <v>238.86999999999992</v>
          </cell>
        </row>
        <row r="23">
          <cell r="G23">
            <v>22</v>
          </cell>
          <cell r="H23">
            <v>246.74999999999991</v>
          </cell>
          <cell r="K23">
            <v>22</v>
          </cell>
          <cell r="L23">
            <v>246.74999999999991</v>
          </cell>
        </row>
        <row r="24">
          <cell r="G24">
            <v>23</v>
          </cell>
          <cell r="H24">
            <v>254.62999999999991</v>
          </cell>
          <cell r="K24">
            <v>23</v>
          </cell>
          <cell r="L24">
            <v>254.62999999999991</v>
          </cell>
        </row>
        <row r="25">
          <cell r="G25">
            <v>24</v>
          </cell>
          <cell r="H25">
            <v>262.50999999999993</v>
          </cell>
          <cell r="K25">
            <v>24</v>
          </cell>
          <cell r="L25">
            <v>262.50999999999993</v>
          </cell>
        </row>
        <row r="26">
          <cell r="G26">
            <v>25</v>
          </cell>
          <cell r="H26">
            <v>270.38999999999993</v>
          </cell>
          <cell r="K26">
            <v>25</v>
          </cell>
          <cell r="L26">
            <v>270.38999999999993</v>
          </cell>
        </row>
        <row r="27">
          <cell r="G27">
            <v>26</v>
          </cell>
          <cell r="H27">
            <v>278.26999999999992</v>
          </cell>
          <cell r="K27">
            <v>26</v>
          </cell>
          <cell r="L27">
            <v>278.26999999999992</v>
          </cell>
        </row>
        <row r="28">
          <cell r="G28">
            <v>27</v>
          </cell>
          <cell r="H28">
            <v>286.14999999999992</v>
          </cell>
          <cell r="K28">
            <v>27</v>
          </cell>
          <cell r="L28">
            <v>286.14999999999992</v>
          </cell>
        </row>
        <row r="29">
          <cell r="G29">
            <v>28</v>
          </cell>
          <cell r="H29">
            <v>294.02999999999992</v>
          </cell>
          <cell r="K29">
            <v>28</v>
          </cell>
          <cell r="L29">
            <v>294.02999999999992</v>
          </cell>
        </row>
        <row r="30">
          <cell r="G30">
            <v>29</v>
          </cell>
          <cell r="H30">
            <v>301.90999999999991</v>
          </cell>
          <cell r="K30">
            <v>29</v>
          </cell>
          <cell r="L30">
            <v>301.90999999999991</v>
          </cell>
        </row>
        <row r="31">
          <cell r="G31">
            <v>30</v>
          </cell>
          <cell r="H31">
            <v>309.78999999999991</v>
          </cell>
          <cell r="K31">
            <v>30</v>
          </cell>
          <cell r="L31">
            <v>309.78999999999991</v>
          </cell>
        </row>
        <row r="32">
          <cell r="G32">
            <v>31</v>
          </cell>
          <cell r="H32">
            <v>317.6699999999999</v>
          </cell>
          <cell r="K32">
            <v>31</v>
          </cell>
          <cell r="L32">
            <v>317.6699999999999</v>
          </cell>
        </row>
        <row r="33">
          <cell r="G33">
            <v>32</v>
          </cell>
          <cell r="H33">
            <v>325.5499999999999</v>
          </cell>
          <cell r="K33">
            <v>32</v>
          </cell>
          <cell r="L33">
            <v>325.5499999999999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BFFAE-64D1-6B4C-96B1-60DCF015694D}">
  <dimension ref="A1:I37"/>
  <sheetViews>
    <sheetView tabSelected="1" topLeftCell="A7" workbookViewId="0">
      <selection activeCell="H11" sqref="H11"/>
    </sheetView>
  </sheetViews>
  <sheetFormatPr baseColWidth="10" defaultRowHeight="16" x14ac:dyDescent="0.2"/>
  <sheetData>
    <row r="1" spans="1:9" x14ac:dyDescent="0.2">
      <c r="A1" t="s">
        <v>0</v>
      </c>
    </row>
    <row r="4" spans="1:9" ht="17" thickBot="1" x14ac:dyDescent="0.25">
      <c r="A4" s="1" t="s">
        <v>1</v>
      </c>
      <c r="B4" s="2">
        <f>(F6-L12)*7.88</f>
        <v>141.84</v>
      </c>
      <c r="C4" s="2"/>
      <c r="D4" s="3"/>
      <c r="E4" s="4"/>
      <c r="F4" s="5"/>
      <c r="G4" s="5"/>
      <c r="H4" s="3"/>
      <c r="I4" s="6"/>
    </row>
    <row r="5" spans="1:9" ht="26" thickBot="1" x14ac:dyDescent="0.25">
      <c r="A5" s="7" t="s">
        <v>2</v>
      </c>
      <c r="B5" s="8"/>
      <c r="C5" s="8"/>
      <c r="D5" s="9"/>
      <c r="E5" s="10" t="s">
        <v>3</v>
      </c>
      <c r="F5" s="11" t="s">
        <v>4</v>
      </c>
      <c r="G5" s="12" t="s">
        <v>5</v>
      </c>
      <c r="H5" s="13">
        <v>562</v>
      </c>
      <c r="I5" s="13">
        <v>0</v>
      </c>
    </row>
    <row r="6" spans="1:9" ht="26" thickBot="1" x14ac:dyDescent="0.25">
      <c r="A6" s="14"/>
      <c r="B6" s="15"/>
      <c r="C6" s="15"/>
      <c r="D6" s="16"/>
      <c r="E6" s="10" t="s">
        <v>6</v>
      </c>
      <c r="F6" s="17">
        <f>COUNTA(A11:A214)</f>
        <v>18</v>
      </c>
      <c r="G6" s="18">
        <f>G219+G220</f>
        <v>0</v>
      </c>
      <c r="H6" s="13">
        <f>F219</f>
        <v>0</v>
      </c>
      <c r="I6" s="13">
        <f>F220</f>
        <v>0</v>
      </c>
    </row>
    <row r="7" spans="1:9" ht="26" thickBot="1" x14ac:dyDescent="0.25">
      <c r="A7" s="19"/>
      <c r="B7" s="20"/>
      <c r="C7" s="20"/>
      <c r="D7" s="20"/>
      <c r="E7" s="21"/>
      <c r="F7" s="22"/>
      <c r="G7" s="22"/>
      <c r="H7" s="23"/>
      <c r="I7" s="24"/>
    </row>
    <row r="8" spans="1:9" ht="26" thickBot="1" x14ac:dyDescent="0.25">
      <c r="A8" s="25"/>
      <c r="B8" s="26"/>
      <c r="C8" s="26"/>
      <c r="D8" s="26"/>
      <c r="E8" s="27"/>
      <c r="F8" s="28"/>
      <c r="G8" s="28"/>
      <c r="H8" s="29">
        <f>G219</f>
        <v>0</v>
      </c>
      <c r="I8" s="30">
        <f>G220</f>
        <v>0</v>
      </c>
    </row>
    <row r="9" spans="1:9" ht="26" thickBot="1" x14ac:dyDescent="0.25">
      <c r="A9" s="31" t="s">
        <v>7</v>
      </c>
      <c r="B9" s="26"/>
      <c r="C9" s="26"/>
      <c r="D9" s="3"/>
      <c r="E9" s="32"/>
      <c r="F9" s="28"/>
      <c r="G9" s="28"/>
      <c r="H9" s="26"/>
      <c r="I9" s="33"/>
    </row>
    <row r="10" spans="1:9" x14ac:dyDescent="0.2">
      <c r="A10" s="34" t="s">
        <v>8</v>
      </c>
      <c r="B10" s="35" t="s">
        <v>9</v>
      </c>
      <c r="C10" s="36" t="s">
        <v>10</v>
      </c>
      <c r="D10" s="36" t="s">
        <v>11</v>
      </c>
      <c r="E10" s="35" t="s">
        <v>12</v>
      </c>
      <c r="F10" s="35" t="s">
        <v>13</v>
      </c>
      <c r="G10" s="37" t="s">
        <v>14</v>
      </c>
      <c r="H10" s="38" t="s">
        <v>15</v>
      </c>
      <c r="I10" s="39" t="s">
        <v>16</v>
      </c>
    </row>
    <row r="11" spans="1:9" x14ac:dyDescent="0.2">
      <c r="A11" s="40">
        <v>1</v>
      </c>
      <c r="B11" s="41">
        <v>42</v>
      </c>
      <c r="C11" s="41">
        <v>1</v>
      </c>
      <c r="D11" s="41">
        <v>10001</v>
      </c>
      <c r="E11" s="42" t="s">
        <v>52</v>
      </c>
      <c r="F11" s="43" t="s">
        <v>17</v>
      </c>
      <c r="G11" s="43" t="s">
        <v>18</v>
      </c>
      <c r="H11" s="44">
        <v>23</v>
      </c>
      <c r="I11" s="45" t="s">
        <v>53</v>
      </c>
    </row>
    <row r="12" spans="1:9" x14ac:dyDescent="0.2">
      <c r="A12" s="40"/>
      <c r="B12" s="41"/>
      <c r="C12" s="41"/>
      <c r="D12" s="41"/>
      <c r="E12" s="42"/>
      <c r="F12" s="43"/>
      <c r="G12" s="43"/>
      <c r="H12" s="44"/>
      <c r="I12" s="45" t="str">
        <f>IF(A12="","",IF(C12=978,VLOOKUP(H12,[1]TARIF!$G$2:$H$33,2,0),VLOOKUP(H12,[1]TARIF!$K$2:$L$33,2,0)))</f>
        <v/>
      </c>
    </row>
    <row r="13" spans="1:9" x14ac:dyDescent="0.2">
      <c r="A13" s="46"/>
      <c r="B13" s="41"/>
      <c r="C13" s="41"/>
      <c r="D13" s="41"/>
      <c r="E13" s="42"/>
      <c r="F13" s="43"/>
      <c r="G13" s="43"/>
      <c r="H13" s="44"/>
      <c r="I13" s="45" t="str">
        <f>IF(A13="","",IF(C13=978,VLOOKUP(H13,[1]TARIF!$G$2:$H$33,2,0),VLOOKUP(H13,[1]TARIF!$K$2:$L$33,2,0)))</f>
        <v/>
      </c>
    </row>
    <row r="14" spans="1:9" x14ac:dyDescent="0.2">
      <c r="A14" s="46"/>
      <c r="B14" s="41"/>
      <c r="C14" s="41"/>
      <c r="D14" s="41"/>
      <c r="E14" s="42"/>
      <c r="F14" s="43"/>
      <c r="G14" s="43"/>
      <c r="H14" s="44"/>
      <c r="I14" s="45" t="str">
        <f>IF(A14="","",IF(C14=978,VLOOKUP(H14,[1]TARIF!$G$2:$H$33,2,0),VLOOKUP(H14,[1]TARIF!$K$2:$L$33,2,0)))</f>
        <v/>
      </c>
    </row>
    <row r="15" spans="1:9" x14ac:dyDescent="0.2">
      <c r="A15" s="40"/>
      <c r="B15" s="41"/>
      <c r="C15" s="41"/>
      <c r="D15" s="41"/>
      <c r="E15" s="42"/>
      <c r="F15" s="43"/>
      <c r="G15" s="43"/>
      <c r="H15" s="44"/>
      <c r="I15" s="45" t="str">
        <f>IF(A15="","",IF(C15=978,VLOOKUP(H15,[1]TARIF!$G$2:$H$33,2,0),VLOOKUP(H15,[1]TARIF!$K$2:$L$33,2,0)))</f>
        <v/>
      </c>
    </row>
    <row r="19" spans="1:9" x14ac:dyDescent="0.2">
      <c r="A19" t="s">
        <v>19</v>
      </c>
    </row>
    <row r="21" spans="1:9" ht="41" thickBot="1" x14ac:dyDescent="0.25">
      <c r="A21" s="47"/>
      <c r="B21" s="47"/>
      <c r="C21" s="47"/>
      <c r="D21" s="47" t="s">
        <v>20</v>
      </c>
      <c r="E21" s="47" t="s">
        <v>21</v>
      </c>
      <c r="F21" s="48" t="s">
        <v>22</v>
      </c>
      <c r="G21" s="48" t="s">
        <v>23</v>
      </c>
      <c r="H21" s="48" t="s">
        <v>24</v>
      </c>
      <c r="I21" s="48" t="s">
        <v>25</v>
      </c>
    </row>
    <row r="22" spans="1:9" ht="17" thickBot="1" x14ac:dyDescent="0.25">
      <c r="A22" s="49" t="s">
        <v>26</v>
      </c>
      <c r="B22" s="50"/>
      <c r="C22" s="50"/>
      <c r="D22" s="51">
        <v>40</v>
      </c>
      <c r="E22" s="51">
        <v>41</v>
      </c>
      <c r="F22" s="51">
        <v>42</v>
      </c>
      <c r="G22" s="51">
        <v>43</v>
      </c>
      <c r="H22" s="51">
        <v>44</v>
      </c>
      <c r="I22" s="51">
        <v>45</v>
      </c>
    </row>
    <row r="23" spans="1:9" ht="33" thickBot="1" x14ac:dyDescent="0.25">
      <c r="A23" s="52" t="s">
        <v>27</v>
      </c>
      <c r="B23" s="52" t="s">
        <v>28</v>
      </c>
      <c r="C23" s="53" t="s">
        <v>29</v>
      </c>
      <c r="D23" s="54" t="s">
        <v>30</v>
      </c>
      <c r="E23" s="55" t="s">
        <v>30</v>
      </c>
      <c r="F23" s="55" t="s">
        <v>30</v>
      </c>
      <c r="G23" s="55" t="s">
        <v>30</v>
      </c>
      <c r="H23" s="55" t="s">
        <v>30</v>
      </c>
      <c r="I23" s="55" t="s">
        <v>30</v>
      </c>
    </row>
    <row r="24" spans="1:9" x14ac:dyDescent="0.2">
      <c r="A24" s="56" t="s">
        <v>31</v>
      </c>
      <c r="B24" s="57">
        <v>83630</v>
      </c>
      <c r="C24" s="58" t="s">
        <v>32</v>
      </c>
      <c r="D24" s="63"/>
      <c r="E24" s="64"/>
      <c r="F24" s="64"/>
      <c r="G24" s="64"/>
      <c r="H24" s="64">
        <v>13</v>
      </c>
      <c r="I24" s="64">
        <v>18</v>
      </c>
    </row>
    <row r="25" spans="1:9" x14ac:dyDescent="0.2">
      <c r="A25" s="59" t="s">
        <v>33</v>
      </c>
      <c r="B25" s="60">
        <v>83111</v>
      </c>
      <c r="C25" s="61" t="s">
        <v>34</v>
      </c>
      <c r="D25" s="65"/>
      <c r="E25" s="66"/>
      <c r="F25" s="66"/>
      <c r="G25" s="66">
        <v>16</v>
      </c>
      <c r="H25" s="66">
        <v>5</v>
      </c>
      <c r="I25" s="66">
        <v>9</v>
      </c>
    </row>
    <row r="26" spans="1:9" x14ac:dyDescent="0.2">
      <c r="A26" s="59" t="s">
        <v>35</v>
      </c>
      <c r="B26" s="60">
        <v>83630</v>
      </c>
      <c r="C26" s="61" t="s">
        <v>36</v>
      </c>
      <c r="D26" s="65"/>
      <c r="E26" s="66"/>
      <c r="F26" s="66"/>
      <c r="G26" s="66"/>
      <c r="H26" s="66">
        <v>15</v>
      </c>
      <c r="I26" s="66">
        <v>19</v>
      </c>
    </row>
    <row r="27" spans="1:9" x14ac:dyDescent="0.2">
      <c r="A27" s="59" t="s">
        <v>37</v>
      </c>
      <c r="B27" s="60">
        <v>83560</v>
      </c>
      <c r="C27" s="61" t="s">
        <v>32</v>
      </c>
      <c r="D27" s="65"/>
      <c r="E27" s="66"/>
      <c r="F27" s="66"/>
      <c r="G27" s="66"/>
      <c r="H27" s="66">
        <v>13</v>
      </c>
      <c r="I27" s="66">
        <v>18</v>
      </c>
    </row>
    <row r="28" spans="1:9" x14ac:dyDescent="0.2">
      <c r="A28" s="62" t="s">
        <v>38</v>
      </c>
      <c r="B28" s="60">
        <v>83630</v>
      </c>
      <c r="C28" s="61" t="s">
        <v>39</v>
      </c>
      <c r="D28" s="65">
        <v>23</v>
      </c>
      <c r="E28" s="66">
        <v>26</v>
      </c>
      <c r="F28" s="67">
        <v>23</v>
      </c>
      <c r="G28" s="66">
        <v>19</v>
      </c>
      <c r="H28" s="66">
        <v>10</v>
      </c>
      <c r="I28" s="66">
        <v>14</v>
      </c>
    </row>
    <row r="29" spans="1:9" x14ac:dyDescent="0.2">
      <c r="A29" s="59" t="s">
        <v>40</v>
      </c>
      <c r="B29" s="60">
        <v>83600</v>
      </c>
      <c r="C29" s="61" t="s">
        <v>41</v>
      </c>
      <c r="D29" s="65"/>
      <c r="E29" s="66"/>
      <c r="F29" s="66">
        <v>21</v>
      </c>
      <c r="G29" s="66">
        <v>14</v>
      </c>
      <c r="H29" s="66">
        <v>8</v>
      </c>
      <c r="I29" s="66">
        <v>6</v>
      </c>
    </row>
    <row r="30" spans="1:9" x14ac:dyDescent="0.2">
      <c r="A30" s="62" t="s">
        <v>42</v>
      </c>
      <c r="B30" s="60">
        <v>83150</v>
      </c>
      <c r="C30" s="61" t="s">
        <v>34</v>
      </c>
      <c r="D30" s="65">
        <v>9</v>
      </c>
      <c r="E30" s="66">
        <v>5</v>
      </c>
      <c r="F30" s="66"/>
      <c r="G30" s="66"/>
      <c r="H30" s="66"/>
      <c r="I30" s="66"/>
    </row>
    <row r="31" spans="1:9" x14ac:dyDescent="0.2">
      <c r="A31" s="62" t="s">
        <v>43</v>
      </c>
      <c r="B31" s="60">
        <v>83840</v>
      </c>
      <c r="C31" s="61" t="s">
        <v>44</v>
      </c>
      <c r="D31" s="65"/>
      <c r="E31" s="66"/>
      <c r="F31" s="66"/>
      <c r="G31" s="66"/>
      <c r="H31" s="66">
        <v>9</v>
      </c>
      <c r="I31" s="66">
        <v>12</v>
      </c>
    </row>
    <row r="32" spans="1:9" x14ac:dyDescent="0.2">
      <c r="A32" s="59" t="s">
        <v>45</v>
      </c>
      <c r="B32" s="60">
        <v>83830</v>
      </c>
      <c r="C32" s="61" t="s">
        <v>46</v>
      </c>
      <c r="D32" s="65"/>
      <c r="E32" s="66"/>
      <c r="F32" s="66"/>
      <c r="G32" s="66">
        <v>16</v>
      </c>
      <c r="H32" s="66">
        <v>4</v>
      </c>
      <c r="I32" s="66">
        <v>7</v>
      </c>
    </row>
    <row r="33" spans="1:9" x14ac:dyDescent="0.2">
      <c r="A33" s="59" t="s">
        <v>47</v>
      </c>
      <c r="B33" s="60">
        <v>83670</v>
      </c>
      <c r="C33" s="61" t="s">
        <v>41</v>
      </c>
      <c r="D33" s="65">
        <v>19</v>
      </c>
      <c r="E33" s="66">
        <v>21</v>
      </c>
      <c r="F33" s="66">
        <v>23</v>
      </c>
      <c r="G33" s="66">
        <v>22</v>
      </c>
      <c r="H33" s="66">
        <v>16</v>
      </c>
      <c r="I33" s="66">
        <v>19</v>
      </c>
    </row>
    <row r="34" spans="1:9" x14ac:dyDescent="0.2">
      <c r="A34" s="59" t="s">
        <v>48</v>
      </c>
      <c r="B34" s="60">
        <v>83630</v>
      </c>
      <c r="C34" s="61" t="s">
        <v>36</v>
      </c>
      <c r="D34" s="65"/>
      <c r="E34" s="66"/>
      <c r="F34" s="66"/>
      <c r="G34" s="66"/>
      <c r="H34" s="66">
        <v>14</v>
      </c>
      <c r="I34" s="66"/>
    </row>
    <row r="35" spans="1:9" x14ac:dyDescent="0.2">
      <c r="A35" s="62" t="s">
        <v>49</v>
      </c>
      <c r="B35" s="60">
        <v>83630</v>
      </c>
      <c r="C35" s="61" t="s">
        <v>32</v>
      </c>
      <c r="D35" s="65"/>
      <c r="E35" s="66"/>
      <c r="F35" s="66"/>
      <c r="G35" s="66"/>
      <c r="H35" s="66">
        <v>13</v>
      </c>
      <c r="I35" s="66">
        <v>17</v>
      </c>
    </row>
    <row r="36" spans="1:9" x14ac:dyDescent="0.2">
      <c r="A36" s="59" t="s">
        <v>50</v>
      </c>
      <c r="B36" s="60">
        <v>83210</v>
      </c>
      <c r="C36" s="61" t="s">
        <v>34</v>
      </c>
      <c r="D36" s="65">
        <v>5</v>
      </c>
      <c r="E36" s="66">
        <v>8</v>
      </c>
      <c r="F36" s="66">
        <v>14</v>
      </c>
      <c r="G36" s="66">
        <v>17</v>
      </c>
      <c r="H36" s="66">
        <v>21</v>
      </c>
      <c r="I36" s="66">
        <v>22</v>
      </c>
    </row>
    <row r="37" spans="1:9" x14ac:dyDescent="0.2">
      <c r="A37" s="59" t="s">
        <v>51</v>
      </c>
      <c r="B37" s="60">
        <v>83890</v>
      </c>
      <c r="C37" s="61" t="s">
        <v>34</v>
      </c>
      <c r="D37" s="65">
        <v>12</v>
      </c>
      <c r="E37" s="66">
        <v>15</v>
      </c>
      <c r="F37" s="66">
        <v>12</v>
      </c>
      <c r="G37" s="66">
        <v>12</v>
      </c>
      <c r="H37" s="66">
        <v>14</v>
      </c>
      <c r="I37" s="66">
        <v>14</v>
      </c>
    </row>
  </sheetData>
  <mergeCells count="1">
    <mergeCell ref="A22:C22"/>
  </mergeCells>
  <conditionalFormatting sqref="E4:G4 E7:G8 E5:E6 E10:G10 F9:G9">
    <cfRule type="cellIs" dxfId="5" priority="6" stopIfTrue="1" operator="equal">
      <formula>"Chomée"</formula>
    </cfRule>
  </conditionalFormatting>
  <conditionalFormatting sqref="E9">
    <cfRule type="cellIs" dxfId="4" priority="5" stopIfTrue="1" operator="equal">
      <formula>"Chomée"</formula>
    </cfRule>
  </conditionalFormatting>
  <conditionalFormatting sqref="F12:G12 E15:G15">
    <cfRule type="cellIs" dxfId="3" priority="4" stopIfTrue="1" operator="equal">
      <formula>"Chomée"</formula>
    </cfRule>
  </conditionalFormatting>
  <conditionalFormatting sqref="F11:G11">
    <cfRule type="cellIs" dxfId="2" priority="3" stopIfTrue="1" operator="equal">
      <formula>"Chomée"</formula>
    </cfRule>
  </conditionalFormatting>
  <conditionalFormatting sqref="E13:G13 E11:E12">
    <cfRule type="cellIs" dxfId="1" priority="2" stopIfTrue="1" operator="equal">
      <formula>"Chomée"</formula>
    </cfRule>
  </conditionalFormatting>
  <conditionalFormatting sqref="E14:G14">
    <cfRule type="cellIs" dxfId="0" priority="1" stopIfTrue="1" operator="equal">
      <formula>"Chomée"</formula>
    </cfRule>
  </conditionalFormatting>
  <pageMargins left="0" right="0" top="0" bottom="0" header="0" footer="0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DARBON</dc:creator>
  <cp:lastModifiedBy>stephane DARBON</cp:lastModifiedBy>
  <dcterms:created xsi:type="dcterms:W3CDTF">2017-12-27T19:20:09Z</dcterms:created>
  <dcterms:modified xsi:type="dcterms:W3CDTF">2017-12-27T19:41:57Z</dcterms:modified>
</cp:coreProperties>
</file>