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13_ncr:1_{853CA6C8-783F-9A41-9C2B-A70C55FE0B66}" xr6:coauthVersionLast="45" xr6:coauthVersionMax="45" xr10:uidLastSave="{00000000-0000-0000-0000-000000000000}"/>
  <bookViews>
    <workbookView xWindow="60" yWindow="460" windowWidth="26040" windowHeight="14940" xr2:uid="{85A7BB84-CFD3-2546-B918-429BE37FA7A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6" i="1" l="1"/>
  <c r="B16" i="1"/>
  <c r="B4" i="1"/>
  <c r="B5" i="1"/>
  <c r="B6" i="1"/>
  <c r="B7" i="1"/>
  <c r="B8" i="1"/>
  <c r="B9" i="1"/>
  <c r="B10" i="1"/>
  <c r="B11" i="1"/>
  <c r="B12" i="1"/>
  <c r="B13" i="1"/>
  <c r="B14" i="1"/>
  <c r="B15" i="1"/>
  <c r="B3" i="1"/>
  <c r="G3" i="1"/>
  <c r="H3" i="1"/>
  <c r="I3" i="1"/>
  <c r="J3" i="1"/>
  <c r="K3" i="1"/>
  <c r="L3" i="1"/>
  <c r="M3" i="1"/>
  <c r="F3" i="1"/>
  <c r="F21" i="1" s="1"/>
  <c r="F19" i="1" l="1"/>
  <c r="F23" i="1" s="1"/>
</calcChain>
</file>

<file path=xl/sharedStrings.xml><?xml version="1.0" encoding="utf-8"?>
<sst xmlns="http://schemas.openxmlformats.org/spreadsheetml/2006/main" count="24" uniqueCount="23">
  <si>
    <t>DATE</t>
  </si>
  <si>
    <t>du</t>
  </si>
  <si>
    <t>au</t>
  </si>
  <si>
    <t>RESULTAT</t>
  </si>
  <si>
    <t>FORMULE SOUHAITÉE</t>
  </si>
  <si>
    <t xml:space="preserve">E1:E2 =&gt; Date du 16/03/2019 au 16/04/2019 </t>
  </si>
  <si>
    <t xml:space="preserve">Exemple : </t>
  </si>
  <si>
    <t>La formule pour le calcul serait donc quelque chose comme ça :</t>
  </si>
  <si>
    <t>Recherche en colonne A : 13/12/2019 (A10) au 21/03/2019 (A11)</t>
  </si>
  <si>
    <t>nombre de jour</t>
  </si>
  <si>
    <t xml:space="preserve">Rapporter la consommation par jour </t>
  </si>
  <si>
    <t>Calculer les proratas</t>
  </si>
  <si>
    <t>Il me faudrait une formule qui imbriquerait le tout, en prenant en compte les proratas des dates, ainsi que celle de la consommation</t>
  </si>
  <si>
    <t>Je précise qu'il serait préférable de garder cette disposition, le cas échéant, faire une nouvelle disposition dans une nouvelle feuille</t>
  </si>
  <si>
    <t>PRIX</t>
  </si>
  <si>
    <r>
      <t xml:space="preserve">On constate que les date en E1:E2 se chevauche sur la période du </t>
    </r>
    <r>
      <rPr>
        <b/>
        <sz val="12"/>
        <color theme="8" tint="-0.249977111117893"/>
        <rFont val="Calibri (Corps)"/>
      </rPr>
      <t>13/12/2019 (A10) au 15/05/2019 (B12)</t>
    </r>
  </si>
  <si>
    <r>
      <t xml:space="preserve">du 16/03/2019 (F1) au 20/03/2019 (B11) : </t>
    </r>
    <r>
      <rPr>
        <b/>
        <i/>
        <sz val="12"/>
        <color theme="1"/>
        <rFont val="Calibri"/>
        <family val="2"/>
        <scheme val="minor"/>
      </rPr>
      <t xml:space="preserve">5 jours de consommation à 1,3653 </t>
    </r>
  </si>
  <si>
    <r>
      <t xml:space="preserve">du 21/03/2019 (A11) au 16/04/2019 (F2) : </t>
    </r>
    <r>
      <rPr>
        <b/>
        <i/>
        <sz val="12"/>
        <color theme="1"/>
        <rFont val="Calibri"/>
        <family val="2"/>
        <scheme val="minor"/>
      </rPr>
      <t xml:space="preserve">26 jours de consommation à 2,0009 </t>
    </r>
  </si>
  <si>
    <t>Sachant que les dates de F1:M2 sont susceptibles de changer, il faudrait que la formule puisse s'adapter au changement pour le calcul des proratas</t>
  </si>
  <si>
    <t>Prix*Conso en prenant en compte les dates ainsi que les proratas de chaque date</t>
  </si>
  <si>
    <t>CONSOMMATION</t>
  </si>
  <si>
    <t>Je souhaiterai uniquement une formule : pas de macron s'il vous plait.</t>
  </si>
  <si>
    <t>Merci beaucoup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</si>
</sst>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8" tint="-0.249977111117893"/>
      <name val="Calibri (Corps)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14" fontId="2" fillId="0" borderId="0" xfId="0" applyNumberFormat="1" applyFont="1"/>
    <xf numFmtId="0" fontId="0" fillId="0" borderId="0" xfId="0" applyBorder="1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0" fillId="2" borderId="0" xfId="0" applyFill="1"/>
    <xf numFmtId="14" fontId="0" fillId="0" borderId="0" xfId="0" applyNumberFormat="1" applyBorder="1" applyAlignment="1"/>
    <xf numFmtId="164" fontId="0" fillId="0" borderId="0" xfId="0" applyNumberFormat="1" applyBorder="1" applyAlignment="1">
      <alignment horizontal="center"/>
    </xf>
    <xf numFmtId="0" fontId="1" fillId="2" borderId="0" xfId="0" applyFont="1" applyFill="1"/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Fill="1"/>
    <xf numFmtId="14" fontId="0" fillId="3" borderId="0" xfId="0" applyNumberFormat="1" applyFill="1" applyBorder="1" applyAlignment="1"/>
    <xf numFmtId="164" fontId="0" fillId="3" borderId="0" xfId="0" applyNumberFormat="1" applyFill="1" applyBorder="1" applyAlignment="1">
      <alignment horizontal="center"/>
    </xf>
    <xf numFmtId="1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0BD69-6EC2-854A-BB04-A0BCB65CF4EC}">
  <dimension ref="A1:V30"/>
  <sheetViews>
    <sheetView tabSelected="1" workbookViewId="0">
      <selection activeCell="E13" sqref="E13"/>
    </sheetView>
  </sheetViews>
  <sheetFormatPr baseColWidth="10" defaultRowHeight="16"/>
  <cols>
    <col min="5" max="5" width="18.6640625" bestFit="1" customWidth="1"/>
    <col min="6" max="6" width="13.5" bestFit="1" customWidth="1"/>
    <col min="9" max="9" width="11.5" bestFit="1" customWidth="1"/>
  </cols>
  <sheetData>
    <row r="1" spans="1:22">
      <c r="A1" s="3" t="s">
        <v>0</v>
      </c>
      <c r="B1" s="3"/>
      <c r="C1" s="3" t="s">
        <v>14</v>
      </c>
      <c r="E1" s="1" t="s">
        <v>1</v>
      </c>
      <c r="F1" s="2">
        <v>43540</v>
      </c>
      <c r="G1" s="2">
        <v>43512</v>
      </c>
      <c r="H1" s="2">
        <v>43481</v>
      </c>
      <c r="I1" s="2">
        <v>43450</v>
      </c>
      <c r="J1" s="2">
        <v>43420</v>
      </c>
      <c r="K1" s="2">
        <v>43389</v>
      </c>
      <c r="L1" s="2">
        <v>43359</v>
      </c>
      <c r="M1" s="2">
        <v>43328</v>
      </c>
      <c r="N1" s="1"/>
      <c r="O1" s="1"/>
      <c r="P1" s="1"/>
      <c r="Q1" s="1"/>
      <c r="R1" s="1"/>
      <c r="S1" s="1"/>
      <c r="T1" s="1"/>
      <c r="U1" s="1"/>
      <c r="V1" s="1"/>
    </row>
    <row r="2" spans="1:22">
      <c r="A2" s="3"/>
      <c r="B2" s="3"/>
      <c r="C2" s="3"/>
      <c r="E2" s="1" t="s">
        <v>2</v>
      </c>
      <c r="F2" s="2">
        <v>43571</v>
      </c>
      <c r="G2" s="2">
        <v>43540</v>
      </c>
      <c r="H2" s="2">
        <v>43512</v>
      </c>
      <c r="I2" s="2">
        <v>43481</v>
      </c>
      <c r="J2" s="2">
        <v>43450</v>
      </c>
      <c r="K2" s="2">
        <v>43420</v>
      </c>
      <c r="L2" s="2">
        <v>43389</v>
      </c>
      <c r="M2" s="2">
        <v>43359</v>
      </c>
      <c r="N2" s="1"/>
      <c r="O2" s="1"/>
      <c r="P2" s="1"/>
      <c r="Q2" s="1"/>
      <c r="R2" s="1"/>
      <c r="S2" s="1"/>
      <c r="T2" s="1"/>
      <c r="U2" s="1"/>
      <c r="V2" s="1"/>
    </row>
    <row r="3" spans="1:22">
      <c r="A3" s="8">
        <v>43083</v>
      </c>
      <c r="B3" s="8">
        <f>A4-1</f>
        <v>43166</v>
      </c>
      <c r="C3" s="9">
        <v>1.9998</v>
      </c>
      <c r="E3" t="s">
        <v>9</v>
      </c>
      <c r="F3" s="16">
        <f>DATEDIF(F1,F2,"d")</f>
        <v>31</v>
      </c>
      <c r="G3" s="16">
        <f t="shared" ref="G3:M3" si="0">DATEDIF(G1,G2,"d")</f>
        <v>28</v>
      </c>
      <c r="H3" s="16">
        <f t="shared" si="0"/>
        <v>31</v>
      </c>
      <c r="I3" s="16">
        <f t="shared" si="0"/>
        <v>31</v>
      </c>
      <c r="J3" s="16">
        <f t="shared" si="0"/>
        <v>30</v>
      </c>
      <c r="K3" s="16">
        <f t="shared" si="0"/>
        <v>31</v>
      </c>
      <c r="L3" s="16">
        <f t="shared" si="0"/>
        <v>30</v>
      </c>
      <c r="M3" s="16">
        <f t="shared" si="0"/>
        <v>31</v>
      </c>
      <c r="N3" s="1"/>
      <c r="O3" s="1"/>
      <c r="P3" s="1"/>
      <c r="Q3" s="1"/>
      <c r="R3" s="1"/>
      <c r="S3" s="1"/>
      <c r="T3" s="1"/>
      <c r="U3" s="1"/>
      <c r="V3" s="1"/>
    </row>
    <row r="4" spans="1:22">
      <c r="A4" s="8">
        <v>43167</v>
      </c>
      <c r="B4" s="8">
        <f t="shared" ref="B4:B16" si="1">A5-1</f>
        <v>43215</v>
      </c>
      <c r="C4" s="9">
        <v>1.5</v>
      </c>
      <c r="N4" s="1"/>
      <c r="O4" s="1"/>
      <c r="P4" s="1"/>
      <c r="Q4" s="1"/>
      <c r="R4" s="1"/>
      <c r="S4" s="1"/>
      <c r="T4" s="1"/>
      <c r="U4" s="1"/>
      <c r="V4" s="1"/>
    </row>
    <row r="5" spans="1:22">
      <c r="A5" s="8">
        <v>43216</v>
      </c>
      <c r="B5" s="8">
        <f t="shared" si="1"/>
        <v>43271</v>
      </c>
      <c r="C5" s="9">
        <v>1.2408999999999999</v>
      </c>
      <c r="E5" s="5" t="s">
        <v>20</v>
      </c>
      <c r="F5" s="4">
        <v>76654</v>
      </c>
      <c r="G5" s="4">
        <v>79413</v>
      </c>
      <c r="H5" s="4">
        <v>87328</v>
      </c>
      <c r="I5" s="4">
        <v>85878</v>
      </c>
      <c r="J5" s="4">
        <v>88140</v>
      </c>
      <c r="K5" s="4">
        <v>95324</v>
      </c>
      <c r="L5" s="4">
        <v>76829</v>
      </c>
      <c r="M5" s="4">
        <v>68709</v>
      </c>
      <c r="N5" s="13"/>
      <c r="O5" s="1"/>
      <c r="P5" s="1"/>
      <c r="Q5" s="1"/>
      <c r="R5" s="1"/>
      <c r="S5" s="1"/>
      <c r="T5" s="1"/>
      <c r="U5" s="1"/>
      <c r="V5" s="1"/>
    </row>
    <row r="6" spans="1:22">
      <c r="A6" s="8">
        <v>43272</v>
      </c>
      <c r="B6" s="8">
        <f t="shared" si="1"/>
        <v>43355</v>
      </c>
      <c r="C6" s="9">
        <v>1.5002</v>
      </c>
      <c r="E6" s="5" t="s">
        <v>3</v>
      </c>
      <c r="F6" s="7"/>
      <c r="G6" s="13"/>
      <c r="H6" s="13"/>
      <c r="I6" s="13"/>
      <c r="J6" s="13"/>
      <c r="K6" s="13"/>
      <c r="L6" s="13"/>
      <c r="M6" s="13"/>
      <c r="N6" s="1"/>
      <c r="O6" s="1"/>
      <c r="P6" s="1"/>
      <c r="Q6" s="1"/>
      <c r="R6" s="1"/>
      <c r="S6" s="1"/>
      <c r="T6" s="1"/>
      <c r="U6" s="1"/>
      <c r="V6" s="1"/>
    </row>
    <row r="7" spans="1:22">
      <c r="A7" s="8">
        <v>43356</v>
      </c>
      <c r="B7" s="8">
        <f t="shared" si="1"/>
        <v>43390</v>
      </c>
      <c r="C7" s="9">
        <v>1.5006999999999999</v>
      </c>
    </row>
    <row r="8" spans="1:22">
      <c r="A8" s="8">
        <v>43391</v>
      </c>
      <c r="B8" s="8">
        <f t="shared" si="1"/>
        <v>43446</v>
      </c>
      <c r="C8" s="9">
        <v>1.77</v>
      </c>
    </row>
    <row r="9" spans="1:22">
      <c r="A9" s="8">
        <v>43447</v>
      </c>
      <c r="B9" s="8">
        <f t="shared" si="1"/>
        <v>43811</v>
      </c>
      <c r="C9" s="9">
        <v>1.0457000000000001</v>
      </c>
      <c r="E9" s="10" t="s">
        <v>4</v>
      </c>
      <c r="F9" s="6" t="s">
        <v>19</v>
      </c>
    </row>
    <row r="10" spans="1:22">
      <c r="A10" s="14">
        <v>43812</v>
      </c>
      <c r="B10" s="8">
        <f t="shared" si="1"/>
        <v>43544</v>
      </c>
      <c r="C10" s="15">
        <v>1.3653</v>
      </c>
      <c r="E10" s="12" t="s">
        <v>6</v>
      </c>
      <c r="F10" s="11" t="s">
        <v>5</v>
      </c>
    </row>
    <row r="11" spans="1:22">
      <c r="A11" s="14">
        <v>43545</v>
      </c>
      <c r="B11" s="8">
        <f t="shared" si="1"/>
        <v>43600</v>
      </c>
      <c r="C11" s="15">
        <v>2.0009000000000001</v>
      </c>
      <c r="F11" t="s">
        <v>8</v>
      </c>
    </row>
    <row r="12" spans="1:22">
      <c r="A12" s="8">
        <v>43601</v>
      </c>
      <c r="B12" s="8">
        <f t="shared" si="1"/>
        <v>43642</v>
      </c>
      <c r="C12" s="9">
        <v>2.0024000000000002</v>
      </c>
      <c r="F12" t="s">
        <v>15</v>
      </c>
    </row>
    <row r="13" spans="1:22">
      <c r="A13" s="8">
        <v>43643</v>
      </c>
      <c r="B13" s="8">
        <f t="shared" si="1"/>
        <v>43719</v>
      </c>
      <c r="C13" s="9">
        <v>2.3820000000000001</v>
      </c>
      <c r="F13" s="11" t="s">
        <v>7</v>
      </c>
    </row>
    <row r="14" spans="1:22">
      <c r="A14" s="8">
        <v>43720</v>
      </c>
      <c r="B14" s="8">
        <f t="shared" si="1"/>
        <v>43754</v>
      </c>
      <c r="C14" s="9">
        <v>2.0007999999999999</v>
      </c>
      <c r="K14" s="5"/>
    </row>
    <row r="15" spans="1:22">
      <c r="A15" s="8">
        <v>43755</v>
      </c>
      <c r="B15" s="8">
        <f t="shared" si="1"/>
        <v>43810</v>
      </c>
      <c r="C15" s="9">
        <v>1.7797000000000001</v>
      </c>
      <c r="F15" s="5" t="s">
        <v>10</v>
      </c>
    </row>
    <row r="16" spans="1:22">
      <c r="A16" s="8">
        <v>43811</v>
      </c>
      <c r="B16" s="8">
        <f ca="1">TODAY()</f>
        <v>43934</v>
      </c>
      <c r="C16" s="9">
        <v>1.5840000000000001</v>
      </c>
      <c r="F16" s="17">
        <f>F5/F3</f>
        <v>2472.7096774193546</v>
      </c>
    </row>
    <row r="17" spans="1:6">
      <c r="A17" s="8"/>
      <c r="F17" s="5" t="s">
        <v>11</v>
      </c>
    </row>
    <row r="18" spans="1:6">
      <c r="F18" s="6" t="s">
        <v>16</v>
      </c>
    </row>
    <row r="19" spans="1:6">
      <c r="F19" s="17">
        <f>(F5/F3*5)*C10</f>
        <v>16879.952612903224</v>
      </c>
    </row>
    <row r="20" spans="1:6">
      <c r="F20" s="6" t="s">
        <v>17</v>
      </c>
    </row>
    <row r="21" spans="1:6">
      <c r="F21" s="17">
        <f>(F5/F3*26)*C11</f>
        <v>128638.76463225805</v>
      </c>
    </row>
    <row r="23" spans="1:6">
      <c r="E23" s="5" t="s">
        <v>3</v>
      </c>
      <c r="F23" s="17">
        <f>F21+F19</f>
        <v>145518.71724516127</v>
      </c>
    </row>
    <row r="25" spans="1:6">
      <c r="F25" s="5" t="s">
        <v>12</v>
      </c>
    </row>
    <row r="26" spans="1:6">
      <c r="F26" s="5" t="s">
        <v>21</v>
      </c>
    </row>
    <row r="27" spans="1:6">
      <c r="F27" s="18" t="s">
        <v>18</v>
      </c>
    </row>
    <row r="28" spans="1:6">
      <c r="F28" s="18" t="s">
        <v>13</v>
      </c>
    </row>
    <row r="30" spans="1:6">
      <c r="F30" s="5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2020-04-13T15:08:37Z</dcterms:created>
  <dcterms:modified xsi:type="dcterms:W3CDTF">2020-04-13T16:47:47Z</dcterms:modified>
</cp:coreProperties>
</file>