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ll\Documents\doc\Reclamations\"/>
    </mc:Choice>
  </mc:AlternateContent>
  <bookViews>
    <workbookView xWindow="0" yWindow="0" windowWidth="23745" windowHeight="9060"/>
  </bookViews>
  <sheets>
    <sheet name="TDB Reclamations" sheetId="3" r:id="rId1"/>
    <sheet name="Réclamations" sheetId="1" r:id="rId2"/>
    <sheet name="Don't delete" sheetId="2" r:id="rId3"/>
  </sheets>
  <definedNames>
    <definedName name="Batterie">'Don''t delete'!$M$127</definedName>
    <definedName name="Cdma">'Don''t delete'!$G$10:$G$12</definedName>
    <definedName name="Configuration">'Don''t delete'!$M$45:$M$47</definedName>
    <definedName name="Couverture">'Don''t delete'!$M$16:$M$18</definedName>
    <definedName name="Details_Compte">'Don''t delete'!$M$20:$M$22</definedName>
    <definedName name="Détails_Prix">'Don''t delete'!$M$27:$M$30</definedName>
    <definedName name="Facture">'Don''t delete'!$M$92:$M$94</definedName>
    <definedName name="Informations">'Don''t delete'!$K$3:$K$9</definedName>
    <definedName name="Login_indisponible">'Don''t delete'!$M$87:$M$90</definedName>
    <definedName name="Lte">'Don''t delete'!$G$3:$G$6</definedName>
    <definedName name="Outage">'Don''t delete'!$M$60:$M$64</definedName>
    <definedName name="Plaintes">'Don''t delete'!$K$18:$K$30</definedName>
    <definedName name="Points_de_vente">'Don''t delete'!$M$32:$M$35</definedName>
    <definedName name="Problème_activation">'Don''t delete'!$M$106:$M$109</definedName>
    <definedName name="Problème_appel">'Don''t delete'!$M$37:$M$39</definedName>
    <definedName name="Problème_Compte">'Don''t delete'!$M$101:$M$104</definedName>
    <definedName name="Problème_Connexion">'Don''t delete'!$M$49:$M$56</definedName>
    <definedName name="Problème_Recharge">'Don''t delete'!$M$69:$M$78</definedName>
    <definedName name="Problème_SMS">'Don''t delete'!$M$41:$M$43</definedName>
    <definedName name="Problème_volume_données">'Don''t delete'!$M$81:$M$85</definedName>
    <definedName name="Produits_Services">'Don''t delete'!$M$9:$M$14</definedName>
    <definedName name="Promotion">'Don''t delete'!$M$24:$M$25</definedName>
    <definedName name="Service_Client">'Don''t delete'!$M$96:$M$99</definedName>
    <definedName name="Shorts_codes">'Don''t delete'!$M$3:$M$7</definedName>
    <definedName name="Sim_Bloqué">'Don''t delete'!$M$116:$M$119</definedName>
    <definedName name="Sim_Inactive">'Don''t delete'!$M$111:$M$114</definedName>
    <definedName name="Support_Technique">'Don''t delete'!$K$11:$K$16</definedName>
    <definedName name="Téléphone_bloqué">'Don''t delete'!$M$121:$M$124</definedName>
    <definedName name="Téléphone_ou_SIM_égarée">'Don''t delete'!$M$129</definedName>
    <definedName name="Test">'Don''t delete'!$M$58</definedName>
    <definedName name="Vitesse">'Don''t delete'!$M$66:$M$67</definedName>
    <definedName name="Wimax">'Don''t delete'!$G$8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4" i="1" l="1"/>
  <c r="Q13" i="1"/>
  <c r="D14" i="1"/>
  <c r="D13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D11" i="1" l="1"/>
  <c r="D12" i="1"/>
  <c r="D15" i="1"/>
  <c r="D16" i="1"/>
  <c r="D17" i="1"/>
  <c r="Q11" i="1"/>
  <c r="Q12" i="1"/>
  <c r="Q15" i="1"/>
  <c r="Q16" i="1"/>
  <c r="Q17" i="1"/>
</calcChain>
</file>

<file path=xl/sharedStrings.xml><?xml version="1.0" encoding="utf-8"?>
<sst xmlns="http://schemas.openxmlformats.org/spreadsheetml/2006/main" count="310" uniqueCount="197">
  <si>
    <t>Nbre</t>
  </si>
  <si>
    <t xml:space="preserve">Date </t>
  </si>
  <si>
    <t xml:space="preserve">Typologie </t>
  </si>
  <si>
    <t xml:space="preserve">Code Réclamation  </t>
  </si>
  <si>
    <t>Noms &amp; Prenoms</t>
  </si>
  <si>
    <t>Customer MSISDN</t>
  </si>
  <si>
    <t xml:space="preserve">Services </t>
  </si>
  <si>
    <t>Equipements</t>
  </si>
  <si>
    <t>Ville</t>
  </si>
  <si>
    <t>Quartier</t>
  </si>
  <si>
    <t>Requetes</t>
  </si>
  <si>
    <t xml:space="preserve">Catégories </t>
  </si>
  <si>
    <t>Types</t>
  </si>
  <si>
    <t>Probleme rencontré</t>
  </si>
  <si>
    <t>Solution apportée</t>
  </si>
  <si>
    <t>Date_ Resolution</t>
  </si>
  <si>
    <t>Delai de resolution</t>
  </si>
  <si>
    <t xml:space="preserve">Statuts </t>
  </si>
  <si>
    <t>Showroom Bonanjo</t>
  </si>
  <si>
    <t>Cdma</t>
  </si>
  <si>
    <t>GC318</t>
  </si>
  <si>
    <t>Plaintes</t>
  </si>
  <si>
    <t>Téléphone_bloqué</t>
  </si>
  <si>
    <t xml:space="preserve">Perte de Résau </t>
  </si>
  <si>
    <t>Fermé</t>
  </si>
  <si>
    <t>Showroom Akwa</t>
  </si>
  <si>
    <t>Wimax</t>
  </si>
  <si>
    <t xml:space="preserve">Box Wimax </t>
  </si>
  <si>
    <t>Problème_Recharge</t>
  </si>
  <si>
    <t xml:space="preserve">Credit expire vite </t>
  </si>
  <si>
    <t xml:space="preserve">Lte </t>
  </si>
  <si>
    <t>Mifi Lte</t>
  </si>
  <si>
    <t>Vitesse</t>
  </si>
  <si>
    <t>Débit lent</t>
  </si>
  <si>
    <t>Support_Technique</t>
  </si>
  <si>
    <t>Problème_Connexion</t>
  </si>
  <si>
    <t>Réseau_Hors_Service</t>
  </si>
  <si>
    <t xml:space="preserve">Sim Lte </t>
  </si>
  <si>
    <t>Outage</t>
  </si>
  <si>
    <t>Problème_électrique</t>
  </si>
  <si>
    <t xml:space="preserve">Recharges indisponibles </t>
  </si>
  <si>
    <t>Test</t>
  </si>
  <si>
    <t>Test demande</t>
  </si>
  <si>
    <t xml:space="preserve">Bonus indisponible </t>
  </si>
  <si>
    <t xml:space="preserve">Micro- coupures </t>
  </si>
  <si>
    <t>Pas_de_signal</t>
  </si>
  <si>
    <t>C2</t>
  </si>
  <si>
    <t>Forfait non disponible</t>
  </si>
  <si>
    <t>En cours</t>
  </si>
  <si>
    <t>Typologie</t>
  </si>
  <si>
    <t>Code</t>
  </si>
  <si>
    <t xml:space="preserve">Equipements </t>
  </si>
  <si>
    <t xml:space="preserve">Requetes </t>
  </si>
  <si>
    <t xml:space="preserve">Back Office </t>
  </si>
  <si>
    <t>RCBAO</t>
  </si>
  <si>
    <t>Box Lte</t>
  </si>
  <si>
    <t xml:space="preserve">Informations </t>
  </si>
  <si>
    <t>Couverture</t>
  </si>
  <si>
    <t>Autre</t>
  </si>
  <si>
    <t>Direction Générale</t>
  </si>
  <si>
    <t>RCDG</t>
  </si>
  <si>
    <t>Details_Compte</t>
  </si>
  <si>
    <t>MSISDN</t>
  </si>
  <si>
    <t xml:space="preserve">Front Office </t>
  </si>
  <si>
    <t>RCFRO</t>
  </si>
  <si>
    <t>Détails_Prix</t>
  </si>
  <si>
    <t>Recharge</t>
  </si>
  <si>
    <t>Ouvert</t>
  </si>
  <si>
    <t>SSBAS</t>
  </si>
  <si>
    <t xml:space="preserve">Phone Lte </t>
  </si>
  <si>
    <t>Points_de_vente</t>
  </si>
  <si>
    <t xml:space="preserve">Solde </t>
  </si>
  <si>
    <t>SSESS</t>
  </si>
  <si>
    <t>Produits_Services</t>
  </si>
  <si>
    <t>Transfert</t>
  </si>
  <si>
    <t>SSPEY</t>
  </si>
  <si>
    <t>Promotion</t>
  </si>
  <si>
    <t>SRCSP</t>
  </si>
  <si>
    <t>Shorts_codes</t>
  </si>
  <si>
    <t>Details_Technologies</t>
  </si>
  <si>
    <t>Showroom Bafoussam</t>
  </si>
  <si>
    <t>SRBAF</t>
  </si>
  <si>
    <t>Détails_équipements</t>
  </si>
  <si>
    <t>Showroom Bonamoussadi</t>
  </si>
  <si>
    <t>SRBDI</t>
  </si>
  <si>
    <t>Configuration</t>
  </si>
  <si>
    <t>Détails_Produits</t>
  </si>
  <si>
    <t>SRDHL</t>
  </si>
  <si>
    <t>Sim Cdma</t>
  </si>
  <si>
    <t>Informations_Recharges</t>
  </si>
  <si>
    <t xml:space="preserve">Showroom Garoua </t>
  </si>
  <si>
    <t>SRGAR</t>
  </si>
  <si>
    <t>Problème_appel</t>
  </si>
  <si>
    <t>Usage</t>
  </si>
  <si>
    <t>SRAVK</t>
  </si>
  <si>
    <t>Wifi</t>
  </si>
  <si>
    <t>Problème_SMS</t>
  </si>
  <si>
    <t>Hors Réseau</t>
  </si>
  <si>
    <t>Test de Couverture</t>
  </si>
  <si>
    <t>Batterie</t>
  </si>
  <si>
    <t>Zone de couverture</t>
  </si>
  <si>
    <t xml:space="preserve">Facture </t>
  </si>
  <si>
    <t>Login_indisponible</t>
  </si>
  <si>
    <t>Activation</t>
  </si>
  <si>
    <t>Problème_activation</t>
  </si>
  <si>
    <t>Details des paramètres de connexion</t>
  </si>
  <si>
    <t>Problème_Compte</t>
  </si>
  <si>
    <t>Information de compte</t>
  </si>
  <si>
    <t>Problème_volume_données</t>
  </si>
  <si>
    <t>Promotions en cours</t>
  </si>
  <si>
    <t>Service_Client</t>
  </si>
  <si>
    <t>Sim_Bloqué</t>
  </si>
  <si>
    <t>Sim_Inactive</t>
  </si>
  <si>
    <t>Facture</t>
  </si>
  <si>
    <t>Frequence</t>
  </si>
  <si>
    <t>Prix</t>
  </si>
  <si>
    <t>Reconduire SIM</t>
  </si>
  <si>
    <t xml:space="preserve">Téléphone /Sim/ Modem défectueux </t>
  </si>
  <si>
    <t>Showroom</t>
  </si>
  <si>
    <t>adresse distributeur</t>
  </si>
  <si>
    <t>call box</t>
  </si>
  <si>
    <t>Partenaire</t>
  </si>
  <si>
    <t>émission</t>
  </si>
  <si>
    <t xml:space="preserve">Réception </t>
  </si>
  <si>
    <t>Réception &amp; émission</t>
  </si>
  <si>
    <t>Logiciel</t>
  </si>
  <si>
    <t>Réseau</t>
  </si>
  <si>
    <t>Echec de connexion</t>
  </si>
  <si>
    <t>Led Rouge de la clé</t>
  </si>
  <si>
    <t>Led Wimax éteint quand le modem allumé</t>
  </si>
  <si>
    <t>Leds instable du Modem</t>
  </si>
  <si>
    <t>Leds stables mais pas d'accès à internet</t>
  </si>
  <si>
    <t>BTS HS</t>
  </si>
  <si>
    <t>Problème liens Camtel</t>
  </si>
  <si>
    <t>Problème liens MTN</t>
  </si>
  <si>
    <t>Site Webs non disponibles</t>
  </si>
  <si>
    <t>Bande passante saturée</t>
  </si>
  <si>
    <t>Carte de recharge non valide</t>
  </si>
  <si>
    <t xml:space="preserve">Client Hotline pas redirigé vers le CSC </t>
  </si>
  <si>
    <t>Crédit disparu</t>
  </si>
  <si>
    <t>Erreur de transfert</t>
  </si>
  <si>
    <t>facturation incorrecte</t>
  </si>
  <si>
    <t>Page de crédit expiré continue à apparaitre</t>
  </si>
  <si>
    <t>Perte de crédit</t>
  </si>
  <si>
    <t>Recharge non souscrit</t>
  </si>
  <si>
    <t>MAJ du quotat journalier</t>
  </si>
  <si>
    <t>Quota Bowi # Quota CSC</t>
  </si>
  <si>
    <t>Quota expiré rapidement</t>
  </si>
  <si>
    <t>Subscription Queueing issue</t>
  </si>
  <si>
    <t>Usage Incorrect des données</t>
  </si>
  <si>
    <t>CsC indisponible</t>
  </si>
  <si>
    <t>CSC indisponible hotline</t>
  </si>
  <si>
    <t>login et mot de passe incorrect</t>
  </si>
  <si>
    <t>Mot de passe impossible à changer</t>
  </si>
  <si>
    <t>Facture non reçu</t>
  </si>
  <si>
    <t>Compte bloqué avec facture payée</t>
  </si>
  <si>
    <t>Facture incorrecte</t>
  </si>
  <si>
    <t>CSC non disponible</t>
  </si>
  <si>
    <t>Mauvais service Téléconseiller</t>
  </si>
  <si>
    <t>Pas de rappel</t>
  </si>
  <si>
    <t>RDV non respecté</t>
  </si>
  <si>
    <t>Notification envoyée vers un compte incorrect</t>
  </si>
  <si>
    <t>Notification non reçue</t>
  </si>
  <si>
    <t>Paramètre de connexion incorrecte</t>
  </si>
  <si>
    <t>Paramètre de connexion non reçu</t>
  </si>
  <si>
    <t>Activation incomplète</t>
  </si>
  <si>
    <t>Activation sans Identification</t>
  </si>
  <si>
    <t>Equipement non activé</t>
  </si>
  <si>
    <t>MAC adresse incorrecte</t>
  </si>
  <si>
    <t>ICC incorrecte</t>
  </si>
  <si>
    <t>SIM non activé</t>
  </si>
  <si>
    <t>PIN</t>
  </si>
  <si>
    <t>PUK</t>
  </si>
  <si>
    <t>Sim delete</t>
  </si>
  <si>
    <t>SWAP</t>
  </si>
  <si>
    <t>perte de téléphone</t>
  </si>
  <si>
    <t>Téléphone bloqué</t>
  </si>
  <si>
    <t>batterie défectueuse</t>
  </si>
  <si>
    <t>Téléphone_ou_SIM_égarée</t>
  </si>
  <si>
    <t>DATES</t>
  </si>
  <si>
    <t>Garoua</t>
  </si>
  <si>
    <t>Informations</t>
  </si>
  <si>
    <t>Support</t>
  </si>
  <si>
    <t>Total</t>
  </si>
  <si>
    <t>Moyenne</t>
  </si>
  <si>
    <t>M-1</t>
  </si>
  <si>
    <t>Shop Bastos</t>
  </si>
  <si>
    <t>Shop Essos</t>
  </si>
  <si>
    <t>Shop Peyrissac</t>
  </si>
  <si>
    <t>Showroom Yaounde</t>
  </si>
  <si>
    <t>City Sport AKWA</t>
  </si>
  <si>
    <t>Bafoussam</t>
  </si>
  <si>
    <t>YDE-AV Kennedy</t>
  </si>
  <si>
    <t>Bonamoussadi</t>
  </si>
  <si>
    <t>Bonanjo</t>
  </si>
  <si>
    <t>Back Office</t>
  </si>
  <si>
    <t>Front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</si>
</sst>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haroni"/>
    </font>
    <font>
      <sz val="9"/>
      <color rgb="FF000000"/>
      <name val="Aharoni"/>
      <charset val="177"/>
    </font>
    <font>
      <b/>
      <sz val="1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2" xfId="0" applyNumberFormat="1" applyBorder="1" applyAlignment="1">
      <alignment horizontal="center" vertical="center" wrapText="1"/>
    </xf>
    <xf numFmtId="0" fontId="0" fillId="3" borderId="7" xfId="0" applyFont="1" applyFill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4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/>
    <xf numFmtId="11" fontId="0" fillId="0" borderId="0" xfId="0" applyNumberFormat="1" applyFont="1" applyBorder="1" applyAlignment="1">
      <alignment horizontal="center" vertical="center"/>
    </xf>
    <xf numFmtId="0" fontId="0" fillId="0" borderId="0" xfId="0" applyFont="1"/>
    <xf numFmtId="0" fontId="0" fillId="0" borderId="2" xfId="0" applyFont="1" applyBorder="1"/>
    <xf numFmtId="0" fontId="1" fillId="3" borderId="5" xfId="0" applyFont="1" applyFill="1" applyBorder="1" applyAlignment="1">
      <alignment horizontal="left" vertical="center"/>
    </xf>
    <xf numFmtId="0" fontId="0" fillId="3" borderId="5" xfId="0" applyFont="1" applyFill="1" applyBorder="1"/>
    <xf numFmtId="0" fontId="1" fillId="3" borderId="6" xfId="0" applyFont="1" applyFill="1" applyBorder="1" applyAlignment="1">
      <alignment vertic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vertical="center"/>
    </xf>
    <xf numFmtId="0" fontId="0" fillId="4" borderId="0" xfId="0" applyFont="1" applyFill="1"/>
    <xf numFmtId="0" fontId="0" fillId="3" borderId="8" xfId="0" applyFont="1" applyFill="1" applyBorder="1" applyAlignment="1">
      <alignment horizontal="left"/>
    </xf>
    <xf numFmtId="0" fontId="0" fillId="3" borderId="9" xfId="0" applyFont="1" applyFill="1" applyBorder="1" applyAlignment="1">
      <alignment horizontal="left"/>
    </xf>
    <xf numFmtId="0" fontId="0" fillId="6" borderId="6" xfId="0" applyFont="1" applyFill="1" applyBorder="1" applyAlignment="1">
      <alignment vertical="center"/>
    </xf>
    <xf numFmtId="0" fontId="0" fillId="6" borderId="5" xfId="0" applyFont="1" applyFill="1" applyBorder="1" applyAlignment="1">
      <alignment horizontal="left" vertical="center"/>
    </xf>
    <xf numFmtId="0" fontId="0" fillId="3" borderId="10" xfId="0" applyFont="1" applyFill="1" applyBorder="1" applyAlignment="1">
      <alignment horizontal="left"/>
    </xf>
    <xf numFmtId="0" fontId="0" fillId="6" borderId="7" xfId="0" applyFont="1" applyFill="1" applyBorder="1"/>
    <xf numFmtId="0" fontId="0" fillId="6" borderId="7" xfId="0" applyFont="1" applyFill="1" applyBorder="1" applyAlignment="1">
      <alignment vertical="center"/>
    </xf>
    <xf numFmtId="0" fontId="0" fillId="3" borderId="11" xfId="0" applyFont="1" applyFill="1" applyBorder="1" applyAlignment="1">
      <alignment horizontal="left"/>
    </xf>
    <xf numFmtId="0" fontId="0" fillId="3" borderId="6" xfId="0" applyFont="1" applyFill="1" applyBorder="1"/>
    <xf numFmtId="0" fontId="0" fillId="5" borderId="5" xfId="0" applyFont="1" applyFill="1" applyBorder="1" applyAlignment="1">
      <alignment vertical="center"/>
    </xf>
    <xf numFmtId="0" fontId="0" fillId="5" borderId="6" xfId="0" applyFont="1" applyFill="1" applyBorder="1" applyAlignment="1">
      <alignment vertical="center"/>
    </xf>
    <xf numFmtId="0" fontId="0" fillId="5" borderId="7" xfId="0" applyFont="1" applyFill="1" applyBorder="1" applyAlignment="1">
      <alignment horizontal="left" vertical="center"/>
    </xf>
    <xf numFmtId="0" fontId="0" fillId="4" borderId="0" xfId="0" applyFont="1" applyFill="1" applyBorder="1" applyAlignment="1">
      <alignment horizontal="left"/>
    </xf>
    <xf numFmtId="0" fontId="0" fillId="5" borderId="7" xfId="0" applyFont="1" applyFill="1" applyBorder="1" applyAlignment="1">
      <alignment vertical="center"/>
    </xf>
    <xf numFmtId="0" fontId="0" fillId="3" borderId="5" xfId="0" applyFont="1" applyFill="1" applyBorder="1" applyAlignment="1">
      <alignment horizontal="left"/>
    </xf>
    <xf numFmtId="0" fontId="0" fillId="3" borderId="5" xfId="0" applyFont="1" applyFill="1" applyBorder="1" applyAlignment="1">
      <alignment vertical="center"/>
    </xf>
    <xf numFmtId="0" fontId="1" fillId="5" borderId="6" xfId="0" applyFont="1" applyFill="1" applyBorder="1" applyAlignment="1">
      <alignment horizontal="left" vertical="center"/>
    </xf>
    <xf numFmtId="0" fontId="0" fillId="3" borderId="6" xfId="0" applyFont="1" applyFill="1" applyBorder="1" applyAlignment="1">
      <alignment horizontal="left"/>
    </xf>
    <xf numFmtId="0" fontId="0" fillId="3" borderId="2" xfId="0" applyFont="1" applyFill="1" applyBorder="1" applyAlignment="1">
      <alignment vertical="center"/>
    </xf>
    <xf numFmtId="0" fontId="0" fillId="6" borderId="2" xfId="0" applyFont="1" applyFill="1" applyBorder="1"/>
    <xf numFmtId="0" fontId="0" fillId="6" borderId="8" xfId="0" applyFont="1" applyFill="1" applyBorder="1" applyAlignment="1">
      <alignment horizontal="left"/>
    </xf>
    <xf numFmtId="0" fontId="0" fillId="6" borderId="9" xfId="0" applyFont="1" applyFill="1" applyBorder="1" applyAlignment="1">
      <alignment horizontal="left"/>
    </xf>
    <xf numFmtId="0" fontId="0" fillId="6" borderId="11" xfId="0" applyFont="1" applyFill="1" applyBorder="1" applyAlignment="1">
      <alignment horizontal="left"/>
    </xf>
    <xf numFmtId="0" fontId="0" fillId="6" borderId="2" xfId="0" applyFont="1" applyFill="1" applyBorder="1" applyAlignment="1">
      <alignment horizontal="left"/>
    </xf>
    <xf numFmtId="0" fontId="0" fillId="6" borderId="2" xfId="0" applyFont="1" applyFill="1" applyBorder="1" applyAlignment="1">
      <alignment horizontal="left" vertical="center"/>
    </xf>
    <xf numFmtId="0" fontId="0" fillId="6" borderId="2" xfId="0" applyFont="1" applyFill="1" applyBorder="1" applyAlignment="1">
      <alignment vertical="center"/>
    </xf>
    <xf numFmtId="0" fontId="0" fillId="6" borderId="5" xfId="0" applyFont="1" applyFill="1" applyBorder="1" applyAlignment="1">
      <alignment horizontal="left"/>
    </xf>
    <xf numFmtId="0" fontId="0" fillId="5" borderId="2" xfId="0" applyFont="1" applyFill="1" applyBorder="1"/>
    <xf numFmtId="0" fontId="0" fillId="5" borderId="2" xfId="0" applyFont="1" applyFill="1" applyBorder="1" applyAlignment="1">
      <alignment horizontal="left"/>
    </xf>
    <xf numFmtId="0" fontId="0" fillId="5" borderId="2" xfId="0" applyFont="1" applyFill="1" applyBorder="1" applyAlignment="1">
      <alignment vertical="center"/>
    </xf>
    <xf numFmtId="0" fontId="0" fillId="5" borderId="12" xfId="0" applyFont="1" applyFill="1" applyBorder="1" applyAlignment="1">
      <alignment horizontal="left"/>
    </xf>
    <xf numFmtId="0" fontId="0" fillId="5" borderId="13" xfId="0" applyFont="1" applyFill="1" applyBorder="1" applyAlignment="1">
      <alignment horizontal="left"/>
    </xf>
    <xf numFmtId="0" fontId="0" fillId="5" borderId="14" xfId="0" applyFont="1" applyFill="1" applyBorder="1" applyAlignment="1">
      <alignment horizontal="left"/>
    </xf>
    <xf numFmtId="0" fontId="0" fillId="5" borderId="12" xfId="0" applyFont="1" applyFill="1" applyBorder="1" applyAlignment="1">
      <alignment vertical="center"/>
    </xf>
    <xf numFmtId="0" fontId="0" fillId="5" borderId="13" xfId="0" applyFont="1" applyFill="1" applyBorder="1" applyAlignment="1">
      <alignment vertical="center"/>
    </xf>
    <xf numFmtId="0" fontId="0" fillId="5" borderId="14" xfId="0" applyFont="1" applyFill="1" applyBorder="1"/>
    <xf numFmtId="0" fontId="0" fillId="5" borderId="19" xfId="0" applyFont="1" applyFill="1" applyBorder="1" applyAlignment="1">
      <alignment horizontal="left"/>
    </xf>
    <xf numFmtId="0" fontId="0" fillId="5" borderId="0" xfId="0" applyFont="1" applyFill="1" applyBorder="1" applyAlignment="1">
      <alignment horizontal="left"/>
    </xf>
    <xf numFmtId="0" fontId="0" fillId="6" borderId="19" xfId="0" applyFont="1" applyFill="1" applyBorder="1" applyAlignment="1">
      <alignment horizontal="left"/>
    </xf>
    <xf numFmtId="0" fontId="0" fillId="5" borderId="20" xfId="0" applyFont="1" applyFill="1" applyBorder="1" applyAlignment="1">
      <alignment vertical="center"/>
    </xf>
    <xf numFmtId="0" fontId="0" fillId="5" borderId="0" xfId="0" applyFont="1" applyFill="1" applyBorder="1"/>
    <xf numFmtId="0" fontId="0" fillId="0" borderId="0" xfId="0" applyAlignment="1">
      <alignment wrapText="1"/>
    </xf>
    <xf numFmtId="0" fontId="1" fillId="0" borderId="0" xfId="0" applyFont="1" applyAlignment="1">
      <alignment horizontal="left" wrapText="1"/>
    </xf>
    <xf numFmtId="0" fontId="0" fillId="4" borderId="0" xfId="0" applyFont="1" applyFill="1" applyBorder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8" borderId="18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36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6" name="Tableau6" displayName="Tableau6" ref="A10:R67" totalsRowShown="0" headerRowDxfId="35" dataDxfId="33" headerRowBorderDxfId="34" tableBorderDxfId="32" totalsRowBorderDxfId="31">
  <autoFilter ref="A10:R67"/>
  <tableColumns count="18">
    <tableColumn id="1" name="Nbre" dataDxfId="30"/>
    <tableColumn id="2" name="Date " dataDxfId="29"/>
    <tableColumn id="3" name="Typologie " dataDxfId="28"/>
    <tableColumn id="4" name="Code Réclamation  " dataDxfId="27">
      <calculatedColumnFormula>IFERROR(VLOOKUP(Tableau6[[#This Row],[Typologie ]],Tableau1[],2,0),"")</calculatedColumnFormula>
    </tableColumn>
    <tableColumn id="5" name="Noms &amp; Prenoms" dataDxfId="26"/>
    <tableColumn id="6" name="Customer MSISDN" dataDxfId="25"/>
    <tableColumn id="7" name="Services " dataDxfId="24"/>
    <tableColumn id="8" name="Equipements" dataDxfId="23"/>
    <tableColumn id="9" name="Ville" dataDxfId="22"/>
    <tableColumn id="10" name="Quartier" dataDxfId="21"/>
    <tableColumn id="11" name="Requetes" dataDxfId="20"/>
    <tableColumn id="12" name="Catégories " dataDxfId="19"/>
    <tableColumn id="13" name="Types" dataDxfId="18"/>
    <tableColumn id="14" name="Probleme rencontré" dataDxfId="17"/>
    <tableColumn id="15" name="Solution apportée" dataDxfId="16"/>
    <tableColumn id="16" name="Date_ Resolution" dataDxfId="15"/>
    <tableColumn id="17" name="Delai de resolution" dataDxfId="14">
      <calculatedColumnFormula>IF(Tableau6[[#This Row],[Date_ Resolution]]="","",NETWORKDAYS.INTL(Tableau6[[#This Row],[Date ]],Tableau6[[#This Row],[Date_ Resolution]],11,11)&amp;" Jr")</calculatedColumnFormula>
    </tableColumn>
    <tableColumn id="18" name="Statuts 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2:C14" totalsRowShown="0" headerRowDxfId="12" dataDxfId="11">
  <autoFilter ref="B2:C14"/>
  <sortState ref="B3:C14">
    <sortCondition ref="B2:B14"/>
  </sortState>
  <tableColumns count="2">
    <tableColumn id="1" name="Typologie" dataDxfId="10"/>
    <tableColumn id="2" name="Code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2:E5" totalsRowShown="0" headerRowDxfId="8" dataDxfId="7">
  <autoFilter ref="E2:E5"/>
  <tableColumns count="1">
    <tableColumn id="1" name="Services 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I2:I5" totalsRowShown="0" headerRowDxfId="5" dataDxfId="4">
  <autoFilter ref="I2:I5"/>
  <tableColumns count="1">
    <tableColumn id="1" name="Requetes " dataDxfId="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O2:O5" totalsRowShown="0" headerRowDxfId="2" dataDxfId="1">
  <autoFilter ref="O2:O5"/>
  <sortState ref="O3:O5">
    <sortCondition ref="O2:O5"/>
  </sortState>
  <tableColumns count="1">
    <tableColumn id="1" name="Statuts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tabSelected="1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23" sqref="I23"/>
    </sheetView>
  </sheetViews>
  <sheetFormatPr baseColWidth="10" defaultColWidth="11.42578125" defaultRowHeight="15"/>
  <cols>
    <col min="1" max="1" width="13.42578125" style="72" bestFit="1" customWidth="1"/>
    <col min="2" max="2" width="13.7109375" style="72" bestFit="1" customWidth="1"/>
    <col min="3" max="3" width="11.42578125" style="72"/>
    <col min="4" max="4" width="15.5703125" style="72" customWidth="1"/>
    <col min="5" max="5" width="13.7109375" style="72" bestFit="1" customWidth="1"/>
    <col min="6" max="7" width="11.42578125" style="72"/>
    <col min="8" max="8" width="13.7109375" style="72" bestFit="1" customWidth="1"/>
    <col min="9" max="10" width="11.42578125" style="72"/>
    <col min="11" max="11" width="13.7109375" style="72" bestFit="1" customWidth="1"/>
    <col min="12" max="13" width="11.42578125" style="72"/>
    <col min="14" max="14" width="13.7109375" style="72" bestFit="1" customWidth="1"/>
    <col min="15" max="16" width="11.42578125" style="72"/>
    <col min="17" max="17" width="13.7109375" style="72" bestFit="1" customWidth="1"/>
    <col min="18" max="19" width="11.42578125" style="72"/>
    <col min="20" max="20" width="13.7109375" style="72" bestFit="1" customWidth="1"/>
    <col min="21" max="22" width="11.42578125" style="72"/>
    <col min="23" max="23" width="13.7109375" style="72" bestFit="1" customWidth="1"/>
    <col min="24" max="25" width="11.42578125" style="72"/>
    <col min="26" max="26" width="13.7109375" style="72" bestFit="1" customWidth="1"/>
    <col min="27" max="28" width="11.42578125" style="72"/>
    <col min="29" max="29" width="13.7109375" style="72" bestFit="1" customWidth="1"/>
    <col min="30" max="31" width="11.42578125" style="72"/>
    <col min="32" max="32" width="13.7109375" style="72" bestFit="1" customWidth="1"/>
    <col min="33" max="34" width="11.42578125" style="72"/>
    <col min="35" max="35" width="13.7109375" style="72" bestFit="1" customWidth="1"/>
    <col min="36" max="16384" width="11.42578125" style="72"/>
  </cols>
  <sheetData>
    <row r="1" spans="1:37">
      <c r="A1" s="71"/>
      <c r="B1" s="84" t="s">
        <v>190</v>
      </c>
      <c r="C1" s="85"/>
      <c r="D1" s="86"/>
      <c r="E1" s="81" t="s">
        <v>191</v>
      </c>
      <c r="F1" s="82"/>
      <c r="G1" s="83"/>
      <c r="H1" s="84" t="s">
        <v>192</v>
      </c>
      <c r="I1" s="85"/>
      <c r="J1" s="86"/>
      <c r="K1" s="81" t="s">
        <v>193</v>
      </c>
      <c r="L1" s="82"/>
      <c r="M1" s="83"/>
      <c r="N1" s="84" t="s">
        <v>194</v>
      </c>
      <c r="O1" s="85"/>
      <c r="P1" s="86"/>
      <c r="Q1" s="81" t="s">
        <v>180</v>
      </c>
      <c r="R1" s="82"/>
      <c r="S1" s="83"/>
      <c r="T1" s="84" t="s">
        <v>186</v>
      </c>
      <c r="U1" s="85"/>
      <c r="V1" s="86"/>
      <c r="W1" s="81" t="s">
        <v>187</v>
      </c>
      <c r="X1" s="82"/>
      <c r="Y1" s="83"/>
      <c r="Z1" s="84" t="s">
        <v>188</v>
      </c>
      <c r="AA1" s="85"/>
      <c r="AB1" s="86"/>
      <c r="AC1" s="81" t="s">
        <v>195</v>
      </c>
      <c r="AD1" s="82"/>
      <c r="AE1" s="83"/>
      <c r="AF1" s="84" t="s">
        <v>196</v>
      </c>
      <c r="AG1" s="85"/>
      <c r="AH1" s="86"/>
      <c r="AI1" s="81" t="s">
        <v>59</v>
      </c>
      <c r="AJ1" s="82"/>
      <c r="AK1" s="83"/>
    </row>
    <row r="2" spans="1:37" s="80" customFormat="1" ht="43.5" customHeight="1">
      <c r="A2" s="77" t="s">
        <v>179</v>
      </c>
      <c r="B2" s="78" t="s">
        <v>181</v>
      </c>
      <c r="C2" s="78" t="s">
        <v>21</v>
      </c>
      <c r="D2" s="78" t="s">
        <v>34</v>
      </c>
      <c r="E2" s="79" t="s">
        <v>181</v>
      </c>
      <c r="F2" s="79" t="s">
        <v>21</v>
      </c>
      <c r="G2" s="79" t="s">
        <v>182</v>
      </c>
      <c r="H2" s="78" t="s">
        <v>181</v>
      </c>
      <c r="I2" s="78" t="s">
        <v>21</v>
      </c>
      <c r="J2" s="78" t="s">
        <v>182</v>
      </c>
      <c r="K2" s="79" t="s">
        <v>181</v>
      </c>
      <c r="L2" s="79" t="s">
        <v>21</v>
      </c>
      <c r="M2" s="79" t="s">
        <v>182</v>
      </c>
      <c r="N2" s="78" t="s">
        <v>181</v>
      </c>
      <c r="O2" s="78" t="s">
        <v>21</v>
      </c>
      <c r="P2" s="78" t="s">
        <v>182</v>
      </c>
      <c r="Q2" s="79" t="s">
        <v>181</v>
      </c>
      <c r="R2" s="79" t="s">
        <v>21</v>
      </c>
      <c r="S2" s="79" t="s">
        <v>182</v>
      </c>
      <c r="T2" s="78" t="s">
        <v>181</v>
      </c>
      <c r="U2" s="78" t="s">
        <v>21</v>
      </c>
      <c r="V2" s="78" t="s">
        <v>34</v>
      </c>
      <c r="W2" s="79" t="s">
        <v>181</v>
      </c>
      <c r="X2" s="79" t="s">
        <v>21</v>
      </c>
      <c r="Y2" s="79" t="s">
        <v>182</v>
      </c>
      <c r="Z2" s="78" t="s">
        <v>181</v>
      </c>
      <c r="AA2" s="78" t="s">
        <v>21</v>
      </c>
      <c r="AB2" s="78" t="s">
        <v>182</v>
      </c>
      <c r="AC2" s="79" t="s">
        <v>181</v>
      </c>
      <c r="AD2" s="79" t="s">
        <v>21</v>
      </c>
      <c r="AE2" s="79" t="s">
        <v>182</v>
      </c>
      <c r="AF2" s="78" t="s">
        <v>181</v>
      </c>
      <c r="AG2" s="78" t="s">
        <v>21</v>
      </c>
      <c r="AH2" s="78" t="s">
        <v>182</v>
      </c>
      <c r="AI2" s="79" t="s">
        <v>181</v>
      </c>
      <c r="AJ2" s="79" t="s">
        <v>21</v>
      </c>
      <c r="AK2" s="79" t="s">
        <v>182</v>
      </c>
    </row>
    <row r="3" spans="1:37">
      <c r="A3" s="73">
        <v>43101</v>
      </c>
      <c r="B3" s="74"/>
      <c r="C3" s="74"/>
      <c r="D3" s="74"/>
      <c r="E3" s="75"/>
      <c r="F3" s="75"/>
      <c r="G3" s="75"/>
      <c r="H3" s="74"/>
      <c r="I3" s="74"/>
      <c r="J3" s="74"/>
      <c r="K3" s="75"/>
      <c r="L3" s="75"/>
      <c r="M3" s="75"/>
      <c r="N3" s="74"/>
      <c r="O3" s="74"/>
      <c r="P3" s="74"/>
      <c r="Q3" s="75"/>
      <c r="R3" s="75"/>
      <c r="S3" s="75"/>
      <c r="T3" s="74"/>
      <c r="U3" s="74"/>
      <c r="V3" s="74"/>
      <c r="W3" s="75"/>
      <c r="X3" s="75"/>
      <c r="Y3" s="75"/>
      <c r="Z3" s="74"/>
      <c r="AA3" s="74"/>
      <c r="AB3" s="74"/>
      <c r="AC3" s="75"/>
      <c r="AD3" s="75"/>
      <c r="AE3" s="75"/>
      <c r="AF3" s="74"/>
      <c r="AG3" s="74"/>
      <c r="AH3" s="74"/>
      <c r="AI3" s="75"/>
      <c r="AJ3" s="75"/>
      <c r="AK3" s="75"/>
    </row>
    <row r="4" spans="1:37">
      <c r="A4" s="73">
        <v>43102</v>
      </c>
      <c r="B4" s="74">
        <v>10</v>
      </c>
      <c r="C4" s="74"/>
      <c r="D4" s="74"/>
      <c r="E4" s="75"/>
      <c r="F4" s="75"/>
      <c r="G4" s="75"/>
      <c r="H4" s="74"/>
      <c r="I4" s="74"/>
      <c r="J4" s="74"/>
      <c r="K4" s="75">
        <v>5</v>
      </c>
      <c r="L4" s="75"/>
      <c r="M4" s="75"/>
      <c r="N4" s="74"/>
      <c r="O4" s="74"/>
      <c r="P4" s="74"/>
      <c r="Q4" s="75"/>
      <c r="R4" s="75"/>
      <c r="S4" s="75"/>
      <c r="T4" s="74"/>
      <c r="U4" s="74"/>
      <c r="V4" s="74"/>
      <c r="W4" s="75"/>
      <c r="X4" s="75"/>
      <c r="Y4" s="75"/>
      <c r="Z4" s="74"/>
      <c r="AA4" s="74"/>
      <c r="AB4" s="74"/>
      <c r="AC4" s="75"/>
      <c r="AD4" s="75"/>
      <c r="AE4" s="75"/>
      <c r="AF4" s="74"/>
      <c r="AG4" s="74"/>
      <c r="AH4" s="74"/>
      <c r="AI4" s="75"/>
      <c r="AJ4" s="75"/>
      <c r="AK4" s="75"/>
    </row>
    <row r="5" spans="1:37">
      <c r="A5" s="73">
        <v>43103</v>
      </c>
      <c r="B5" s="74"/>
      <c r="C5" s="74">
        <v>544</v>
      </c>
      <c r="D5" s="74"/>
      <c r="E5" s="75"/>
      <c r="F5" s="75">
        <v>72</v>
      </c>
      <c r="G5" s="75"/>
      <c r="H5" s="74"/>
      <c r="I5" s="74"/>
      <c r="J5" s="74"/>
      <c r="K5" s="75"/>
      <c r="L5" s="75"/>
      <c r="M5" s="75"/>
      <c r="N5" s="74"/>
      <c r="O5" s="74"/>
      <c r="P5" s="74"/>
      <c r="Q5" s="75"/>
      <c r="R5" s="75"/>
      <c r="S5" s="75"/>
      <c r="T5" s="74"/>
      <c r="U5" s="74"/>
      <c r="V5" s="74"/>
      <c r="W5" s="75"/>
      <c r="X5" s="75"/>
      <c r="Y5" s="75"/>
      <c r="Z5" s="74"/>
      <c r="AA5" s="74"/>
      <c r="AB5" s="74"/>
      <c r="AC5" s="75"/>
      <c r="AD5" s="75"/>
      <c r="AE5" s="75"/>
      <c r="AF5" s="74"/>
      <c r="AG5" s="74"/>
      <c r="AH5" s="74"/>
      <c r="AI5" s="75"/>
      <c r="AJ5" s="75"/>
      <c r="AK5" s="75"/>
    </row>
    <row r="6" spans="1:37">
      <c r="A6" s="73">
        <v>43104</v>
      </c>
      <c r="B6" s="74"/>
      <c r="C6" s="74"/>
      <c r="D6" s="74">
        <v>5</v>
      </c>
      <c r="E6" s="75"/>
      <c r="F6" s="75"/>
      <c r="G6" s="75"/>
      <c r="H6" s="74"/>
      <c r="I6" s="74"/>
      <c r="J6" s="74"/>
      <c r="K6" s="75"/>
      <c r="L6" s="75"/>
      <c r="M6" s="75"/>
      <c r="N6" s="74">
        <v>45</v>
      </c>
      <c r="O6" s="74"/>
      <c r="P6" s="74"/>
      <c r="Q6" s="75"/>
      <c r="R6" s="75"/>
      <c r="S6" s="75"/>
      <c r="T6" s="74"/>
      <c r="U6" s="74"/>
      <c r="V6" s="74"/>
      <c r="W6" s="75"/>
      <c r="X6" s="75"/>
      <c r="Y6" s="75"/>
      <c r="Z6" s="74"/>
      <c r="AA6" s="74"/>
      <c r="AB6" s="74"/>
      <c r="AC6" s="75"/>
      <c r="AD6" s="75"/>
      <c r="AE6" s="75"/>
      <c r="AF6" s="74"/>
      <c r="AG6" s="74"/>
      <c r="AH6" s="74"/>
      <c r="AI6" s="75"/>
      <c r="AJ6" s="75"/>
      <c r="AK6" s="75"/>
    </row>
    <row r="7" spans="1:37">
      <c r="A7" s="73">
        <v>43105</v>
      </c>
      <c r="B7" s="74"/>
      <c r="C7" s="74"/>
      <c r="D7" s="74"/>
      <c r="E7" s="75">
        <v>5</v>
      </c>
      <c r="F7" s="75"/>
      <c r="G7" s="75"/>
      <c r="H7" s="74"/>
      <c r="I7" s="74"/>
      <c r="J7" s="74"/>
      <c r="K7" s="75"/>
      <c r="L7" s="75"/>
      <c r="M7" s="75"/>
      <c r="N7" s="74"/>
      <c r="O7" s="74"/>
      <c r="P7" s="74"/>
      <c r="Q7" s="75"/>
      <c r="R7" s="75"/>
      <c r="S7" s="75"/>
      <c r="T7" s="74"/>
      <c r="U7" s="74"/>
      <c r="V7" s="74"/>
      <c r="W7" s="75"/>
      <c r="X7" s="75"/>
      <c r="Y7" s="75"/>
      <c r="Z7" s="74"/>
      <c r="AA7" s="74"/>
      <c r="AB7" s="74"/>
      <c r="AC7" s="75"/>
      <c r="AD7" s="75"/>
      <c r="AE7" s="75"/>
      <c r="AF7" s="74"/>
      <c r="AG7" s="74"/>
      <c r="AH7" s="74"/>
      <c r="AI7" s="75"/>
      <c r="AJ7" s="75"/>
      <c r="AK7" s="75"/>
    </row>
    <row r="8" spans="1:37">
      <c r="A8" s="73">
        <v>43106</v>
      </c>
      <c r="B8" s="74">
        <v>5</v>
      </c>
      <c r="C8" s="74"/>
      <c r="D8" s="74"/>
      <c r="E8" s="75"/>
      <c r="F8" s="75"/>
      <c r="G8" s="75"/>
      <c r="H8" s="74"/>
      <c r="I8" s="74"/>
      <c r="J8" s="74">
        <v>5</v>
      </c>
      <c r="K8" s="75"/>
      <c r="L8" s="75"/>
      <c r="M8" s="75"/>
      <c r="N8" s="74"/>
      <c r="O8" s="74"/>
      <c r="P8" s="74"/>
      <c r="Q8" s="75"/>
      <c r="R8" s="75"/>
      <c r="S8" s="75"/>
      <c r="T8" s="74"/>
      <c r="U8" s="74"/>
      <c r="V8" s="74"/>
      <c r="W8" s="75"/>
      <c r="X8" s="75"/>
      <c r="Y8" s="75"/>
      <c r="Z8" s="74"/>
      <c r="AA8" s="74"/>
      <c r="AB8" s="74"/>
      <c r="AC8" s="75"/>
      <c r="AD8" s="75"/>
      <c r="AE8" s="75"/>
      <c r="AF8" s="74"/>
      <c r="AG8" s="74"/>
      <c r="AH8" s="74"/>
      <c r="AI8" s="75"/>
      <c r="AJ8" s="75"/>
      <c r="AK8" s="75"/>
    </row>
    <row r="9" spans="1:37">
      <c r="A9" s="73">
        <v>43107</v>
      </c>
      <c r="B9" s="74"/>
      <c r="C9" s="74"/>
      <c r="D9" s="74"/>
      <c r="E9" s="75"/>
      <c r="F9" s="75"/>
      <c r="G9" s="75"/>
      <c r="H9" s="74"/>
      <c r="I9" s="74"/>
      <c r="J9" s="74"/>
      <c r="K9" s="75">
        <v>5</v>
      </c>
      <c r="L9" s="75"/>
      <c r="M9" s="75"/>
      <c r="N9" s="74"/>
      <c r="O9" s="74"/>
      <c r="P9" s="74"/>
      <c r="Q9" s="75"/>
      <c r="R9" s="75"/>
      <c r="S9" s="75">
        <v>7</v>
      </c>
      <c r="T9" s="74"/>
      <c r="U9" s="74"/>
      <c r="V9" s="74"/>
      <c r="W9" s="75"/>
      <c r="X9" s="75"/>
      <c r="Y9" s="75"/>
      <c r="Z9" s="74"/>
      <c r="AA9" s="74"/>
      <c r="AB9" s="74"/>
      <c r="AC9" s="75"/>
      <c r="AD9" s="75"/>
      <c r="AE9" s="75"/>
      <c r="AF9" s="74"/>
      <c r="AG9" s="74"/>
      <c r="AH9" s="74"/>
      <c r="AI9" s="75"/>
      <c r="AJ9" s="75"/>
      <c r="AK9" s="75"/>
    </row>
    <row r="10" spans="1:37">
      <c r="A10" s="73">
        <v>43108</v>
      </c>
      <c r="B10" s="74"/>
      <c r="C10" s="74">
        <v>22</v>
      </c>
      <c r="D10" s="74"/>
      <c r="E10" s="75"/>
      <c r="F10" s="75"/>
      <c r="G10" s="75"/>
      <c r="H10" s="74">
        <v>5</v>
      </c>
      <c r="I10" s="74"/>
      <c r="J10" s="74"/>
      <c r="K10" s="75"/>
      <c r="L10" s="75"/>
      <c r="M10" s="75"/>
      <c r="N10" s="74"/>
      <c r="O10" s="74"/>
      <c r="P10" s="74"/>
      <c r="Q10" s="75"/>
      <c r="R10" s="75"/>
      <c r="S10" s="75"/>
      <c r="T10" s="74"/>
      <c r="U10" s="74"/>
      <c r="V10" s="74"/>
      <c r="W10" s="75"/>
      <c r="X10" s="75"/>
      <c r="Y10" s="75"/>
      <c r="Z10" s="74"/>
      <c r="AA10" s="74"/>
      <c r="AB10" s="74"/>
      <c r="AC10" s="75"/>
      <c r="AD10" s="75"/>
      <c r="AE10" s="75"/>
      <c r="AF10" s="74"/>
      <c r="AG10" s="74"/>
      <c r="AH10" s="74"/>
      <c r="AI10" s="75"/>
      <c r="AJ10" s="75"/>
      <c r="AK10" s="75"/>
    </row>
    <row r="11" spans="1:37">
      <c r="A11" s="73">
        <v>43109</v>
      </c>
      <c r="B11" s="74"/>
      <c r="C11" s="74"/>
      <c r="D11" s="74"/>
      <c r="E11" s="75"/>
      <c r="F11" s="75"/>
      <c r="G11" s="75"/>
      <c r="H11" s="74"/>
      <c r="I11" s="74"/>
      <c r="J11" s="74"/>
      <c r="K11" s="75"/>
      <c r="L11" s="75"/>
      <c r="M11" s="75"/>
      <c r="N11" s="74"/>
      <c r="O11" s="74"/>
      <c r="P11" s="74"/>
      <c r="Q11" s="75"/>
      <c r="R11" s="75"/>
      <c r="S11" s="75"/>
      <c r="T11" s="74"/>
      <c r="U11" s="74"/>
      <c r="V11" s="74"/>
      <c r="W11" s="75"/>
      <c r="X11" s="75"/>
      <c r="Y11" s="75"/>
      <c r="Z11" s="74"/>
      <c r="AA11" s="74"/>
      <c r="AB11" s="74"/>
      <c r="AC11" s="75"/>
      <c r="AD11" s="75"/>
      <c r="AE11" s="75"/>
      <c r="AF11" s="74"/>
      <c r="AG11" s="74"/>
      <c r="AH11" s="74"/>
      <c r="AI11" s="75"/>
      <c r="AJ11" s="75"/>
      <c r="AK11" s="75"/>
    </row>
    <row r="12" spans="1:37">
      <c r="A12" s="73">
        <v>43110</v>
      </c>
      <c r="B12" s="74"/>
      <c r="C12" s="74"/>
      <c r="D12" s="74"/>
      <c r="E12" s="75"/>
      <c r="F12" s="75"/>
      <c r="G12" s="75"/>
      <c r="H12" s="74"/>
      <c r="I12" s="74"/>
      <c r="J12" s="74"/>
      <c r="K12" s="75"/>
      <c r="L12" s="75">
        <v>5</v>
      </c>
      <c r="M12" s="75"/>
      <c r="N12" s="74"/>
      <c r="O12" s="74"/>
      <c r="P12" s="74"/>
      <c r="Q12" s="75"/>
      <c r="R12" s="75">
        <v>4</v>
      </c>
      <c r="S12" s="75"/>
      <c r="T12" s="74"/>
      <c r="U12" s="74"/>
      <c r="V12" s="74"/>
      <c r="W12" s="75"/>
      <c r="X12" s="75"/>
      <c r="Y12" s="75"/>
      <c r="Z12" s="74"/>
      <c r="AA12" s="74"/>
      <c r="AB12" s="74"/>
      <c r="AC12" s="75"/>
      <c r="AD12" s="75"/>
      <c r="AE12" s="75"/>
      <c r="AF12" s="74"/>
      <c r="AG12" s="74"/>
      <c r="AH12" s="74"/>
      <c r="AI12" s="75"/>
      <c r="AJ12" s="75"/>
      <c r="AK12" s="75"/>
    </row>
    <row r="13" spans="1:37">
      <c r="A13" s="73">
        <v>43111</v>
      </c>
      <c r="B13" s="74">
        <v>1</v>
      </c>
      <c r="C13" s="74"/>
      <c r="D13" s="74"/>
      <c r="E13" s="75">
        <v>2</v>
      </c>
      <c r="F13" s="75"/>
      <c r="G13" s="75"/>
      <c r="H13" s="74"/>
      <c r="I13" s="74"/>
      <c r="J13" s="74"/>
      <c r="K13" s="75"/>
      <c r="L13" s="75"/>
      <c r="M13" s="75"/>
      <c r="N13" s="74"/>
      <c r="O13" s="74"/>
      <c r="P13" s="74"/>
      <c r="Q13" s="75"/>
      <c r="R13" s="75"/>
      <c r="S13" s="75"/>
      <c r="T13" s="74"/>
      <c r="U13" s="74"/>
      <c r="V13" s="74"/>
      <c r="W13" s="75"/>
      <c r="X13" s="75"/>
      <c r="Y13" s="75"/>
      <c r="Z13" s="74"/>
      <c r="AA13" s="74"/>
      <c r="AB13" s="74"/>
      <c r="AC13" s="75"/>
      <c r="AD13" s="75"/>
      <c r="AE13" s="75"/>
      <c r="AF13" s="74"/>
      <c r="AG13" s="74"/>
      <c r="AH13" s="74"/>
      <c r="AI13" s="75"/>
      <c r="AJ13" s="75"/>
      <c r="AK13" s="75"/>
    </row>
    <row r="14" spans="1:37">
      <c r="A14" s="73">
        <v>43112</v>
      </c>
      <c r="B14" s="74"/>
      <c r="C14" s="74"/>
      <c r="D14" s="74">
        <v>22</v>
      </c>
      <c r="E14" s="75"/>
      <c r="F14" s="75"/>
      <c r="G14" s="75"/>
      <c r="H14" s="74"/>
      <c r="I14" s="74"/>
      <c r="J14" s="74"/>
      <c r="K14" s="75">
        <v>5</v>
      </c>
      <c r="L14" s="75"/>
      <c r="M14" s="75"/>
      <c r="N14" s="74"/>
      <c r="O14" s="74"/>
      <c r="P14" s="74"/>
      <c r="Q14" s="75"/>
      <c r="R14" s="75"/>
      <c r="S14" s="75"/>
      <c r="T14" s="74"/>
      <c r="U14" s="74"/>
      <c r="V14" s="74"/>
      <c r="W14" s="75"/>
      <c r="X14" s="75"/>
      <c r="Y14" s="75"/>
      <c r="Z14" s="74"/>
      <c r="AA14" s="74"/>
      <c r="AB14" s="74"/>
      <c r="AC14" s="75"/>
      <c r="AD14" s="75"/>
      <c r="AE14" s="75"/>
      <c r="AF14" s="74"/>
      <c r="AG14" s="74"/>
      <c r="AH14" s="74"/>
      <c r="AI14" s="75"/>
      <c r="AJ14" s="75"/>
      <c r="AK14" s="75"/>
    </row>
    <row r="15" spans="1:37">
      <c r="A15" s="73">
        <v>43113</v>
      </c>
      <c r="B15" s="74">
        <v>2</v>
      </c>
      <c r="C15" s="74"/>
      <c r="D15" s="74"/>
      <c r="E15" s="75"/>
      <c r="F15" s="75"/>
      <c r="G15" s="75">
        <v>4</v>
      </c>
      <c r="H15" s="74"/>
      <c r="I15" s="74"/>
      <c r="J15" s="74"/>
      <c r="K15" s="75"/>
      <c r="L15" s="75"/>
      <c r="M15" s="75"/>
      <c r="N15" s="74"/>
      <c r="O15" s="74"/>
      <c r="P15" s="74"/>
      <c r="Q15" s="75"/>
      <c r="R15" s="75"/>
      <c r="S15" s="75"/>
      <c r="T15" s="74"/>
      <c r="U15" s="74"/>
      <c r="V15" s="74"/>
      <c r="W15" s="75"/>
      <c r="X15" s="75"/>
      <c r="Y15" s="75"/>
      <c r="Z15" s="74"/>
      <c r="AA15" s="74"/>
      <c r="AB15" s="74"/>
      <c r="AC15" s="75"/>
      <c r="AD15" s="75"/>
      <c r="AE15" s="75"/>
      <c r="AF15" s="74"/>
      <c r="AG15" s="74"/>
      <c r="AH15" s="74"/>
      <c r="AI15" s="75"/>
      <c r="AJ15" s="75"/>
      <c r="AK15" s="75"/>
    </row>
    <row r="16" spans="1:37">
      <c r="A16" s="73">
        <v>43114</v>
      </c>
      <c r="B16" s="74">
        <v>5</v>
      </c>
      <c r="C16" s="74"/>
      <c r="D16" s="74"/>
      <c r="E16" s="75"/>
      <c r="F16" s="75"/>
      <c r="G16" s="75"/>
      <c r="H16" s="74"/>
      <c r="I16" s="74">
        <v>2</v>
      </c>
      <c r="J16" s="74"/>
      <c r="K16" s="75"/>
      <c r="L16" s="75"/>
      <c r="M16" s="75"/>
      <c r="N16" s="74"/>
      <c r="O16" s="74">
        <v>10</v>
      </c>
      <c r="P16" s="74"/>
      <c r="Q16" s="75"/>
      <c r="R16" s="75"/>
      <c r="S16" s="75"/>
      <c r="T16" s="74"/>
      <c r="U16" s="74"/>
      <c r="V16" s="74"/>
      <c r="W16" s="75"/>
      <c r="X16" s="75"/>
      <c r="Y16" s="75"/>
      <c r="Z16" s="74"/>
      <c r="AA16" s="74"/>
      <c r="AB16" s="74"/>
      <c r="AC16" s="75"/>
      <c r="AD16" s="75"/>
      <c r="AE16" s="75"/>
      <c r="AF16" s="74"/>
      <c r="AG16" s="74"/>
      <c r="AH16" s="74"/>
      <c r="AI16" s="75"/>
      <c r="AJ16" s="75"/>
      <c r="AK16" s="75"/>
    </row>
    <row r="17" spans="1:37">
      <c r="A17" s="73">
        <v>43115</v>
      </c>
      <c r="B17" s="74"/>
      <c r="C17" s="74"/>
      <c r="D17" s="74"/>
      <c r="E17" s="75"/>
      <c r="F17" s="75"/>
      <c r="G17" s="75"/>
      <c r="H17" s="74"/>
      <c r="I17" s="74"/>
      <c r="J17" s="74"/>
      <c r="K17" s="75"/>
      <c r="L17" s="75"/>
      <c r="M17" s="75"/>
      <c r="N17" s="74"/>
      <c r="O17" s="74"/>
      <c r="P17" s="74"/>
      <c r="Q17" s="75"/>
      <c r="R17" s="75"/>
      <c r="S17" s="75"/>
      <c r="T17" s="74"/>
      <c r="U17" s="74"/>
      <c r="V17" s="74"/>
      <c r="W17" s="75"/>
      <c r="X17" s="75"/>
      <c r="Y17" s="75"/>
      <c r="Z17" s="74"/>
      <c r="AA17" s="74"/>
      <c r="AB17" s="74"/>
      <c r="AC17" s="75"/>
      <c r="AD17" s="75"/>
      <c r="AE17" s="75"/>
      <c r="AF17" s="74"/>
      <c r="AG17" s="74"/>
      <c r="AH17" s="74"/>
      <c r="AI17" s="75"/>
      <c r="AJ17" s="75"/>
      <c r="AK17" s="75"/>
    </row>
    <row r="18" spans="1:37">
      <c r="A18" s="73">
        <v>43116</v>
      </c>
      <c r="B18" s="74">
        <v>69</v>
      </c>
      <c r="C18" s="74"/>
      <c r="D18" s="74"/>
      <c r="E18" s="75"/>
      <c r="F18" s="75"/>
      <c r="G18" s="75"/>
      <c r="H18" s="74"/>
      <c r="I18" s="74"/>
      <c r="J18" s="74"/>
      <c r="K18" s="75"/>
      <c r="L18" s="75"/>
      <c r="M18" s="75">
        <v>10</v>
      </c>
      <c r="N18" s="74"/>
      <c r="O18" s="74"/>
      <c r="P18" s="74">
        <v>22</v>
      </c>
      <c r="Q18" s="75"/>
      <c r="R18" s="75"/>
      <c r="S18" s="75"/>
      <c r="T18" s="74"/>
      <c r="U18" s="74"/>
      <c r="V18" s="74"/>
      <c r="W18" s="75"/>
      <c r="X18" s="75"/>
      <c r="Y18" s="75"/>
      <c r="Z18" s="74"/>
      <c r="AA18" s="74"/>
      <c r="AB18" s="74"/>
      <c r="AC18" s="75"/>
      <c r="AD18" s="75"/>
      <c r="AE18" s="75"/>
      <c r="AF18" s="74"/>
      <c r="AG18" s="74"/>
      <c r="AH18" s="74"/>
      <c r="AI18" s="75"/>
      <c r="AJ18" s="75"/>
      <c r="AK18" s="75"/>
    </row>
    <row r="19" spans="1:37">
      <c r="A19" s="73">
        <v>43117</v>
      </c>
      <c r="B19" s="74"/>
      <c r="C19" s="74">
        <v>2</v>
      </c>
      <c r="D19" s="74"/>
      <c r="E19" s="75"/>
      <c r="F19" s="75"/>
      <c r="G19" s="75"/>
      <c r="H19" s="74"/>
      <c r="I19" s="74"/>
      <c r="J19" s="74"/>
      <c r="K19" s="75"/>
      <c r="L19" s="75"/>
      <c r="M19" s="75"/>
      <c r="N19" s="74"/>
      <c r="O19" s="74"/>
      <c r="P19" s="74"/>
      <c r="Q19" s="75"/>
      <c r="R19" s="75"/>
      <c r="S19" s="75"/>
      <c r="T19" s="74"/>
      <c r="U19" s="74"/>
      <c r="V19" s="74"/>
      <c r="W19" s="75"/>
      <c r="X19" s="75"/>
      <c r="Y19" s="75"/>
      <c r="Z19" s="74"/>
      <c r="AA19" s="74"/>
      <c r="AB19" s="74"/>
      <c r="AC19" s="75"/>
      <c r="AD19" s="75"/>
      <c r="AE19" s="75"/>
      <c r="AF19" s="74"/>
      <c r="AG19" s="74"/>
      <c r="AH19" s="74"/>
      <c r="AI19" s="75"/>
      <c r="AJ19" s="75"/>
      <c r="AK19" s="75"/>
    </row>
    <row r="20" spans="1:37">
      <c r="A20" s="73">
        <v>43118</v>
      </c>
      <c r="B20" s="74"/>
      <c r="C20" s="74"/>
      <c r="D20" s="74"/>
      <c r="E20" s="75"/>
      <c r="F20" s="75">
        <v>5</v>
      </c>
      <c r="G20" s="75"/>
      <c r="H20" s="74"/>
      <c r="I20" s="74"/>
      <c r="J20" s="74"/>
      <c r="K20" s="75"/>
      <c r="L20" s="75"/>
      <c r="M20" s="75"/>
      <c r="N20" s="74"/>
      <c r="O20" s="74"/>
      <c r="P20" s="74"/>
      <c r="Q20" s="75"/>
      <c r="R20" s="75"/>
      <c r="S20" s="75"/>
      <c r="T20" s="74"/>
      <c r="U20" s="74"/>
      <c r="V20" s="74"/>
      <c r="W20" s="75"/>
      <c r="X20" s="75"/>
      <c r="Y20" s="75"/>
      <c r="Z20" s="74"/>
      <c r="AA20" s="74"/>
      <c r="AB20" s="74"/>
      <c r="AC20" s="75"/>
      <c r="AD20" s="75"/>
      <c r="AE20" s="75"/>
      <c r="AF20" s="74"/>
      <c r="AG20" s="74"/>
      <c r="AH20" s="74"/>
      <c r="AI20" s="75"/>
      <c r="AJ20" s="75"/>
      <c r="AK20" s="75"/>
    </row>
    <row r="21" spans="1:37">
      <c r="A21" s="73">
        <v>43119</v>
      </c>
      <c r="B21" s="74"/>
      <c r="C21" s="74"/>
      <c r="D21" s="74"/>
      <c r="E21" s="75"/>
      <c r="F21" s="75"/>
      <c r="G21" s="75"/>
      <c r="H21" s="74"/>
      <c r="I21" s="74"/>
      <c r="J21" s="74"/>
      <c r="K21" s="75"/>
      <c r="L21" s="75">
        <v>10</v>
      </c>
      <c r="M21" s="75"/>
      <c r="N21" s="74"/>
      <c r="O21" s="74"/>
      <c r="P21" s="74"/>
      <c r="Q21" s="75"/>
      <c r="R21" s="75"/>
      <c r="S21" s="75"/>
      <c r="T21" s="74"/>
      <c r="U21" s="74"/>
      <c r="V21" s="74"/>
      <c r="W21" s="75"/>
      <c r="X21" s="75"/>
      <c r="Y21" s="75"/>
      <c r="Z21" s="74"/>
      <c r="AA21" s="74"/>
      <c r="AB21" s="74"/>
      <c r="AC21" s="75"/>
      <c r="AD21" s="75"/>
      <c r="AE21" s="75"/>
      <c r="AF21" s="74"/>
      <c r="AG21" s="74"/>
      <c r="AH21" s="74"/>
      <c r="AI21" s="75"/>
      <c r="AJ21" s="75"/>
      <c r="AK21" s="75"/>
    </row>
    <row r="22" spans="1:37">
      <c r="A22" s="73">
        <v>43120</v>
      </c>
      <c r="B22" s="74"/>
      <c r="C22" s="74"/>
      <c r="D22" s="74"/>
      <c r="E22" s="75">
        <v>3</v>
      </c>
      <c r="F22" s="75"/>
      <c r="G22" s="75"/>
      <c r="H22" s="74"/>
      <c r="I22" s="74"/>
      <c r="J22" s="74"/>
      <c r="K22" s="75"/>
      <c r="L22" s="75"/>
      <c r="M22" s="75"/>
      <c r="N22" s="74"/>
      <c r="O22" s="74"/>
      <c r="P22" s="74"/>
      <c r="Q22" s="75"/>
      <c r="R22" s="75"/>
      <c r="S22" s="75"/>
      <c r="T22" s="74"/>
      <c r="U22" s="74"/>
      <c r="V22" s="74"/>
      <c r="W22" s="75"/>
      <c r="X22" s="75"/>
      <c r="Y22" s="75"/>
      <c r="Z22" s="74"/>
      <c r="AA22" s="74"/>
      <c r="AB22" s="74"/>
      <c r="AC22" s="75"/>
      <c r="AD22" s="75"/>
      <c r="AE22" s="75"/>
      <c r="AF22" s="74"/>
      <c r="AG22" s="74"/>
      <c r="AH22" s="74"/>
      <c r="AI22" s="75"/>
      <c r="AJ22" s="75"/>
      <c r="AK22" s="75"/>
    </row>
    <row r="23" spans="1:37">
      <c r="A23" s="73">
        <v>43121</v>
      </c>
      <c r="B23" s="74"/>
      <c r="C23" s="74"/>
      <c r="D23" s="74"/>
      <c r="E23" s="75"/>
      <c r="F23" s="75"/>
      <c r="G23" s="75"/>
      <c r="H23" s="74"/>
      <c r="I23" s="74"/>
      <c r="J23" s="74"/>
      <c r="K23" s="75"/>
      <c r="L23" s="75"/>
      <c r="M23" s="75"/>
      <c r="N23" s="74"/>
      <c r="O23" s="74"/>
      <c r="P23" s="74"/>
      <c r="Q23" s="75"/>
      <c r="R23" s="75"/>
      <c r="S23" s="75"/>
      <c r="T23" s="74"/>
      <c r="U23" s="74"/>
      <c r="V23" s="74"/>
      <c r="W23" s="75"/>
      <c r="X23" s="75"/>
      <c r="Y23" s="75"/>
      <c r="Z23" s="74"/>
      <c r="AA23" s="74"/>
      <c r="AB23" s="74"/>
      <c r="AC23" s="75"/>
      <c r="AD23" s="75"/>
      <c r="AE23" s="75"/>
      <c r="AF23" s="74"/>
      <c r="AG23" s="74"/>
      <c r="AH23" s="74"/>
      <c r="AI23" s="75"/>
      <c r="AJ23" s="75"/>
      <c r="AK23" s="75"/>
    </row>
    <row r="24" spans="1:37">
      <c r="A24" s="73">
        <v>43122</v>
      </c>
      <c r="B24" s="74"/>
      <c r="C24" s="74"/>
      <c r="D24" s="74"/>
      <c r="E24" s="75"/>
      <c r="F24" s="75"/>
      <c r="G24" s="75"/>
      <c r="H24" s="74"/>
      <c r="I24" s="74"/>
      <c r="J24" s="74"/>
      <c r="K24" s="75"/>
      <c r="L24" s="75"/>
      <c r="M24" s="75">
        <v>5</v>
      </c>
      <c r="N24" s="74"/>
      <c r="O24" s="74"/>
      <c r="P24" s="74"/>
      <c r="Q24" s="75"/>
      <c r="R24" s="75"/>
      <c r="S24" s="75"/>
      <c r="T24" s="74"/>
      <c r="U24" s="74"/>
      <c r="V24" s="74"/>
      <c r="W24" s="75"/>
      <c r="X24" s="75"/>
      <c r="Y24" s="75"/>
      <c r="Z24" s="74"/>
      <c r="AA24" s="74"/>
      <c r="AB24" s="74"/>
      <c r="AC24" s="75"/>
      <c r="AD24" s="75"/>
      <c r="AE24" s="75"/>
      <c r="AF24" s="74"/>
      <c r="AG24" s="74"/>
      <c r="AH24" s="74"/>
      <c r="AI24" s="75"/>
      <c r="AJ24" s="75"/>
      <c r="AK24" s="75"/>
    </row>
    <row r="25" spans="1:37">
      <c r="A25" s="73">
        <v>43123</v>
      </c>
      <c r="B25" s="74"/>
      <c r="C25" s="74"/>
      <c r="D25" s="74"/>
      <c r="E25" s="75"/>
      <c r="F25" s="75"/>
      <c r="G25" s="75"/>
      <c r="H25" s="74"/>
      <c r="I25" s="74"/>
      <c r="J25" s="74"/>
      <c r="K25" s="75"/>
      <c r="L25" s="75"/>
      <c r="M25" s="75"/>
      <c r="N25" s="74"/>
      <c r="O25" s="74"/>
      <c r="P25" s="74"/>
      <c r="Q25" s="75"/>
      <c r="R25" s="75"/>
      <c r="S25" s="75"/>
      <c r="T25" s="74"/>
      <c r="U25" s="74"/>
      <c r="V25" s="74"/>
      <c r="W25" s="75"/>
      <c r="X25" s="75"/>
      <c r="Y25" s="75"/>
      <c r="Z25" s="74"/>
      <c r="AA25" s="74"/>
      <c r="AB25" s="74"/>
      <c r="AC25" s="75"/>
      <c r="AD25" s="75"/>
      <c r="AE25" s="75"/>
      <c r="AF25" s="74"/>
      <c r="AG25" s="74"/>
      <c r="AH25" s="74"/>
      <c r="AI25" s="75"/>
      <c r="AJ25" s="75"/>
      <c r="AK25" s="75"/>
    </row>
    <row r="26" spans="1:37">
      <c r="A26" s="73">
        <v>43124</v>
      </c>
      <c r="B26" s="74"/>
      <c r="C26" s="74"/>
      <c r="D26" s="74"/>
      <c r="E26" s="75"/>
      <c r="F26" s="75"/>
      <c r="G26" s="75"/>
      <c r="H26" s="74"/>
      <c r="I26" s="74">
        <v>1</v>
      </c>
      <c r="J26" s="74"/>
      <c r="K26" s="75"/>
      <c r="L26" s="75"/>
      <c r="M26" s="75"/>
      <c r="N26" s="74"/>
      <c r="O26" s="74"/>
      <c r="P26" s="74"/>
      <c r="Q26" s="75"/>
      <c r="R26" s="75"/>
      <c r="S26" s="75"/>
      <c r="T26" s="74"/>
      <c r="U26" s="74"/>
      <c r="V26" s="74"/>
      <c r="W26" s="75"/>
      <c r="X26" s="75"/>
      <c r="Y26" s="75"/>
      <c r="Z26" s="74"/>
      <c r="AA26" s="74"/>
      <c r="AB26" s="74"/>
      <c r="AC26" s="75"/>
      <c r="AD26" s="75"/>
      <c r="AE26" s="75"/>
      <c r="AF26" s="74"/>
      <c r="AG26" s="74"/>
      <c r="AH26" s="74"/>
      <c r="AI26" s="75"/>
      <c r="AJ26" s="75"/>
      <c r="AK26" s="75"/>
    </row>
    <row r="27" spans="1:37">
      <c r="A27" s="73">
        <v>43125</v>
      </c>
      <c r="B27" s="74"/>
      <c r="C27" s="74"/>
      <c r="D27" s="74"/>
      <c r="E27" s="75"/>
      <c r="F27" s="75"/>
      <c r="G27" s="75"/>
      <c r="H27" s="74"/>
      <c r="I27" s="74"/>
      <c r="J27" s="74"/>
      <c r="K27" s="75"/>
      <c r="L27" s="75">
        <v>1</v>
      </c>
      <c r="M27" s="75"/>
      <c r="N27" s="74"/>
      <c r="O27" s="74"/>
      <c r="P27" s="74"/>
      <c r="Q27" s="75"/>
      <c r="R27" s="75"/>
      <c r="S27" s="75"/>
      <c r="T27" s="74"/>
      <c r="U27" s="74"/>
      <c r="V27" s="74"/>
      <c r="W27" s="75"/>
      <c r="X27" s="75"/>
      <c r="Y27" s="75"/>
      <c r="Z27" s="74"/>
      <c r="AA27" s="74"/>
      <c r="AB27" s="74"/>
      <c r="AC27" s="75"/>
      <c r="AD27" s="75"/>
      <c r="AE27" s="75"/>
      <c r="AF27" s="74"/>
      <c r="AG27" s="74"/>
      <c r="AH27" s="74"/>
      <c r="AI27" s="75"/>
      <c r="AJ27" s="75"/>
      <c r="AK27" s="75"/>
    </row>
    <row r="28" spans="1:37">
      <c r="A28" s="73">
        <v>43126</v>
      </c>
      <c r="B28" s="74"/>
      <c r="C28" s="74"/>
      <c r="D28" s="74"/>
      <c r="E28" s="75"/>
      <c r="F28" s="75"/>
      <c r="G28" s="75"/>
      <c r="H28" s="74"/>
      <c r="I28" s="74"/>
      <c r="J28" s="74"/>
      <c r="K28" s="75"/>
      <c r="L28" s="75">
        <v>10</v>
      </c>
      <c r="M28" s="75">
        <v>10</v>
      </c>
      <c r="N28" s="74"/>
      <c r="O28" s="74"/>
      <c r="P28" s="74"/>
      <c r="Q28" s="75"/>
      <c r="R28" s="75"/>
      <c r="S28" s="75"/>
      <c r="T28" s="74"/>
      <c r="U28" s="74"/>
      <c r="V28" s="74"/>
      <c r="W28" s="75"/>
      <c r="X28" s="75"/>
      <c r="Y28" s="75"/>
      <c r="Z28" s="74"/>
      <c r="AA28" s="74"/>
      <c r="AB28" s="74"/>
      <c r="AC28" s="75"/>
      <c r="AD28" s="75"/>
      <c r="AE28" s="75"/>
      <c r="AF28" s="74"/>
      <c r="AG28" s="74"/>
      <c r="AH28" s="74"/>
      <c r="AI28" s="75"/>
      <c r="AJ28" s="75"/>
      <c r="AK28" s="75"/>
    </row>
    <row r="29" spans="1:37">
      <c r="A29" s="73">
        <v>43127</v>
      </c>
      <c r="B29" s="74"/>
      <c r="C29" s="74"/>
      <c r="D29" s="74"/>
      <c r="E29" s="75"/>
      <c r="F29" s="75"/>
      <c r="G29" s="75"/>
      <c r="H29" s="74"/>
      <c r="I29" s="74"/>
      <c r="J29" s="74"/>
      <c r="K29" s="75"/>
      <c r="L29" s="75"/>
      <c r="M29" s="75"/>
      <c r="N29" s="74"/>
      <c r="O29" s="74"/>
      <c r="P29" s="74"/>
      <c r="Q29" s="75"/>
      <c r="R29" s="75"/>
      <c r="S29" s="75"/>
      <c r="T29" s="74"/>
      <c r="U29" s="74"/>
      <c r="V29" s="74"/>
      <c r="W29" s="75"/>
      <c r="X29" s="75"/>
      <c r="Y29" s="75"/>
      <c r="Z29" s="74"/>
      <c r="AA29" s="74"/>
      <c r="AB29" s="74"/>
      <c r="AC29" s="75"/>
      <c r="AD29" s="75"/>
      <c r="AE29" s="75"/>
      <c r="AF29" s="74"/>
      <c r="AG29" s="74"/>
      <c r="AH29" s="74"/>
      <c r="AI29" s="75"/>
      <c r="AJ29" s="75"/>
      <c r="AK29" s="75"/>
    </row>
    <row r="30" spans="1:37">
      <c r="A30" s="73">
        <v>43128</v>
      </c>
      <c r="B30" s="74"/>
      <c r="C30" s="74"/>
      <c r="D30" s="74"/>
      <c r="E30" s="75"/>
      <c r="F30" s="75"/>
      <c r="G30" s="75"/>
      <c r="H30" s="74"/>
      <c r="I30" s="74"/>
      <c r="J30" s="74"/>
      <c r="K30" s="75"/>
      <c r="L30" s="75"/>
      <c r="M30" s="75"/>
      <c r="N30" s="74"/>
      <c r="O30" s="74"/>
      <c r="P30" s="74"/>
      <c r="Q30" s="75"/>
      <c r="R30" s="75"/>
      <c r="S30" s="75"/>
      <c r="T30" s="74"/>
      <c r="U30" s="74"/>
      <c r="V30" s="74"/>
      <c r="W30" s="75"/>
      <c r="X30" s="75"/>
      <c r="Y30" s="75"/>
      <c r="Z30" s="74"/>
      <c r="AA30" s="74"/>
      <c r="AB30" s="74"/>
      <c r="AC30" s="75"/>
      <c r="AD30" s="75"/>
      <c r="AE30" s="75"/>
      <c r="AF30" s="74"/>
      <c r="AG30" s="74"/>
      <c r="AH30" s="74"/>
      <c r="AI30" s="75"/>
      <c r="AJ30" s="75"/>
      <c r="AK30" s="75"/>
    </row>
    <row r="31" spans="1:37">
      <c r="A31" s="73">
        <v>43129</v>
      </c>
      <c r="B31" s="74"/>
      <c r="C31" s="74"/>
      <c r="D31" s="74"/>
      <c r="E31" s="75"/>
      <c r="F31" s="75"/>
      <c r="G31" s="75"/>
      <c r="H31" s="74"/>
      <c r="I31" s="74"/>
      <c r="J31" s="74"/>
      <c r="K31" s="75"/>
      <c r="L31" s="75"/>
      <c r="M31" s="75"/>
      <c r="N31" s="74"/>
      <c r="O31" s="74"/>
      <c r="P31" s="74"/>
      <c r="Q31" s="75"/>
      <c r="R31" s="75"/>
      <c r="S31" s="75"/>
      <c r="T31" s="74"/>
      <c r="U31" s="74"/>
      <c r="V31" s="74"/>
      <c r="W31" s="75"/>
      <c r="X31" s="75"/>
      <c r="Y31" s="75"/>
      <c r="Z31" s="74"/>
      <c r="AA31" s="74"/>
      <c r="AB31" s="74"/>
      <c r="AC31" s="75"/>
      <c r="AD31" s="75"/>
      <c r="AE31" s="75"/>
      <c r="AF31" s="74"/>
      <c r="AG31" s="74"/>
      <c r="AH31" s="74"/>
      <c r="AI31" s="75"/>
      <c r="AJ31" s="75"/>
      <c r="AK31" s="75"/>
    </row>
    <row r="32" spans="1:37">
      <c r="A32" s="73">
        <v>43130</v>
      </c>
      <c r="B32" s="74"/>
      <c r="C32" s="74"/>
      <c r="D32" s="74"/>
      <c r="E32" s="75"/>
      <c r="F32" s="75"/>
      <c r="G32" s="75"/>
      <c r="H32" s="74"/>
      <c r="I32" s="74"/>
      <c r="J32" s="74"/>
      <c r="K32" s="75"/>
      <c r="L32" s="75"/>
      <c r="M32" s="75"/>
      <c r="N32" s="74"/>
      <c r="O32" s="74"/>
      <c r="P32" s="74"/>
      <c r="Q32" s="75"/>
      <c r="R32" s="75"/>
      <c r="S32" s="75"/>
      <c r="T32" s="74"/>
      <c r="U32" s="74"/>
      <c r="V32" s="74"/>
      <c r="W32" s="75"/>
      <c r="X32" s="75"/>
      <c r="Y32" s="75"/>
      <c r="Z32" s="74"/>
      <c r="AA32" s="74"/>
      <c r="AB32" s="74"/>
      <c r="AC32" s="75"/>
      <c r="AD32" s="75"/>
      <c r="AE32" s="75"/>
      <c r="AF32" s="74"/>
      <c r="AG32" s="74"/>
      <c r="AH32" s="74"/>
      <c r="AI32" s="75"/>
      <c r="AJ32" s="75"/>
      <c r="AK32" s="75"/>
    </row>
    <row r="33" spans="1:37">
      <c r="A33" s="73">
        <v>43131</v>
      </c>
      <c r="B33" s="74"/>
      <c r="C33" s="74"/>
      <c r="D33" s="74"/>
      <c r="E33" s="75"/>
      <c r="F33" s="75"/>
      <c r="G33" s="75"/>
      <c r="H33" s="74"/>
      <c r="I33" s="74"/>
      <c r="J33" s="74"/>
      <c r="K33" s="75"/>
      <c r="L33" s="75"/>
      <c r="M33" s="75"/>
      <c r="N33" s="74"/>
      <c r="O33" s="74"/>
      <c r="P33" s="74"/>
      <c r="Q33" s="75"/>
      <c r="R33" s="75"/>
      <c r="S33" s="75"/>
      <c r="T33" s="74"/>
      <c r="U33" s="74"/>
      <c r="V33" s="74"/>
      <c r="W33" s="75"/>
      <c r="X33" s="75"/>
      <c r="Y33" s="75"/>
      <c r="Z33" s="74"/>
      <c r="AA33" s="74"/>
      <c r="AB33" s="74"/>
      <c r="AC33" s="75"/>
      <c r="AD33" s="75"/>
      <c r="AE33" s="75"/>
      <c r="AF33" s="74"/>
      <c r="AG33" s="74"/>
      <c r="AH33" s="74"/>
      <c r="AI33" s="75"/>
      <c r="AJ33" s="75"/>
      <c r="AK33" s="75"/>
    </row>
    <row r="34" spans="1:37">
      <c r="A34" s="73" t="s">
        <v>183</v>
      </c>
      <c r="B34" s="74"/>
      <c r="C34" s="74"/>
      <c r="D34" s="74"/>
      <c r="E34" s="75"/>
      <c r="F34" s="75"/>
      <c r="G34" s="75"/>
      <c r="H34" s="74"/>
      <c r="I34" s="74"/>
      <c r="J34" s="74"/>
      <c r="K34" s="75"/>
      <c r="L34" s="75"/>
      <c r="M34" s="75"/>
      <c r="N34" s="74"/>
      <c r="O34" s="74"/>
      <c r="P34" s="74"/>
      <c r="Q34" s="75"/>
      <c r="R34" s="75"/>
      <c r="S34" s="75"/>
      <c r="T34" s="74"/>
      <c r="U34" s="74"/>
      <c r="V34" s="74"/>
      <c r="W34" s="75"/>
      <c r="X34" s="75"/>
      <c r="Y34" s="75"/>
      <c r="Z34" s="74"/>
      <c r="AA34" s="74"/>
      <c r="AB34" s="74"/>
      <c r="AC34" s="75"/>
      <c r="AD34" s="75"/>
      <c r="AE34" s="75"/>
      <c r="AF34" s="74"/>
      <c r="AG34" s="74"/>
      <c r="AH34" s="74"/>
      <c r="AI34" s="75"/>
      <c r="AJ34" s="75"/>
      <c r="AK34" s="75"/>
    </row>
    <row r="35" spans="1:37">
      <c r="A35" s="73" t="s">
        <v>184</v>
      </c>
      <c r="B35" s="74"/>
      <c r="C35" s="74"/>
      <c r="D35" s="74"/>
      <c r="E35" s="75"/>
      <c r="F35" s="75"/>
      <c r="G35" s="75"/>
      <c r="H35" s="74"/>
      <c r="I35" s="74"/>
      <c r="J35" s="74"/>
      <c r="K35" s="75"/>
      <c r="L35" s="75"/>
      <c r="M35" s="75"/>
      <c r="N35" s="74"/>
      <c r="O35" s="74"/>
      <c r="P35" s="74"/>
      <c r="Q35" s="75"/>
      <c r="R35" s="75"/>
      <c r="S35" s="75"/>
      <c r="T35" s="74"/>
      <c r="U35" s="74"/>
      <c r="V35" s="74"/>
      <c r="W35" s="75"/>
      <c r="X35" s="75"/>
      <c r="Y35" s="75"/>
      <c r="Z35" s="74"/>
      <c r="AA35" s="74"/>
      <c r="AB35" s="74"/>
      <c r="AC35" s="75"/>
      <c r="AD35" s="75"/>
      <c r="AE35" s="75"/>
      <c r="AF35" s="74"/>
      <c r="AG35" s="74"/>
      <c r="AH35" s="74"/>
      <c r="AI35" s="75"/>
      <c r="AJ35" s="75"/>
      <c r="AK35" s="75"/>
    </row>
    <row r="36" spans="1:37">
      <c r="A36" s="71"/>
      <c r="B36" s="74"/>
      <c r="C36" s="74"/>
      <c r="D36" s="74"/>
      <c r="E36" s="75"/>
      <c r="F36" s="75"/>
      <c r="G36" s="75"/>
      <c r="H36" s="74"/>
      <c r="I36" s="74"/>
      <c r="J36" s="74"/>
      <c r="K36" s="75"/>
      <c r="L36" s="75"/>
      <c r="M36" s="75"/>
      <c r="N36" s="74"/>
      <c r="O36" s="74"/>
      <c r="P36" s="74"/>
      <c r="Q36" s="75"/>
      <c r="R36" s="75"/>
      <c r="S36" s="75"/>
      <c r="T36" s="74"/>
      <c r="U36" s="74"/>
      <c r="V36" s="74"/>
      <c r="W36" s="75"/>
      <c r="X36" s="75"/>
      <c r="Y36" s="75"/>
      <c r="Z36" s="74"/>
      <c r="AA36" s="74"/>
      <c r="AB36" s="74"/>
      <c r="AC36" s="75"/>
      <c r="AD36" s="75"/>
      <c r="AE36" s="75"/>
      <c r="AF36" s="74"/>
      <c r="AG36" s="74"/>
      <c r="AH36" s="74"/>
      <c r="AI36" s="75"/>
      <c r="AJ36" s="75"/>
      <c r="AK36" s="75"/>
    </row>
    <row r="37" spans="1:37">
      <c r="A37" s="71" t="s">
        <v>185</v>
      </c>
      <c r="B37" s="74"/>
      <c r="C37" s="74"/>
      <c r="D37" s="74"/>
      <c r="E37" s="75"/>
      <c r="F37" s="75"/>
      <c r="G37" s="75"/>
      <c r="H37" s="74"/>
      <c r="I37" s="74"/>
      <c r="J37" s="74"/>
      <c r="K37" s="75"/>
      <c r="L37" s="75"/>
      <c r="M37" s="75"/>
      <c r="N37" s="74"/>
      <c r="O37" s="74"/>
      <c r="P37" s="74"/>
      <c r="Q37" s="75"/>
      <c r="R37" s="75"/>
      <c r="S37" s="75"/>
      <c r="T37" s="74"/>
      <c r="U37" s="74"/>
      <c r="V37" s="74"/>
      <c r="W37" s="75"/>
      <c r="X37" s="75"/>
      <c r="Y37" s="75"/>
      <c r="Z37" s="74"/>
      <c r="AA37" s="74"/>
      <c r="AB37" s="74"/>
      <c r="AC37" s="75"/>
      <c r="AD37" s="75"/>
      <c r="AE37" s="75"/>
      <c r="AF37" s="74"/>
      <c r="AG37" s="74"/>
      <c r="AH37" s="74"/>
      <c r="AI37" s="75"/>
      <c r="AJ37" s="75"/>
      <c r="AK37" s="75"/>
    </row>
  </sheetData>
  <mergeCells count="12">
    <mergeCell ref="Q1:S1"/>
    <mergeCell ref="B1:D1"/>
    <mergeCell ref="E1:G1"/>
    <mergeCell ref="H1:J1"/>
    <mergeCell ref="K1:M1"/>
    <mergeCell ref="N1:P1"/>
    <mergeCell ref="AI1:AK1"/>
    <mergeCell ref="T1:V1"/>
    <mergeCell ref="W1:Y1"/>
    <mergeCell ref="Z1:AB1"/>
    <mergeCell ref="AC1:AE1"/>
    <mergeCell ref="AF1:A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R67"/>
  <sheetViews>
    <sheetView topLeftCell="A7" zoomScale="80" zoomScaleNormal="80" workbookViewId="0">
      <selection activeCell="H22" sqref="H22"/>
    </sheetView>
  </sheetViews>
  <sheetFormatPr baseColWidth="10" defaultColWidth="11.42578125" defaultRowHeight="15"/>
  <cols>
    <col min="1" max="1" width="7.140625" style="4" customWidth="1"/>
    <col min="2" max="2" width="11.5703125" style="4" bestFit="1" customWidth="1"/>
    <col min="3" max="3" width="27" style="4" bestFit="1" customWidth="1"/>
    <col min="4" max="4" width="18" style="4" customWidth="1"/>
    <col min="5" max="5" width="27.5703125" style="4" bestFit="1" customWidth="1"/>
    <col min="6" max="6" width="22" style="4" bestFit="1" customWidth="1"/>
    <col min="7" max="8" width="18.85546875" style="4" customWidth="1"/>
    <col min="9" max="9" width="14.28515625" style="4" customWidth="1"/>
    <col min="10" max="10" width="17.42578125" style="4" bestFit="1" customWidth="1"/>
    <col min="11" max="11" width="20.140625" style="4" bestFit="1" customWidth="1"/>
    <col min="12" max="12" width="22" style="4" bestFit="1" customWidth="1"/>
    <col min="13" max="13" width="14.140625" style="4" customWidth="1"/>
    <col min="14" max="14" width="26.5703125" style="4" customWidth="1"/>
    <col min="15" max="15" width="36.140625" style="4" customWidth="1"/>
    <col min="16" max="17" width="22.7109375" style="4" bestFit="1" customWidth="1"/>
    <col min="18" max="18" width="20.140625" style="4" customWidth="1"/>
    <col min="19" max="16384" width="11.42578125" style="4"/>
  </cols>
  <sheetData>
    <row r="2" spans="1:18">
      <c r="A2" s="87"/>
      <c r="B2" s="87"/>
      <c r="C2" s="87"/>
      <c r="D2" s="87"/>
      <c r="E2" s="87"/>
      <c r="F2" s="5"/>
      <c r="G2" s="5"/>
      <c r="H2" s="5"/>
      <c r="I2" s="3"/>
      <c r="J2" s="3"/>
      <c r="K2" s="3"/>
      <c r="L2" s="3"/>
      <c r="M2" s="3"/>
      <c r="N2" s="68"/>
      <c r="O2" s="68"/>
      <c r="P2" s="68"/>
      <c r="Q2" s="68"/>
      <c r="R2" s="68"/>
    </row>
    <row r="3" spans="1:18">
      <c r="A3" s="87"/>
      <c r="B3" s="87"/>
      <c r="C3" s="87"/>
      <c r="D3" s="87"/>
      <c r="E3" s="87"/>
      <c r="F3" s="5"/>
      <c r="G3" s="5"/>
      <c r="H3" s="5"/>
      <c r="I3" s="3"/>
      <c r="J3" s="3"/>
      <c r="K3" s="3"/>
      <c r="L3" s="3"/>
      <c r="M3" s="3"/>
      <c r="N3" s="68"/>
      <c r="O3" s="68"/>
      <c r="P3" s="68"/>
      <c r="Q3" s="68"/>
      <c r="R3" s="68"/>
    </row>
    <row r="4" spans="1:18">
      <c r="A4" s="87"/>
      <c r="B4" s="87"/>
      <c r="C4" s="87"/>
      <c r="D4" s="87"/>
      <c r="E4" s="87"/>
      <c r="F4" s="5"/>
      <c r="G4" s="5"/>
      <c r="H4" s="5"/>
      <c r="I4" s="3"/>
      <c r="J4" s="3"/>
      <c r="K4" s="3"/>
      <c r="L4" s="3"/>
      <c r="M4" s="3"/>
      <c r="N4" s="68"/>
      <c r="O4" s="68"/>
      <c r="P4" s="68"/>
      <c r="Q4" s="68"/>
      <c r="R4" s="68"/>
    </row>
    <row r="5" spans="1:18">
      <c r="A5" s="88"/>
      <c r="B5" s="88"/>
      <c r="C5" s="88"/>
      <c r="D5" s="88"/>
      <c r="E5" s="8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</row>
    <row r="6" spans="1:18" ht="15" customHeight="1">
      <c r="A6" s="91"/>
      <c r="B6" s="91"/>
      <c r="C6" s="91"/>
      <c r="D6" s="91"/>
      <c r="E6" s="91"/>
      <c r="F6" s="69"/>
      <c r="G6" s="69"/>
      <c r="H6" s="69"/>
      <c r="I6" s="68"/>
      <c r="J6" s="68"/>
      <c r="K6" s="68"/>
      <c r="L6" s="68"/>
      <c r="M6" s="68"/>
      <c r="N6" s="68"/>
      <c r="O6" s="68"/>
      <c r="P6" s="68"/>
      <c r="Q6" s="68"/>
      <c r="R6" s="68"/>
    </row>
    <row r="7" spans="1:18">
      <c r="A7" s="92"/>
      <c r="B7" s="92"/>
      <c r="C7" s="92"/>
      <c r="D7" s="92"/>
      <c r="E7" s="92"/>
      <c r="F7" s="69"/>
      <c r="G7" s="69"/>
      <c r="H7" s="69"/>
      <c r="I7" s="68"/>
      <c r="J7" s="68"/>
      <c r="K7" s="68"/>
      <c r="L7" s="68"/>
      <c r="M7" s="68"/>
      <c r="N7" s="68"/>
      <c r="O7" s="68"/>
      <c r="P7" s="68"/>
      <c r="Q7" s="68"/>
      <c r="R7" s="68"/>
    </row>
    <row r="8" spans="1:18" ht="29.25" customHeight="1">
      <c r="A8" s="89"/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68"/>
      <c r="R8" s="68"/>
    </row>
    <row r="10" spans="1:18" s="6" customFormat="1" ht="36.75" customHeight="1">
      <c r="A10" s="9" t="s">
        <v>0</v>
      </c>
      <c r="B10" s="10" t="s">
        <v>1</v>
      </c>
      <c r="C10" s="10" t="s">
        <v>2</v>
      </c>
      <c r="D10" s="10" t="s">
        <v>3</v>
      </c>
      <c r="E10" s="10" t="s">
        <v>4</v>
      </c>
      <c r="F10" s="10" t="s">
        <v>5</v>
      </c>
      <c r="G10" s="10" t="s">
        <v>6</v>
      </c>
      <c r="H10" s="10" t="s">
        <v>7</v>
      </c>
      <c r="I10" s="10" t="s">
        <v>8</v>
      </c>
      <c r="J10" s="10" t="s">
        <v>9</v>
      </c>
      <c r="K10" s="10" t="s">
        <v>10</v>
      </c>
      <c r="L10" s="10" t="s">
        <v>11</v>
      </c>
      <c r="M10" s="10" t="s">
        <v>12</v>
      </c>
      <c r="N10" s="10" t="s">
        <v>13</v>
      </c>
      <c r="O10" s="10" t="s">
        <v>14</v>
      </c>
      <c r="P10" s="10" t="s">
        <v>15</v>
      </c>
      <c r="Q10" s="10" t="s">
        <v>16</v>
      </c>
      <c r="R10" s="11" t="s">
        <v>17</v>
      </c>
    </row>
    <row r="11" spans="1:18" ht="33.75" customHeight="1">
      <c r="A11" s="13">
        <v>1</v>
      </c>
      <c r="B11" s="7">
        <v>43102</v>
      </c>
      <c r="C11" s="8" t="s">
        <v>25</v>
      </c>
      <c r="D11" s="1" t="str">
        <f>IFERROR(VLOOKUP(Tableau6[[#This Row],[Typologie ]],Tableau1[],2,0),"")</f>
        <v>SRCSP</v>
      </c>
      <c r="E11" s="8"/>
      <c r="F11" s="8"/>
      <c r="G11" s="8"/>
      <c r="H11" s="8"/>
      <c r="I11" s="8"/>
      <c r="J11" s="8"/>
      <c r="K11" s="8" t="s">
        <v>21</v>
      </c>
      <c r="L11" s="8"/>
      <c r="M11" s="8"/>
      <c r="N11" s="8"/>
      <c r="O11" s="8"/>
      <c r="P11" s="7"/>
      <c r="Q11" s="8" t="str">
        <f>IF(Tableau6[[#This Row],[Date_ Resolution]]="","",NETWORKDAYS.INTL(Tableau6[[#This Row],[Date ]],Tableau6[[#This Row],[Date_ Resolution]],11,11)&amp;" Jr")</f>
        <v/>
      </c>
      <c r="R11" s="14"/>
    </row>
    <row r="12" spans="1:18" ht="42" customHeight="1">
      <c r="A12" s="13">
        <v>2</v>
      </c>
      <c r="B12" s="7">
        <v>43102</v>
      </c>
      <c r="C12" s="8" t="s">
        <v>25</v>
      </c>
      <c r="D12" s="1" t="str">
        <f>IFERROR(VLOOKUP(Tableau6[[#This Row],[Typologie ]],Tableau1[],2,0),"")</f>
        <v>SRCSP</v>
      </c>
      <c r="E12" s="8"/>
      <c r="F12" s="8"/>
      <c r="G12" s="8"/>
      <c r="H12" s="8"/>
      <c r="I12" s="8"/>
      <c r="J12" s="8"/>
      <c r="K12" s="8" t="s">
        <v>56</v>
      </c>
      <c r="L12" s="8"/>
      <c r="M12" s="8"/>
      <c r="N12" s="8"/>
      <c r="O12" s="8"/>
      <c r="P12" s="7"/>
      <c r="Q12" s="8" t="str">
        <f>IF(Tableau6[[#This Row],[Date_ Resolution]]="","",NETWORKDAYS.INTL(Tableau6[[#This Row],[Date ]],Tableau6[[#This Row],[Date_ Resolution]],11,11)&amp;" Jr")</f>
        <v/>
      </c>
      <c r="R12" s="14"/>
    </row>
    <row r="13" spans="1:18">
      <c r="A13" s="13">
        <v>3</v>
      </c>
      <c r="B13" s="7">
        <v>43103</v>
      </c>
      <c r="C13" s="8" t="s">
        <v>25</v>
      </c>
      <c r="D13" s="1" t="str">
        <f>IFERROR(VLOOKUP(Tableau6[[#This Row],[Typologie ]],Tableau1[],2,0),"")</f>
        <v>SRCSP</v>
      </c>
      <c r="E13" s="8"/>
      <c r="F13" s="8"/>
      <c r="G13" s="8"/>
      <c r="H13" s="8"/>
      <c r="I13" s="8"/>
      <c r="J13" s="8"/>
      <c r="K13" s="8" t="s">
        <v>34</v>
      </c>
      <c r="L13" s="8"/>
      <c r="M13" s="8"/>
      <c r="N13" s="8"/>
      <c r="O13" s="8"/>
      <c r="P13" s="7"/>
      <c r="Q13" s="8" t="str">
        <f>IF(Tableau6[[#This Row],[Date_ Resolution]]="","",NETWORKDAYS.INTL(Tableau6[[#This Row],[Date ]],Tableau6[[#This Row],[Date_ Resolution]],11,11)&amp;" Jr")</f>
        <v/>
      </c>
      <c r="R13" s="8"/>
    </row>
    <row r="14" spans="1:18">
      <c r="A14" s="13">
        <v>4</v>
      </c>
      <c r="B14" s="7">
        <v>43104</v>
      </c>
      <c r="C14" s="8" t="s">
        <v>25</v>
      </c>
      <c r="D14" s="1" t="str">
        <f>IFERROR(VLOOKUP(Tableau6[[#This Row],[Typologie ]],Tableau1[],2,0),"")</f>
        <v>SRCSP</v>
      </c>
      <c r="E14" s="8"/>
      <c r="F14" s="8"/>
      <c r="G14" s="8"/>
      <c r="H14" s="8"/>
      <c r="I14" s="8"/>
      <c r="J14" s="8"/>
      <c r="K14" s="8" t="s">
        <v>34</v>
      </c>
      <c r="L14" s="8"/>
      <c r="M14" s="8"/>
      <c r="N14" s="8"/>
      <c r="O14" s="8"/>
      <c r="P14" s="7"/>
      <c r="Q14" s="8" t="str">
        <f>IF(Tableau6[[#This Row],[Date_ Resolution]]="","",NETWORKDAYS.INTL(Tableau6[[#This Row],[Date ]],Tableau6[[#This Row],[Date_ Resolution]],11,11)&amp;" Jr")</f>
        <v/>
      </c>
      <c r="R14" s="8"/>
    </row>
    <row r="15" spans="1:18">
      <c r="A15" s="13">
        <v>5</v>
      </c>
      <c r="B15" s="7">
        <v>43105</v>
      </c>
      <c r="C15" s="8" t="s">
        <v>25</v>
      </c>
      <c r="D15" s="1" t="str">
        <f>IFERROR(VLOOKUP(Tableau6[[#This Row],[Typologie ]],Tableau1[],2,0),"")</f>
        <v>SRCSP</v>
      </c>
      <c r="E15" s="8"/>
      <c r="F15" s="8"/>
      <c r="G15" s="8"/>
      <c r="H15" s="8"/>
      <c r="I15" s="8"/>
      <c r="J15" s="8"/>
      <c r="K15" s="8" t="s">
        <v>21</v>
      </c>
      <c r="L15" s="8"/>
      <c r="M15" s="8"/>
      <c r="N15" s="8"/>
      <c r="O15" s="8"/>
      <c r="P15" s="7"/>
      <c r="Q15" s="8" t="str">
        <f>IF(Tableau6[[#This Row],[Date_ Resolution]]="","",NETWORKDAYS.INTL(Tableau6[[#This Row],[Date ]],Tableau6[[#This Row],[Date_ Resolution]],11,11)&amp;" Jr")</f>
        <v/>
      </c>
      <c r="R15" s="8"/>
    </row>
    <row r="16" spans="1:18">
      <c r="A16" s="13">
        <v>6</v>
      </c>
      <c r="B16" s="7">
        <v>43106</v>
      </c>
      <c r="C16" s="8" t="s">
        <v>25</v>
      </c>
      <c r="D16" s="1" t="str">
        <f>IFERROR(VLOOKUP(Tableau6[[#This Row],[Typologie ]],Tableau1[],2,0),"")</f>
        <v>SRCSP</v>
      </c>
      <c r="E16" s="8"/>
      <c r="F16" s="8"/>
      <c r="G16" s="8"/>
      <c r="H16" s="8"/>
      <c r="I16" s="8"/>
      <c r="J16" s="8"/>
      <c r="K16" s="8" t="s">
        <v>34</v>
      </c>
      <c r="L16" s="8"/>
      <c r="M16" s="8"/>
      <c r="N16" s="8"/>
      <c r="O16" s="8"/>
      <c r="P16" s="7"/>
      <c r="Q16" s="8" t="str">
        <f>IF(Tableau6[[#This Row],[Date_ Resolution]]="","",NETWORKDAYS.INTL(Tableau6[[#This Row],[Date ]],Tableau6[[#This Row],[Date_ Resolution]],11,11)&amp;" Jr")</f>
        <v/>
      </c>
      <c r="R16" s="8"/>
    </row>
    <row r="17" spans="1:18">
      <c r="A17" s="13">
        <v>7</v>
      </c>
      <c r="B17" s="7">
        <v>43107</v>
      </c>
      <c r="C17" s="8" t="s">
        <v>25</v>
      </c>
      <c r="D17" s="1" t="str">
        <f>IFERROR(VLOOKUP(Tableau6[[#This Row],[Typologie ]],Tableau1[],2,0),"")</f>
        <v>SRCSP</v>
      </c>
      <c r="E17" s="8"/>
      <c r="F17" s="8"/>
      <c r="G17" s="8"/>
      <c r="H17" s="8"/>
      <c r="I17" s="8"/>
      <c r="J17" s="8"/>
      <c r="K17" s="8" t="s">
        <v>34</v>
      </c>
      <c r="L17" s="8"/>
      <c r="M17" s="8"/>
      <c r="N17" s="8"/>
      <c r="O17" s="8"/>
      <c r="P17" s="7"/>
      <c r="Q17" s="8" t="str">
        <f>IF(Tableau6[[#This Row],[Date_ Resolution]]="","",NETWORKDAYS.INTL(Tableau6[[#This Row],[Date ]],Tableau6[[#This Row],[Date_ Resolution]],11,11)&amp;" Jr")</f>
        <v/>
      </c>
      <c r="R17" s="8"/>
    </row>
    <row r="18" spans="1:18">
      <c r="A18" s="13">
        <v>8</v>
      </c>
      <c r="B18" s="7">
        <v>43108</v>
      </c>
      <c r="C18" s="8" t="s">
        <v>80</v>
      </c>
      <c r="D18" s="1" t="str">
        <f>IFERROR(VLOOKUP(Tableau6[[#This Row],[Typologie ]],Tableau1[],2,0),"")</f>
        <v>SRBAF</v>
      </c>
      <c r="E18" s="8"/>
      <c r="F18" s="8"/>
      <c r="G18" s="8"/>
      <c r="H18" s="8"/>
      <c r="I18" s="8"/>
      <c r="J18" s="12"/>
      <c r="K18" s="12" t="s">
        <v>34</v>
      </c>
      <c r="L18" s="12"/>
      <c r="M18" s="8"/>
      <c r="N18" s="12"/>
      <c r="O18" s="12"/>
      <c r="P18" s="7"/>
      <c r="Q18" s="8" t="str">
        <f>IF(Tableau6[[#This Row],[Date_ Resolution]]="","",NETWORKDAYS.INTL(Tableau6[[#This Row],[Date ]],Tableau6[[#This Row],[Date_ Resolution]],11,11)&amp;" Jr")</f>
        <v/>
      </c>
      <c r="R18" s="8"/>
    </row>
    <row r="19" spans="1:18">
      <c r="A19" s="13">
        <v>9</v>
      </c>
      <c r="B19" s="7">
        <v>43109</v>
      </c>
      <c r="C19" s="8" t="s">
        <v>63</v>
      </c>
      <c r="D19" s="1" t="str">
        <f>IFERROR(VLOOKUP(Tableau6[[#This Row],[Typologie ]],Tableau1[],2,0),"")</f>
        <v>RCFRO</v>
      </c>
      <c r="E19" s="8"/>
      <c r="F19" s="8"/>
      <c r="G19" s="8"/>
      <c r="H19" s="8"/>
      <c r="I19" s="8"/>
      <c r="J19" s="8"/>
      <c r="K19" s="8" t="s">
        <v>21</v>
      </c>
      <c r="L19" s="12"/>
      <c r="M19" s="8"/>
      <c r="N19" s="8"/>
      <c r="O19" s="8"/>
      <c r="P19" s="7"/>
      <c r="Q19" s="8" t="str">
        <f>IF(Tableau6[[#This Row],[Date_ Resolution]]="","",NETWORKDAYS.INTL(Tableau6[[#This Row],[Date ]],Tableau6[[#This Row],[Date_ Resolution]],11,11)&amp;" Jr")</f>
        <v/>
      </c>
      <c r="R19" s="8"/>
    </row>
    <row r="20" spans="1:18">
      <c r="A20" s="13">
        <v>10</v>
      </c>
      <c r="B20" s="7">
        <v>43110</v>
      </c>
      <c r="C20" s="8" t="s">
        <v>186</v>
      </c>
      <c r="D20" s="1" t="str">
        <f>IFERROR(VLOOKUP(Tableau6[[#This Row],[Typologie ]],Tableau1[],2,0),"")</f>
        <v>SSBAS</v>
      </c>
      <c r="E20" s="8"/>
      <c r="F20" s="8"/>
      <c r="G20" s="8"/>
      <c r="H20" s="8"/>
      <c r="I20" s="8"/>
      <c r="J20" s="8"/>
      <c r="K20" s="8" t="s">
        <v>21</v>
      </c>
      <c r="L20" s="8"/>
      <c r="M20" s="8"/>
      <c r="N20" s="8"/>
      <c r="O20" s="12"/>
      <c r="P20" s="7"/>
      <c r="Q20" s="8" t="str">
        <f>IF(Tableau6[[#This Row],[Date_ Resolution]]="","",NETWORKDAYS.INTL(Tableau6[[#This Row],[Date ]],Tableau6[[#This Row],[Date_ Resolution]],11,11)&amp;" Jr")</f>
        <v/>
      </c>
      <c r="R20" s="8"/>
    </row>
    <row r="21" spans="1:18">
      <c r="A21" s="13">
        <v>11</v>
      </c>
      <c r="B21" s="7">
        <v>43111</v>
      </c>
      <c r="C21" s="8" t="s">
        <v>63</v>
      </c>
      <c r="D21" s="1" t="str">
        <f>IFERROR(VLOOKUP(Tableau6[[#This Row],[Typologie ]],Tableau1[],2,0),"")</f>
        <v>RCFRO</v>
      </c>
      <c r="E21" s="8"/>
      <c r="F21" s="8"/>
      <c r="G21" s="8"/>
      <c r="H21" s="8"/>
      <c r="I21" s="8"/>
      <c r="J21" s="8"/>
      <c r="K21" s="8" t="s">
        <v>21</v>
      </c>
      <c r="L21" s="8"/>
      <c r="M21" s="8"/>
      <c r="N21" s="12"/>
      <c r="O21" s="8"/>
      <c r="P21" s="7"/>
      <c r="Q21" s="8" t="str">
        <f>IF(Tableau6[[#This Row],[Date_ Resolution]]="","",NETWORKDAYS.INTL(Tableau6[[#This Row],[Date ]],Tableau6[[#This Row],[Date_ Resolution]],11,11)&amp;" Jr")</f>
        <v/>
      </c>
      <c r="R21" s="8"/>
    </row>
    <row r="22" spans="1:18">
      <c r="A22" s="13">
        <v>12</v>
      </c>
      <c r="B22" s="7">
        <v>43112</v>
      </c>
      <c r="C22" s="8" t="s">
        <v>53</v>
      </c>
      <c r="D22" s="1" t="str">
        <f>IFERROR(VLOOKUP(Tableau6[[#This Row],[Typologie ]],Tableau1[],2,0),"")</f>
        <v>RCBAO</v>
      </c>
      <c r="E22" s="8"/>
      <c r="F22" s="8"/>
      <c r="G22" s="8"/>
      <c r="H22" s="8"/>
      <c r="I22" s="8"/>
      <c r="J22" s="12"/>
      <c r="K22" s="12" t="s">
        <v>56</v>
      </c>
      <c r="L22" s="12"/>
      <c r="M22" s="12"/>
      <c r="N22" s="12"/>
      <c r="O22" s="12"/>
      <c r="P22" s="12"/>
      <c r="Q22" s="12" t="str">
        <f>IF(Tableau6[[#This Row],[Date_ Resolution]]="","",NETWORKDAYS.INTL(Tableau6[[#This Row],[Date ]],Tableau6[[#This Row],[Date_ Resolution]],11,11)&amp;" Jr")</f>
        <v/>
      </c>
      <c r="R22" s="14"/>
    </row>
    <row r="23" spans="1:18">
      <c r="A23" s="13">
        <v>13</v>
      </c>
      <c r="B23" s="7">
        <v>43113</v>
      </c>
      <c r="C23" s="8" t="s">
        <v>59</v>
      </c>
      <c r="D23" s="1" t="str">
        <f>IFERROR(VLOOKUP(Tableau6[[#This Row],[Typologie ]],Tableau1[],2,0),"")</f>
        <v>RCDG</v>
      </c>
      <c r="E23" s="8"/>
      <c r="F23" s="8"/>
      <c r="G23" s="8"/>
      <c r="H23" s="8"/>
      <c r="I23" s="8"/>
      <c r="J23" s="12"/>
      <c r="K23" s="12" t="s">
        <v>21</v>
      </c>
      <c r="L23" s="12"/>
      <c r="M23" s="12"/>
      <c r="N23" s="12"/>
      <c r="O23" s="12"/>
      <c r="P23" s="12"/>
      <c r="Q23" s="12" t="str">
        <f>IF(Tableau6[[#This Row],[Date_ Resolution]]="","",NETWORKDAYS.INTL(Tableau6[[#This Row],[Date ]],Tableau6[[#This Row],[Date_ Resolution]],11,11)&amp;" Jr")</f>
        <v/>
      </c>
      <c r="R23" s="14"/>
    </row>
    <row r="24" spans="1:18">
      <c r="A24" s="13">
        <v>14</v>
      </c>
      <c r="B24" s="7">
        <v>43114</v>
      </c>
      <c r="C24" s="8" t="s">
        <v>63</v>
      </c>
      <c r="D24" s="1" t="str">
        <f>IFERROR(VLOOKUP(Tableau6[[#This Row],[Typologie ]],Tableau1[],2,0),"")</f>
        <v>RCFRO</v>
      </c>
      <c r="E24" s="8"/>
      <c r="F24" s="8"/>
      <c r="G24" s="8"/>
      <c r="H24" s="8"/>
      <c r="I24" s="8"/>
      <c r="J24" s="8"/>
      <c r="K24" s="12" t="s">
        <v>56</v>
      </c>
      <c r="L24" s="12"/>
      <c r="M24" s="12"/>
      <c r="N24" s="12"/>
      <c r="O24" s="12"/>
      <c r="P24" s="12"/>
      <c r="Q24" s="12" t="str">
        <f>IF(Tableau6[[#This Row],[Date_ Resolution]]="","",NETWORKDAYS.INTL(Tableau6[[#This Row],[Date ]],Tableau6[[#This Row],[Date_ Resolution]],11,11)&amp;" Jr")</f>
        <v/>
      </c>
      <c r="R24" s="14"/>
    </row>
    <row r="25" spans="1:18">
      <c r="A25" s="13">
        <v>15</v>
      </c>
      <c r="B25" s="7">
        <v>43115</v>
      </c>
      <c r="C25" s="8" t="s">
        <v>186</v>
      </c>
      <c r="D25" s="1" t="str">
        <f>IFERROR(VLOOKUP(Tableau6[[#This Row],[Typologie ]],Tableau1[],2,0),"")</f>
        <v>SSBAS</v>
      </c>
      <c r="E25" s="8"/>
      <c r="F25" s="8"/>
      <c r="G25" s="8"/>
      <c r="H25" s="8"/>
      <c r="I25" s="8"/>
      <c r="J25" s="12"/>
      <c r="K25" s="12" t="s">
        <v>34</v>
      </c>
      <c r="L25" s="12"/>
      <c r="M25" s="12"/>
      <c r="N25" s="12"/>
      <c r="O25" s="12"/>
      <c r="P25" s="12"/>
      <c r="Q25" s="12" t="str">
        <f>IF(Tableau6[[#This Row],[Date_ Resolution]]="","",NETWORKDAYS.INTL(Tableau6[[#This Row],[Date ]],Tableau6[[#This Row],[Date_ Resolution]],11,11)&amp;" Jr")</f>
        <v/>
      </c>
      <c r="R25" s="14"/>
    </row>
    <row r="26" spans="1:18">
      <c r="A26" s="13">
        <v>16</v>
      </c>
      <c r="B26" s="7">
        <v>43116</v>
      </c>
      <c r="C26" s="8" t="s">
        <v>187</v>
      </c>
      <c r="D26" s="1" t="str">
        <f>IFERROR(VLOOKUP(Tableau6[[#This Row],[Typologie ]],Tableau1[],2,0),"")</f>
        <v>SSESS</v>
      </c>
      <c r="E26" s="8"/>
      <c r="F26" s="8"/>
      <c r="G26" s="8"/>
      <c r="H26" s="8"/>
      <c r="I26" s="8"/>
      <c r="J26" s="12"/>
      <c r="K26" s="12" t="s">
        <v>56</v>
      </c>
      <c r="L26" s="12"/>
      <c r="M26" s="12"/>
      <c r="N26" s="12"/>
      <c r="O26" s="12"/>
      <c r="P26" s="12"/>
      <c r="Q26" s="12" t="str">
        <f>IF(Tableau6[[#This Row],[Date_ Resolution]]="","",NETWORKDAYS.INTL(Tableau6[[#This Row],[Date ]],Tableau6[[#This Row],[Date_ Resolution]],11,11)&amp;" Jr")</f>
        <v/>
      </c>
      <c r="R26" s="14"/>
    </row>
    <row r="27" spans="1:18">
      <c r="A27" s="13">
        <v>17</v>
      </c>
      <c r="B27" s="7">
        <v>43117</v>
      </c>
      <c r="C27" s="8" t="s">
        <v>188</v>
      </c>
      <c r="D27" s="1" t="str">
        <f>IFERROR(VLOOKUP(Tableau6[[#This Row],[Typologie ]],Tableau1[],2,0),"")</f>
        <v>SSPEY</v>
      </c>
      <c r="E27" s="8"/>
      <c r="F27" s="8"/>
      <c r="G27" s="8"/>
      <c r="H27" s="8"/>
      <c r="I27" s="8"/>
      <c r="J27" s="8"/>
      <c r="K27" s="12" t="s">
        <v>56</v>
      </c>
      <c r="L27" s="12"/>
      <c r="M27" s="12"/>
      <c r="N27" s="12"/>
      <c r="O27" s="12"/>
      <c r="P27" s="12"/>
      <c r="Q27" s="12" t="str">
        <f>IF(Tableau6[[#This Row],[Date_ Resolution]]="","",NETWORKDAYS.INTL(Tableau6[[#This Row],[Date ]],Tableau6[[#This Row],[Date_ Resolution]],11,11)&amp;" Jr")</f>
        <v/>
      </c>
      <c r="R27" s="14"/>
    </row>
    <row r="28" spans="1:18">
      <c r="A28" s="13">
        <v>18</v>
      </c>
      <c r="B28" s="7">
        <v>43118</v>
      </c>
      <c r="C28" s="8" t="s">
        <v>25</v>
      </c>
      <c r="D28" s="1" t="str">
        <f>IFERROR(VLOOKUP(Tableau6[[#This Row],[Typologie ]],Tableau1[],2,0),"")</f>
        <v>SRCSP</v>
      </c>
      <c r="E28" s="8"/>
      <c r="F28" s="8"/>
      <c r="G28" s="8"/>
      <c r="H28" s="8"/>
      <c r="I28" s="8"/>
      <c r="J28" s="12"/>
      <c r="K28" s="12" t="s">
        <v>34</v>
      </c>
      <c r="L28" s="12"/>
      <c r="M28" s="12"/>
      <c r="N28" s="12"/>
      <c r="O28" s="12"/>
      <c r="P28" s="12"/>
      <c r="Q28" s="12" t="str">
        <f>IF(Tableau6[[#This Row],[Date_ Resolution]]="","",NETWORKDAYS.INTL(Tableau6[[#This Row],[Date ]],Tableau6[[#This Row],[Date_ Resolution]],11,11)&amp;" Jr")</f>
        <v/>
      </c>
      <c r="R28" s="14"/>
    </row>
    <row r="29" spans="1:18">
      <c r="A29" s="13">
        <v>19</v>
      </c>
      <c r="B29" s="7">
        <v>43119</v>
      </c>
      <c r="C29" s="8" t="s">
        <v>80</v>
      </c>
      <c r="D29" s="1" t="str">
        <f>IFERROR(VLOOKUP(Tableau6[[#This Row],[Typologie ]],Tableau1[],2,0),"")</f>
        <v>SRBAF</v>
      </c>
      <c r="E29" s="8"/>
      <c r="F29" s="8"/>
      <c r="G29" s="8"/>
      <c r="H29" s="8"/>
      <c r="I29" s="8"/>
      <c r="J29" s="12"/>
      <c r="K29" s="12" t="s">
        <v>56</v>
      </c>
      <c r="L29" s="12"/>
      <c r="M29" s="12"/>
      <c r="N29" s="12"/>
      <c r="O29" s="12"/>
      <c r="P29" s="12"/>
      <c r="Q29" s="12" t="str">
        <f>IF(Tableau6[[#This Row],[Date_ Resolution]]="","",NETWORKDAYS.INTL(Tableau6[[#This Row],[Date ]],Tableau6[[#This Row],[Date_ Resolution]],11,11)&amp;" Jr")</f>
        <v/>
      </c>
      <c r="R29" s="14"/>
    </row>
    <row r="30" spans="1:18">
      <c r="A30" s="13">
        <v>20</v>
      </c>
      <c r="B30" s="7">
        <v>43120</v>
      </c>
      <c r="C30" s="8" t="s">
        <v>83</v>
      </c>
      <c r="D30" s="1" t="str">
        <f>IFERROR(VLOOKUP(Tableau6[[#This Row],[Typologie ]],Tableau1[],2,0),"")</f>
        <v>SRBDI</v>
      </c>
      <c r="E30" s="8"/>
      <c r="F30" s="8"/>
      <c r="G30" s="8"/>
      <c r="H30" s="8"/>
      <c r="I30" s="8"/>
      <c r="J30" s="8"/>
      <c r="K30" s="12" t="s">
        <v>56</v>
      </c>
      <c r="L30" s="12"/>
      <c r="M30" s="12"/>
      <c r="N30" s="12"/>
      <c r="O30" s="12"/>
      <c r="P30" s="12"/>
      <c r="Q30" s="12" t="str">
        <f>IF(Tableau6[[#This Row],[Date_ Resolution]]="","",NETWORKDAYS.INTL(Tableau6[[#This Row],[Date ]],Tableau6[[#This Row],[Date_ Resolution]],11,11)&amp;" Jr")</f>
        <v/>
      </c>
      <c r="R30" s="14"/>
    </row>
    <row r="31" spans="1:18">
      <c r="A31" s="13">
        <v>21</v>
      </c>
      <c r="B31" s="7">
        <v>43121</v>
      </c>
      <c r="C31" s="8" t="s">
        <v>18</v>
      </c>
      <c r="D31" s="1" t="str">
        <f>IFERROR(VLOOKUP(Tableau6[[#This Row],[Typologie ]],Tableau1[],2,0),"")</f>
        <v>SRDHL</v>
      </c>
      <c r="E31" s="8"/>
      <c r="F31" s="8"/>
      <c r="G31" s="8"/>
      <c r="H31" s="8"/>
      <c r="I31" s="8"/>
      <c r="J31" s="12"/>
      <c r="K31" s="12" t="s">
        <v>21</v>
      </c>
      <c r="L31" s="12"/>
      <c r="M31" s="12"/>
      <c r="N31" s="12"/>
      <c r="O31" s="12"/>
      <c r="P31" s="12"/>
      <c r="Q31" s="12" t="str">
        <f>IF(Tableau6[[#This Row],[Date_ Resolution]]="","",NETWORKDAYS.INTL(Tableau6[[#This Row],[Date ]],Tableau6[[#This Row],[Date_ Resolution]],11,11)&amp;" Jr")</f>
        <v/>
      </c>
      <c r="R31" s="14"/>
    </row>
    <row r="32" spans="1:18">
      <c r="A32" s="13">
        <v>22</v>
      </c>
      <c r="B32" s="7">
        <v>43122</v>
      </c>
      <c r="C32" s="8" t="s">
        <v>90</v>
      </c>
      <c r="D32" s="1" t="str">
        <f>IFERROR(VLOOKUP(Tableau6[[#This Row],[Typologie ]],Tableau1[],2,0),"")</f>
        <v>SRGAR</v>
      </c>
      <c r="E32" s="8"/>
      <c r="F32" s="8"/>
      <c r="G32" s="8"/>
      <c r="H32" s="8"/>
      <c r="I32" s="8"/>
      <c r="J32" s="12"/>
      <c r="K32" s="12" t="s">
        <v>56</v>
      </c>
      <c r="L32" s="12"/>
      <c r="M32" s="12"/>
      <c r="N32" s="12"/>
      <c r="O32" s="12"/>
      <c r="P32" s="12"/>
      <c r="Q32" s="12" t="str">
        <f>IF(Tableau6[[#This Row],[Date_ Resolution]]="","",NETWORKDAYS.INTL(Tableau6[[#This Row],[Date ]],Tableau6[[#This Row],[Date_ Resolution]],11,11)&amp;" Jr")</f>
        <v/>
      </c>
      <c r="R32" s="14"/>
    </row>
    <row r="33" spans="1:18">
      <c r="A33" s="13">
        <v>23</v>
      </c>
      <c r="B33" s="7">
        <v>43123</v>
      </c>
      <c r="C33" s="8" t="s">
        <v>189</v>
      </c>
      <c r="D33" s="1" t="str">
        <f>IFERROR(VLOOKUP(Tableau6[[#This Row],[Typologie ]],Tableau1[],2,0),"")</f>
        <v>SRAVK</v>
      </c>
      <c r="E33" s="8"/>
      <c r="F33" s="8"/>
      <c r="G33" s="8"/>
      <c r="H33" s="8"/>
      <c r="I33" s="8"/>
      <c r="J33" s="8"/>
      <c r="K33" s="12" t="s">
        <v>56</v>
      </c>
      <c r="L33" s="12"/>
      <c r="M33" s="12"/>
      <c r="N33" s="12"/>
      <c r="O33" s="12"/>
      <c r="P33" s="12"/>
      <c r="Q33" s="12" t="str">
        <f>IF(Tableau6[[#This Row],[Date_ Resolution]]="","",NETWORKDAYS.INTL(Tableau6[[#This Row],[Date ]],Tableau6[[#This Row],[Date_ Resolution]],11,11)&amp;" Jr")</f>
        <v/>
      </c>
      <c r="R33" s="14"/>
    </row>
    <row r="34" spans="1:18">
      <c r="A34" s="13">
        <v>24</v>
      </c>
      <c r="B34" s="7">
        <v>43124</v>
      </c>
      <c r="C34" s="8" t="s">
        <v>188</v>
      </c>
      <c r="D34" s="1" t="str">
        <f>IFERROR(VLOOKUP(Tableau6[[#This Row],[Typologie ]],Tableau1[],2,0),"")</f>
        <v>SSPEY</v>
      </c>
      <c r="E34" s="8"/>
      <c r="F34" s="8"/>
      <c r="G34" s="8"/>
      <c r="H34" s="8"/>
      <c r="I34" s="8"/>
      <c r="J34" s="12"/>
      <c r="K34" s="12" t="s">
        <v>21</v>
      </c>
      <c r="L34" s="12"/>
      <c r="M34" s="12"/>
      <c r="N34" s="12"/>
      <c r="O34" s="12"/>
      <c r="P34" s="12"/>
      <c r="Q34" s="12" t="str">
        <f>IF(Tableau6[[#This Row],[Date_ Resolution]]="","",NETWORKDAYS.INTL(Tableau6[[#This Row],[Date ]],Tableau6[[#This Row],[Date_ Resolution]],11,11)&amp;" Jr")</f>
        <v/>
      </c>
      <c r="R34" s="14"/>
    </row>
    <row r="35" spans="1:18">
      <c r="A35" s="13">
        <v>25</v>
      </c>
      <c r="B35" s="7">
        <v>43125</v>
      </c>
      <c r="C35" s="8" t="s">
        <v>59</v>
      </c>
      <c r="D35" s="1" t="str">
        <f>IFERROR(VLOOKUP(Tableau6[[#This Row],[Typologie ]],Tableau1[],2,0),"")</f>
        <v>RCDG</v>
      </c>
      <c r="E35" s="8"/>
      <c r="F35" s="8"/>
      <c r="G35" s="8"/>
      <c r="H35" s="8"/>
      <c r="I35" s="8"/>
      <c r="J35" s="12"/>
      <c r="K35" s="12" t="s">
        <v>21</v>
      </c>
      <c r="L35" s="12"/>
      <c r="M35" s="12"/>
      <c r="N35" s="12"/>
      <c r="O35" s="12"/>
      <c r="P35" s="12"/>
      <c r="Q35" s="12" t="str">
        <f>IF(Tableau6[[#This Row],[Date_ Resolution]]="","",NETWORKDAYS.INTL(Tableau6[[#This Row],[Date ]],Tableau6[[#This Row],[Date_ Resolution]],11,11)&amp;" Jr")</f>
        <v/>
      </c>
      <c r="R35" s="14"/>
    </row>
    <row r="36" spans="1:18">
      <c r="A36" s="13">
        <v>26</v>
      </c>
      <c r="B36" s="7">
        <v>43126</v>
      </c>
      <c r="C36" s="8" t="s">
        <v>83</v>
      </c>
      <c r="D36" s="1" t="str">
        <f>IFERROR(VLOOKUP(Tableau6[[#This Row],[Typologie ]],Tableau1[],2,0),"")</f>
        <v>SRBDI</v>
      </c>
      <c r="E36" s="8"/>
      <c r="F36" s="8"/>
      <c r="G36" s="8"/>
      <c r="H36" s="8"/>
      <c r="I36" s="8"/>
      <c r="J36" s="12"/>
      <c r="K36" s="12" t="s">
        <v>34</v>
      </c>
      <c r="L36" s="12"/>
      <c r="M36" s="12"/>
      <c r="N36" s="12"/>
      <c r="O36" s="12"/>
      <c r="P36" s="12"/>
      <c r="Q36" s="12" t="str">
        <f>IF(Tableau6[[#This Row],[Date_ Resolution]]="","",NETWORKDAYS.INTL(Tableau6[[#This Row],[Date ]],Tableau6[[#This Row],[Date_ Resolution]],11,11)&amp;" Jr")</f>
        <v/>
      </c>
      <c r="R36" s="14"/>
    </row>
    <row r="37" spans="1:18">
      <c r="A37" s="13">
        <v>27</v>
      </c>
      <c r="B37" s="7">
        <v>43127</v>
      </c>
      <c r="C37" s="8" t="s">
        <v>90</v>
      </c>
      <c r="D37" s="1" t="str">
        <f>IFERROR(VLOOKUP(Tableau6[[#This Row],[Typologie ]],Tableau1[],2,0),"")</f>
        <v>SRGAR</v>
      </c>
      <c r="E37" s="8"/>
      <c r="F37" s="8"/>
      <c r="G37" s="8"/>
      <c r="H37" s="8"/>
      <c r="I37" s="8"/>
      <c r="J37" s="12"/>
      <c r="K37" s="12" t="s">
        <v>21</v>
      </c>
      <c r="L37" s="12"/>
      <c r="M37" s="12"/>
      <c r="N37" s="12"/>
      <c r="O37" s="12"/>
      <c r="P37" s="12"/>
      <c r="Q37" s="12" t="str">
        <f>IF(Tableau6[[#This Row],[Date_ Resolution]]="","",NETWORKDAYS.INTL(Tableau6[[#This Row],[Date ]],Tableau6[[#This Row],[Date_ Resolution]],11,11)&amp;" Jr")</f>
        <v/>
      </c>
      <c r="R37" s="14"/>
    </row>
    <row r="38" spans="1:18">
      <c r="A38" s="13">
        <v>28</v>
      </c>
      <c r="B38" s="7">
        <v>43128</v>
      </c>
      <c r="C38" s="8" t="s">
        <v>83</v>
      </c>
      <c r="D38" s="1" t="str">
        <f>IFERROR(VLOOKUP(Tableau6[[#This Row],[Typologie ]],Tableau1[],2,0),"")</f>
        <v>SRBDI</v>
      </c>
      <c r="E38" s="8"/>
      <c r="F38" s="8"/>
      <c r="G38" s="8"/>
      <c r="H38" s="8"/>
      <c r="I38" s="8"/>
      <c r="J38" s="12"/>
      <c r="K38" s="12" t="s">
        <v>56</v>
      </c>
      <c r="L38" s="12"/>
      <c r="M38" s="12"/>
      <c r="N38" s="12"/>
      <c r="O38" s="12"/>
      <c r="P38" s="12"/>
      <c r="Q38" s="12" t="str">
        <f>IF(Tableau6[[#This Row],[Date_ Resolution]]="","",NETWORKDAYS.INTL(Tableau6[[#This Row],[Date ]],Tableau6[[#This Row],[Date_ Resolution]],11,11)&amp;" Jr")</f>
        <v/>
      </c>
      <c r="R38" s="14"/>
    </row>
    <row r="39" spans="1:18">
      <c r="A39" s="13">
        <v>29</v>
      </c>
      <c r="B39" s="7">
        <v>43129</v>
      </c>
      <c r="C39" s="8" t="s">
        <v>63</v>
      </c>
      <c r="D39" s="1" t="str">
        <f>IFERROR(VLOOKUP(Tableau6[[#This Row],[Typologie ]],Tableau1[],2,0),"")</f>
        <v>RCFRO</v>
      </c>
      <c r="E39" s="8"/>
      <c r="F39" s="8"/>
      <c r="G39" s="8"/>
      <c r="H39" s="8"/>
      <c r="I39" s="8"/>
      <c r="J39" s="12"/>
      <c r="K39" s="12" t="s">
        <v>21</v>
      </c>
      <c r="L39" s="12"/>
      <c r="M39" s="12"/>
      <c r="N39" s="12"/>
      <c r="O39" s="12"/>
      <c r="P39" s="12"/>
      <c r="Q39" s="12" t="str">
        <f>IF(Tableau6[[#This Row],[Date_ Resolution]]="","",NETWORKDAYS.INTL(Tableau6[[#This Row],[Date ]],Tableau6[[#This Row],[Date_ Resolution]],11,11)&amp;" Jr")</f>
        <v/>
      </c>
      <c r="R39" s="14"/>
    </row>
    <row r="40" spans="1:18">
      <c r="A40" s="13">
        <v>30</v>
      </c>
      <c r="B40" s="7">
        <v>43130</v>
      </c>
      <c r="C40" s="8" t="s">
        <v>189</v>
      </c>
      <c r="D40" s="1" t="str">
        <f>IFERROR(VLOOKUP(Tableau6[[#This Row],[Typologie ]],Tableau1[],2,0),"")</f>
        <v>SRAVK</v>
      </c>
      <c r="E40" s="8"/>
      <c r="F40" s="8"/>
      <c r="G40" s="8"/>
      <c r="H40" s="8"/>
      <c r="I40" s="8"/>
      <c r="J40" s="12"/>
      <c r="K40" s="12" t="s">
        <v>56</v>
      </c>
      <c r="L40" s="12"/>
      <c r="M40" s="12"/>
      <c r="N40" s="12"/>
      <c r="O40" s="12"/>
      <c r="P40" s="12"/>
      <c r="Q40" s="12" t="str">
        <f>IF(Tableau6[[#This Row],[Date_ Resolution]]="","",NETWORKDAYS.INTL(Tableau6[[#This Row],[Date ]],Tableau6[[#This Row],[Date_ Resolution]],11,11)&amp;" Jr")</f>
        <v/>
      </c>
      <c r="R40" s="14"/>
    </row>
    <row r="41" spans="1:18">
      <c r="A41" s="13">
        <v>31</v>
      </c>
      <c r="B41" s="7">
        <v>43131</v>
      </c>
      <c r="C41" s="8" t="s">
        <v>83</v>
      </c>
      <c r="D41" s="1" t="str">
        <f>IFERROR(VLOOKUP(Tableau6[[#This Row],[Typologie ]],Tableau1[],2,0),"")</f>
        <v>SRBDI</v>
      </c>
      <c r="E41" s="8"/>
      <c r="F41" s="8"/>
      <c r="G41" s="8"/>
      <c r="H41" s="8"/>
      <c r="I41" s="8"/>
      <c r="J41" s="12"/>
      <c r="K41" s="12" t="s">
        <v>34</v>
      </c>
      <c r="L41" s="12"/>
      <c r="M41" s="12"/>
      <c r="N41" s="12"/>
      <c r="O41" s="12"/>
      <c r="P41" s="12"/>
      <c r="Q41" s="12" t="str">
        <f>IF(Tableau6[[#This Row],[Date_ Resolution]]="","",NETWORKDAYS.INTL(Tableau6[[#This Row],[Date ]],Tableau6[[#This Row],[Date_ Resolution]],11,11)&amp;" Jr")</f>
        <v/>
      </c>
      <c r="R41" s="14"/>
    </row>
    <row r="42" spans="1:18">
      <c r="A42" s="13"/>
      <c r="B42" s="8"/>
      <c r="C42" s="8"/>
      <c r="D42" s="1" t="str">
        <f>IFERROR(VLOOKUP(Tableau6[[#This Row],[Typologie ]],Tableau1[],2,0),"")</f>
        <v/>
      </c>
      <c r="E42" s="8"/>
      <c r="F42" s="8"/>
      <c r="G42" s="8"/>
      <c r="H42" s="8"/>
      <c r="I42" s="8"/>
      <c r="J42" s="12"/>
      <c r="K42" s="12"/>
      <c r="L42" s="12"/>
      <c r="M42" s="12"/>
      <c r="N42" s="12"/>
      <c r="O42" s="12"/>
      <c r="P42" s="12"/>
      <c r="Q42" s="12" t="str">
        <f>IF(Tableau6[[#This Row],[Date_ Resolution]]="","",NETWORKDAYS.INTL(Tableau6[[#This Row],[Date ]],Tableau6[[#This Row],[Date_ Resolution]],11,11)&amp;" Jr")</f>
        <v/>
      </c>
      <c r="R42" s="14"/>
    </row>
    <row r="43" spans="1:18">
      <c r="A43" s="13"/>
      <c r="B43" s="8"/>
      <c r="C43" s="8"/>
      <c r="D43" s="1" t="str">
        <f>IFERROR(VLOOKUP(Tableau6[[#This Row],[Typologie ]],Tableau1[],2,0),"")</f>
        <v/>
      </c>
      <c r="E43" s="8"/>
      <c r="F43" s="8"/>
      <c r="G43" s="8"/>
      <c r="H43" s="8"/>
      <c r="I43" s="8"/>
      <c r="J43" s="12"/>
      <c r="K43" s="12"/>
      <c r="L43" s="12"/>
      <c r="M43" s="12"/>
      <c r="N43" s="12"/>
      <c r="O43" s="12"/>
      <c r="P43" s="12"/>
      <c r="Q43" s="12" t="str">
        <f>IF(Tableau6[[#This Row],[Date_ Resolution]]="","",NETWORKDAYS.INTL(Tableau6[[#This Row],[Date ]],Tableau6[[#This Row],[Date_ Resolution]],11,11)&amp;" Jr")</f>
        <v/>
      </c>
      <c r="R43" s="14"/>
    </row>
    <row r="44" spans="1:18">
      <c r="A44" s="13"/>
      <c r="B44" s="8"/>
      <c r="C44" s="8"/>
      <c r="D44" s="1" t="str">
        <f>IFERROR(VLOOKUP(Tableau6[[#This Row],[Typologie ]],Tableau1[],2,0),"")</f>
        <v/>
      </c>
      <c r="E44" s="8"/>
      <c r="F44" s="8"/>
      <c r="G44" s="8"/>
      <c r="H44" s="8"/>
      <c r="I44" s="8"/>
      <c r="J44" s="12"/>
      <c r="K44" s="12"/>
      <c r="L44" s="12"/>
      <c r="M44" s="12"/>
      <c r="N44" s="12"/>
      <c r="O44" s="12"/>
      <c r="P44" s="12"/>
      <c r="Q44" s="12" t="str">
        <f>IF(Tableau6[[#This Row],[Date_ Resolution]]="","",NETWORKDAYS.INTL(Tableau6[[#This Row],[Date ]],Tableau6[[#This Row],[Date_ Resolution]],11,11)&amp;" Jr")</f>
        <v/>
      </c>
      <c r="R44" s="14"/>
    </row>
    <row r="45" spans="1:18">
      <c r="A45" s="13"/>
      <c r="B45" s="8"/>
      <c r="C45" s="8"/>
      <c r="D45" s="1" t="str">
        <f>IFERROR(VLOOKUP(Tableau6[[#This Row],[Typologie ]],Tableau1[],2,0),"")</f>
        <v/>
      </c>
      <c r="E45" s="8"/>
      <c r="F45" s="8"/>
      <c r="G45" s="8"/>
      <c r="H45" s="8"/>
      <c r="I45" s="8"/>
      <c r="J45" s="12"/>
      <c r="K45" s="12"/>
      <c r="L45" s="12"/>
      <c r="M45" s="12"/>
      <c r="N45" s="12"/>
      <c r="O45" s="12"/>
      <c r="P45" s="12"/>
      <c r="Q45" s="12" t="str">
        <f>IF(Tableau6[[#This Row],[Date_ Resolution]]="","",NETWORKDAYS.INTL(Tableau6[[#This Row],[Date ]],Tableau6[[#This Row],[Date_ Resolution]],11,11)&amp;" Jr")</f>
        <v/>
      </c>
      <c r="R45" s="14"/>
    </row>
    <row r="46" spans="1:18">
      <c r="A46" s="13"/>
      <c r="B46" s="8"/>
      <c r="C46" s="8"/>
      <c r="D46" s="1" t="str">
        <f>IFERROR(VLOOKUP(Tableau6[[#This Row],[Typologie ]],Tableau1[],2,0),"")</f>
        <v/>
      </c>
      <c r="E46" s="8"/>
      <c r="F46" s="8"/>
      <c r="G46" s="8"/>
      <c r="H46" s="8"/>
      <c r="I46" s="8"/>
      <c r="J46" s="12"/>
      <c r="K46" s="12"/>
      <c r="L46" s="12"/>
      <c r="M46" s="12"/>
      <c r="N46" s="12"/>
      <c r="O46" s="12"/>
      <c r="P46" s="12"/>
      <c r="Q46" s="12" t="str">
        <f>IF(Tableau6[[#This Row],[Date_ Resolution]]="","",NETWORKDAYS.INTL(Tableau6[[#This Row],[Date ]],Tableau6[[#This Row],[Date_ Resolution]],11,11)&amp;" Jr")</f>
        <v/>
      </c>
      <c r="R46" s="14"/>
    </row>
    <row r="47" spans="1:18">
      <c r="A47" s="13"/>
      <c r="B47" s="8"/>
      <c r="C47" s="8"/>
      <c r="D47" s="1" t="str">
        <f>IFERROR(VLOOKUP(Tableau6[[#This Row],[Typologie ]],Tableau1[],2,0),"")</f>
        <v/>
      </c>
      <c r="E47" s="8"/>
      <c r="F47" s="8"/>
      <c r="G47" s="8"/>
      <c r="H47" s="8"/>
      <c r="I47" s="8"/>
      <c r="J47" s="12"/>
      <c r="K47" s="12"/>
      <c r="L47" s="12"/>
      <c r="M47" s="12"/>
      <c r="N47" s="12"/>
      <c r="O47" s="12"/>
      <c r="P47" s="12"/>
      <c r="Q47" s="12" t="str">
        <f>IF(Tableau6[[#This Row],[Date_ Resolution]]="","",NETWORKDAYS.INTL(Tableau6[[#This Row],[Date ]],Tableau6[[#This Row],[Date_ Resolution]],11,11)&amp;" Jr")</f>
        <v/>
      </c>
      <c r="R47" s="14"/>
    </row>
    <row r="48" spans="1:18">
      <c r="A48" s="13"/>
      <c r="B48" s="8"/>
      <c r="C48" s="8"/>
      <c r="D48" s="1" t="str">
        <f>IFERROR(VLOOKUP(Tableau6[[#This Row],[Typologie ]],Tableau1[],2,0),"")</f>
        <v/>
      </c>
      <c r="E48" s="8"/>
      <c r="F48" s="8"/>
      <c r="G48" s="8"/>
      <c r="H48" s="8"/>
      <c r="I48" s="8"/>
      <c r="J48" s="12"/>
      <c r="K48" s="12"/>
      <c r="L48" s="12"/>
      <c r="M48" s="12"/>
      <c r="N48" s="12"/>
      <c r="O48" s="12"/>
      <c r="P48" s="12"/>
      <c r="Q48" s="12" t="str">
        <f>IF(Tableau6[[#This Row],[Date_ Resolution]]="","",NETWORKDAYS.INTL(Tableau6[[#This Row],[Date ]],Tableau6[[#This Row],[Date_ Resolution]],11,11)&amp;" Jr")</f>
        <v/>
      </c>
      <c r="R48" s="14"/>
    </row>
    <row r="49" spans="1:18">
      <c r="A49" s="13"/>
      <c r="B49" s="8"/>
      <c r="C49" s="8"/>
      <c r="D49" s="1" t="str">
        <f>IFERROR(VLOOKUP(Tableau6[[#This Row],[Typologie ]],Tableau1[],2,0),"")</f>
        <v/>
      </c>
      <c r="E49" s="8"/>
      <c r="F49" s="8"/>
      <c r="G49" s="8"/>
      <c r="H49" s="8"/>
      <c r="I49" s="8"/>
      <c r="J49" s="12"/>
      <c r="K49" s="12"/>
      <c r="L49" s="12"/>
      <c r="M49" s="12"/>
      <c r="N49" s="12"/>
      <c r="O49" s="12"/>
      <c r="P49" s="12"/>
      <c r="Q49" s="12" t="str">
        <f>IF(Tableau6[[#This Row],[Date_ Resolution]]="","",NETWORKDAYS.INTL(Tableau6[[#This Row],[Date ]],Tableau6[[#This Row],[Date_ Resolution]],11,11)&amp;" Jr")</f>
        <v/>
      </c>
      <c r="R49" s="14"/>
    </row>
    <row r="50" spans="1:18">
      <c r="A50" s="13"/>
      <c r="B50" s="8"/>
      <c r="C50" s="8"/>
      <c r="D50" s="1" t="str">
        <f>IFERROR(VLOOKUP(Tableau6[[#This Row],[Typologie ]],Tableau1[],2,0),"")</f>
        <v/>
      </c>
      <c r="E50" s="8"/>
      <c r="F50" s="8"/>
      <c r="G50" s="8"/>
      <c r="H50" s="8"/>
      <c r="I50" s="8"/>
      <c r="J50" s="12"/>
      <c r="K50" s="12"/>
      <c r="L50" s="12"/>
      <c r="M50" s="12"/>
      <c r="N50" s="12"/>
      <c r="O50" s="12"/>
      <c r="P50" s="12"/>
      <c r="Q50" s="12" t="str">
        <f>IF(Tableau6[[#This Row],[Date_ Resolution]]="","",NETWORKDAYS.INTL(Tableau6[[#This Row],[Date ]],Tableau6[[#This Row],[Date_ Resolution]],11,11)&amp;" Jr")</f>
        <v/>
      </c>
      <c r="R50" s="14"/>
    </row>
    <row r="51" spans="1:18">
      <c r="A51" s="13"/>
      <c r="B51" s="8"/>
      <c r="C51" s="8"/>
      <c r="D51" s="1" t="str">
        <f>IFERROR(VLOOKUP(Tableau6[[#This Row],[Typologie ]],Tableau1[],2,0),"")</f>
        <v/>
      </c>
      <c r="E51" s="8"/>
      <c r="F51" s="8"/>
      <c r="G51" s="8"/>
      <c r="H51" s="8"/>
      <c r="I51" s="8"/>
      <c r="J51" s="12"/>
      <c r="K51" s="12"/>
      <c r="L51" s="12"/>
      <c r="M51" s="12"/>
      <c r="N51" s="12"/>
      <c r="O51" s="12"/>
      <c r="P51" s="12"/>
      <c r="Q51" s="12" t="str">
        <f>IF(Tableau6[[#This Row],[Date_ Resolution]]="","",NETWORKDAYS.INTL(Tableau6[[#This Row],[Date ]],Tableau6[[#This Row],[Date_ Resolution]],11,11)&amp;" Jr")</f>
        <v/>
      </c>
      <c r="R51" s="14"/>
    </row>
    <row r="52" spans="1:18">
      <c r="A52" s="13"/>
      <c r="B52" s="8"/>
      <c r="C52" s="8"/>
      <c r="D52" s="1" t="str">
        <f>IFERROR(VLOOKUP(Tableau6[[#This Row],[Typologie ]],Tableau1[],2,0),"")</f>
        <v/>
      </c>
      <c r="E52" s="8"/>
      <c r="F52" s="8"/>
      <c r="G52" s="8"/>
      <c r="H52" s="8"/>
      <c r="I52" s="8"/>
      <c r="J52" s="12"/>
      <c r="K52" s="12"/>
      <c r="L52" s="12"/>
      <c r="M52" s="12"/>
      <c r="N52" s="12"/>
      <c r="O52" s="12"/>
      <c r="P52" s="12"/>
      <c r="Q52" s="12" t="str">
        <f>IF(Tableau6[[#This Row],[Date_ Resolution]]="","",NETWORKDAYS.INTL(Tableau6[[#This Row],[Date ]],Tableau6[[#This Row],[Date_ Resolution]],11,11)&amp;" Jr")</f>
        <v/>
      </c>
      <c r="R52" s="14"/>
    </row>
    <row r="53" spans="1:18">
      <c r="A53" s="13"/>
      <c r="B53" s="8"/>
      <c r="C53" s="8"/>
      <c r="D53" s="1" t="str">
        <f>IFERROR(VLOOKUP(Tableau6[[#This Row],[Typologie ]],Tableau1[],2,0),"")</f>
        <v/>
      </c>
      <c r="E53" s="8"/>
      <c r="F53" s="8"/>
      <c r="G53" s="8"/>
      <c r="H53" s="8"/>
      <c r="I53" s="8"/>
      <c r="J53" s="12"/>
      <c r="K53" s="12"/>
      <c r="L53" s="12"/>
      <c r="M53" s="12"/>
      <c r="N53" s="12"/>
      <c r="O53" s="12"/>
      <c r="P53" s="12"/>
      <c r="Q53" s="12" t="str">
        <f>IF(Tableau6[[#This Row],[Date_ Resolution]]="","",NETWORKDAYS.INTL(Tableau6[[#This Row],[Date ]],Tableau6[[#This Row],[Date_ Resolution]],11,11)&amp;" Jr")</f>
        <v/>
      </c>
      <c r="R53" s="14"/>
    </row>
    <row r="54" spans="1:18">
      <c r="A54" s="13"/>
      <c r="B54" s="8"/>
      <c r="C54" s="8"/>
      <c r="D54" s="1" t="str">
        <f>IFERROR(VLOOKUP(Tableau6[[#This Row],[Typologie ]],Tableau1[],2,0),"")</f>
        <v/>
      </c>
      <c r="E54" s="8"/>
      <c r="F54" s="8"/>
      <c r="G54" s="8"/>
      <c r="H54" s="8"/>
      <c r="I54" s="8"/>
      <c r="J54" s="12"/>
      <c r="K54" s="12"/>
      <c r="L54" s="12"/>
      <c r="M54" s="12"/>
      <c r="N54" s="12"/>
      <c r="O54" s="12"/>
      <c r="P54" s="12"/>
      <c r="Q54" s="12" t="str">
        <f>IF(Tableau6[[#This Row],[Date_ Resolution]]="","",NETWORKDAYS.INTL(Tableau6[[#This Row],[Date ]],Tableau6[[#This Row],[Date_ Resolution]],11,11)&amp;" Jr")</f>
        <v/>
      </c>
      <c r="R54" s="14"/>
    </row>
    <row r="55" spans="1:18">
      <c r="A55" s="13"/>
      <c r="B55" s="8"/>
      <c r="C55" s="8"/>
      <c r="D55" s="1" t="str">
        <f>IFERROR(VLOOKUP(Tableau6[[#This Row],[Typologie ]],Tableau1[],2,0),"")</f>
        <v/>
      </c>
      <c r="E55" s="8"/>
      <c r="F55" s="8"/>
      <c r="G55" s="8"/>
      <c r="H55" s="8"/>
      <c r="I55" s="8"/>
      <c r="J55" s="12"/>
      <c r="K55" s="12"/>
      <c r="L55" s="12"/>
      <c r="M55" s="12"/>
      <c r="N55" s="12"/>
      <c r="O55" s="12"/>
      <c r="P55" s="12"/>
      <c r="Q55" s="12" t="str">
        <f>IF(Tableau6[[#This Row],[Date_ Resolution]]="","",NETWORKDAYS.INTL(Tableau6[[#This Row],[Date ]],Tableau6[[#This Row],[Date_ Resolution]],11,11)&amp;" Jr")</f>
        <v/>
      </c>
      <c r="R55" s="14"/>
    </row>
    <row r="56" spans="1:18">
      <c r="A56" s="13"/>
      <c r="B56" s="8"/>
      <c r="C56" s="8"/>
      <c r="D56" s="1" t="str">
        <f>IFERROR(VLOOKUP(Tableau6[[#This Row],[Typologie ]],Tableau1[],2,0),"")</f>
        <v/>
      </c>
      <c r="E56" s="8"/>
      <c r="F56" s="8"/>
      <c r="G56" s="8"/>
      <c r="H56" s="8"/>
      <c r="I56" s="8"/>
      <c r="J56" s="12"/>
      <c r="K56" s="12"/>
      <c r="L56" s="12"/>
      <c r="M56" s="12"/>
      <c r="N56" s="12"/>
      <c r="O56" s="12"/>
      <c r="P56" s="12"/>
      <c r="Q56" s="12" t="str">
        <f>IF(Tableau6[[#This Row],[Date_ Resolution]]="","",NETWORKDAYS.INTL(Tableau6[[#This Row],[Date ]],Tableau6[[#This Row],[Date_ Resolution]],11,11)&amp;" Jr")</f>
        <v/>
      </c>
      <c r="R56" s="14"/>
    </row>
    <row r="57" spans="1:18">
      <c r="A57" s="13"/>
      <c r="B57" s="8"/>
      <c r="C57" s="8"/>
      <c r="D57" s="1" t="str">
        <f>IFERROR(VLOOKUP(Tableau6[[#This Row],[Typologie ]],Tableau1[],2,0),"")</f>
        <v/>
      </c>
      <c r="E57" s="8"/>
      <c r="F57" s="8"/>
      <c r="G57" s="8"/>
      <c r="H57" s="8"/>
      <c r="I57" s="8"/>
      <c r="J57" s="12"/>
      <c r="K57" s="12"/>
      <c r="L57" s="12"/>
      <c r="M57" s="12"/>
      <c r="N57" s="12"/>
      <c r="O57" s="12"/>
      <c r="P57" s="12"/>
      <c r="Q57" s="12" t="str">
        <f>IF(Tableau6[[#This Row],[Date_ Resolution]]="","",NETWORKDAYS.INTL(Tableau6[[#This Row],[Date ]],Tableau6[[#This Row],[Date_ Resolution]],11,11)&amp;" Jr")</f>
        <v/>
      </c>
      <c r="R57" s="14"/>
    </row>
    <row r="58" spans="1:18">
      <c r="A58" s="13"/>
      <c r="B58" s="8"/>
      <c r="C58" s="8"/>
      <c r="D58" s="1" t="str">
        <f>IFERROR(VLOOKUP(Tableau6[[#This Row],[Typologie ]],Tableau1[],2,0),"")</f>
        <v/>
      </c>
      <c r="E58" s="8"/>
      <c r="F58" s="8"/>
      <c r="G58" s="8"/>
      <c r="H58" s="8"/>
      <c r="I58" s="8"/>
      <c r="J58" s="12"/>
      <c r="K58" s="12"/>
      <c r="L58" s="12"/>
      <c r="M58" s="12"/>
      <c r="N58" s="12"/>
      <c r="O58" s="12"/>
      <c r="P58" s="12"/>
      <c r="Q58" s="12" t="str">
        <f>IF(Tableau6[[#This Row],[Date_ Resolution]]="","",NETWORKDAYS.INTL(Tableau6[[#This Row],[Date ]],Tableau6[[#This Row],[Date_ Resolution]],11,11)&amp;" Jr")</f>
        <v/>
      </c>
      <c r="R58" s="14"/>
    </row>
    <row r="59" spans="1:18">
      <c r="A59" s="13"/>
      <c r="B59" s="8"/>
      <c r="C59" s="8"/>
      <c r="D59" s="1" t="str">
        <f>IFERROR(VLOOKUP(Tableau6[[#This Row],[Typologie ]],Tableau1[],2,0),"")</f>
        <v/>
      </c>
      <c r="E59" s="8"/>
      <c r="F59" s="8"/>
      <c r="G59" s="8"/>
      <c r="H59" s="8"/>
      <c r="I59" s="8"/>
      <c r="J59" s="12"/>
      <c r="K59" s="12"/>
      <c r="L59" s="12"/>
      <c r="M59" s="12"/>
      <c r="N59" s="12"/>
      <c r="O59" s="12"/>
      <c r="P59" s="12"/>
      <c r="Q59" s="12" t="str">
        <f>IF(Tableau6[[#This Row],[Date_ Resolution]]="","",NETWORKDAYS.INTL(Tableau6[[#This Row],[Date ]],Tableau6[[#This Row],[Date_ Resolution]],11,11)&amp;" Jr")</f>
        <v/>
      </c>
      <c r="R59" s="14"/>
    </row>
    <row r="60" spans="1:18">
      <c r="A60" s="13"/>
      <c r="B60" s="8"/>
      <c r="C60" s="8"/>
      <c r="D60" s="1" t="str">
        <f>IFERROR(VLOOKUP(Tableau6[[#This Row],[Typologie ]],Tableau1[],2,0),"")</f>
        <v/>
      </c>
      <c r="E60" s="8"/>
      <c r="F60" s="8"/>
      <c r="G60" s="8"/>
      <c r="H60" s="8"/>
      <c r="I60" s="8"/>
      <c r="J60" s="12"/>
      <c r="K60" s="12"/>
      <c r="L60" s="12"/>
      <c r="M60" s="12"/>
      <c r="N60" s="12"/>
      <c r="O60" s="12"/>
      <c r="P60" s="12"/>
      <c r="Q60" s="12" t="str">
        <f>IF(Tableau6[[#This Row],[Date_ Resolution]]="","",NETWORKDAYS.INTL(Tableau6[[#This Row],[Date ]],Tableau6[[#This Row],[Date_ Resolution]],11,11)&amp;" Jr")</f>
        <v/>
      </c>
      <c r="R60" s="14"/>
    </row>
    <row r="61" spans="1:18">
      <c r="A61" s="13"/>
      <c r="B61" s="8"/>
      <c r="C61" s="8"/>
      <c r="D61" s="1" t="str">
        <f>IFERROR(VLOOKUP(Tableau6[[#This Row],[Typologie ]],Tableau1[],2,0),"")</f>
        <v/>
      </c>
      <c r="E61" s="8"/>
      <c r="F61" s="8"/>
      <c r="G61" s="8"/>
      <c r="H61" s="8"/>
      <c r="I61" s="8"/>
      <c r="J61" s="12"/>
      <c r="K61" s="12"/>
      <c r="L61" s="12"/>
      <c r="M61" s="12"/>
      <c r="N61" s="12"/>
      <c r="O61" s="12"/>
      <c r="P61" s="12"/>
      <c r="Q61" s="12" t="str">
        <f>IF(Tableau6[[#This Row],[Date_ Resolution]]="","",NETWORKDAYS.INTL(Tableau6[[#This Row],[Date ]],Tableau6[[#This Row],[Date_ Resolution]],11,11)&amp;" Jr")</f>
        <v/>
      </c>
      <c r="R61" s="14"/>
    </row>
    <row r="62" spans="1:18">
      <c r="A62" s="13"/>
      <c r="B62" s="8"/>
      <c r="C62" s="8"/>
      <c r="D62" s="1" t="str">
        <f>IFERROR(VLOOKUP(Tableau6[[#This Row],[Typologie ]],Tableau1[],2,0),"")</f>
        <v/>
      </c>
      <c r="E62" s="8"/>
      <c r="F62" s="8"/>
      <c r="G62" s="8"/>
      <c r="H62" s="8"/>
      <c r="I62" s="8"/>
      <c r="J62" s="12"/>
      <c r="K62" s="12"/>
      <c r="L62" s="12"/>
      <c r="M62" s="12"/>
      <c r="N62" s="12"/>
      <c r="O62" s="12"/>
      <c r="P62" s="12"/>
      <c r="Q62" s="12" t="str">
        <f>IF(Tableau6[[#This Row],[Date_ Resolution]]="","",NETWORKDAYS.INTL(Tableau6[[#This Row],[Date ]],Tableau6[[#This Row],[Date_ Resolution]],11,11)&amp;" Jr")</f>
        <v/>
      </c>
      <c r="R62" s="14"/>
    </row>
    <row r="63" spans="1:18">
      <c r="A63" s="13"/>
      <c r="B63" s="8"/>
      <c r="C63" s="8"/>
      <c r="D63" s="1" t="str">
        <f>IFERROR(VLOOKUP(Tableau6[[#This Row],[Typologie ]],Tableau1[],2,0),"")</f>
        <v/>
      </c>
      <c r="E63" s="8"/>
      <c r="F63" s="8"/>
      <c r="G63" s="8"/>
      <c r="H63" s="8"/>
      <c r="I63" s="8"/>
      <c r="J63" s="12"/>
      <c r="K63" s="12"/>
      <c r="L63" s="12"/>
      <c r="M63" s="12"/>
      <c r="N63" s="12"/>
      <c r="O63" s="12"/>
      <c r="P63" s="12"/>
      <c r="Q63" s="12" t="str">
        <f>IF(Tableau6[[#This Row],[Date_ Resolution]]="","",NETWORKDAYS.INTL(Tableau6[[#This Row],[Date ]],Tableau6[[#This Row],[Date_ Resolution]],11,11)&amp;" Jr")</f>
        <v/>
      </c>
      <c r="R63" s="14"/>
    </row>
    <row r="64" spans="1:18">
      <c r="A64" s="13"/>
      <c r="B64" s="8"/>
      <c r="C64" s="8"/>
      <c r="D64" s="1" t="str">
        <f>IFERROR(VLOOKUP(Tableau6[[#This Row],[Typologie ]],Tableau1[],2,0),"")</f>
        <v/>
      </c>
      <c r="E64" s="8"/>
      <c r="F64" s="8"/>
      <c r="G64" s="8"/>
      <c r="H64" s="8"/>
      <c r="I64" s="8"/>
      <c r="J64" s="12"/>
      <c r="K64" s="12"/>
      <c r="L64" s="12"/>
      <c r="M64" s="12"/>
      <c r="N64" s="12"/>
      <c r="O64" s="12"/>
      <c r="P64" s="12"/>
      <c r="Q64" s="12" t="str">
        <f>IF(Tableau6[[#This Row],[Date_ Resolution]]="","",NETWORKDAYS.INTL(Tableau6[[#This Row],[Date ]],Tableau6[[#This Row],[Date_ Resolution]],11,11)&amp;" Jr")</f>
        <v/>
      </c>
      <c r="R64" s="14"/>
    </row>
    <row r="65" spans="1:18">
      <c r="A65" s="13"/>
      <c r="B65" s="8"/>
      <c r="C65" s="8"/>
      <c r="D65" s="1" t="str">
        <f>IFERROR(VLOOKUP(Tableau6[[#This Row],[Typologie ]],Tableau1[],2,0),"")</f>
        <v/>
      </c>
      <c r="E65" s="8"/>
      <c r="F65" s="8"/>
      <c r="G65" s="8"/>
      <c r="H65" s="8"/>
      <c r="I65" s="8"/>
      <c r="J65" s="12"/>
      <c r="K65" s="12"/>
      <c r="L65" s="12"/>
      <c r="M65" s="12"/>
      <c r="N65" s="12"/>
      <c r="O65" s="12"/>
      <c r="P65" s="12"/>
      <c r="Q65" s="12" t="str">
        <f>IF(Tableau6[[#This Row],[Date_ Resolution]]="","",NETWORKDAYS.INTL(Tableau6[[#This Row],[Date ]],Tableau6[[#This Row],[Date_ Resolution]],11,11)&amp;" Jr")</f>
        <v/>
      </c>
      <c r="R65" s="14"/>
    </row>
    <row r="66" spans="1:18">
      <c r="A66" s="13"/>
      <c r="B66" s="8"/>
      <c r="C66" s="8"/>
      <c r="D66" s="1" t="str">
        <f>IFERROR(VLOOKUP(Tableau6[[#This Row],[Typologie ]],Tableau1[],2,0),"")</f>
        <v/>
      </c>
      <c r="E66" s="8"/>
      <c r="F66" s="8"/>
      <c r="G66" s="8"/>
      <c r="H66" s="8"/>
      <c r="I66" s="8"/>
      <c r="J66" s="12"/>
      <c r="K66" s="12"/>
      <c r="L66" s="12"/>
      <c r="M66" s="12"/>
      <c r="N66" s="12"/>
      <c r="O66" s="12"/>
      <c r="P66" s="12"/>
      <c r="Q66" s="12" t="str">
        <f>IF(Tableau6[[#This Row],[Date_ Resolution]]="","",NETWORKDAYS.INTL(Tableau6[[#This Row],[Date ]],Tableau6[[#This Row],[Date_ Resolution]],11,11)&amp;" Jr")</f>
        <v/>
      </c>
      <c r="R66" s="14"/>
    </row>
    <row r="67" spans="1:18">
      <c r="A67" s="13"/>
      <c r="B67" s="8"/>
      <c r="C67" s="8"/>
      <c r="D67" s="1" t="str">
        <f>IFERROR(VLOOKUP(Tableau6[[#This Row],[Typologie ]],Tableau1[],2,0),"")</f>
        <v/>
      </c>
      <c r="E67" s="8"/>
      <c r="F67" s="8"/>
      <c r="G67" s="8"/>
      <c r="H67" s="8"/>
      <c r="I67" s="8"/>
      <c r="J67" s="12"/>
      <c r="K67" s="12"/>
      <c r="L67" s="12"/>
      <c r="M67" s="12"/>
      <c r="N67" s="12"/>
      <c r="O67" s="12"/>
      <c r="P67" s="12"/>
      <c r="Q67" s="12" t="str">
        <f>IF(Tableau6[[#This Row],[Date_ Resolution]]="","",NETWORKDAYS.INTL(Tableau6[[#This Row],[Date ]],Tableau6[[#This Row],[Date_ Resolution]],11,11)&amp;" Jr")</f>
        <v/>
      </c>
      <c r="R67" s="14"/>
    </row>
  </sheetData>
  <mergeCells count="7">
    <mergeCell ref="A2:E2"/>
    <mergeCell ref="A5:E5"/>
    <mergeCell ref="A8:P8"/>
    <mergeCell ref="A6:E6"/>
    <mergeCell ref="A7:E7"/>
    <mergeCell ref="A3:E3"/>
    <mergeCell ref="A4:E4"/>
  </mergeCells>
  <dataValidations count="1">
    <dataValidation type="list" allowBlank="1" showInputMessage="1" showErrorMessage="1" sqref="L11:M67 H11:H67">
      <formula1>INDIRECT(G11)</formula1>
    </dataValidation>
  </dataValidations>
  <pageMargins left="0.70866141732283472" right="0.70866141732283472" top="0.74803149606299213" bottom="0.74803149606299213" header="0.31496062992125984" footer="0.31496062992125984"/>
  <pageSetup paperSize="9" scale="92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'Don''t delete'!$E$3:$E$5</xm:f>
          </x14:formula1>
          <xm:sqref>G11:G67</xm:sqref>
        </x14:dataValidation>
        <x14:dataValidation type="list" allowBlank="1" showInputMessage="1" showErrorMessage="1">
          <x14:formula1>
            <xm:f>'Don''t delete'!$I$3:$I$5</xm:f>
          </x14:formula1>
          <xm:sqref>K11:K67</xm:sqref>
        </x14:dataValidation>
        <x14:dataValidation type="list" allowBlank="1" showInputMessage="1" showErrorMessage="1">
          <x14:formula1>
            <xm:f>'Don''t delete'!$B$3:$B$14</xm:f>
          </x14:formula1>
          <xm:sqref>C11:C67</xm:sqref>
        </x14:dataValidation>
        <x14:dataValidation type="list" allowBlank="1" showInputMessage="1" showErrorMessage="1">
          <x14:formula1>
            <xm:f>'Don''t delete'!$O$3:$O$5</xm:f>
          </x14:formula1>
          <xm:sqref>R11:R67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O129"/>
  <sheetViews>
    <sheetView workbookViewId="0">
      <selection activeCell="B4" sqref="B4"/>
    </sheetView>
  </sheetViews>
  <sheetFormatPr baseColWidth="10" defaultColWidth="11" defaultRowHeight="15"/>
  <cols>
    <col min="1" max="1" width="11" style="18"/>
    <col min="2" max="2" width="24.140625" style="18" bestFit="1" customWidth="1"/>
    <col min="3" max="3" width="24.140625" style="18" customWidth="1"/>
    <col min="4" max="4" width="6" style="18" customWidth="1"/>
    <col min="5" max="5" width="11" style="18"/>
    <col min="6" max="6" width="6" style="18" customWidth="1"/>
    <col min="7" max="7" width="13.140625" style="18" bestFit="1" customWidth="1"/>
    <col min="8" max="8" width="6" style="18" customWidth="1"/>
    <col min="9" max="9" width="17.85546875" style="18" bestFit="1" customWidth="1"/>
    <col min="10" max="10" width="6" style="18" customWidth="1"/>
    <col min="11" max="11" width="23" style="18" bestFit="1" customWidth="1"/>
    <col min="12" max="12" width="6" style="18" customWidth="1"/>
    <col min="13" max="13" width="42.85546875" style="18" bestFit="1" customWidth="1"/>
    <col min="14" max="14" width="6" style="18" customWidth="1"/>
    <col min="15" max="16384" width="11" style="18"/>
  </cols>
  <sheetData>
    <row r="2" spans="2:15" ht="15.75" thickBot="1">
      <c r="B2" s="15" t="s">
        <v>49</v>
      </c>
      <c r="C2" s="15" t="s">
        <v>50</v>
      </c>
      <c r="D2" s="16"/>
      <c r="E2" s="16" t="s">
        <v>6</v>
      </c>
      <c r="F2" s="16"/>
      <c r="G2" s="16" t="s">
        <v>51</v>
      </c>
      <c r="H2" s="16"/>
      <c r="I2" s="15" t="s">
        <v>52</v>
      </c>
      <c r="J2" s="16"/>
      <c r="K2" s="17" t="s">
        <v>11</v>
      </c>
      <c r="L2" s="16"/>
      <c r="M2" s="15" t="s">
        <v>12</v>
      </c>
      <c r="N2" s="16"/>
      <c r="O2" s="15" t="s">
        <v>17</v>
      </c>
    </row>
    <row r="3" spans="2:15" ht="15.75" thickBot="1">
      <c r="B3" s="16" t="s">
        <v>53</v>
      </c>
      <c r="C3" s="16" t="s">
        <v>54</v>
      </c>
      <c r="D3" s="16"/>
      <c r="E3" s="16" t="s">
        <v>30</v>
      </c>
      <c r="F3" s="16"/>
      <c r="G3" s="19" t="s">
        <v>55</v>
      </c>
      <c r="H3" s="16"/>
      <c r="I3" s="16" t="s">
        <v>56</v>
      </c>
      <c r="J3" s="16"/>
      <c r="K3" s="20" t="s">
        <v>57</v>
      </c>
      <c r="L3" s="16"/>
      <c r="M3" s="21" t="s">
        <v>58</v>
      </c>
      <c r="N3" s="16"/>
      <c r="O3" s="16" t="s">
        <v>48</v>
      </c>
    </row>
    <row r="4" spans="2:15" ht="15.75" thickBot="1">
      <c r="B4" s="16" t="s">
        <v>59</v>
      </c>
      <c r="C4" s="16" t="s">
        <v>60</v>
      </c>
      <c r="D4" s="16"/>
      <c r="E4" s="16" t="s">
        <v>19</v>
      </c>
      <c r="F4" s="16"/>
      <c r="G4" s="19" t="s">
        <v>31</v>
      </c>
      <c r="H4" s="16"/>
      <c r="I4" s="16" t="s">
        <v>21</v>
      </c>
      <c r="J4" s="16"/>
      <c r="K4" s="22" t="s">
        <v>61</v>
      </c>
      <c r="L4" s="16"/>
      <c r="M4" s="21" t="s">
        <v>62</v>
      </c>
      <c r="N4" s="16"/>
      <c r="O4" s="16" t="s">
        <v>24</v>
      </c>
    </row>
    <row r="5" spans="2:15" ht="15.75" thickBot="1">
      <c r="B5" s="16" t="s">
        <v>63</v>
      </c>
      <c r="C5" s="16" t="s">
        <v>64</v>
      </c>
      <c r="D5" s="16"/>
      <c r="E5" s="16" t="s">
        <v>26</v>
      </c>
      <c r="F5" s="16"/>
      <c r="G5" s="19" t="s">
        <v>37</v>
      </c>
      <c r="H5" s="16"/>
      <c r="I5" s="16" t="s">
        <v>34</v>
      </c>
      <c r="J5" s="16"/>
      <c r="K5" s="23" t="s">
        <v>65</v>
      </c>
      <c r="L5" s="16"/>
      <c r="M5" s="21" t="s">
        <v>66</v>
      </c>
      <c r="N5" s="16"/>
      <c r="O5" s="16" t="s">
        <v>67</v>
      </c>
    </row>
    <row r="6" spans="2:15" ht="15.75" thickBot="1">
      <c r="B6" s="16" t="s">
        <v>186</v>
      </c>
      <c r="C6" s="16" t="s">
        <v>68</v>
      </c>
      <c r="D6" s="16"/>
      <c r="E6" s="16"/>
      <c r="F6" s="16"/>
      <c r="G6" s="19" t="s">
        <v>69</v>
      </c>
      <c r="H6" s="16"/>
      <c r="I6" s="16"/>
      <c r="J6" s="16"/>
      <c r="K6" s="76" t="s">
        <v>70</v>
      </c>
      <c r="L6" s="16"/>
      <c r="M6" s="21" t="s">
        <v>71</v>
      </c>
      <c r="N6" s="16"/>
      <c r="O6" s="16"/>
    </row>
    <row r="7" spans="2:15" ht="15.75" thickBot="1">
      <c r="B7" s="16" t="s">
        <v>187</v>
      </c>
      <c r="C7" s="16" t="s">
        <v>72</v>
      </c>
      <c r="D7" s="16"/>
      <c r="E7" s="16"/>
      <c r="F7" s="16"/>
      <c r="G7" s="16"/>
      <c r="H7" s="16"/>
      <c r="I7" s="16"/>
      <c r="J7" s="16"/>
      <c r="K7" s="25" t="s">
        <v>73</v>
      </c>
      <c r="L7" s="16"/>
      <c r="M7" s="21" t="s">
        <v>74</v>
      </c>
      <c r="N7" s="16"/>
      <c r="O7" s="16"/>
    </row>
    <row r="8" spans="2:15" ht="15.75" thickBot="1">
      <c r="B8" s="16" t="s">
        <v>188</v>
      </c>
      <c r="C8" s="16" t="s">
        <v>75</v>
      </c>
      <c r="D8" s="16"/>
      <c r="E8" s="16"/>
      <c r="F8" s="16"/>
      <c r="G8" s="19" t="s">
        <v>27</v>
      </c>
      <c r="H8" s="16"/>
      <c r="I8" s="16"/>
      <c r="J8" s="16"/>
      <c r="K8" s="24" t="s">
        <v>76</v>
      </c>
      <c r="L8" s="16"/>
      <c r="M8" s="26"/>
      <c r="N8" s="16"/>
      <c r="O8" s="16"/>
    </row>
    <row r="9" spans="2:15" ht="15.75" thickBot="1">
      <c r="B9" s="16" t="s">
        <v>25</v>
      </c>
      <c r="C9" s="16" t="s">
        <v>77</v>
      </c>
      <c r="D9" s="16"/>
      <c r="E9" s="16"/>
      <c r="F9" s="16"/>
      <c r="G9" s="16"/>
      <c r="H9" s="16"/>
      <c r="I9" s="16"/>
      <c r="J9" s="16"/>
      <c r="K9" s="24" t="s">
        <v>78</v>
      </c>
      <c r="L9" s="16"/>
      <c r="M9" s="27" t="s">
        <v>79</v>
      </c>
      <c r="N9" s="16"/>
      <c r="O9" s="16"/>
    </row>
    <row r="10" spans="2:15" ht="15.75" thickBot="1">
      <c r="B10" s="16" t="s">
        <v>80</v>
      </c>
      <c r="C10" s="16" t="s">
        <v>81</v>
      </c>
      <c r="D10" s="16"/>
      <c r="E10" s="16"/>
      <c r="F10" s="16"/>
      <c r="G10" s="19" t="s">
        <v>46</v>
      </c>
      <c r="H10" s="16"/>
      <c r="I10" s="16"/>
      <c r="J10" s="16"/>
      <c r="L10" s="16"/>
      <c r="M10" s="28" t="s">
        <v>82</v>
      </c>
      <c r="N10" s="16"/>
      <c r="O10" s="16"/>
    </row>
    <row r="11" spans="2:15" ht="15.75" thickBot="1">
      <c r="B11" s="16" t="s">
        <v>83</v>
      </c>
      <c r="C11" s="16" t="s">
        <v>84</v>
      </c>
      <c r="D11" s="16"/>
      <c r="E11" s="16"/>
      <c r="F11" s="16"/>
      <c r="G11" s="19" t="s">
        <v>20</v>
      </c>
      <c r="H11" s="16"/>
      <c r="I11" s="16"/>
      <c r="J11" s="16"/>
      <c r="K11" s="29" t="s">
        <v>85</v>
      </c>
      <c r="L11" s="16"/>
      <c r="M11" s="28" t="s">
        <v>86</v>
      </c>
      <c r="N11" s="16"/>
      <c r="O11" s="16"/>
    </row>
    <row r="12" spans="2:15" ht="15.75" thickBot="1">
      <c r="B12" s="16" t="s">
        <v>18</v>
      </c>
      <c r="C12" s="16" t="s">
        <v>87</v>
      </c>
      <c r="D12" s="16"/>
      <c r="E12" s="16"/>
      <c r="F12" s="16"/>
      <c r="G12" s="19" t="s">
        <v>88</v>
      </c>
      <c r="H12" s="16"/>
      <c r="I12" s="16"/>
      <c r="J12" s="16"/>
      <c r="K12" s="30" t="s">
        <v>38</v>
      </c>
      <c r="L12" s="16"/>
      <c r="M12" s="31" t="s">
        <v>89</v>
      </c>
      <c r="N12" s="16"/>
      <c r="O12" s="16"/>
    </row>
    <row r="13" spans="2:15" ht="15.75" thickBot="1">
      <c r="B13" s="16" t="s">
        <v>90</v>
      </c>
      <c r="C13" s="16" t="s">
        <v>91</v>
      </c>
      <c r="K13" s="32" t="s">
        <v>92</v>
      </c>
      <c r="M13" s="31" t="s">
        <v>93</v>
      </c>
      <c r="O13" s="16"/>
    </row>
    <row r="14" spans="2:15" ht="15.75" thickBot="1">
      <c r="B14" s="16" t="s">
        <v>189</v>
      </c>
      <c r="C14" s="16" t="s">
        <v>94</v>
      </c>
      <c r="K14" s="33" t="s">
        <v>35</v>
      </c>
      <c r="M14" s="34" t="s">
        <v>95</v>
      </c>
    </row>
    <row r="15" spans="2:15" ht="15.75" thickBot="1">
      <c r="K15" s="32" t="s">
        <v>96</v>
      </c>
      <c r="M15" s="26"/>
    </row>
    <row r="16" spans="2:15" ht="15.75" thickBot="1">
      <c r="K16" s="33" t="s">
        <v>41</v>
      </c>
      <c r="M16" s="35" t="s">
        <v>97</v>
      </c>
    </row>
    <row r="17" spans="11:13" ht="15.75" thickBot="1">
      <c r="M17" s="21" t="s">
        <v>98</v>
      </c>
    </row>
    <row r="18" spans="11:13" ht="15.75" thickBot="1">
      <c r="K18" s="36" t="s">
        <v>99</v>
      </c>
      <c r="M18" s="2" t="s">
        <v>100</v>
      </c>
    </row>
    <row r="19" spans="11:13" ht="15.75" thickBot="1">
      <c r="K19" s="36" t="s">
        <v>101</v>
      </c>
      <c r="M19" s="26"/>
    </row>
    <row r="20" spans="11:13" ht="15.75" thickBot="1">
      <c r="K20" s="37" t="s">
        <v>102</v>
      </c>
      <c r="M20" s="28" t="s">
        <v>103</v>
      </c>
    </row>
    <row r="21" spans="11:13" ht="15.75" thickBot="1">
      <c r="K21" s="37" t="s">
        <v>104</v>
      </c>
      <c r="M21" s="28" t="s">
        <v>105</v>
      </c>
    </row>
    <row r="22" spans="11:13" ht="15.75" thickBot="1">
      <c r="K22" s="36" t="s">
        <v>106</v>
      </c>
      <c r="M22" s="34" t="s">
        <v>107</v>
      </c>
    </row>
    <row r="23" spans="11:13" ht="15.75" thickBot="1">
      <c r="K23" s="38" t="s">
        <v>108</v>
      </c>
      <c r="M23" s="39"/>
    </row>
    <row r="24" spans="11:13" ht="15.75" thickBot="1">
      <c r="K24" s="40" t="s">
        <v>28</v>
      </c>
      <c r="M24" s="41" t="s">
        <v>109</v>
      </c>
    </row>
    <row r="25" spans="11:13" ht="15.75" thickBot="1">
      <c r="K25" s="36" t="s">
        <v>110</v>
      </c>
      <c r="M25" s="42"/>
    </row>
    <row r="26" spans="11:13" ht="15.75" thickBot="1">
      <c r="K26" s="40" t="s">
        <v>111</v>
      </c>
      <c r="M26" s="26"/>
    </row>
    <row r="27" spans="11:13" ht="15.75" thickBot="1">
      <c r="K27" s="40" t="s">
        <v>112</v>
      </c>
      <c r="M27" s="27" t="s">
        <v>113</v>
      </c>
    </row>
    <row r="28" spans="11:13" ht="15.75" thickBot="1">
      <c r="K28" s="43" t="s">
        <v>178</v>
      </c>
      <c r="M28" s="28" t="s">
        <v>114</v>
      </c>
    </row>
    <row r="29" spans="11:13">
      <c r="K29" s="37" t="s">
        <v>22</v>
      </c>
      <c r="M29" s="31" t="s">
        <v>115</v>
      </c>
    </row>
    <row r="30" spans="11:13" ht="15.75" thickBot="1">
      <c r="K30" s="40" t="s">
        <v>32</v>
      </c>
      <c r="M30" s="34" t="s">
        <v>116</v>
      </c>
    </row>
    <row r="31" spans="11:13" ht="15.75" thickBot="1">
      <c r="K31" s="66" t="s">
        <v>117</v>
      </c>
      <c r="M31" s="26"/>
    </row>
    <row r="32" spans="11:13">
      <c r="M32" s="44" t="s">
        <v>118</v>
      </c>
    </row>
    <row r="33" spans="13:13">
      <c r="M33" s="45" t="s">
        <v>119</v>
      </c>
    </row>
    <row r="34" spans="13:13">
      <c r="M34" s="45" t="s">
        <v>120</v>
      </c>
    </row>
    <row r="35" spans="13:13">
      <c r="M35" s="45" t="s">
        <v>121</v>
      </c>
    </row>
    <row r="37" spans="13:13">
      <c r="M37" s="46" t="s">
        <v>122</v>
      </c>
    </row>
    <row r="38" spans="13:13">
      <c r="M38" s="46" t="s">
        <v>123</v>
      </c>
    </row>
    <row r="39" spans="13:13">
      <c r="M39" s="46" t="s">
        <v>124</v>
      </c>
    </row>
    <row r="41" spans="13:13">
      <c r="M41" s="46" t="s">
        <v>122</v>
      </c>
    </row>
    <row r="42" spans="13:13">
      <c r="M42" s="46" t="s">
        <v>123</v>
      </c>
    </row>
    <row r="43" spans="13:13">
      <c r="M43" s="46" t="s">
        <v>124</v>
      </c>
    </row>
    <row r="44" spans="13:13" ht="15.75" thickBot="1"/>
    <row r="45" spans="13:13">
      <c r="M45" s="47" t="s">
        <v>125</v>
      </c>
    </row>
    <row r="46" spans="13:13">
      <c r="M46" s="48" t="s">
        <v>7</v>
      </c>
    </row>
    <row r="47" spans="13:13" ht="15.75" thickBot="1">
      <c r="M47" s="49" t="s">
        <v>126</v>
      </c>
    </row>
    <row r="49" spans="13:13">
      <c r="M49" s="50" t="s">
        <v>127</v>
      </c>
    </row>
    <row r="50" spans="13:13">
      <c r="M50" s="50" t="s">
        <v>128</v>
      </c>
    </row>
    <row r="51" spans="13:13">
      <c r="M51" s="50" t="s">
        <v>129</v>
      </c>
    </row>
    <row r="52" spans="13:13">
      <c r="M52" s="50" t="s">
        <v>130</v>
      </c>
    </row>
    <row r="53" spans="13:13">
      <c r="M53" s="50" t="s">
        <v>131</v>
      </c>
    </row>
    <row r="54" spans="13:13">
      <c r="M54" s="51" t="s">
        <v>45</v>
      </c>
    </row>
    <row r="55" spans="13:13">
      <c r="M55" s="52" t="s">
        <v>36</v>
      </c>
    </row>
    <row r="56" spans="13:13">
      <c r="M56" s="65" t="s">
        <v>44</v>
      </c>
    </row>
    <row r="57" spans="13:13" ht="15.75" thickBot="1">
      <c r="M57" s="39"/>
    </row>
    <row r="58" spans="13:13" ht="15.75" thickBot="1">
      <c r="M58" s="53" t="s">
        <v>42</v>
      </c>
    </row>
    <row r="59" spans="13:13" ht="15.75" thickBot="1"/>
    <row r="60" spans="13:13" ht="15.75" thickBot="1">
      <c r="M60" s="53" t="s">
        <v>132</v>
      </c>
    </row>
    <row r="61" spans="13:13" ht="15.75" thickBot="1">
      <c r="M61" s="53" t="s">
        <v>133</v>
      </c>
    </row>
    <row r="62" spans="13:13" ht="15.75" thickBot="1">
      <c r="M62" s="53" t="s">
        <v>134</v>
      </c>
    </row>
    <row r="63" spans="13:13" ht="15.75" thickBot="1">
      <c r="M63" s="53" t="s">
        <v>39</v>
      </c>
    </row>
    <row r="64" spans="13:13" ht="15.75" thickBot="1">
      <c r="M64" s="53" t="s">
        <v>135</v>
      </c>
    </row>
    <row r="66" spans="13:13">
      <c r="M66" s="54" t="s">
        <v>33</v>
      </c>
    </row>
    <row r="67" spans="13:13">
      <c r="M67" s="55" t="s">
        <v>136</v>
      </c>
    </row>
    <row r="69" spans="13:13">
      <c r="M69" s="55" t="s">
        <v>137</v>
      </c>
    </row>
    <row r="70" spans="13:13">
      <c r="M70" s="55" t="s">
        <v>138</v>
      </c>
    </row>
    <row r="71" spans="13:13">
      <c r="M71" s="55" t="s">
        <v>139</v>
      </c>
    </row>
    <row r="72" spans="13:13">
      <c r="M72" s="56" t="s">
        <v>140</v>
      </c>
    </row>
    <row r="73" spans="13:13">
      <c r="M73" s="56" t="s">
        <v>141</v>
      </c>
    </row>
    <row r="74" spans="13:13">
      <c r="M74" s="55" t="s">
        <v>47</v>
      </c>
    </row>
    <row r="75" spans="13:13">
      <c r="M75" s="55" t="s">
        <v>142</v>
      </c>
    </row>
    <row r="76" spans="13:13">
      <c r="M76" s="55" t="s">
        <v>29</v>
      </c>
    </row>
    <row r="77" spans="13:13">
      <c r="M77" s="56" t="s">
        <v>143</v>
      </c>
    </row>
    <row r="78" spans="13:13">
      <c r="M78" s="55" t="s">
        <v>144</v>
      </c>
    </row>
    <row r="79" spans="13:13">
      <c r="M79" s="63" t="s">
        <v>43</v>
      </c>
    </row>
    <row r="80" spans="13:13">
      <c r="M80" s="64" t="s">
        <v>40</v>
      </c>
    </row>
    <row r="81" spans="13:13">
      <c r="M81" s="54" t="s">
        <v>145</v>
      </c>
    </row>
    <row r="82" spans="13:13">
      <c r="M82" s="54" t="s">
        <v>146</v>
      </c>
    </row>
    <row r="83" spans="13:13">
      <c r="M83" s="54" t="s">
        <v>147</v>
      </c>
    </row>
    <row r="84" spans="13:13">
      <c r="M84" s="54" t="s">
        <v>148</v>
      </c>
    </row>
    <row r="85" spans="13:13">
      <c r="M85" s="54" t="s">
        <v>149</v>
      </c>
    </row>
    <row r="86" spans="13:13" ht="15.75" thickBot="1"/>
    <row r="87" spans="13:13">
      <c r="M87" s="57" t="s">
        <v>150</v>
      </c>
    </row>
    <row r="88" spans="13:13">
      <c r="M88" s="55" t="s">
        <v>151</v>
      </c>
    </row>
    <row r="89" spans="13:13">
      <c r="M89" s="58" t="s">
        <v>152</v>
      </c>
    </row>
    <row r="90" spans="13:13" ht="15.75" thickBot="1">
      <c r="M90" s="59" t="s">
        <v>153</v>
      </c>
    </row>
    <row r="91" spans="13:13" ht="15.75" thickBot="1"/>
    <row r="92" spans="13:13">
      <c r="M92" s="60" t="s">
        <v>154</v>
      </c>
    </row>
    <row r="93" spans="13:13">
      <c r="M93" s="61" t="s">
        <v>155</v>
      </c>
    </row>
    <row r="94" spans="13:13" ht="15.75" thickBot="1">
      <c r="M94" s="62" t="s">
        <v>156</v>
      </c>
    </row>
    <row r="96" spans="13:13">
      <c r="M96" s="54" t="s">
        <v>157</v>
      </c>
    </row>
    <row r="97" spans="13:13">
      <c r="M97" s="54" t="s">
        <v>158</v>
      </c>
    </row>
    <row r="98" spans="13:13">
      <c r="M98" s="54" t="s">
        <v>159</v>
      </c>
    </row>
    <row r="99" spans="13:13">
      <c r="M99" s="54" t="s">
        <v>160</v>
      </c>
    </row>
    <row r="101" spans="13:13">
      <c r="M101" s="54" t="s">
        <v>161</v>
      </c>
    </row>
    <row r="102" spans="13:13">
      <c r="M102" s="54" t="s">
        <v>162</v>
      </c>
    </row>
    <row r="103" spans="13:13">
      <c r="M103" s="54" t="s">
        <v>163</v>
      </c>
    </row>
    <row r="104" spans="13:13">
      <c r="M104" s="54" t="s">
        <v>164</v>
      </c>
    </row>
    <row r="106" spans="13:13">
      <c r="M106" s="54" t="s">
        <v>165</v>
      </c>
    </row>
    <row r="107" spans="13:13">
      <c r="M107" s="54" t="s">
        <v>166</v>
      </c>
    </row>
    <row r="108" spans="13:13">
      <c r="M108" s="54" t="s">
        <v>167</v>
      </c>
    </row>
    <row r="109" spans="13:13">
      <c r="M109" s="54" t="s">
        <v>168</v>
      </c>
    </row>
    <row r="111" spans="13:13">
      <c r="M111" s="54" t="s">
        <v>165</v>
      </c>
    </row>
    <row r="112" spans="13:13">
      <c r="M112" s="54" t="s">
        <v>166</v>
      </c>
    </row>
    <row r="113" spans="13:13">
      <c r="M113" s="54" t="s">
        <v>169</v>
      </c>
    </row>
    <row r="114" spans="13:13">
      <c r="M114" s="54" t="s">
        <v>170</v>
      </c>
    </row>
    <row r="116" spans="13:13">
      <c r="M116" s="54" t="s">
        <v>171</v>
      </c>
    </row>
    <row r="117" spans="13:13">
      <c r="M117" s="54" t="s">
        <v>172</v>
      </c>
    </row>
    <row r="118" spans="13:13">
      <c r="M118" s="54" t="s">
        <v>173</v>
      </c>
    </row>
    <row r="119" spans="13:13">
      <c r="M119" s="54" t="s">
        <v>174</v>
      </c>
    </row>
    <row r="121" spans="13:13">
      <c r="M121" s="54" t="s">
        <v>175</v>
      </c>
    </row>
    <row r="122" spans="13:13">
      <c r="M122" s="54" t="s">
        <v>171</v>
      </c>
    </row>
    <row r="123" spans="13:13">
      <c r="M123" s="54" t="s">
        <v>172</v>
      </c>
    </row>
    <row r="124" spans="13:13">
      <c r="M124" s="54" t="s">
        <v>176</v>
      </c>
    </row>
    <row r="125" spans="13:13">
      <c r="M125" s="67" t="s">
        <v>23</v>
      </c>
    </row>
    <row r="126" spans="13:13">
      <c r="M126" s="70"/>
    </row>
    <row r="127" spans="13:13">
      <c r="M127" s="54" t="s">
        <v>177</v>
      </c>
    </row>
    <row r="129" spans="13:13">
      <c r="M129" s="54" t="s">
        <v>116</v>
      </c>
    </row>
  </sheetData>
  <sortState ref="M33:M35">
    <sortCondition ref="M32"/>
  </sortState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32</vt:i4>
      </vt:variant>
    </vt:vector>
  </HeadingPairs>
  <TitlesOfParts>
    <vt:vector size="35" baseType="lpstr">
      <vt:lpstr>TDB Reclamations</vt:lpstr>
      <vt:lpstr>Réclamations</vt:lpstr>
      <vt:lpstr>Don't delete</vt:lpstr>
      <vt:lpstr>Batterie</vt:lpstr>
      <vt:lpstr>Cdma</vt:lpstr>
      <vt:lpstr>Configuration</vt:lpstr>
      <vt:lpstr>Couverture</vt:lpstr>
      <vt:lpstr>Details_Compte</vt:lpstr>
      <vt:lpstr>Détails_Prix</vt:lpstr>
      <vt:lpstr>Facture</vt:lpstr>
      <vt:lpstr>Informations</vt:lpstr>
      <vt:lpstr>Login_indisponible</vt:lpstr>
      <vt:lpstr>Lte</vt:lpstr>
      <vt:lpstr>Outage</vt:lpstr>
      <vt:lpstr>Plaintes</vt:lpstr>
      <vt:lpstr>Points_de_vente</vt:lpstr>
      <vt:lpstr>Problème_activation</vt:lpstr>
      <vt:lpstr>Problème_appel</vt:lpstr>
      <vt:lpstr>Problème_Compte</vt:lpstr>
      <vt:lpstr>Problème_Connexion</vt:lpstr>
      <vt:lpstr>Problème_Recharge</vt:lpstr>
      <vt:lpstr>Problème_SMS</vt:lpstr>
      <vt:lpstr>Problème_volume_données</vt:lpstr>
      <vt:lpstr>Produits_Services</vt:lpstr>
      <vt:lpstr>Promotion</vt:lpstr>
      <vt:lpstr>Service_Client</vt:lpstr>
      <vt:lpstr>Shorts_codes</vt:lpstr>
      <vt:lpstr>Sim_Bloqué</vt:lpstr>
      <vt:lpstr>Sim_Inactive</vt:lpstr>
      <vt:lpstr>Support_Technique</vt:lpstr>
      <vt:lpstr>Téléphone_bloqué</vt:lpstr>
      <vt:lpstr>Téléphone_ou_SIM_égarée</vt:lpstr>
      <vt:lpstr>Test</vt:lpstr>
      <vt:lpstr>Vitesse</vt:lpstr>
      <vt:lpstr>Wimax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Utilisateur Windows</cp:lastModifiedBy>
  <cp:revision/>
  <dcterms:created xsi:type="dcterms:W3CDTF">2017-09-19T07:31:25Z</dcterms:created>
  <dcterms:modified xsi:type="dcterms:W3CDTF">2018-01-24T16:24:23Z</dcterms:modified>
  <cp:category/>
  <cp:contentStatus/>
</cp:coreProperties>
</file>