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threadedComments/threadedComment2.xml" ContentType="application/vnd.ms-excel.threaded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threadedComments/threadedComment3.xml" ContentType="application/vnd.ms-excel.threaded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ardouane.charki\Desktop\"/>
    </mc:Choice>
  </mc:AlternateContent>
  <xr:revisionPtr revIDLastSave="0" documentId="13_ncr:1_{642FEB98-5DF2-4A5D-B2D2-649FD1B3DB48}" xr6:coauthVersionLast="46" xr6:coauthVersionMax="46" xr10:uidLastSave="{00000000-0000-0000-0000-000000000000}"/>
  <bookViews>
    <workbookView xWindow="-96" yWindow="-96" windowWidth="23232" windowHeight="12552" firstSheet="1" activeTab="2" xr2:uid="{F4E8411D-5FBE-4DE8-A902-FE13A4FDF00B}"/>
  </bookViews>
  <sheets>
    <sheet name="Formulaire - Planification" sheetId="1" r:id="rId1"/>
    <sheet name="Formulaire - Modifier" sheetId="7" r:id="rId2"/>
    <sheet name="Planning" sheetId="4" r:id="rId3"/>
    <sheet name="Graphs" sheetId="6" r:id="rId4"/>
    <sheet name="BDD - Paramétrage - A masquer " sheetId="3" r:id="rId5"/>
  </sheets>
  <definedNames>
    <definedName name="Achats" localSheetId="1">Tableau5[Achats]</definedName>
    <definedName name="Achats">Tableau5[Achats]</definedName>
    <definedName name="BU" localSheetId="1">Tableau3[#Headers]</definedName>
    <definedName name="BU">Tableau3[#Headers]</definedName>
    <definedName name="BU_DFS" localSheetId="1">Tableau3[BU_DFS]</definedName>
    <definedName name="BU_DFS">Tableau3[BU_DFS]</definedName>
    <definedName name="BU_Projet_et_international" localSheetId="1">Tableau3[BU_Projet_et_International]</definedName>
    <definedName name="BU_Projet_et_international">Tableau3[BU_Projet_et_International]</definedName>
    <definedName name="BU_Radio" localSheetId="1">Tableau3[BU_Radio]</definedName>
    <definedName name="BU_Radio">Tableau3[BU_Radio]</definedName>
    <definedName name="BU_Sureté" localSheetId="1">Tableau3[BU_Sureté]</definedName>
    <definedName name="BU_Sureté">Tableau3[BU_Sureté]</definedName>
    <definedName name="Commerce" localSheetId="1">Tableau5[Commerce]</definedName>
    <definedName name="Commerce">Tableau5[Commerce]</definedName>
    <definedName name="concat">Tableau4[concatener (Ne pas toucher cette colonne) ]</definedName>
    <definedName name="Direction_Générale" localSheetId="1">Tableau3[Direction_Générale]</definedName>
    <definedName name="Direction_Générale">Tableau3[Direction_Générale]</definedName>
    <definedName name="Direction_Grands_Projets" localSheetId="1">Tableau5[Direction_Grands_Projets]</definedName>
    <definedName name="Direction_Grands_Projets">Tableau5[Direction_Grands_Projets]</definedName>
    <definedName name="Direction_smart_solution" localSheetId="1">Tableau3[Direction_smart_solution]</definedName>
    <definedName name="Direction_smart_solution">Tableau3[Direction_smart_solution]</definedName>
    <definedName name="Direction_supports_centrales" localSheetId="1">Tableau3[Direction_supports_centrales]</definedName>
    <definedName name="Direction_supports_centrales">Tableau3[Direction_supports_centrales]</definedName>
    <definedName name="DO" localSheetId="1">Tableau5[#Headers]</definedName>
    <definedName name="DO">Tableau5[#Headers]</definedName>
    <definedName name="Entité" localSheetId="1">ENTITE[Entité]</definedName>
    <definedName name="Entité">ENTITE[[#All],[Entité]]</definedName>
    <definedName name="Est" localSheetId="1">Tableau5[Est]</definedName>
    <definedName name="Est">Tableau5[Est]</definedName>
    <definedName name="Evaluation_des_processus" localSheetId="1">Tableau3[Evaluation_des_processus]</definedName>
    <definedName name="Evaluation_des_processus">Tableau3[Evaluation_des_processus]</definedName>
    <definedName name="File_Path" localSheetId="1">'Formulaire - Modifier'!$D$24</definedName>
    <definedName name="File_Path">'Formulaire - Planification'!$D$24</definedName>
    <definedName name="Finances" localSheetId="1">Tableau5[Finances]</definedName>
    <definedName name="Finances">Tableau5[Finances]</definedName>
    <definedName name="France_Est_Méditerranée" localSheetId="1">Tableau5[France_Est_Méditerranée]</definedName>
    <definedName name="France_Est_Méditerranée">Tableau5[France_Est_Méditerranée]</definedName>
    <definedName name="IDF" localSheetId="1">Tableau5[IDF]</definedName>
    <definedName name="IDF">Tableau5[IDF]</definedName>
    <definedName name="IDF___Belgique_suisse" localSheetId="1">Tableau5[IDF_&amp;_Belgique/suisse]</definedName>
    <definedName name="IDF___Belgique_suisse">Tableau5[IDF_&amp;_Belgique/suisse]</definedName>
    <definedName name="IDF_Services" localSheetId="1">Tableau5[IDF_Services]</definedName>
    <definedName name="IDF_Services">Tableau5[IDF_Services]</definedName>
    <definedName name="IDF_Travaux_" localSheetId="1">Tableau5[IDF_Travaux_]</definedName>
    <definedName name="IDF_Travaux_">Tableau5[IDF_Travaux_]</definedName>
    <definedName name="International__SC">'BDD - Paramétrage - A masquer '!$X$17:$X$26</definedName>
    <definedName name="Juridique" localSheetId="1">Tableau5[Juridique]</definedName>
    <definedName name="Juridique">Tableau5[Juridique]</definedName>
    <definedName name="Liste_agence">Tableau10[Site]</definedName>
    <definedName name="Liste_auditeurs" localSheetId="1">Tableau7[Liste_auditeurs]</definedName>
    <definedName name="Liste_auditeurs">Tableau7[Liste_auditeurs]</definedName>
    <definedName name="Liste_BU">Tableau6[BU]</definedName>
    <definedName name="Liste_DO">Tableau9[DO]</definedName>
    <definedName name="Nord" localSheetId="1">Tableau5[Nord]</definedName>
    <definedName name="Nord">Tableau5[Nord]</definedName>
    <definedName name="Nord_Ouest" localSheetId="1">Tableau5[Nord_Ouest]</definedName>
    <definedName name="Nord_Ouest">Tableau5[Nord_Ouest]</definedName>
    <definedName name="Océan_Indien" localSheetId="1">Tableau5[Océan_Indien]</definedName>
    <definedName name="Océan_Indien">Tableau5[Océan_Indien]</definedName>
    <definedName name="Ouest" localSheetId="1">Tableau5[Ouest]</definedName>
    <definedName name="Ouest">Tableau5[Ouest]</definedName>
    <definedName name="Ouest_Atlantique" localSheetId="1">Tableau5[Ouest_Atlantique]</definedName>
    <definedName name="Ouest_Atlantique">Tableau5[Ouest_Atlantique]</definedName>
    <definedName name="Perimétrie__SERPE__">'BDD - Paramétrage - A masquer '!$W$17:$W$24</definedName>
    <definedName name="Région_Est" localSheetId="1">Tableau5[Région_Est]</definedName>
    <definedName name="Région_Est">Tableau5[Région_Est]</definedName>
    <definedName name="Ressource_humaine" localSheetId="1">Tableau5[Ressource_humaine]</definedName>
    <definedName name="Ressource_humaine">Tableau5[Ressource_humaine]</definedName>
    <definedName name="Sud_Est" localSheetId="1">Tableau5[Sud_Est]</definedName>
    <definedName name="Sud_Est">Tableau5[Sud_Est]</definedName>
    <definedName name="Support_aux_opérations" localSheetId="1">Tableau5[Support_aux_opérations]</definedName>
    <definedName name="Support_aux_opérations">Tableau5[Support_aux_opérations]</definedName>
    <definedName name="T_audit">Tableau8[Thèmes_audit]</definedName>
    <definedName name="Tab_doc">Tableau4[concatener (Ne pas toucher cette colonne) ]</definedName>
    <definedName name="Tabl4">Tableau4[]</definedName>
    <definedName name="Télésurveillance" localSheetId="1">Tableau5[Télésurveillance]</definedName>
    <definedName name="Télésurveillance">Tableau5[Télésurveillance]</definedName>
    <definedName name="Transformation" localSheetId="1">Tableau5[Transformation]</definedName>
    <definedName name="Transformation">Tableau5[Transformation]</definedName>
    <definedName name="Types_audit" localSheetId="1">Tableau8[Types_audit]</definedName>
    <definedName name="Types_audit">Tableau8[Types_audit]</definedName>
  </definedNames>
  <calcPr calcId="191029"/>
  <pivotCaches>
    <pivotCache cacheId="0"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7" i="4" l="1"/>
  <c r="A28" i="4"/>
  <c r="G2" i="7"/>
  <c r="A10" i="4"/>
  <c r="A11" i="4"/>
  <c r="A12" i="4"/>
  <c r="A13" i="4"/>
  <c r="A14" i="4"/>
  <c r="A15" i="4"/>
  <c r="A16" i="4"/>
  <c r="A19" i="4"/>
  <c r="A20" i="4"/>
  <c r="A21" i="4"/>
  <c r="A22" i="4"/>
  <c r="A23" i="4"/>
  <c r="A24" i="4"/>
  <c r="A25" i="4"/>
  <c r="A26" i="4"/>
  <c r="A9" i="4"/>
  <c r="AC2" i="1"/>
  <c r="AB2" i="1"/>
  <c r="AA2" i="1"/>
  <c r="L2" i="7" l="1"/>
  <c r="K2" i="7"/>
  <c r="J2" i="7"/>
  <c r="M2" i="7"/>
  <c r="I2" i="7"/>
  <c r="H2" i="7"/>
  <c r="I2" i="1"/>
  <c r="H2" i="1"/>
  <c r="G2" i="1"/>
  <c r="A10" i="3"/>
  <c r="AD2" i="7" l="1"/>
  <c r="AA2" i="7"/>
  <c r="S2" i="7"/>
  <c r="T2" i="7"/>
  <c r="N2" i="7"/>
  <c r="V2" i="7"/>
  <c r="AE2" i="7"/>
  <c r="W2" i="7"/>
  <c r="AF2" i="7"/>
  <c r="P2" i="7"/>
  <c r="Q2" i="7"/>
  <c r="AC2" i="7"/>
  <c r="Y2" i="7"/>
  <c r="R2" i="7"/>
  <c r="O2" i="7"/>
  <c r="U2" i="1"/>
  <c r="S2" i="1"/>
  <c r="R2" i="1"/>
  <c r="Q2" i="1"/>
  <c r="P2" i="1"/>
  <c r="O2" i="1"/>
  <c r="N2" i="1"/>
  <c r="M2" i="1"/>
  <c r="L2" i="1"/>
  <c r="AE2" i="1"/>
  <c r="X2" i="1"/>
  <c r="W2" i="1"/>
  <c r="V2" i="1"/>
  <c r="T2" i="1"/>
  <c r="K2" i="1"/>
  <c r="J2" i="1"/>
  <c r="U2" i="4"/>
  <c r="AB2" i="7" l="1"/>
  <c r="U2" i="7"/>
  <c r="Z2" i="7"/>
  <c r="X2" i="7"/>
  <c r="A3" i="3"/>
  <c r="A4" i="3"/>
  <c r="A5" i="3"/>
  <c r="A6" i="3"/>
  <c r="A7" i="3"/>
  <c r="A8" i="3"/>
  <c r="A9"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2" i="3"/>
  <c r="E11" i="1" l="1"/>
  <c r="E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tc={216F8CD6-7AA0-4442-A71C-AE4FAC7B4BE3}</author>
    <author>tc={6FA9AC3D-1940-41C2-B490-8819539605E3}</author>
  </authors>
  <commentList>
    <comment ref="B5" authorId="0" shapeId="0" xr:uid="{216F8CD6-7AA0-4442-A71C-AE4FAC7B4BE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Format JJ/MM/YYYY</t>
      </text>
    </comment>
    <comment ref="B6" authorId="1" shapeId="0" xr:uid="{6FA9AC3D-1940-41C2-B490-8819539605E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Format JJ/MM/YYYY</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tc={2CE53A10-8545-4D54-8000-CEE43D89BEAF}</author>
  </authors>
  <commentList>
    <comment ref="B5" authorId="0" shapeId="0" xr:uid="{2CE53A10-8545-4D54-8000-CEE43D89BEA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Format JJ/MM/YYYY</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tc={5A71C0B4-5455-4CB1-9DEF-EC8E072E4CC7}</author>
  </authors>
  <commentList>
    <comment ref="V8" authorId="0" shapeId="0" xr:uid="{5A71C0B4-5455-4CB1-9DEF-EC8E072E4CC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Metrique varie en fonction de l'audit réalisé : 
ICTR ORANGE : Note sur /5
Audit interne : pourcentage /100</t>
      </text>
    </comment>
  </commentList>
</comments>
</file>

<file path=xl/sharedStrings.xml><?xml version="1.0" encoding="utf-8"?>
<sst xmlns="http://schemas.openxmlformats.org/spreadsheetml/2006/main" count="1019" uniqueCount="435">
  <si>
    <t>CANEJEAN</t>
  </si>
  <si>
    <t>Audit Interne</t>
  </si>
  <si>
    <t xml:space="preserve">PEROLS </t>
  </si>
  <si>
    <t xml:space="preserve">COUERON (St Herblain) </t>
  </si>
  <si>
    <t xml:space="preserve">LOGNES (DO RADIO) </t>
  </si>
  <si>
    <t>LOGNES (Projet &amp; Inter.)</t>
  </si>
  <si>
    <t>CAMBRAI</t>
  </si>
  <si>
    <t>FLEVILLE - DFS</t>
  </si>
  <si>
    <t>FLEVILLE - BE</t>
  </si>
  <si>
    <t>LANESTER (ERYMA)</t>
  </si>
  <si>
    <t>ST HERBLAIN (PROJET &amp; BE)</t>
  </si>
  <si>
    <t>PARCAY MESLAY</t>
  </si>
  <si>
    <t>MEUDON</t>
  </si>
  <si>
    <t>AVRANCHES</t>
  </si>
  <si>
    <t>GIBERVILLE</t>
  </si>
  <si>
    <t>MARTILLAC (PROJET)</t>
  </si>
  <si>
    <t>MARTILLAC (DFS)</t>
  </si>
  <si>
    <t>MONTPELLIER</t>
  </si>
  <si>
    <t>ARFOS</t>
  </si>
  <si>
    <t>TELCOM</t>
  </si>
  <si>
    <t>SAINT-DENIS LA REU</t>
  </si>
  <si>
    <t>ATC CONSULTING</t>
  </si>
  <si>
    <t>METIS</t>
  </si>
  <si>
    <t>ADVANCIA</t>
  </si>
  <si>
    <t>VILLEBON</t>
  </si>
  <si>
    <t>BAOCOM</t>
  </si>
  <si>
    <t>SAINT_HERBLAIN</t>
  </si>
  <si>
    <t>NIMES</t>
  </si>
  <si>
    <t xml:space="preserve">NANCY </t>
  </si>
  <si>
    <t>CARVIN</t>
  </si>
  <si>
    <t>BUXEROLLES</t>
  </si>
  <si>
    <t>MARTILLAC</t>
  </si>
  <si>
    <t>SAINT HERBLAIN</t>
  </si>
  <si>
    <t>ERM</t>
  </si>
  <si>
    <t>FINANCIER</t>
  </si>
  <si>
    <t>AFNOR</t>
  </si>
  <si>
    <t>QSE</t>
  </si>
  <si>
    <t>Commentaire</t>
  </si>
  <si>
    <t xml:space="preserve">% D'avancemen tmise en conformité </t>
  </si>
  <si>
    <t xml:space="preserve">Plan d'action </t>
  </si>
  <si>
    <t>Notation - % conformité</t>
  </si>
  <si>
    <t xml:space="preserve">Contact local </t>
  </si>
  <si>
    <t>Agence</t>
  </si>
  <si>
    <t>DO / DR</t>
  </si>
  <si>
    <t>BU</t>
  </si>
  <si>
    <t xml:space="preserve">Réalisé par </t>
  </si>
  <si>
    <t xml:space="preserve">Complément d'information audit </t>
  </si>
  <si>
    <t xml:space="preserve">Type d'audit </t>
  </si>
  <si>
    <t xml:space="preserve">Thème d'audit </t>
  </si>
  <si>
    <t xml:space="preserve">Date </t>
  </si>
  <si>
    <t>Objectif 100%</t>
  </si>
  <si>
    <t xml:space="preserve">Aujourd'hui : </t>
  </si>
  <si>
    <t>Planification des audits SI</t>
  </si>
  <si>
    <t>IDF</t>
  </si>
  <si>
    <t>Entreprise</t>
  </si>
  <si>
    <t>IDF Opérateurs</t>
  </si>
  <si>
    <t>IDF Orange</t>
  </si>
  <si>
    <t>Est</t>
  </si>
  <si>
    <t>Sud Est</t>
  </si>
  <si>
    <t>Nord</t>
  </si>
  <si>
    <t>Normandie</t>
  </si>
  <si>
    <t>Nouvelle Aquitaine</t>
  </si>
  <si>
    <t>Océan indien</t>
  </si>
  <si>
    <t>Pays de Loire</t>
  </si>
  <si>
    <t>M&amp;S Est</t>
  </si>
  <si>
    <t>Projet Bourgogne Franche Comté</t>
  </si>
  <si>
    <t>Projet Est</t>
  </si>
  <si>
    <t>Belgique</t>
  </si>
  <si>
    <t>M&amp;S IDF</t>
  </si>
  <si>
    <t>Mobility</t>
  </si>
  <si>
    <t>Projet IDF</t>
  </si>
  <si>
    <t>Suisse</t>
  </si>
  <si>
    <t>Projet Centre Val de Loire</t>
  </si>
  <si>
    <t>Projet Nord</t>
  </si>
  <si>
    <t>Projet Normandie</t>
  </si>
  <si>
    <t>Projet Picardie</t>
  </si>
  <si>
    <t>M&amp;S Haut de France</t>
  </si>
  <si>
    <t>M&amp;S Normandie centre</t>
  </si>
  <si>
    <t>M&amp;S Bretagne Pays de Loire</t>
  </si>
  <si>
    <t>M&amp;S Sud Ouest</t>
  </si>
  <si>
    <t>Projet Bretagne</t>
  </si>
  <si>
    <t>Projet Midi pyrénées/aquitaine sud</t>
  </si>
  <si>
    <t>Projet Nouvelle aquitaine</t>
  </si>
  <si>
    <t>Projet Pays de Loire</t>
  </si>
  <si>
    <t>M&amp;S Centre Est</t>
  </si>
  <si>
    <t>M&amp;S Sud Méditerranée</t>
  </si>
  <si>
    <t>Projet Centre Est</t>
  </si>
  <si>
    <t>Projet Méditerranée</t>
  </si>
  <si>
    <t>Eure &amp; Loir</t>
  </si>
  <si>
    <t>IDF Est</t>
  </si>
  <si>
    <t>IDF nord</t>
  </si>
  <si>
    <t>IDF Sud</t>
  </si>
  <si>
    <t>Auvergne</t>
  </si>
  <si>
    <t>Languedoc PACA</t>
  </si>
  <si>
    <t>Rhône Alpes</t>
  </si>
  <si>
    <t>ETN</t>
  </si>
  <si>
    <t>Ouest</t>
  </si>
  <si>
    <t>Anjou Maine</t>
  </si>
  <si>
    <t>Bretagne - Atlantique - vendée</t>
  </si>
  <si>
    <t>Centre Val de Loire</t>
  </si>
  <si>
    <t>Midi-Pyrinées</t>
  </si>
  <si>
    <t>Nouvelle Aquqitaine nord</t>
  </si>
  <si>
    <t>RIVEIRA</t>
  </si>
  <si>
    <t>Télésurveillance</t>
  </si>
  <si>
    <t>Paris</t>
  </si>
  <si>
    <t>Bordeaux</t>
  </si>
  <si>
    <t>Finances</t>
  </si>
  <si>
    <t>Commerce</t>
  </si>
  <si>
    <t>Supply Chain</t>
  </si>
  <si>
    <t>QHSE</t>
  </si>
  <si>
    <t>Transformation</t>
  </si>
  <si>
    <t>Achats</t>
  </si>
  <si>
    <t>Juridique</t>
  </si>
  <si>
    <t xml:space="preserve">Information Audit </t>
  </si>
  <si>
    <t>DO</t>
  </si>
  <si>
    <t>Site</t>
  </si>
  <si>
    <t>Responsable d'agence</t>
  </si>
  <si>
    <t xml:space="preserve">Contact Local </t>
  </si>
  <si>
    <t>BU_Radio</t>
  </si>
  <si>
    <t>Direction_Générale</t>
  </si>
  <si>
    <t>Evaluation_des_processus</t>
  </si>
  <si>
    <t>BU_DFS</t>
  </si>
  <si>
    <t>BU_Sureté</t>
  </si>
  <si>
    <t>Direction_smart_solution</t>
  </si>
  <si>
    <t>Direction_supports_centrales</t>
  </si>
  <si>
    <t>IDF_Services</t>
  </si>
  <si>
    <t>Ressource_humaine</t>
  </si>
  <si>
    <t>France_Est_Méditerranée</t>
  </si>
  <si>
    <t>IDF_&amp;_Belgique/suisse</t>
  </si>
  <si>
    <t>IDF_Travaux_</t>
  </si>
  <si>
    <t>Nord_Ouest</t>
  </si>
  <si>
    <t>Direction_Grands_Projets</t>
  </si>
  <si>
    <t>Ouest_Atlantique</t>
  </si>
  <si>
    <t>Région_Est</t>
  </si>
  <si>
    <t>Support_aux_opérations</t>
  </si>
  <si>
    <t>Sud_Est</t>
  </si>
  <si>
    <t>Océan_Indien</t>
  </si>
  <si>
    <t>Perimétrie_(SERPE)_</t>
  </si>
  <si>
    <t>International_(SC)</t>
  </si>
  <si>
    <t>SITE</t>
  </si>
  <si>
    <t>Resp Agence</t>
  </si>
  <si>
    <t>Concatenation</t>
  </si>
  <si>
    <t>BU_Projet_et_international</t>
  </si>
  <si>
    <t>Liste des SITES</t>
  </si>
  <si>
    <t xml:space="preserve">A.CHARKI </t>
  </si>
  <si>
    <t>Liste_auditeurs</t>
  </si>
  <si>
    <t xml:space="preserve">Plan d'action définit </t>
  </si>
  <si>
    <t>SSI</t>
  </si>
  <si>
    <t>QSE-SSI</t>
  </si>
  <si>
    <t>CONTRÔLE</t>
  </si>
  <si>
    <t>Thèmes_audit</t>
  </si>
  <si>
    <t>Types_audit</t>
  </si>
  <si>
    <t>BU_Projet_et_International</t>
  </si>
  <si>
    <r>
      <t xml:space="preserve">Réalisé par </t>
    </r>
    <r>
      <rPr>
        <b/>
        <sz val="12"/>
        <color rgb="FFFF0000"/>
        <rFont val="Calibri"/>
        <family val="2"/>
        <scheme val="minor"/>
      </rPr>
      <t>*</t>
    </r>
  </si>
  <si>
    <r>
      <t xml:space="preserve">Thème d'audit </t>
    </r>
    <r>
      <rPr>
        <b/>
        <sz val="12"/>
        <color rgb="FFFF0000"/>
        <rFont val="Calibri"/>
        <family val="2"/>
        <scheme val="minor"/>
      </rPr>
      <t>*</t>
    </r>
  </si>
  <si>
    <r>
      <t xml:space="preserve">Type d'audit </t>
    </r>
    <r>
      <rPr>
        <b/>
        <sz val="12"/>
        <color rgb="FFFF0000"/>
        <rFont val="Calibri"/>
        <family val="2"/>
        <scheme val="minor"/>
      </rPr>
      <t>*</t>
    </r>
  </si>
  <si>
    <r>
      <rPr>
        <sz val="11"/>
        <color rgb="FFFF0000"/>
        <rFont val="Calibri"/>
        <family val="2"/>
        <scheme val="minor"/>
      </rPr>
      <t>*</t>
    </r>
    <r>
      <rPr>
        <sz val="11"/>
        <color theme="1"/>
        <rFont val="Calibri"/>
        <family val="2"/>
        <scheme val="minor"/>
      </rPr>
      <t xml:space="preserve"> </t>
    </r>
    <r>
      <rPr>
        <u/>
        <sz val="11"/>
        <color theme="1"/>
        <rFont val="Calibri"/>
        <family val="2"/>
        <scheme val="minor"/>
      </rPr>
      <t xml:space="preserve">A compléter </t>
    </r>
  </si>
  <si>
    <t xml:space="preserve">Nombre de Complément d'information audit </t>
  </si>
  <si>
    <t>(Tous)</t>
  </si>
  <si>
    <t xml:space="preserve">Document joint </t>
  </si>
  <si>
    <t xml:space="preserve">QSE référent </t>
  </si>
  <si>
    <t>APSAD</t>
  </si>
  <si>
    <t>Scan de vulnérabilité</t>
  </si>
  <si>
    <t>CLIENT</t>
  </si>
  <si>
    <t>Audit Externe</t>
  </si>
  <si>
    <t xml:space="preserve">Hors EU </t>
  </si>
  <si>
    <t xml:space="preserve">Processus associé </t>
  </si>
  <si>
    <t>Processus 1</t>
  </si>
  <si>
    <t>Processus 2</t>
  </si>
  <si>
    <t>Processus 3</t>
  </si>
  <si>
    <t>Processus 4</t>
  </si>
  <si>
    <t>Processus 5</t>
  </si>
  <si>
    <t>Processus 6</t>
  </si>
  <si>
    <t>Processus 7</t>
  </si>
  <si>
    <t>Entité</t>
  </si>
  <si>
    <t>GROUPE</t>
  </si>
  <si>
    <t>SOGETREL</t>
  </si>
  <si>
    <t xml:space="preserve">ERYMA </t>
  </si>
  <si>
    <t>Resp du périmètre</t>
  </si>
  <si>
    <r>
      <t xml:space="preserve">BU / Direction </t>
    </r>
    <r>
      <rPr>
        <b/>
        <sz val="12"/>
        <color rgb="FFFF0000"/>
        <rFont val="Calibri"/>
        <family val="2"/>
        <scheme val="minor"/>
      </rPr>
      <t>*</t>
    </r>
  </si>
  <si>
    <t>Processus 8</t>
  </si>
  <si>
    <r>
      <t xml:space="preserve">Entité </t>
    </r>
    <r>
      <rPr>
        <sz val="14"/>
        <color rgb="FFFF0000"/>
        <rFont val="Calibri"/>
        <family val="2"/>
        <scheme val="minor"/>
      </rPr>
      <t>*</t>
    </r>
  </si>
  <si>
    <t>Document</t>
  </si>
  <si>
    <t>Process1</t>
  </si>
  <si>
    <t>Process2</t>
  </si>
  <si>
    <t>Process3</t>
  </si>
  <si>
    <t>Process4</t>
  </si>
  <si>
    <t>Process5</t>
  </si>
  <si>
    <t>Process6</t>
  </si>
  <si>
    <t>Process7</t>
  </si>
  <si>
    <t>Process8</t>
  </si>
  <si>
    <t>Process 1</t>
  </si>
  <si>
    <t>Process 2</t>
  </si>
  <si>
    <t>Process 3</t>
  </si>
  <si>
    <t>Process 4</t>
  </si>
  <si>
    <t>Process 5</t>
  </si>
  <si>
    <t>Process 6</t>
  </si>
  <si>
    <t>Process 7</t>
  </si>
  <si>
    <t>Process 8</t>
  </si>
  <si>
    <t>RPOJET</t>
  </si>
  <si>
    <t xml:space="preserve">SURETE </t>
  </si>
  <si>
    <t>PROJET</t>
  </si>
  <si>
    <t>DFS</t>
  </si>
  <si>
    <t>RADIO</t>
  </si>
  <si>
    <t>Étiquettes de lignes</t>
  </si>
  <si>
    <t>Total général</t>
  </si>
  <si>
    <t>(vide)</t>
  </si>
  <si>
    <t>Moyenne de Notation - % conformité</t>
  </si>
  <si>
    <t xml:space="preserve">Cloture du PA ?  </t>
  </si>
  <si>
    <t xml:space="preserve">Cloture du Plan d'action </t>
  </si>
  <si>
    <r>
      <t>Date de Planification</t>
    </r>
    <r>
      <rPr>
        <b/>
        <sz val="12"/>
        <color rgb="FFFF0000"/>
        <rFont val="Calibri"/>
        <family val="2"/>
        <scheme val="minor"/>
      </rPr>
      <t>*</t>
    </r>
  </si>
  <si>
    <r>
      <t>Date de Réalisation</t>
    </r>
    <r>
      <rPr>
        <b/>
        <sz val="12"/>
        <color rgb="FFFF0000"/>
        <rFont val="Calibri"/>
        <family val="2"/>
        <scheme val="minor"/>
      </rPr>
      <t>*</t>
    </r>
  </si>
  <si>
    <t xml:space="preserve">Date de réalisation </t>
  </si>
  <si>
    <t>R81</t>
  </si>
  <si>
    <t>R82</t>
  </si>
  <si>
    <t>I7</t>
  </si>
  <si>
    <t>F7</t>
  </si>
  <si>
    <t>D37</t>
  </si>
  <si>
    <t>Sécurité</t>
  </si>
  <si>
    <t>Environnement</t>
  </si>
  <si>
    <t>Qualité</t>
  </si>
  <si>
    <t>Selectionner un audit (Agence -date)</t>
  </si>
  <si>
    <t>Date de Réalisation</t>
  </si>
  <si>
    <t xml:space="preserve">Resp Site / Etablissement </t>
  </si>
  <si>
    <t>Date rea</t>
  </si>
  <si>
    <t>Concat</t>
  </si>
  <si>
    <t>Choix</t>
  </si>
  <si>
    <t>Oui</t>
  </si>
  <si>
    <t>Non</t>
  </si>
  <si>
    <t xml:space="preserve">concatener (Ne pas toucher cette colonne) </t>
  </si>
  <si>
    <t>Audit externe</t>
  </si>
  <si>
    <t>R81-R82</t>
  </si>
  <si>
    <t>X</t>
  </si>
  <si>
    <t>SUD</t>
  </si>
  <si>
    <t>Clermond ferrand</t>
  </si>
  <si>
    <t>CLERMOND FERRAND</t>
  </si>
  <si>
    <t>Eure et Loir</t>
  </si>
  <si>
    <t>GELLAINVILLE</t>
  </si>
  <si>
    <t>IDF SUD</t>
  </si>
  <si>
    <t>Biévres</t>
  </si>
  <si>
    <t>Bievres</t>
  </si>
  <si>
    <t>Midi pyrénée</t>
  </si>
  <si>
    <t>Toulouse</t>
  </si>
  <si>
    <t>Nouvelle-Aquitaine-Nord</t>
  </si>
  <si>
    <t>Dragignan</t>
  </si>
  <si>
    <t>IDF EST</t>
  </si>
  <si>
    <t>Ferriere en brie</t>
  </si>
  <si>
    <t>Audit interne</t>
  </si>
  <si>
    <t>Bretagne-Atlantique-Vendée</t>
  </si>
  <si>
    <t>Saint-Herblain</t>
  </si>
  <si>
    <t>TLS</t>
  </si>
  <si>
    <t>R31</t>
  </si>
  <si>
    <t>SERPE</t>
  </si>
  <si>
    <t>LANESTER</t>
  </si>
  <si>
    <t>GSA</t>
  </si>
  <si>
    <t>SIX FOURS</t>
  </si>
  <si>
    <t>Maintenance et service</t>
  </si>
  <si>
    <t>Oridnateurs</t>
  </si>
  <si>
    <t>CRC CANEJEAN</t>
  </si>
  <si>
    <t xml:space="preserve">Audit - PC </t>
  </si>
  <si>
    <t>Processus :</t>
  </si>
  <si>
    <t>Colonne1</t>
  </si>
  <si>
    <t>Colonne2</t>
  </si>
  <si>
    <t>00/01/1900</t>
  </si>
  <si>
    <t>SOCIETE</t>
  </si>
  <si>
    <t>A</t>
  </si>
  <si>
    <t>B</t>
  </si>
  <si>
    <t>DUPOND 1</t>
  </si>
  <si>
    <t>DUPOND 2</t>
  </si>
  <si>
    <t>DUPOND 3</t>
  </si>
  <si>
    <t>DUPOND 4</t>
  </si>
  <si>
    <t>DUPOND 5</t>
  </si>
  <si>
    <t>DUPOND 6</t>
  </si>
  <si>
    <t>DUPOND 7</t>
  </si>
  <si>
    <t>DUPOND 8</t>
  </si>
  <si>
    <t>DUPOND 9</t>
  </si>
  <si>
    <t>DUPOND 10</t>
  </si>
  <si>
    <t>DUPOND 11</t>
  </si>
  <si>
    <t>DUPOND 12</t>
  </si>
  <si>
    <t>DUPOND 13</t>
  </si>
  <si>
    <t>DUPOND 14</t>
  </si>
  <si>
    <t>DUPOND 15</t>
  </si>
  <si>
    <t>DUPOND 16</t>
  </si>
  <si>
    <t>DUPOND 17</t>
  </si>
  <si>
    <t>DUPOND 18</t>
  </si>
  <si>
    <t>DUPOND 19</t>
  </si>
  <si>
    <t>DUPOND 20</t>
  </si>
  <si>
    <t>C</t>
  </si>
  <si>
    <t>MICHEL 1</t>
  </si>
  <si>
    <t>MICHEL 2</t>
  </si>
  <si>
    <t>MICHEL 3</t>
  </si>
  <si>
    <t>MICHEL 4</t>
  </si>
  <si>
    <t>MICHEL 5</t>
  </si>
  <si>
    <t>MICHEL 6</t>
  </si>
  <si>
    <t>MICHEL 7</t>
  </si>
  <si>
    <t>MICHEL 8</t>
  </si>
  <si>
    <t>MICHEL 9</t>
  </si>
  <si>
    <t>MICHEL 10</t>
  </si>
  <si>
    <t>MICHEL 11</t>
  </si>
  <si>
    <t>MICHEL 12</t>
  </si>
  <si>
    <t>MICHEL 13</t>
  </si>
  <si>
    <t>MICHEL 14</t>
  </si>
  <si>
    <t>MICHEL 15</t>
  </si>
  <si>
    <t>MICHEL 16</t>
  </si>
  <si>
    <t>MICHEL 17</t>
  </si>
  <si>
    <t>MICHEL 18</t>
  </si>
  <si>
    <t>MICHEL 19</t>
  </si>
  <si>
    <t>MICHEL 20</t>
  </si>
  <si>
    <t>MICHEL 21</t>
  </si>
  <si>
    <t>MICHEL 22</t>
  </si>
  <si>
    <t>MICHEL 23</t>
  </si>
  <si>
    <t>MICHEL 24</t>
  </si>
  <si>
    <t>MICHEL 25</t>
  </si>
  <si>
    <t>MICHEL 26</t>
  </si>
  <si>
    <t>MICHEL 27</t>
  </si>
  <si>
    <t>MICHEL 28</t>
  </si>
  <si>
    <t>MICHEL 29</t>
  </si>
  <si>
    <t>MICHEL 30</t>
  </si>
  <si>
    <t>MICHEL 31</t>
  </si>
  <si>
    <t>MICHEL 32</t>
  </si>
  <si>
    <t>MICHEL 33</t>
  </si>
  <si>
    <t>MICHEL 34</t>
  </si>
  <si>
    <t>MICHEL 35</t>
  </si>
  <si>
    <t>MICHEL 36</t>
  </si>
  <si>
    <t>MICHEL 37</t>
  </si>
  <si>
    <t>MICHEL 38</t>
  </si>
  <si>
    <t>MICHEL 39</t>
  </si>
  <si>
    <t>MICHEL 40</t>
  </si>
  <si>
    <t>MICHEL 41</t>
  </si>
  <si>
    <t>MICHEL 42</t>
  </si>
  <si>
    <t>MICHEL 43</t>
  </si>
  <si>
    <t>MICHEL 44</t>
  </si>
  <si>
    <t>MICHEL 45</t>
  </si>
  <si>
    <t>MICHEL 46</t>
  </si>
  <si>
    <t>MICHEL 47</t>
  </si>
  <si>
    <t>MICHEL 48</t>
  </si>
  <si>
    <t>MICHEL 49</t>
  </si>
  <si>
    <t>MICHEL 50</t>
  </si>
  <si>
    <t>MICHEL 51</t>
  </si>
  <si>
    <t>MICHEL 52</t>
  </si>
  <si>
    <t>MICHEL 53</t>
  </si>
  <si>
    <t>MICHEL 54</t>
  </si>
  <si>
    <t>MICHEL 55</t>
  </si>
  <si>
    <t>MICHEL 56</t>
  </si>
  <si>
    <t>MICHEL 57</t>
  </si>
  <si>
    <t>MICHEL 58</t>
  </si>
  <si>
    <t>MICHEL 59</t>
  </si>
  <si>
    <t>MICHEL 60</t>
  </si>
  <si>
    <t>MICHEL 61</t>
  </si>
  <si>
    <t>MICHEL 62</t>
  </si>
  <si>
    <t>MICHEL 63</t>
  </si>
  <si>
    <t>MICHEL 64</t>
  </si>
  <si>
    <t>MICHEL 65</t>
  </si>
  <si>
    <t>MICHEL 66</t>
  </si>
  <si>
    <t>MICHEL 67</t>
  </si>
  <si>
    <t>MICHEL 68</t>
  </si>
  <si>
    <t>MICHEL 69</t>
  </si>
  <si>
    <t>MICHEL 70</t>
  </si>
  <si>
    <t>MICHEL 71</t>
  </si>
  <si>
    <t>MICHEL 72</t>
  </si>
  <si>
    <t>MICHEL 73</t>
  </si>
  <si>
    <t>MICHELLE 1</t>
  </si>
  <si>
    <t>MICHELLE 2</t>
  </si>
  <si>
    <t>MICHELLE 3</t>
  </si>
  <si>
    <t>MICHELLE 4</t>
  </si>
  <si>
    <t>MICHELLE 5</t>
  </si>
  <si>
    <t>MICHELLE 6</t>
  </si>
  <si>
    <t>MICHELLE 7</t>
  </si>
  <si>
    <t>MICHELLE 8</t>
  </si>
  <si>
    <t>MICHELLE 9</t>
  </si>
  <si>
    <t>MICHELLE 10</t>
  </si>
  <si>
    <t>MICHELLE 11</t>
  </si>
  <si>
    <t>MICHELLE 12</t>
  </si>
  <si>
    <t>MICHELLE 13</t>
  </si>
  <si>
    <t>MICHELLE 14</t>
  </si>
  <si>
    <t>MICHELLE 15</t>
  </si>
  <si>
    <t>MICHELLE 16</t>
  </si>
  <si>
    <t>MICHELLE 17</t>
  </si>
  <si>
    <t>MICHELLE 18</t>
  </si>
  <si>
    <t>MICHELLE 19</t>
  </si>
  <si>
    <t>MICHELLE 20</t>
  </si>
  <si>
    <t>MICHELLE 21</t>
  </si>
  <si>
    <t>MICHELLE 22</t>
  </si>
  <si>
    <t>MICHELLE 23</t>
  </si>
  <si>
    <t>MICHELLE 24</t>
  </si>
  <si>
    <t>MICHELLE 25</t>
  </si>
  <si>
    <t>MICHELLE 26</t>
  </si>
  <si>
    <t>MICHELLE 27</t>
  </si>
  <si>
    <t>MICHELLE 28</t>
  </si>
  <si>
    <t>MICHELLE 29</t>
  </si>
  <si>
    <t>MICHELLE 30</t>
  </si>
  <si>
    <t>MICHELLE 31</t>
  </si>
  <si>
    <t>MICHELLE 32</t>
  </si>
  <si>
    <t>MICHELLE 33</t>
  </si>
  <si>
    <t>MICHELLE 34</t>
  </si>
  <si>
    <t>MICHELLE 35</t>
  </si>
  <si>
    <t>MICHELLE 36</t>
  </si>
  <si>
    <t>MICHELLE 37</t>
  </si>
  <si>
    <t>MICHELLE 38</t>
  </si>
  <si>
    <t>MICHELLE 39</t>
  </si>
  <si>
    <t>MICHELLE 40</t>
  </si>
  <si>
    <t>MICHELLE 41</t>
  </si>
  <si>
    <t>MICHELLE 42</t>
  </si>
  <si>
    <t>MICHELLE 43</t>
  </si>
  <si>
    <t>MICHELLE 44</t>
  </si>
  <si>
    <t>MICHELLE 45</t>
  </si>
  <si>
    <t>MICHELLE 46</t>
  </si>
  <si>
    <t>MICHELLE 47</t>
  </si>
  <si>
    <t>MICHELLE 48</t>
  </si>
  <si>
    <t>MICHELLE 49</t>
  </si>
  <si>
    <t>MICHELLE 50</t>
  </si>
  <si>
    <t>MICHELLE 51</t>
  </si>
  <si>
    <t>MICHELLE 52</t>
  </si>
  <si>
    <t>MICHELLE 53</t>
  </si>
  <si>
    <t>MICHELLE 54</t>
  </si>
  <si>
    <t>MICHELLE 55</t>
  </si>
  <si>
    <t>MICHELLE 56</t>
  </si>
  <si>
    <t>MICHELLE 57</t>
  </si>
  <si>
    <t>MICHELLE 58</t>
  </si>
  <si>
    <t>MICHELLE 59</t>
  </si>
  <si>
    <t>MICHELLE 60</t>
  </si>
  <si>
    <t>MICHELLE 61</t>
  </si>
  <si>
    <t>MICHELLE 62</t>
  </si>
  <si>
    <t>MICHELLE 63</t>
  </si>
  <si>
    <t>MICHELLE 64</t>
  </si>
  <si>
    <t>MICHELLE 65</t>
  </si>
  <si>
    <t>MICHELLE 66</t>
  </si>
  <si>
    <t>MICHELLE 67</t>
  </si>
  <si>
    <t>MICHELLE 68</t>
  </si>
  <si>
    <t>MICHELLE 69</t>
  </si>
  <si>
    <t>MICHELLE 70</t>
  </si>
  <si>
    <t>MICHELLE 71</t>
  </si>
  <si>
    <t>MICHELLE 72</t>
  </si>
  <si>
    <t>MICHELLE 73</t>
  </si>
  <si>
    <t>SOCIETE  Eure et Loir  00-01-1900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</si>
</sst>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0"/>
      <name val="Calibri"/>
      <family val="2"/>
      <scheme val="minor"/>
    </font>
    <font>
      <b/>
      <sz val="11"/>
      <color theme="1"/>
      <name val="Calibri"/>
      <family val="2"/>
      <scheme val="minor"/>
    </font>
    <font>
      <u/>
      <sz val="11"/>
      <color theme="10"/>
      <name val="Calibri"/>
      <family val="2"/>
      <scheme val="minor"/>
    </font>
    <font>
      <sz val="26"/>
      <color theme="1"/>
      <name val="Calibri"/>
      <family val="2"/>
      <scheme val="minor"/>
    </font>
    <font>
      <b/>
      <sz val="8"/>
      <color theme="1"/>
      <name val="Calibri"/>
      <family val="2"/>
      <scheme val="minor"/>
    </font>
    <font>
      <sz val="8"/>
      <color theme="1"/>
      <name val="Calibri"/>
      <family val="2"/>
      <scheme val="minor"/>
    </font>
    <font>
      <b/>
      <u/>
      <sz val="12"/>
      <color theme="1"/>
      <name val="Calibri"/>
      <family val="2"/>
      <scheme val="minor"/>
    </font>
    <font>
      <b/>
      <sz val="12"/>
      <color theme="1"/>
      <name val="Calibri"/>
      <family val="2"/>
      <scheme val="minor"/>
    </font>
    <font>
      <b/>
      <sz val="11"/>
      <color rgb="FF000000"/>
      <name val="Calibri"/>
      <family val="2"/>
    </font>
    <font>
      <sz val="11"/>
      <color rgb="FF000000"/>
      <name val="Calibri"/>
      <family val="2"/>
    </font>
    <font>
      <sz val="11"/>
      <color rgb="FFFF0000"/>
      <name val="Calibri"/>
      <family val="2"/>
      <scheme val="minor"/>
    </font>
    <font>
      <b/>
      <sz val="12"/>
      <color rgb="FFFF0000"/>
      <name val="Calibri"/>
      <family val="2"/>
      <scheme val="minor"/>
    </font>
    <font>
      <u/>
      <sz val="11"/>
      <color theme="1"/>
      <name val="Calibri"/>
      <family val="2"/>
      <scheme val="minor"/>
    </font>
    <font>
      <sz val="11"/>
      <color theme="1"/>
      <name val="Calibri"/>
      <family val="2"/>
      <scheme val="minor"/>
    </font>
    <font>
      <b/>
      <sz val="14"/>
      <color theme="1"/>
      <name val="Calibri"/>
      <family val="2"/>
      <scheme val="minor"/>
    </font>
    <font>
      <sz val="14"/>
      <color rgb="FFFF0000"/>
      <name val="Calibri"/>
      <family val="2"/>
      <scheme val="minor"/>
    </font>
    <font>
      <sz val="8"/>
      <name val="Calibri"/>
      <family val="2"/>
      <scheme val="minor"/>
    </font>
    <font>
      <b/>
      <sz val="10"/>
      <color theme="1"/>
      <name val="Calibri"/>
      <family val="2"/>
      <scheme val="minor"/>
    </font>
  </fonts>
  <fills count="9">
    <fill>
      <patternFill patternType="none"/>
    </fill>
    <fill>
      <patternFill patternType="gray125"/>
    </fill>
    <fill>
      <patternFill patternType="solid">
        <fgColor rgb="FF0070C0"/>
        <bgColor indexed="6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s>
  <borders count="29">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thin">
        <color indexed="64"/>
      </left>
      <right/>
      <top style="thin">
        <color indexed="64"/>
      </top>
      <bottom style="thin">
        <color theme="4" tint="0.39997558519241921"/>
      </bottom>
      <diagonal/>
    </border>
    <border>
      <left/>
      <right/>
      <top style="thin">
        <color indexed="64"/>
      </top>
      <bottom style="thin">
        <color theme="4" tint="0.39997558519241921"/>
      </bottom>
      <diagonal/>
    </border>
    <border>
      <left style="medium">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s>
  <cellStyleXfs count="3">
    <xf numFmtId="0" fontId="0" fillId="0" borderId="0"/>
    <xf numFmtId="0" fontId="3" fillId="0" borderId="0" applyNumberFormat="0" applyFill="0" applyBorder="0" applyAlignment="0" applyProtection="0"/>
    <xf numFmtId="9" fontId="14" fillId="0" borderId="0" applyFont="0" applyFill="0" applyBorder="0" applyAlignment="0" applyProtection="0"/>
  </cellStyleXfs>
  <cellXfs count="110">
    <xf numFmtId="0" fontId="0" fillId="0" borderId="0" xfId="0"/>
    <xf numFmtId="0" fontId="0" fillId="0" borderId="0" xfId="0" applyAlignment="1">
      <alignment horizontal="center"/>
    </xf>
    <xf numFmtId="0" fontId="0" fillId="0" borderId="0" xfId="0" applyAlignment="1">
      <alignment horizontal="center" wrapText="1"/>
    </xf>
    <xf numFmtId="0" fontId="1" fillId="2" borderId="0" xfId="0" applyFont="1" applyFill="1" applyAlignment="1">
      <alignment horizontal="center" vertical="center" wrapText="1"/>
    </xf>
    <xf numFmtId="14" fontId="0" fillId="3" borderId="0" xfId="0" applyNumberFormat="1" applyFill="1" applyAlignment="1">
      <alignment horizontal="center"/>
    </xf>
    <xf numFmtId="0" fontId="5" fillId="0" borderId="1" xfId="0" applyFont="1" applyBorder="1" applyAlignment="1">
      <alignment vertical="center"/>
    </xf>
    <xf numFmtId="0" fontId="6" fillId="0" borderId="2" xfId="0" applyFont="1" applyBorder="1" applyAlignment="1">
      <alignment vertical="center"/>
    </xf>
    <xf numFmtId="0" fontId="6" fillId="0" borderId="4" xfId="0" applyFont="1" applyBorder="1" applyAlignment="1">
      <alignment vertical="center"/>
    </xf>
    <xf numFmtId="0" fontId="5" fillId="0" borderId="3" xfId="0" applyFont="1" applyBorder="1" applyAlignment="1">
      <alignment vertical="center"/>
    </xf>
    <xf numFmtId="0" fontId="6" fillId="0" borderId="6" xfId="0" applyFont="1" applyBorder="1" applyAlignment="1">
      <alignment vertical="center"/>
    </xf>
    <xf numFmtId="0" fontId="5" fillId="0" borderId="6" xfId="0" applyFont="1" applyBorder="1" applyAlignment="1">
      <alignment vertical="center"/>
    </xf>
    <xf numFmtId="0" fontId="6" fillId="0" borderId="7" xfId="0" applyFont="1" applyBorder="1" applyAlignment="1">
      <alignment vertical="center"/>
    </xf>
    <xf numFmtId="0" fontId="6" fillId="0" borderId="8" xfId="0" applyFont="1" applyBorder="1" applyAlignment="1">
      <alignment vertical="center"/>
    </xf>
    <xf numFmtId="0" fontId="6" fillId="0" borderId="1" xfId="0" applyFont="1" applyBorder="1" applyAlignment="1">
      <alignment vertical="center"/>
    </xf>
    <xf numFmtId="0" fontId="0" fillId="5" borderId="0" xfId="0" applyFill="1" applyBorder="1"/>
    <xf numFmtId="0" fontId="2" fillId="0" borderId="0" xfId="0" applyFont="1"/>
    <xf numFmtId="0" fontId="6" fillId="4" borderId="4" xfId="0" applyFont="1" applyFill="1" applyBorder="1" applyAlignment="1">
      <alignment vertical="center"/>
    </xf>
    <xf numFmtId="0" fontId="6" fillId="4" borderId="6" xfId="0" applyFont="1" applyFill="1" applyBorder="1" applyAlignment="1">
      <alignment vertical="center"/>
    </xf>
    <xf numFmtId="0" fontId="6" fillId="0" borderId="21" xfId="0" applyFont="1" applyBorder="1" applyAlignment="1">
      <alignment vertical="center"/>
    </xf>
    <xf numFmtId="0" fontId="6" fillId="4" borderId="21" xfId="0" applyFont="1" applyFill="1" applyBorder="1" applyAlignment="1">
      <alignment vertical="center"/>
    </xf>
    <xf numFmtId="0" fontId="2" fillId="0" borderId="10" xfId="0" applyFont="1" applyBorder="1" applyAlignment="1">
      <alignment horizontal="center"/>
    </xf>
    <xf numFmtId="0" fontId="0" fillId="0" borderId="0" xfId="0" applyBorder="1"/>
    <xf numFmtId="0" fontId="5" fillId="0" borderId="5" xfId="0" applyFont="1" applyBorder="1" applyAlignment="1">
      <alignment vertical="center"/>
    </xf>
    <xf numFmtId="0" fontId="6" fillId="4" borderId="7" xfId="0" applyFont="1" applyFill="1" applyBorder="1" applyAlignment="1">
      <alignment vertical="center"/>
    </xf>
    <xf numFmtId="0" fontId="6" fillId="0" borderId="22" xfId="0" applyFont="1" applyBorder="1" applyAlignment="1">
      <alignment vertical="center"/>
    </xf>
    <xf numFmtId="0" fontId="6" fillId="0" borderId="0" xfId="0" applyFont="1" applyBorder="1" applyAlignment="1">
      <alignment vertical="center"/>
    </xf>
    <xf numFmtId="0" fontId="0" fillId="6" borderId="0" xfId="0" applyFill="1" applyBorder="1"/>
    <xf numFmtId="0" fontId="0" fillId="6" borderId="11" xfId="0" applyFill="1" applyBorder="1"/>
    <xf numFmtId="0" fontId="0" fillId="6" borderId="12" xfId="0" applyFill="1" applyBorder="1"/>
    <xf numFmtId="0" fontId="0" fillId="6" borderId="20" xfId="0" applyFill="1" applyBorder="1"/>
    <xf numFmtId="0" fontId="0" fillId="6" borderId="19" xfId="0" applyFill="1" applyBorder="1"/>
    <xf numFmtId="0" fontId="0" fillId="6" borderId="13" xfId="0" applyFill="1" applyBorder="1"/>
    <xf numFmtId="0" fontId="0" fillId="6" borderId="14" xfId="0" applyFill="1" applyBorder="1"/>
    <xf numFmtId="0" fontId="0" fillId="6" borderId="15" xfId="0" applyFill="1" applyBorder="1"/>
    <xf numFmtId="0" fontId="0" fillId="5" borderId="9" xfId="0" applyFill="1" applyBorder="1" applyAlignment="1">
      <alignment horizontal="center" vertical="center"/>
    </xf>
    <xf numFmtId="0" fontId="0" fillId="6" borderId="20" xfId="0" applyFill="1" applyBorder="1" applyAlignment="1">
      <alignment horizontal="center" vertical="center"/>
    </xf>
    <xf numFmtId="0" fontId="0" fillId="6" borderId="0" xfId="0" applyFill="1" applyBorder="1" applyAlignment="1">
      <alignment horizontal="center" vertical="center"/>
    </xf>
    <xf numFmtId="0" fontId="0" fillId="6" borderId="19" xfId="0" applyFill="1" applyBorder="1" applyAlignment="1">
      <alignment horizontal="center" vertical="center"/>
    </xf>
    <xf numFmtId="0" fontId="0" fillId="7" borderId="9" xfId="0" applyFill="1" applyBorder="1" applyAlignment="1">
      <alignment horizontal="center" vertical="center"/>
    </xf>
    <xf numFmtId="14" fontId="0" fillId="5" borderId="9" xfId="0" applyNumberFormat="1" applyFill="1" applyBorder="1" applyAlignment="1">
      <alignment horizontal="center" vertical="center"/>
    </xf>
    <xf numFmtId="0" fontId="8" fillId="5" borderId="9" xfId="0" applyFont="1" applyFill="1" applyBorder="1" applyAlignment="1">
      <alignment horizontal="center" vertical="center"/>
    </xf>
    <xf numFmtId="0" fontId="8" fillId="5" borderId="18" xfId="0" applyFont="1" applyFill="1" applyBorder="1" applyAlignment="1">
      <alignment horizontal="center" vertical="center"/>
    </xf>
    <xf numFmtId="0" fontId="8" fillId="7" borderId="9" xfId="0" applyFont="1" applyFill="1" applyBorder="1" applyAlignment="1">
      <alignment horizontal="center" vertical="center"/>
    </xf>
    <xf numFmtId="0" fontId="0" fillId="6" borderId="10" xfId="0" applyFill="1" applyBorder="1" applyAlignment="1">
      <alignment horizontal="center"/>
    </xf>
    <xf numFmtId="0" fontId="0" fillId="0" borderId="0" xfId="0" pivotButton="1"/>
    <xf numFmtId="0" fontId="0" fillId="0" borderId="0" xfId="0" applyNumberFormat="1"/>
    <xf numFmtId="0" fontId="8" fillId="5" borderId="18" xfId="0" applyFont="1" applyFill="1" applyBorder="1" applyAlignment="1">
      <alignment horizontal="center" vertical="center"/>
    </xf>
    <xf numFmtId="0" fontId="0" fillId="6" borderId="0" xfId="0" applyFill="1" applyBorder="1" applyAlignment="1">
      <alignment horizontal="center"/>
    </xf>
    <xf numFmtId="0" fontId="0" fillId="6" borderId="20" xfId="0" quotePrefix="1" applyFill="1" applyBorder="1" applyAlignment="1">
      <alignment horizontal="center"/>
    </xf>
    <xf numFmtId="0" fontId="0" fillId="6" borderId="0" xfId="0" quotePrefix="1" applyFill="1" applyBorder="1" applyAlignment="1">
      <alignment horizontal="center"/>
    </xf>
    <xf numFmtId="0" fontId="15" fillId="5" borderId="9" xfId="0" applyFont="1" applyFill="1" applyBorder="1" applyAlignment="1">
      <alignment horizontal="center" vertical="center"/>
    </xf>
    <xf numFmtId="0" fontId="15" fillId="0" borderId="0" xfId="0" applyFont="1" applyAlignment="1">
      <alignment horizontal="center"/>
    </xf>
    <xf numFmtId="9" fontId="0" fillId="5" borderId="9" xfId="0" applyNumberFormat="1" applyFill="1" applyBorder="1" applyAlignment="1">
      <alignment horizontal="center" vertical="center"/>
    </xf>
    <xf numFmtId="0" fontId="0" fillId="0" borderId="0" xfId="0" applyAlignment="1">
      <alignment horizontal="left"/>
    </xf>
    <xf numFmtId="10" fontId="0" fillId="0" borderId="0" xfId="0" applyNumberFormat="1"/>
    <xf numFmtId="0" fontId="0" fillId="4" borderId="27" xfId="0" applyFont="1" applyFill="1" applyBorder="1"/>
    <xf numFmtId="0" fontId="0" fillId="0" borderId="0" xfId="0" applyAlignment="1">
      <alignment horizontal="left" indent="1"/>
    </xf>
    <xf numFmtId="0" fontId="0" fillId="4" borderId="28" xfId="0" applyFont="1" applyFill="1" applyBorder="1"/>
    <xf numFmtId="0" fontId="0" fillId="0" borderId="0" xfId="0" applyFill="1" applyAlignment="1">
      <alignment wrapText="1"/>
    </xf>
    <xf numFmtId="0" fontId="6" fillId="0" borderId="0" xfId="0" applyFont="1" applyFill="1" applyAlignment="1">
      <alignment horizontal="center" wrapText="1"/>
    </xf>
    <xf numFmtId="0" fontId="6" fillId="0" borderId="0" xfId="0" applyFont="1" applyFill="1" applyAlignment="1">
      <alignment wrapText="1"/>
    </xf>
    <xf numFmtId="14" fontId="6" fillId="0" borderId="0" xfId="0" applyNumberFormat="1" applyFont="1" applyFill="1" applyAlignment="1">
      <alignment horizontal="center" wrapText="1"/>
    </xf>
    <xf numFmtId="14" fontId="0" fillId="0" borderId="0" xfId="0" applyNumberFormat="1" applyFill="1" applyAlignment="1" applyProtection="1">
      <alignment horizontal="center" wrapText="1"/>
      <protection locked="0"/>
    </xf>
    <xf numFmtId="0" fontId="0" fillId="0" borderId="0" xfId="0" applyFill="1" applyProtection="1">
      <protection locked="0"/>
    </xf>
    <xf numFmtId="0" fontId="0" fillId="0" borderId="0" xfId="0" applyFill="1" applyAlignment="1" applyProtection="1">
      <alignment horizontal="center" wrapText="1"/>
      <protection locked="0"/>
    </xf>
    <xf numFmtId="0" fontId="15" fillId="0" borderId="0" xfId="0" applyFont="1" applyFill="1" applyAlignment="1" applyProtection="1">
      <alignment horizontal="center" wrapText="1"/>
      <protection locked="0"/>
    </xf>
    <xf numFmtId="9" fontId="0" fillId="0" borderId="0" xfId="2" applyFont="1" applyFill="1" applyAlignment="1" applyProtection="1">
      <alignment horizontal="center" wrapText="1"/>
      <protection locked="0"/>
    </xf>
    <xf numFmtId="0" fontId="0" fillId="0" borderId="0" xfId="0" applyFill="1" applyAlignment="1" applyProtection="1">
      <alignment horizontal="center"/>
      <protection locked="0"/>
    </xf>
    <xf numFmtId="2" fontId="0" fillId="0" borderId="0" xfId="0" applyNumberFormat="1" applyFill="1" applyAlignment="1" applyProtection="1">
      <alignment horizontal="center" wrapText="1"/>
      <protection locked="0"/>
    </xf>
    <xf numFmtId="19" fontId="0" fillId="0" borderId="0" xfId="0" applyNumberFormat="1" applyFill="1" applyAlignment="1" applyProtection="1">
      <alignment horizontal="center" wrapText="1"/>
      <protection locked="0"/>
    </xf>
    <xf numFmtId="9" fontId="0" fillId="0" borderId="0" xfId="2" applyFont="1" applyFill="1" applyAlignment="1" applyProtection="1">
      <alignment horizontal="center"/>
      <protection locked="0"/>
    </xf>
    <xf numFmtId="14" fontId="0" fillId="0" borderId="0" xfId="0" applyNumberFormat="1" applyFill="1" applyAlignment="1" applyProtection="1">
      <alignment horizontal="center"/>
      <protection locked="0"/>
    </xf>
    <xf numFmtId="19" fontId="0" fillId="0" borderId="0" xfId="0" applyNumberFormat="1" applyFill="1" applyAlignment="1" applyProtection="1">
      <alignment horizontal="center"/>
      <protection locked="0"/>
    </xf>
    <xf numFmtId="9" fontId="0" fillId="0" borderId="0" xfId="0" applyNumberFormat="1" applyFill="1" applyAlignment="1" applyProtection="1">
      <alignment horizontal="center"/>
      <protection locked="0"/>
    </xf>
    <xf numFmtId="0" fontId="0" fillId="0" borderId="0" xfId="0" applyAlignment="1" applyProtection="1">
      <alignment horizontal="center"/>
      <protection locked="0"/>
    </xf>
    <xf numFmtId="0" fontId="0" fillId="0" borderId="0" xfId="0" applyProtection="1">
      <protection locked="0"/>
    </xf>
    <xf numFmtId="0" fontId="15" fillId="0" borderId="0" xfId="0" applyFont="1" applyAlignment="1" applyProtection="1">
      <alignment horizontal="center"/>
      <protection locked="0"/>
    </xf>
    <xf numFmtId="0" fontId="0" fillId="0" borderId="0" xfId="0" applyAlignment="1" applyProtection="1">
      <alignment horizontal="center" wrapText="1"/>
      <protection locked="0"/>
    </xf>
    <xf numFmtId="0" fontId="1" fillId="0" borderId="0" xfId="0" applyFont="1" applyFill="1" applyAlignment="1">
      <alignment horizontal="center" vertical="center" wrapText="1"/>
    </xf>
    <xf numFmtId="0" fontId="0" fillId="0" borderId="0" xfId="0" applyFont="1" applyAlignment="1">
      <alignment horizontal="center" vertical="center"/>
    </xf>
    <xf numFmtId="0" fontId="1" fillId="2" borderId="0" xfId="0" applyFont="1" applyFill="1" applyAlignment="1" applyProtection="1">
      <alignment horizontal="center" vertical="center" textRotation="90" wrapText="1"/>
      <protection locked="0"/>
    </xf>
    <xf numFmtId="0" fontId="2" fillId="8" borderId="25" xfId="0" applyFont="1" applyFill="1" applyBorder="1" applyAlignment="1">
      <alignment horizontal="center" vertical="center" wrapText="1"/>
    </xf>
    <xf numFmtId="0" fontId="18" fillId="8" borderId="9" xfId="0" applyFont="1" applyFill="1" applyBorder="1" applyAlignment="1">
      <alignment horizontal="center" vertical="center" wrapText="1"/>
    </xf>
    <xf numFmtId="0" fontId="0" fillId="5" borderId="0" xfId="0" applyFill="1"/>
    <xf numFmtId="14" fontId="0" fillId="5" borderId="0" xfId="0" applyNumberFormat="1" applyFill="1"/>
    <xf numFmtId="0" fontId="0" fillId="5" borderId="0" xfId="0" applyFill="1" applyAlignment="1">
      <alignment horizontal="center"/>
    </xf>
    <xf numFmtId="9" fontId="0" fillId="5" borderId="0" xfId="0" applyNumberFormat="1" applyFill="1"/>
    <xf numFmtId="0" fontId="2" fillId="5" borderId="0" xfId="0" applyFont="1" applyFill="1"/>
    <xf numFmtId="0" fontId="7" fillId="5" borderId="10" xfId="0" applyFont="1" applyFill="1" applyBorder="1" applyAlignment="1">
      <alignment horizontal="center" vertical="center"/>
    </xf>
    <xf numFmtId="0" fontId="7" fillId="5" borderId="11" xfId="0" applyFont="1" applyFill="1" applyBorder="1" applyAlignment="1">
      <alignment horizontal="center" vertical="center"/>
    </xf>
    <xf numFmtId="0" fontId="7" fillId="5" borderId="12" xfId="0" applyFont="1" applyFill="1" applyBorder="1" applyAlignment="1">
      <alignment horizontal="center" vertical="center"/>
    </xf>
    <xf numFmtId="0" fontId="7" fillId="5" borderId="13" xfId="0" applyFont="1" applyFill="1" applyBorder="1" applyAlignment="1">
      <alignment horizontal="center" vertical="center"/>
    </xf>
    <xf numFmtId="0" fontId="7" fillId="5" borderId="14" xfId="0" applyFont="1" applyFill="1" applyBorder="1" applyAlignment="1">
      <alignment horizontal="center" vertical="center"/>
    </xf>
    <xf numFmtId="0" fontId="7" fillId="5" borderId="15" xfId="0" applyFont="1" applyFill="1" applyBorder="1" applyAlignment="1">
      <alignment horizontal="center" vertical="center"/>
    </xf>
    <xf numFmtId="0" fontId="3" fillId="5" borderId="24" xfId="1" applyFill="1" applyBorder="1" applyAlignment="1">
      <alignment horizontal="center" wrapText="1"/>
    </xf>
    <xf numFmtId="0" fontId="0" fillId="5" borderId="25" xfId="0" applyFill="1" applyBorder="1" applyAlignment="1">
      <alignment horizontal="center" wrapText="1"/>
    </xf>
    <xf numFmtId="0" fontId="2" fillId="5" borderId="24" xfId="0" applyFont="1" applyFill="1" applyBorder="1" applyAlignment="1">
      <alignment horizontal="center"/>
    </xf>
    <xf numFmtId="0" fontId="2" fillId="5" borderId="26" xfId="0" applyFont="1" applyFill="1" applyBorder="1" applyAlignment="1">
      <alignment horizontal="center"/>
    </xf>
    <xf numFmtId="0" fontId="2" fillId="5" borderId="25" xfId="0" applyFont="1" applyFill="1" applyBorder="1" applyAlignment="1">
      <alignment horizontal="center"/>
    </xf>
    <xf numFmtId="0" fontId="8" fillId="5" borderId="16" xfId="0" applyFont="1" applyFill="1" applyBorder="1" applyAlignment="1">
      <alignment horizontal="center" vertical="center"/>
    </xf>
    <xf numFmtId="0" fontId="8" fillId="5" borderId="17" xfId="0" applyFont="1" applyFill="1" applyBorder="1" applyAlignment="1">
      <alignment horizontal="center" vertical="center"/>
    </xf>
    <xf numFmtId="0" fontId="8" fillId="5" borderId="18" xfId="0" applyFont="1" applyFill="1" applyBorder="1" applyAlignment="1">
      <alignment horizontal="center" vertical="center"/>
    </xf>
    <xf numFmtId="0" fontId="0" fillId="5" borderId="12" xfId="0" applyFill="1" applyBorder="1" applyAlignment="1">
      <alignment horizontal="center" vertical="center" wrapText="1"/>
    </xf>
    <xf numFmtId="0" fontId="0" fillId="5" borderId="19" xfId="0" applyFill="1" applyBorder="1" applyAlignment="1">
      <alignment horizontal="center" vertical="center" wrapText="1"/>
    </xf>
    <xf numFmtId="0" fontId="0" fillId="5" borderId="15" xfId="0" applyFill="1" applyBorder="1" applyAlignment="1">
      <alignment horizontal="center" vertical="center" wrapText="1"/>
    </xf>
    <xf numFmtId="0" fontId="4" fillId="0" borderId="0" xfId="0" applyFont="1" applyAlignment="1">
      <alignment horizontal="center" vertical="center"/>
    </xf>
    <xf numFmtId="0" fontId="5" fillId="0" borderId="23" xfId="0" applyFont="1" applyBorder="1" applyAlignment="1">
      <alignment horizontal="center" vertical="center"/>
    </xf>
    <xf numFmtId="0" fontId="5" fillId="0" borderId="20" xfId="0" applyFont="1" applyBorder="1" applyAlignment="1">
      <alignment horizontal="center" vertical="center"/>
    </xf>
    <xf numFmtId="0" fontId="5" fillId="0" borderId="13" xfId="0" applyFont="1" applyBorder="1" applyAlignment="1">
      <alignment horizontal="center" vertical="center"/>
    </xf>
    <xf numFmtId="0" fontId="2" fillId="0" borderId="0" xfId="0" applyFont="1" applyAlignment="1">
      <alignment horizontal="left" vertical="center"/>
    </xf>
  </cellXfs>
  <cellStyles count="3">
    <cellStyle name="Lien hypertexte" xfId="1" builtinId="8"/>
    <cellStyle name="Normal" xfId="0" builtinId="0"/>
    <cellStyle name="Pourcentage" xfId="2" builtinId="5"/>
  </cellStyles>
  <dxfs count="45">
    <dxf>
      <font>
        <sz val="8"/>
      </font>
      <fill>
        <patternFill patternType="none">
          <fgColor indexed="64"/>
          <bgColor auto="1"/>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style="thin">
          <color theme="4" tint="0.39997558519241921"/>
        </left>
        <right style="thin">
          <color theme="4" tint="0.39997558519241921"/>
        </right>
        <top style="thin">
          <color theme="4" tint="0.39997558519241921"/>
        </top>
        <bottom style="thin">
          <color theme="4" tint="0.39997558519241921"/>
        </bottom>
        <vertical/>
        <horizontal/>
      </border>
    </dxf>
    <dxf>
      <border outline="0">
        <bottom style="thin">
          <color theme="4" tint="0.39997558519241921"/>
        </bottom>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dxf>
    <dxf>
      <font>
        <b val="0"/>
        <i val="0"/>
        <strike val="0"/>
        <condense val="0"/>
        <extend val="0"/>
        <outline val="0"/>
        <shadow val="0"/>
        <u val="none"/>
        <vertAlign val="baseline"/>
        <sz val="8"/>
        <color theme="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8"/>
        <color theme="1"/>
        <name val="Calibri"/>
        <family val="2"/>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8"/>
        <color theme="1"/>
        <name val="Calibri"/>
        <family val="2"/>
        <scheme val="minor"/>
      </font>
      <alignment horizontal="general" vertical="center" textRotation="0" wrapText="0" indent="0" justifyLastLine="0" shrinkToFit="0" readingOrder="0"/>
      <border diagonalUp="0" diagonalDown="0">
        <left style="thin">
          <color indexed="64"/>
        </left>
        <right/>
        <top style="thin">
          <color indexed="64"/>
        </top>
        <bottom style="thin">
          <color indexed="64"/>
        </bottom>
        <vertical/>
        <horizontal/>
      </border>
    </dxf>
    <dxf>
      <border outline="0">
        <right style="medium">
          <color indexed="64"/>
        </right>
        <top style="medium">
          <color indexed="64"/>
        </top>
        <bottom style="medium">
          <color indexed="64"/>
        </bottom>
      </border>
    </dxf>
    <dxf>
      <font>
        <b/>
        <i val="0"/>
        <strike val="0"/>
        <condense val="0"/>
        <extend val="0"/>
        <outline val="0"/>
        <shadow val="0"/>
        <u val="none"/>
        <vertAlign val="baseline"/>
        <sz val="8"/>
        <color theme="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8"/>
        <color theme="1"/>
        <name val="Calibri"/>
        <family val="2"/>
        <scheme val="minor"/>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family val="2"/>
        <scheme val="minor"/>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family val="2"/>
        <scheme val="minor"/>
      </font>
      <alignment horizontal="general" vertical="center"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8"/>
        <color theme="1"/>
        <name val="Calibri"/>
        <family val="2"/>
        <scheme val="minor"/>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family val="2"/>
        <scheme val="minor"/>
      </font>
      <alignment horizontal="general"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8"/>
        <color theme="1"/>
        <name val="Calibri"/>
        <family val="2"/>
        <scheme val="minor"/>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font>
        <b val="0"/>
        <i val="0"/>
        <strike val="0"/>
        <condense val="0"/>
        <extend val="0"/>
        <outline val="0"/>
        <shadow val="0"/>
        <u val="none"/>
        <vertAlign val="baseline"/>
        <sz val="8"/>
        <color theme="1"/>
        <name val="Calibri"/>
        <family val="2"/>
        <scheme val="minor"/>
      </font>
      <alignment horizontal="general" vertical="center"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protection locked="0" hidden="0"/>
    </dxf>
    <dxf>
      <fill>
        <patternFill patternType="none">
          <fgColor indexed="64"/>
          <bgColor auto="1"/>
        </patternFill>
      </fill>
      <alignment horizontal="center" vertical="bottom" textRotation="0" wrapText="1" indent="0" justifyLastLine="0" shrinkToFit="0" readingOrder="0"/>
      <protection locked="0" hidden="0"/>
    </dxf>
    <dxf>
      <fill>
        <patternFill patternType="none">
          <fgColor indexed="64"/>
          <bgColor auto="1"/>
        </patternFill>
      </fill>
      <alignment horizontal="center" vertical="bottom" textRotation="0" wrapText="0" indent="0" justifyLastLine="0" shrinkToFit="0" readingOrder="0"/>
      <protection locked="0" hidden="0"/>
    </dxf>
    <dxf>
      <fill>
        <patternFill patternType="none">
          <fgColor indexed="64"/>
          <bgColor auto="1"/>
        </patternFill>
      </fill>
      <alignment horizontal="center" vertical="bottom" textRotation="0" wrapText="0" indent="0" justifyLastLine="0" shrinkToFit="0" readingOrder="0"/>
      <protection locked="0" hidden="0"/>
    </dxf>
    <dxf>
      <fill>
        <patternFill patternType="none">
          <fgColor indexed="64"/>
          <bgColor auto="1"/>
        </patternFill>
      </fill>
      <alignment horizontal="center" vertical="bottom" textRotation="0" wrapText="0" indent="0" justifyLastLine="0" shrinkToFit="0" readingOrder="0"/>
      <protection locked="0" hidden="0"/>
    </dxf>
    <dxf>
      <fill>
        <patternFill patternType="none">
          <fgColor indexed="64"/>
          <bgColor auto="1"/>
        </patternFill>
      </fill>
      <alignment horizontal="center" vertical="bottom" textRotation="0" wrapText="0" indent="0" justifyLastLine="0" shrinkToFit="0" readingOrder="0"/>
      <protection locked="0" hidden="0"/>
    </dxf>
    <dxf>
      <fill>
        <patternFill patternType="none">
          <fgColor indexed="64"/>
          <bgColor auto="1"/>
        </patternFill>
      </fill>
      <alignment horizontal="center" vertical="bottom" textRotation="0" wrapText="0" indent="0" justifyLastLine="0" shrinkToFit="0" readingOrder="0"/>
      <protection locked="0" hidden="0"/>
    </dxf>
    <dxf>
      <fill>
        <patternFill patternType="none">
          <fgColor indexed="64"/>
          <bgColor auto="1"/>
        </patternFill>
      </fill>
      <alignment horizontal="center" vertical="bottom" textRotation="0" wrapText="1" indent="0" justifyLastLine="0" shrinkToFit="0" readingOrder="0"/>
      <protection locked="0" hidden="0"/>
    </dxf>
    <dxf>
      <fill>
        <patternFill patternType="none">
          <fgColor indexed="64"/>
          <bgColor auto="1"/>
        </patternFill>
      </fill>
      <alignment horizontal="center" vertical="bottom" textRotation="0" wrapText="1" indent="0" justifyLastLine="0" shrinkToFit="0" readingOrder="0"/>
      <protection locked="0" hidden="0"/>
    </dxf>
    <dxf>
      <fill>
        <patternFill patternType="none">
          <fgColor indexed="64"/>
          <bgColor auto="1"/>
        </patternFill>
      </fill>
      <alignment horizontal="center" vertical="bottom" textRotation="0" wrapText="1" indent="0" justifyLastLine="0" shrinkToFit="0" readingOrder="0"/>
      <protection locked="0" hidden="0"/>
    </dxf>
    <dxf>
      <fill>
        <patternFill patternType="none">
          <fgColor indexed="64"/>
          <bgColor auto="1"/>
        </patternFill>
      </fill>
      <alignment horizontal="center" vertical="bottom" textRotation="0" wrapText="1" indent="0" justifyLastLine="0" shrinkToFit="0" readingOrder="0"/>
      <protection locked="0" hidden="0"/>
    </dxf>
    <dxf>
      <font>
        <b/>
        <strike val="0"/>
        <outline val="0"/>
        <shadow val="0"/>
        <u val="none"/>
        <vertAlign val="baseline"/>
        <sz val="14"/>
        <name val="Calibri"/>
        <family val="2"/>
        <scheme val="minor"/>
      </font>
      <fill>
        <patternFill patternType="none">
          <fgColor indexed="64"/>
          <bgColor auto="1"/>
        </patternFill>
      </fill>
      <alignment horizontal="center" vertical="bottom" textRotation="0" wrapText="1" indent="0" justifyLastLine="0" shrinkToFit="0" readingOrder="0"/>
      <protection locked="0" hidden="0"/>
    </dxf>
    <dxf>
      <font>
        <b/>
        <strike val="0"/>
        <outline val="0"/>
        <shadow val="0"/>
        <u val="none"/>
        <vertAlign val="baseline"/>
        <sz val="14"/>
        <name val="Calibri"/>
        <family val="2"/>
        <scheme val="minor"/>
      </font>
      <fill>
        <patternFill patternType="none">
          <fgColor indexed="64"/>
          <bgColor auto="1"/>
        </patternFill>
      </fill>
      <alignment horizontal="center" vertical="bottom" textRotation="0" wrapText="1" indent="0" justifyLastLine="0" shrinkToFit="0" readingOrder="0"/>
      <protection locked="0" hidden="0"/>
    </dxf>
    <dxf>
      <font>
        <b/>
        <strike val="0"/>
        <outline val="0"/>
        <shadow val="0"/>
        <u val="none"/>
        <vertAlign val="baseline"/>
        <sz val="14"/>
        <name val="Calibri"/>
        <family val="2"/>
        <scheme val="minor"/>
      </font>
      <fill>
        <patternFill patternType="none">
          <fgColor indexed="64"/>
          <bgColor auto="1"/>
        </patternFill>
      </fill>
      <alignment horizontal="center" vertical="bottom" textRotation="0" wrapText="1" indent="0" justifyLastLine="0" shrinkToFit="0" readingOrder="0"/>
      <protection locked="0" hidden="0"/>
    </dxf>
    <dxf>
      <font>
        <b/>
        <strike val="0"/>
        <outline val="0"/>
        <shadow val="0"/>
        <u val="none"/>
        <vertAlign val="baseline"/>
        <sz val="14"/>
        <name val="Calibri"/>
        <family val="2"/>
        <scheme val="minor"/>
      </font>
      <fill>
        <patternFill patternType="none">
          <fgColor indexed="64"/>
          <bgColor auto="1"/>
        </patternFill>
      </fill>
      <alignment horizontal="center" vertical="bottom" textRotation="0" wrapText="1" indent="0" justifyLastLine="0" shrinkToFit="0" readingOrder="0"/>
      <protection locked="0" hidden="0"/>
    </dxf>
    <dxf>
      <font>
        <b/>
        <strike val="0"/>
        <outline val="0"/>
        <shadow val="0"/>
        <u val="none"/>
        <vertAlign val="baseline"/>
        <sz val="14"/>
        <name val="Calibri"/>
        <family val="2"/>
        <scheme val="minor"/>
      </font>
      <fill>
        <patternFill patternType="none">
          <fgColor indexed="64"/>
          <bgColor auto="1"/>
        </patternFill>
      </fill>
      <alignment horizontal="center" vertical="bottom" textRotation="0" wrapText="1" indent="0" justifyLastLine="0" shrinkToFit="0" readingOrder="0"/>
      <protection locked="0" hidden="0"/>
    </dxf>
    <dxf>
      <font>
        <b/>
        <strike val="0"/>
        <outline val="0"/>
        <shadow val="0"/>
        <u val="none"/>
        <vertAlign val="baseline"/>
        <sz val="14"/>
        <name val="Calibri"/>
        <family val="2"/>
        <scheme val="minor"/>
      </font>
      <fill>
        <patternFill patternType="none">
          <fgColor indexed="64"/>
          <bgColor auto="1"/>
        </patternFill>
      </fill>
      <alignment horizontal="center" vertical="bottom" textRotation="0" wrapText="1" indent="0" justifyLastLine="0" shrinkToFit="0" readingOrder="0"/>
      <protection locked="0" hidden="0"/>
    </dxf>
    <dxf>
      <font>
        <b/>
        <strike val="0"/>
        <outline val="0"/>
        <shadow val="0"/>
        <u val="none"/>
        <vertAlign val="baseline"/>
        <sz val="14"/>
        <name val="Calibri"/>
        <family val="2"/>
        <scheme val="minor"/>
      </font>
      <fill>
        <patternFill patternType="none">
          <fgColor indexed="64"/>
          <bgColor auto="1"/>
        </patternFill>
      </fill>
      <alignment horizontal="center" vertical="bottom" textRotation="0" wrapText="1" indent="0" justifyLastLine="0" shrinkToFit="0" readingOrder="0"/>
      <protection locked="0" hidden="0"/>
    </dxf>
    <dxf>
      <font>
        <b/>
        <strike val="0"/>
        <outline val="0"/>
        <shadow val="0"/>
        <u val="none"/>
        <vertAlign val="baseline"/>
        <sz val="14"/>
        <name val="Calibri"/>
        <family val="2"/>
        <scheme val="minor"/>
      </font>
      <fill>
        <patternFill patternType="none">
          <fgColor indexed="64"/>
          <bgColor auto="1"/>
        </patternFill>
      </fill>
      <alignment horizontal="center" vertical="bottom" textRotation="0" wrapText="1" indent="0" justifyLastLine="0" shrinkToFit="0" readingOrder="0"/>
      <protection locked="0" hidden="0"/>
    </dxf>
    <dxf>
      <fill>
        <patternFill patternType="none">
          <fgColor indexed="64"/>
          <bgColor auto="1"/>
        </patternFill>
      </fill>
      <alignment horizontal="center" vertical="bottom" textRotation="0" wrapText="1" indent="0" justifyLastLine="0" shrinkToFit="0" readingOrder="0"/>
      <protection locked="0" hidden="0"/>
    </dxf>
    <dxf>
      <fill>
        <patternFill patternType="none">
          <fgColor indexed="64"/>
          <bgColor auto="1"/>
        </patternFill>
      </fill>
      <alignment horizontal="center" vertical="bottom" textRotation="0" wrapText="0" indent="0" justifyLastLine="0" shrinkToFit="0" readingOrder="0"/>
      <protection locked="0" hidden="0"/>
    </dxf>
    <dxf>
      <fill>
        <patternFill patternType="none">
          <fgColor indexed="64"/>
          <bgColor auto="1"/>
        </patternFill>
      </fill>
      <protection locked="0" hidden="0"/>
    </dxf>
    <dxf>
      <numFmt numFmtId="19" formatCode="dd/mm/yyyy"/>
      <fill>
        <patternFill patternType="none">
          <fgColor indexed="64"/>
          <bgColor auto="1"/>
        </patternFill>
      </fill>
      <alignment horizontal="center" vertical="bottom" textRotation="0" wrapText="0" indent="0" justifyLastLine="0" shrinkToFit="0" readingOrder="0"/>
      <protection locked="0" hidden="0"/>
    </dxf>
    <dxf>
      <numFmt numFmtId="19" formatCode="dd/mm/yyyy"/>
      <fill>
        <patternFill patternType="none">
          <fgColor indexed="64"/>
          <bgColor auto="1"/>
        </patternFill>
      </fill>
      <alignment horizontal="center" vertical="bottom" textRotation="0" wrapText="0" indent="0" justifyLastLine="0" shrinkToFit="0" readingOrder="0"/>
      <protection locked="0" hidden="0"/>
    </dxf>
    <dxf>
      <font>
        <strike val="0"/>
        <outline val="0"/>
        <shadow val="0"/>
        <u val="none"/>
        <vertAlign val="baseline"/>
        <sz val="8"/>
        <name val="Calibri"/>
        <family val="2"/>
        <scheme val="minor"/>
      </font>
      <numFmt numFmtId="19" formatCode="dd/mm/yyyy"/>
      <fill>
        <patternFill patternType="none">
          <fgColor indexed="64"/>
          <bgColor auto="1"/>
        </patternFill>
      </fill>
      <alignment horizontal="center" vertical="bottom" textRotation="0" wrapText="1" indent="0" justifyLastLine="0" shrinkToFit="0" readingOrder="0"/>
    </dxf>
    <dxf>
      <fill>
        <patternFill patternType="none">
          <fgColor indexed="64"/>
          <bgColor auto="1"/>
        </patternFill>
      </fill>
      <alignment horizontal="center" vertical="bottom" textRotation="0" wrapText="0" indent="0" justifyLastLine="0" shrinkToFit="0" readingOrder="0"/>
    </dxf>
    <dxf>
      <font>
        <b/>
        <i val="0"/>
        <strike val="0"/>
        <condense val="0"/>
        <extend val="0"/>
        <outline val="0"/>
        <shadow val="0"/>
        <u val="none"/>
        <vertAlign val="baseline"/>
        <sz val="11"/>
        <color theme="0"/>
        <name val="Calibri"/>
        <family val="2"/>
        <scheme val="minor"/>
      </font>
      <fill>
        <patternFill patternType="solid">
          <fgColor indexed="64"/>
          <bgColor rgb="FF0070C0"/>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[PLANIF AUDIT _ TEST.xlsm]Graphs!Tableau croisé dynamique18</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Nombre de Complément d'information audit </a:t>
            </a:r>
          </a:p>
        </c:rich>
      </c:tx>
      <c:overlay val="0"/>
      <c:spPr>
        <a:noFill/>
        <a:ln>
          <a:noFill/>
        </a:ln>
        <a:effectLst/>
      </c:spPr>
    </c:title>
    <c:autoTitleDeleted val="0"/>
    <c:pivotFmts>
      <c:pivotFmt>
        <c:idx val="0"/>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s>
    <c:plotArea>
      <c:layout/>
      <c:barChart>
        <c:barDir val="bar"/>
        <c:grouping val="clustered"/>
        <c:varyColors val="0"/>
        <c:ser>
          <c:idx val="0"/>
          <c:order val="0"/>
          <c:tx>
            <c:strRef>
              <c:f>Graphs!$B$4</c:f>
              <c:strCache>
                <c:ptCount val="1"/>
                <c:pt idx="0">
                  <c:v>Total</c:v>
                </c:pt>
              </c:strCache>
            </c:strRef>
          </c:tx>
          <c:spPr>
            <a:solidFill>
              <a:schemeClr val="accent1"/>
            </a:solidFill>
            <a:ln>
              <a:noFill/>
            </a:ln>
            <a:effectLst/>
          </c:spPr>
          <c:invertIfNegative val="0"/>
          <c:cat>
            <c:strRef>
              <c:f>Graphs!$A$5</c:f>
              <c:strCache>
                <c:ptCount val="1"/>
                <c:pt idx="0">
                  <c:v>Audit Interne</c:v>
                </c:pt>
              </c:strCache>
            </c:strRef>
          </c:cat>
          <c:val>
            <c:numRef>
              <c:f>Graphs!$B$5</c:f>
              <c:numCache>
                <c:formatCode>General</c:formatCode>
                <c:ptCount val="1"/>
                <c:pt idx="0">
                  <c:v>1</c:v>
                </c:pt>
              </c:numCache>
            </c:numRef>
          </c:val>
          <c:extLst>
            <c:ext xmlns:c16="http://schemas.microsoft.com/office/drawing/2014/chart" uri="{C3380CC4-5D6E-409C-BE32-E72D297353CC}">
              <c16:uniqueId val="{00000002-C87D-4E0C-8781-4BBDA3D93C6E}"/>
            </c:ext>
          </c:extLst>
        </c:ser>
        <c:dLbls>
          <c:showLegendKey val="0"/>
          <c:showVal val="0"/>
          <c:showCatName val="0"/>
          <c:showSerName val="0"/>
          <c:showPercent val="0"/>
          <c:showBubbleSize val="0"/>
        </c:dLbls>
        <c:gapWidth val="182"/>
        <c:axId val="366800016"/>
        <c:axId val="910759536"/>
      </c:barChart>
      <c:catAx>
        <c:axId val="36680001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910759536"/>
        <c:crosses val="autoZero"/>
        <c:auto val="1"/>
        <c:lblAlgn val="ctr"/>
        <c:lblOffset val="100"/>
        <c:noMultiLvlLbl val="0"/>
      </c:catAx>
      <c:valAx>
        <c:axId val="91075953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66800016"/>
        <c:crosses val="autoZero"/>
        <c:crossBetween val="between"/>
      </c:valAx>
    </c:plotArea>
    <c:plotVisOnly val="1"/>
    <c:dispBlanksAs val="gap"/>
    <c:showDLblsOverMax val="0"/>
  </c:chart>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[PLANIF AUDIT _ TEST.xlsm]Graphs!Tableau croisé dynamique31</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Graphs!$E$4</c:f>
              <c:strCache>
                <c:ptCount val="1"/>
                <c:pt idx="0">
                  <c:v>Total</c:v>
                </c:pt>
              </c:strCache>
            </c:strRef>
          </c:tx>
          <c:spPr>
            <a:solidFill>
              <a:schemeClr val="accent1"/>
            </a:solidFill>
            <a:ln>
              <a:noFill/>
            </a:ln>
            <a:effectLst/>
          </c:spPr>
          <c:invertIfNegative val="0"/>
          <c:cat>
            <c:multiLvlStrRef>
              <c:f>Graphs!$D$5:$D$44</c:f>
              <c:multiLvlStrCache>
                <c:ptCount val="33"/>
                <c:lvl>
                  <c:pt idx="0">
                    <c:v>FLEVILLE - DFS</c:v>
                  </c:pt>
                  <c:pt idx="1">
                    <c:v>PEROLS </c:v>
                  </c:pt>
                  <c:pt idx="2">
                    <c:v>FLEVILLE - BE</c:v>
                  </c:pt>
                  <c:pt idx="3">
                    <c:v>LOGNES (DO RADIO) </c:v>
                  </c:pt>
                  <c:pt idx="4">
                    <c:v>GIBERVILLE</c:v>
                  </c:pt>
                  <c:pt idx="5">
                    <c:v>LANESTER (ERYMA)</c:v>
                  </c:pt>
                  <c:pt idx="6">
                    <c:v>ADVANCIA</c:v>
                  </c:pt>
                  <c:pt idx="7">
                    <c:v>ARFOS</c:v>
                  </c:pt>
                  <c:pt idx="8">
                    <c:v>ATC CONSULTING</c:v>
                  </c:pt>
                  <c:pt idx="9">
                    <c:v>AVRANCHES</c:v>
                  </c:pt>
                  <c:pt idx="10">
                    <c:v>BAOCOM</c:v>
                  </c:pt>
                  <c:pt idx="11">
                    <c:v>BUXEROLLES</c:v>
                  </c:pt>
                  <c:pt idx="12">
                    <c:v>CAMBRAI</c:v>
                  </c:pt>
                  <c:pt idx="13">
                    <c:v>CANEJEAN</c:v>
                  </c:pt>
                  <c:pt idx="14">
                    <c:v>CARVIN</c:v>
                  </c:pt>
                  <c:pt idx="15">
                    <c:v>COUERON (St Herblain) </c:v>
                  </c:pt>
                  <c:pt idx="16">
                    <c:v>LOGNES (Projet &amp; Inter.)</c:v>
                  </c:pt>
                  <c:pt idx="17">
                    <c:v>MARTILLAC</c:v>
                  </c:pt>
                  <c:pt idx="18">
                    <c:v>MARTILLAC (DFS)</c:v>
                  </c:pt>
                  <c:pt idx="19">
                    <c:v>MARTILLAC (PROJET)</c:v>
                  </c:pt>
                  <c:pt idx="20">
                    <c:v>METIS</c:v>
                  </c:pt>
                  <c:pt idx="21">
                    <c:v>MEUDON</c:v>
                  </c:pt>
                  <c:pt idx="22">
                    <c:v>MONTPELLIER</c:v>
                  </c:pt>
                  <c:pt idx="23">
                    <c:v>NANCY </c:v>
                  </c:pt>
                  <c:pt idx="24">
                    <c:v>NIMES</c:v>
                  </c:pt>
                  <c:pt idx="25">
                    <c:v>PARCAY MESLAY</c:v>
                  </c:pt>
                  <c:pt idx="26">
                    <c:v>PEROLS </c:v>
                  </c:pt>
                  <c:pt idx="27">
                    <c:v>SAINT HERBLAIN</c:v>
                  </c:pt>
                  <c:pt idx="28">
                    <c:v>SAINT_HERBLAIN</c:v>
                  </c:pt>
                  <c:pt idx="29">
                    <c:v>SAINT-DENIS LA REU</c:v>
                  </c:pt>
                  <c:pt idx="30">
                    <c:v>ST HERBLAIN (PROJET &amp; BE)</c:v>
                  </c:pt>
                  <c:pt idx="31">
                    <c:v>TELCOM</c:v>
                  </c:pt>
                  <c:pt idx="32">
                    <c:v>VILLEBON</c:v>
                  </c:pt>
                </c:lvl>
                <c:lvl>
                  <c:pt idx="0">
                    <c:v>DFS</c:v>
                  </c:pt>
                  <c:pt idx="2">
                    <c:v>PROJET</c:v>
                  </c:pt>
                  <c:pt idx="3">
                    <c:v>RADIO</c:v>
                  </c:pt>
                  <c:pt idx="4">
                    <c:v>RPOJET</c:v>
                  </c:pt>
                  <c:pt idx="5">
                    <c:v>SURETE </c:v>
                  </c:pt>
                  <c:pt idx="6">
                    <c:v>(vide)</c:v>
                  </c:pt>
                </c:lvl>
              </c:multiLvlStrCache>
            </c:multiLvlStrRef>
          </c:cat>
          <c:val>
            <c:numRef>
              <c:f>Graphs!$E$5:$E$44</c:f>
              <c:numCache>
                <c:formatCode>0.00%</c:formatCode>
                <c:ptCount val="33"/>
                <c:pt idx="0">
                  <c:v>0.57999999999999996</c:v>
                </c:pt>
                <c:pt idx="1">
                  <c:v>0.6</c:v>
                </c:pt>
                <c:pt idx="2">
                  <c:v>0.71</c:v>
                </c:pt>
                <c:pt idx="3">
                  <c:v>0.81</c:v>
                </c:pt>
                <c:pt idx="4">
                  <c:v>0.65</c:v>
                </c:pt>
                <c:pt idx="5">
                  <c:v>0.83</c:v>
                </c:pt>
                <c:pt idx="9">
                  <c:v>0.63971428571428601</c:v>
                </c:pt>
                <c:pt idx="11">
                  <c:v>0.434</c:v>
                </c:pt>
                <c:pt idx="12">
                  <c:v>0.76</c:v>
                </c:pt>
                <c:pt idx="14">
                  <c:v>0.56571428571428606</c:v>
                </c:pt>
                <c:pt idx="16">
                  <c:v>0.81</c:v>
                </c:pt>
                <c:pt idx="17">
                  <c:v>0.54385714285714304</c:v>
                </c:pt>
                <c:pt idx="18">
                  <c:v>0.7</c:v>
                </c:pt>
                <c:pt idx="19">
                  <c:v>0.73</c:v>
                </c:pt>
                <c:pt idx="21">
                  <c:v>0.82</c:v>
                </c:pt>
                <c:pt idx="23">
                  <c:v>0.69199999999999995</c:v>
                </c:pt>
                <c:pt idx="24">
                  <c:v>0.48828571428571399</c:v>
                </c:pt>
                <c:pt idx="25">
                  <c:v>0.63</c:v>
                </c:pt>
                <c:pt idx="26">
                  <c:v>0.78</c:v>
                </c:pt>
                <c:pt idx="27">
                  <c:v>0.51600000000000001</c:v>
                </c:pt>
                <c:pt idx="28">
                  <c:v>0.61742857142857199</c:v>
                </c:pt>
                <c:pt idx="29">
                  <c:v>0.68971428571428595</c:v>
                </c:pt>
                <c:pt idx="30">
                  <c:v>0.85</c:v>
                </c:pt>
                <c:pt idx="32">
                  <c:v>0.56299999999999994</c:v>
                </c:pt>
              </c:numCache>
            </c:numRef>
          </c:val>
          <c:extLst>
            <c:ext xmlns:c16="http://schemas.microsoft.com/office/drawing/2014/chart" uri="{C3380CC4-5D6E-409C-BE32-E72D297353CC}">
              <c16:uniqueId val="{00000009-6458-4652-B85E-C8B3E6A8419C}"/>
            </c:ext>
          </c:extLst>
        </c:ser>
        <c:dLbls>
          <c:showLegendKey val="0"/>
          <c:showVal val="0"/>
          <c:showCatName val="0"/>
          <c:showSerName val="0"/>
          <c:showPercent val="0"/>
          <c:showBubbleSize val="0"/>
        </c:dLbls>
        <c:gapWidth val="219"/>
        <c:overlap val="-27"/>
        <c:axId val="1986987360"/>
        <c:axId val="1986996928"/>
      </c:barChart>
      <c:catAx>
        <c:axId val="19869873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986996928"/>
        <c:crosses val="autoZero"/>
        <c:auto val="1"/>
        <c:lblAlgn val="ctr"/>
        <c:lblOffset val="100"/>
        <c:noMultiLvlLbl val="0"/>
      </c:catAx>
      <c:valAx>
        <c:axId val="198699692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98698736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56710</xdr:colOff>
      <xdr:row>0</xdr:row>
      <xdr:rowOff>15589</xdr:rowOff>
    </xdr:from>
    <xdr:to>
      <xdr:col>0</xdr:col>
      <xdr:colOff>2383968</xdr:colOff>
      <xdr:row>1</xdr:row>
      <xdr:rowOff>247404</xdr:rowOff>
    </xdr:to>
    <xdr:pic>
      <xdr:nvPicPr>
        <xdr:cNvPr id="4" name="Imag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56710" y="15589"/>
          <a:ext cx="2321250" cy="422608"/>
        </a:xfrm>
        <a:prstGeom prst="rect">
          <a:avLst/>
        </a:prstGeom>
      </xdr:spPr>
    </xdr:pic>
    <xdr:clientData/>
  </xdr:twoCellAnchor>
  <mc:AlternateContent xmlns:mc="http://schemas.openxmlformats.org/markup-compatibility/2006">
    <mc:Choice xmlns:a14="http://schemas.microsoft.com/office/drawing/2010/main" Requires="a14">
      <xdr:twoCellAnchor>
        <xdr:from>
          <xdr:col>3</xdr:col>
          <xdr:colOff>899160</xdr:colOff>
          <xdr:row>25</xdr:row>
          <xdr:rowOff>45720</xdr:rowOff>
        </xdr:from>
        <xdr:to>
          <xdr:col>4</xdr:col>
          <xdr:colOff>1379220</xdr:colOff>
          <xdr:row>27</xdr:row>
          <xdr:rowOff>0</xdr:rowOff>
        </xdr:to>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cs typeface="Calibri"/>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1333500</xdr:colOff>
          <xdr:row>25</xdr:row>
          <xdr:rowOff>22860</xdr:rowOff>
        </xdr:from>
        <xdr:to>
          <xdr:col>1</xdr:col>
          <xdr:colOff>861060</xdr:colOff>
          <xdr:row>27</xdr:row>
          <xdr:rowOff>0</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cs typeface="Calibri"/>
                </a:rPr>
                <a:t>Effacer le formulaire</a:t>
              </a:r>
              <a:r>
                <a:rPr lang="fr-FR" sz="1100" b="0" i="0" u="none" strike="noStrike" baseline="0">
                  <a:solidFill>
                    <a:srgbClr val="000000"/>
                  </a:solidFill>
                  <a:latin typeface="Calibri"/>
                  <a:cs typeface="Calibri"/>
                </a:rPr>
                <a:t>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1333500</xdr:colOff>
          <xdr:row>22</xdr:row>
          <xdr:rowOff>182880</xdr:rowOff>
        </xdr:from>
        <xdr:to>
          <xdr:col>1</xdr:col>
          <xdr:colOff>861060</xdr:colOff>
          <xdr:row>23</xdr:row>
          <xdr:rowOff>327660</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cs typeface="Calibri"/>
                </a:rPr>
                <a:t>Document à joindre </a:t>
              </a:r>
              <a:r>
                <a:rPr lang="fr-FR" sz="1100" b="0" i="0" u="none" strike="noStrike" baseline="0">
                  <a:solidFill>
                    <a:srgbClr val="000000"/>
                  </a:solidFill>
                  <a:latin typeface="Calibri"/>
                  <a:cs typeface="Calibri"/>
                </a:rPr>
                <a:t> </a:t>
              </a:r>
            </a:p>
          </xdr:txBody>
        </xdr:sp>
        <xdr:clientData fPrintsWithSheet="0"/>
      </xdr:twoCellAnchor>
    </mc:Choice>
    <mc:Fallback/>
  </mc:AlternateContent>
  <xdr:twoCellAnchor>
    <xdr:from>
      <xdr:col>5</xdr:col>
      <xdr:colOff>293370</xdr:colOff>
      <xdr:row>6</xdr:row>
      <xdr:rowOff>114300</xdr:rowOff>
    </xdr:from>
    <xdr:to>
      <xdr:col>34</xdr:col>
      <xdr:colOff>554355</xdr:colOff>
      <xdr:row>11</xdr:row>
      <xdr:rowOff>190500</xdr:rowOff>
    </xdr:to>
    <xdr:sp macro="" textlink="">
      <xdr:nvSpPr>
        <xdr:cNvPr id="6" name="Rectangle 5">
          <a:extLst>
            <a:ext uri="{FF2B5EF4-FFF2-40B4-BE49-F238E27FC236}">
              <a16:creationId xmlns:a16="http://schemas.microsoft.com/office/drawing/2014/main" id="{00000000-0008-0000-0000-000006000000}"/>
            </a:ext>
          </a:extLst>
        </xdr:cNvPr>
        <xdr:cNvSpPr/>
      </xdr:nvSpPr>
      <xdr:spPr>
        <a:xfrm>
          <a:off x="9923145" y="1581150"/>
          <a:ext cx="5004435" cy="1647825"/>
        </a:xfrm>
        <a:prstGeom prst="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464820</xdr:colOff>
      <xdr:row>6</xdr:row>
      <xdr:rowOff>245746</xdr:rowOff>
    </xdr:from>
    <xdr:to>
      <xdr:col>5</xdr:col>
      <xdr:colOff>735330</xdr:colOff>
      <xdr:row>7</xdr:row>
      <xdr:rowOff>186691</xdr:rowOff>
    </xdr:to>
    <xdr:sp macro="" textlink="">
      <xdr:nvSpPr>
        <xdr:cNvPr id="7" name="Ellipse 6">
          <a:extLst>
            <a:ext uri="{FF2B5EF4-FFF2-40B4-BE49-F238E27FC236}">
              <a16:creationId xmlns:a16="http://schemas.microsoft.com/office/drawing/2014/main" id="{00000000-0008-0000-0000-000007000000}"/>
            </a:ext>
          </a:extLst>
        </xdr:cNvPr>
        <xdr:cNvSpPr/>
      </xdr:nvSpPr>
      <xdr:spPr>
        <a:xfrm>
          <a:off x="10094595" y="1712596"/>
          <a:ext cx="270510" cy="255270"/>
        </a:xfrm>
        <a:prstGeom prst="ellipse">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1 </a:t>
          </a:r>
        </a:p>
      </xdr:txBody>
    </xdr:sp>
    <xdr:clientData/>
  </xdr:twoCellAnchor>
  <xdr:twoCellAnchor>
    <xdr:from>
      <xdr:col>5</xdr:col>
      <xdr:colOff>468630</xdr:colOff>
      <xdr:row>8</xdr:row>
      <xdr:rowOff>121921</xdr:rowOff>
    </xdr:from>
    <xdr:to>
      <xdr:col>5</xdr:col>
      <xdr:colOff>741045</xdr:colOff>
      <xdr:row>9</xdr:row>
      <xdr:rowOff>72391</xdr:rowOff>
    </xdr:to>
    <xdr:sp macro="" textlink="">
      <xdr:nvSpPr>
        <xdr:cNvPr id="8" name="Ellipse 7">
          <a:extLst>
            <a:ext uri="{FF2B5EF4-FFF2-40B4-BE49-F238E27FC236}">
              <a16:creationId xmlns:a16="http://schemas.microsoft.com/office/drawing/2014/main" id="{00000000-0008-0000-0000-000008000000}"/>
            </a:ext>
          </a:extLst>
        </xdr:cNvPr>
        <xdr:cNvSpPr/>
      </xdr:nvSpPr>
      <xdr:spPr>
        <a:xfrm>
          <a:off x="10098405" y="2217421"/>
          <a:ext cx="272415" cy="264795"/>
        </a:xfrm>
        <a:prstGeom prst="ellipse">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2 </a:t>
          </a:r>
        </a:p>
      </xdr:txBody>
    </xdr:sp>
    <xdr:clientData/>
  </xdr:twoCellAnchor>
  <xdr:twoCellAnchor>
    <xdr:from>
      <xdr:col>5</xdr:col>
      <xdr:colOff>468630</xdr:colOff>
      <xdr:row>10</xdr:row>
      <xdr:rowOff>1906</xdr:rowOff>
    </xdr:from>
    <xdr:to>
      <xdr:col>5</xdr:col>
      <xdr:colOff>750570</xdr:colOff>
      <xdr:row>10</xdr:row>
      <xdr:rowOff>266701</xdr:rowOff>
    </xdr:to>
    <xdr:sp macro="" textlink="">
      <xdr:nvSpPr>
        <xdr:cNvPr id="9" name="Ellipse 8">
          <a:extLst>
            <a:ext uri="{FF2B5EF4-FFF2-40B4-BE49-F238E27FC236}">
              <a16:creationId xmlns:a16="http://schemas.microsoft.com/office/drawing/2014/main" id="{00000000-0008-0000-0000-000009000000}"/>
            </a:ext>
          </a:extLst>
        </xdr:cNvPr>
        <xdr:cNvSpPr/>
      </xdr:nvSpPr>
      <xdr:spPr>
        <a:xfrm>
          <a:off x="10098405" y="2726056"/>
          <a:ext cx="281940" cy="264795"/>
        </a:xfrm>
        <a:prstGeom prst="ellipse">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3 </a:t>
          </a:r>
        </a:p>
      </xdr:txBody>
    </xdr:sp>
    <xdr:clientData/>
  </xdr:twoCellAnchor>
  <xdr:twoCellAnchor>
    <xdr:from>
      <xdr:col>6</xdr:col>
      <xdr:colOff>7620</xdr:colOff>
      <xdr:row>6</xdr:row>
      <xdr:rowOff>209550</xdr:rowOff>
    </xdr:from>
    <xdr:to>
      <xdr:col>33</xdr:col>
      <xdr:colOff>2329815</xdr:colOff>
      <xdr:row>7</xdr:row>
      <xdr:rowOff>186690</xdr:rowOff>
    </xdr:to>
    <xdr:sp macro="" textlink="">
      <xdr:nvSpPr>
        <xdr:cNvPr id="10" name="ZoneTexte 9">
          <a:extLst>
            <a:ext uri="{FF2B5EF4-FFF2-40B4-BE49-F238E27FC236}">
              <a16:creationId xmlns:a16="http://schemas.microsoft.com/office/drawing/2014/main" id="{00000000-0008-0000-0000-00000A000000}"/>
            </a:ext>
          </a:extLst>
        </xdr:cNvPr>
        <xdr:cNvSpPr txBox="1"/>
      </xdr:nvSpPr>
      <xdr:spPr>
        <a:xfrm>
          <a:off x="10427970" y="1676400"/>
          <a:ext cx="3903345" cy="2914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Je rentre l'ensemble des informations à planifier </a:t>
          </a:r>
        </a:p>
        <a:p>
          <a:endParaRPr lang="fr-FR" sz="1100"/>
        </a:p>
      </xdr:txBody>
    </xdr:sp>
    <xdr:clientData/>
  </xdr:twoCellAnchor>
  <xdr:twoCellAnchor>
    <xdr:from>
      <xdr:col>5</xdr:col>
      <xdr:colOff>788670</xdr:colOff>
      <xdr:row>8</xdr:row>
      <xdr:rowOff>139066</xdr:rowOff>
    </xdr:from>
    <xdr:to>
      <xdr:col>33</xdr:col>
      <xdr:colOff>2320290</xdr:colOff>
      <xdr:row>9</xdr:row>
      <xdr:rowOff>102871</xdr:rowOff>
    </xdr:to>
    <xdr:sp macro="" textlink="">
      <xdr:nvSpPr>
        <xdr:cNvPr id="11" name="ZoneTexte 10">
          <a:extLst>
            <a:ext uri="{FF2B5EF4-FFF2-40B4-BE49-F238E27FC236}">
              <a16:creationId xmlns:a16="http://schemas.microsoft.com/office/drawing/2014/main" id="{00000000-0008-0000-0000-00000B000000}"/>
            </a:ext>
          </a:extLst>
        </xdr:cNvPr>
        <xdr:cNvSpPr txBox="1"/>
      </xdr:nvSpPr>
      <xdr:spPr>
        <a:xfrm>
          <a:off x="10418445" y="2234566"/>
          <a:ext cx="3903345" cy="2781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Je clique sur le bouton "Valider" </a:t>
          </a:r>
        </a:p>
        <a:p>
          <a:endParaRPr lang="fr-FR" sz="1100"/>
        </a:p>
      </xdr:txBody>
    </xdr:sp>
    <xdr:clientData/>
  </xdr:twoCellAnchor>
  <xdr:twoCellAnchor>
    <xdr:from>
      <xdr:col>6</xdr:col>
      <xdr:colOff>0</xdr:colOff>
      <xdr:row>9</xdr:row>
      <xdr:rowOff>300991</xdr:rowOff>
    </xdr:from>
    <xdr:to>
      <xdr:col>33</xdr:col>
      <xdr:colOff>2322195</xdr:colOff>
      <xdr:row>10</xdr:row>
      <xdr:rowOff>266701</xdr:rowOff>
    </xdr:to>
    <xdr:sp macro="" textlink="">
      <xdr:nvSpPr>
        <xdr:cNvPr id="12" name="ZoneTexte 11">
          <a:extLst>
            <a:ext uri="{FF2B5EF4-FFF2-40B4-BE49-F238E27FC236}">
              <a16:creationId xmlns:a16="http://schemas.microsoft.com/office/drawing/2014/main" id="{00000000-0008-0000-0000-00000C000000}"/>
            </a:ext>
          </a:extLst>
        </xdr:cNvPr>
        <xdr:cNvSpPr txBox="1"/>
      </xdr:nvSpPr>
      <xdr:spPr>
        <a:xfrm>
          <a:off x="10420350" y="2710816"/>
          <a:ext cx="3903345" cy="2800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données seront</a:t>
          </a:r>
          <a:r>
            <a:rPr lang="fr-FR" sz="1100" baseline="0"/>
            <a:t> enregistrer dans le tableau de l'onglet "Planning" </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56710</xdr:colOff>
      <xdr:row>0</xdr:row>
      <xdr:rowOff>15589</xdr:rowOff>
    </xdr:from>
    <xdr:to>
      <xdr:col>0</xdr:col>
      <xdr:colOff>2380158</xdr:colOff>
      <xdr:row>1</xdr:row>
      <xdr:rowOff>247404</xdr:rowOff>
    </xdr:to>
    <xdr:pic>
      <xdr:nvPicPr>
        <xdr:cNvPr id="2" name="Imag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0520" y="19399"/>
          <a:ext cx="2323448" cy="408980"/>
        </a:xfrm>
        <a:prstGeom prst="rect">
          <a:avLst/>
        </a:prstGeom>
      </xdr:spPr>
    </xdr:pic>
    <xdr:clientData/>
  </xdr:twoCellAnchor>
  <mc:AlternateContent xmlns:mc="http://schemas.openxmlformats.org/markup-compatibility/2006">
    <mc:Choice xmlns:a14="http://schemas.microsoft.com/office/drawing/2010/main" Requires="a14">
      <xdr:twoCellAnchor>
        <xdr:from>
          <xdr:col>3</xdr:col>
          <xdr:colOff>899160</xdr:colOff>
          <xdr:row>25</xdr:row>
          <xdr:rowOff>45720</xdr:rowOff>
        </xdr:from>
        <xdr:to>
          <xdr:col>4</xdr:col>
          <xdr:colOff>1379220</xdr:colOff>
          <xdr:row>27</xdr:row>
          <xdr:rowOff>0</xdr:rowOff>
        </xdr:to>
        <xdr:sp macro="" textlink="">
          <xdr:nvSpPr>
            <xdr:cNvPr id="17409" name="Button 1" hidden="1">
              <a:extLst>
                <a:ext uri="{63B3BB69-23CF-44E3-9099-C40C66FF867C}">
                  <a14:compatExt spid="_x0000_s17409"/>
                </a:ext>
                <a:ext uri="{FF2B5EF4-FFF2-40B4-BE49-F238E27FC236}">
                  <a16:creationId xmlns:a16="http://schemas.microsoft.com/office/drawing/2014/main" id="{00000000-0008-0000-0100-0000014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cs typeface="Calibri"/>
                </a:rPr>
                <a:t>Modifier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1333500</xdr:colOff>
          <xdr:row>25</xdr:row>
          <xdr:rowOff>22860</xdr:rowOff>
        </xdr:from>
        <xdr:to>
          <xdr:col>1</xdr:col>
          <xdr:colOff>861060</xdr:colOff>
          <xdr:row>27</xdr:row>
          <xdr:rowOff>0</xdr:rowOff>
        </xdr:to>
        <xdr:sp macro="" textlink="">
          <xdr:nvSpPr>
            <xdr:cNvPr id="17410" name="Button 2" hidden="1">
              <a:extLst>
                <a:ext uri="{63B3BB69-23CF-44E3-9099-C40C66FF867C}">
                  <a14:compatExt spid="_x0000_s17410"/>
                </a:ext>
                <a:ext uri="{FF2B5EF4-FFF2-40B4-BE49-F238E27FC236}">
                  <a16:creationId xmlns:a16="http://schemas.microsoft.com/office/drawing/2014/main" id="{00000000-0008-0000-0100-0000024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cs typeface="Calibri"/>
                </a:rPr>
                <a:t>Effacer le formulaire</a:t>
              </a:r>
              <a:r>
                <a:rPr lang="fr-FR" sz="1100" b="0" i="0" u="none" strike="noStrike" baseline="0">
                  <a:solidFill>
                    <a:srgbClr val="000000"/>
                  </a:solidFill>
                  <a:latin typeface="Calibri"/>
                  <a:cs typeface="Calibri"/>
                </a:rPr>
                <a:t>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1333500</xdr:colOff>
          <xdr:row>22</xdr:row>
          <xdr:rowOff>182880</xdr:rowOff>
        </xdr:from>
        <xdr:to>
          <xdr:col>1</xdr:col>
          <xdr:colOff>861060</xdr:colOff>
          <xdr:row>23</xdr:row>
          <xdr:rowOff>327660</xdr:rowOff>
        </xdr:to>
        <xdr:sp macro="" textlink="">
          <xdr:nvSpPr>
            <xdr:cNvPr id="17411" name="Button 3" hidden="1">
              <a:extLst>
                <a:ext uri="{63B3BB69-23CF-44E3-9099-C40C66FF867C}">
                  <a14:compatExt spid="_x0000_s17411"/>
                </a:ext>
                <a:ext uri="{FF2B5EF4-FFF2-40B4-BE49-F238E27FC236}">
                  <a16:creationId xmlns:a16="http://schemas.microsoft.com/office/drawing/2014/main" id="{00000000-0008-0000-0100-0000034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cs typeface="Calibri"/>
                </a:rPr>
                <a:t>Document à joindre </a:t>
              </a:r>
              <a:r>
                <a:rPr lang="fr-FR" sz="1100" b="0" i="0" u="none" strike="noStrike" baseline="0">
                  <a:solidFill>
                    <a:srgbClr val="000000"/>
                  </a:solidFill>
                  <a:latin typeface="Calibri"/>
                  <a:cs typeface="Calibri"/>
                </a:rPr>
                <a:t>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45720</xdr:colOff>
          <xdr:row>2</xdr:row>
          <xdr:rowOff>22860</xdr:rowOff>
        </xdr:from>
        <xdr:to>
          <xdr:col>4</xdr:col>
          <xdr:colOff>403860</xdr:colOff>
          <xdr:row>3</xdr:row>
          <xdr:rowOff>22860</xdr:rowOff>
        </xdr:to>
        <xdr:sp macro="" textlink="">
          <xdr:nvSpPr>
            <xdr:cNvPr id="17415" name="Button 7" hidden="1">
              <a:extLst>
                <a:ext uri="{63B3BB69-23CF-44E3-9099-C40C66FF867C}">
                  <a14:compatExt spid="_x0000_s17415"/>
                </a:ext>
                <a:ext uri="{FF2B5EF4-FFF2-40B4-BE49-F238E27FC236}">
                  <a16:creationId xmlns:a16="http://schemas.microsoft.com/office/drawing/2014/main" id="{00000000-0008-0000-0100-0000074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Calibri"/>
                  <a:cs typeface="Calibri"/>
                </a:rPr>
                <a:t>Rechercher</a:t>
              </a:r>
            </a:p>
          </xdr:txBody>
        </xdr:sp>
        <xdr:clientData fPrintsWithSheet="0"/>
      </xdr:twoCellAnchor>
    </mc:Choice>
    <mc:Fallback/>
  </mc:AlternateContent>
  <xdr:twoCellAnchor>
    <xdr:from>
      <xdr:col>5</xdr:col>
      <xdr:colOff>571500</xdr:colOff>
      <xdr:row>12</xdr:row>
      <xdr:rowOff>161925</xdr:rowOff>
    </xdr:from>
    <xdr:to>
      <xdr:col>35</xdr:col>
      <xdr:colOff>1524000</xdr:colOff>
      <xdr:row>22</xdr:row>
      <xdr:rowOff>123825</xdr:rowOff>
    </xdr:to>
    <xdr:sp macro="" textlink="">
      <xdr:nvSpPr>
        <xdr:cNvPr id="4" name="Rectangle 3">
          <a:extLst>
            <a:ext uri="{FF2B5EF4-FFF2-40B4-BE49-F238E27FC236}">
              <a16:creationId xmlns:a16="http://schemas.microsoft.com/office/drawing/2014/main" id="{00000000-0008-0000-0100-000004000000}"/>
            </a:ext>
          </a:extLst>
        </xdr:cNvPr>
        <xdr:cNvSpPr/>
      </xdr:nvSpPr>
      <xdr:spPr>
        <a:xfrm>
          <a:off x="10201275" y="3638550"/>
          <a:ext cx="5000625" cy="2362200"/>
        </a:xfrm>
        <a:prstGeom prst="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748665</xdr:colOff>
      <xdr:row>12</xdr:row>
      <xdr:rowOff>293371</xdr:rowOff>
    </xdr:from>
    <xdr:to>
      <xdr:col>32</xdr:col>
      <xdr:colOff>224790</xdr:colOff>
      <xdr:row>13</xdr:row>
      <xdr:rowOff>238126</xdr:rowOff>
    </xdr:to>
    <xdr:sp macro="" textlink="">
      <xdr:nvSpPr>
        <xdr:cNvPr id="3" name="Ellipse 2">
          <a:extLst>
            <a:ext uri="{FF2B5EF4-FFF2-40B4-BE49-F238E27FC236}">
              <a16:creationId xmlns:a16="http://schemas.microsoft.com/office/drawing/2014/main" id="{00000000-0008-0000-0100-000003000000}"/>
            </a:ext>
          </a:extLst>
        </xdr:cNvPr>
        <xdr:cNvSpPr/>
      </xdr:nvSpPr>
      <xdr:spPr>
        <a:xfrm>
          <a:off x="10378440" y="3769996"/>
          <a:ext cx="266700" cy="259080"/>
        </a:xfrm>
        <a:prstGeom prst="ellipse">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1 </a:t>
          </a:r>
        </a:p>
      </xdr:txBody>
    </xdr:sp>
    <xdr:clientData/>
  </xdr:twoCellAnchor>
  <xdr:twoCellAnchor>
    <xdr:from>
      <xdr:col>5</xdr:col>
      <xdr:colOff>744855</xdr:colOff>
      <xdr:row>14</xdr:row>
      <xdr:rowOff>167641</xdr:rowOff>
    </xdr:from>
    <xdr:to>
      <xdr:col>32</xdr:col>
      <xdr:colOff>228600</xdr:colOff>
      <xdr:row>15</xdr:row>
      <xdr:rowOff>121921</xdr:rowOff>
    </xdr:to>
    <xdr:sp macro="" textlink="">
      <xdr:nvSpPr>
        <xdr:cNvPr id="9" name="Ellipse 8">
          <a:extLst>
            <a:ext uri="{FF2B5EF4-FFF2-40B4-BE49-F238E27FC236}">
              <a16:creationId xmlns:a16="http://schemas.microsoft.com/office/drawing/2014/main" id="{00000000-0008-0000-0100-000009000000}"/>
            </a:ext>
          </a:extLst>
        </xdr:cNvPr>
        <xdr:cNvSpPr/>
      </xdr:nvSpPr>
      <xdr:spPr>
        <a:xfrm>
          <a:off x="10374630" y="4272916"/>
          <a:ext cx="274320" cy="268605"/>
        </a:xfrm>
        <a:prstGeom prst="ellipse">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2 </a:t>
          </a:r>
        </a:p>
      </xdr:txBody>
    </xdr:sp>
    <xdr:clientData/>
  </xdr:twoCellAnchor>
  <xdr:twoCellAnchor>
    <xdr:from>
      <xdr:col>5</xdr:col>
      <xdr:colOff>750570</xdr:colOff>
      <xdr:row>16</xdr:row>
      <xdr:rowOff>57151</xdr:rowOff>
    </xdr:from>
    <xdr:to>
      <xdr:col>32</xdr:col>
      <xdr:colOff>234315</xdr:colOff>
      <xdr:row>17</xdr:row>
      <xdr:rowOff>125731</xdr:rowOff>
    </xdr:to>
    <xdr:sp macro="" textlink="">
      <xdr:nvSpPr>
        <xdr:cNvPr id="10" name="Ellipse 9">
          <a:extLst>
            <a:ext uri="{FF2B5EF4-FFF2-40B4-BE49-F238E27FC236}">
              <a16:creationId xmlns:a16="http://schemas.microsoft.com/office/drawing/2014/main" id="{00000000-0008-0000-0100-00000A000000}"/>
            </a:ext>
          </a:extLst>
        </xdr:cNvPr>
        <xdr:cNvSpPr/>
      </xdr:nvSpPr>
      <xdr:spPr>
        <a:xfrm>
          <a:off x="10380345" y="4791076"/>
          <a:ext cx="274320" cy="259080"/>
        </a:xfrm>
        <a:prstGeom prst="ellipse">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3 </a:t>
          </a:r>
        </a:p>
      </xdr:txBody>
    </xdr:sp>
    <xdr:clientData/>
  </xdr:twoCellAnchor>
  <xdr:twoCellAnchor>
    <xdr:from>
      <xdr:col>32</xdr:col>
      <xdr:colOff>285750</xdr:colOff>
      <xdr:row>12</xdr:row>
      <xdr:rowOff>257175</xdr:rowOff>
    </xdr:from>
    <xdr:to>
      <xdr:col>35</xdr:col>
      <xdr:colOff>933450</xdr:colOff>
      <xdr:row>13</xdr:row>
      <xdr:rowOff>238125</xdr:rowOff>
    </xdr:to>
    <xdr:sp macro="" textlink="">
      <xdr:nvSpPr>
        <xdr:cNvPr id="5" name="ZoneTexte 4">
          <a:extLst>
            <a:ext uri="{FF2B5EF4-FFF2-40B4-BE49-F238E27FC236}">
              <a16:creationId xmlns:a16="http://schemas.microsoft.com/office/drawing/2014/main" id="{00000000-0008-0000-0100-000005000000}"/>
            </a:ext>
          </a:extLst>
        </xdr:cNvPr>
        <xdr:cNvSpPr txBox="1"/>
      </xdr:nvSpPr>
      <xdr:spPr>
        <a:xfrm>
          <a:off x="10706100" y="3733800"/>
          <a:ext cx="3905250" cy="295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selectionne l'audit que je veux afficher dans la Cellule B2</a:t>
          </a:r>
          <a:r>
            <a:rPr lang="fr-FR" sz="1100" baseline="0"/>
            <a:t> </a:t>
          </a:r>
        </a:p>
        <a:p>
          <a:endParaRPr lang="fr-FR" sz="1100"/>
        </a:p>
      </xdr:txBody>
    </xdr:sp>
    <xdr:clientData/>
  </xdr:twoCellAnchor>
  <xdr:twoCellAnchor>
    <xdr:from>
      <xdr:col>32</xdr:col>
      <xdr:colOff>272415</xdr:colOff>
      <xdr:row>14</xdr:row>
      <xdr:rowOff>192406</xdr:rowOff>
    </xdr:from>
    <xdr:to>
      <xdr:col>35</xdr:col>
      <xdr:colOff>920115</xdr:colOff>
      <xdr:row>15</xdr:row>
      <xdr:rowOff>148591</xdr:rowOff>
    </xdr:to>
    <xdr:sp macro="" textlink="">
      <xdr:nvSpPr>
        <xdr:cNvPr id="12" name="ZoneTexte 11">
          <a:extLst>
            <a:ext uri="{FF2B5EF4-FFF2-40B4-BE49-F238E27FC236}">
              <a16:creationId xmlns:a16="http://schemas.microsoft.com/office/drawing/2014/main" id="{00000000-0008-0000-0100-00000C000000}"/>
            </a:ext>
          </a:extLst>
        </xdr:cNvPr>
        <xdr:cNvSpPr txBox="1"/>
      </xdr:nvSpPr>
      <xdr:spPr>
        <a:xfrm>
          <a:off x="10692765" y="4297681"/>
          <a:ext cx="3905250" cy="2705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J'appuie sur le bouton "Rechercher"</a:t>
          </a:r>
          <a:endParaRPr lang="fr-FR" sz="1100" baseline="0"/>
        </a:p>
        <a:p>
          <a:endParaRPr lang="fr-FR" sz="1100"/>
        </a:p>
      </xdr:txBody>
    </xdr:sp>
    <xdr:clientData/>
  </xdr:twoCellAnchor>
  <xdr:twoCellAnchor>
    <xdr:from>
      <xdr:col>32</xdr:col>
      <xdr:colOff>274320</xdr:colOff>
      <xdr:row>16</xdr:row>
      <xdr:rowOff>40006</xdr:rowOff>
    </xdr:from>
    <xdr:to>
      <xdr:col>35</xdr:col>
      <xdr:colOff>922020</xdr:colOff>
      <xdr:row>17</xdr:row>
      <xdr:rowOff>120016</xdr:rowOff>
    </xdr:to>
    <xdr:sp macro="" textlink="">
      <xdr:nvSpPr>
        <xdr:cNvPr id="13" name="ZoneTexte 12">
          <a:extLst>
            <a:ext uri="{FF2B5EF4-FFF2-40B4-BE49-F238E27FC236}">
              <a16:creationId xmlns:a16="http://schemas.microsoft.com/office/drawing/2014/main" id="{00000000-0008-0000-0100-00000D000000}"/>
            </a:ext>
          </a:extLst>
        </xdr:cNvPr>
        <xdr:cNvSpPr txBox="1"/>
      </xdr:nvSpPr>
      <xdr:spPr>
        <a:xfrm>
          <a:off x="10694670" y="4773931"/>
          <a:ext cx="3905250" cy="2705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fais les modifications/update de données  (si besoin)</a:t>
          </a:r>
          <a:r>
            <a:rPr lang="fr-FR" sz="1100" baseline="0"/>
            <a:t> </a:t>
          </a:r>
        </a:p>
        <a:p>
          <a:endParaRPr lang="fr-FR" sz="1100"/>
        </a:p>
      </xdr:txBody>
    </xdr:sp>
    <xdr:clientData/>
  </xdr:twoCellAnchor>
  <xdr:twoCellAnchor>
    <xdr:from>
      <xdr:col>5</xdr:col>
      <xdr:colOff>739140</xdr:colOff>
      <xdr:row>19</xdr:row>
      <xdr:rowOff>1</xdr:rowOff>
    </xdr:from>
    <xdr:to>
      <xdr:col>32</xdr:col>
      <xdr:colOff>230505</xdr:colOff>
      <xdr:row>20</xdr:row>
      <xdr:rowOff>76201</xdr:rowOff>
    </xdr:to>
    <xdr:sp macro="" textlink="">
      <xdr:nvSpPr>
        <xdr:cNvPr id="14" name="Ellipse 13">
          <a:extLst>
            <a:ext uri="{FF2B5EF4-FFF2-40B4-BE49-F238E27FC236}">
              <a16:creationId xmlns:a16="http://schemas.microsoft.com/office/drawing/2014/main" id="{00000000-0008-0000-0100-00000E000000}"/>
            </a:ext>
          </a:extLst>
        </xdr:cNvPr>
        <xdr:cNvSpPr/>
      </xdr:nvSpPr>
      <xdr:spPr>
        <a:xfrm>
          <a:off x="10368915" y="5305426"/>
          <a:ext cx="281940" cy="266700"/>
        </a:xfrm>
        <a:prstGeom prst="ellipse">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4 </a:t>
          </a:r>
        </a:p>
      </xdr:txBody>
    </xdr:sp>
    <xdr:clientData/>
  </xdr:twoCellAnchor>
  <xdr:twoCellAnchor>
    <xdr:from>
      <xdr:col>32</xdr:col>
      <xdr:colOff>272415</xdr:colOff>
      <xdr:row>18</xdr:row>
      <xdr:rowOff>173356</xdr:rowOff>
    </xdr:from>
    <xdr:to>
      <xdr:col>35</xdr:col>
      <xdr:colOff>920115</xdr:colOff>
      <xdr:row>20</xdr:row>
      <xdr:rowOff>66676</xdr:rowOff>
    </xdr:to>
    <xdr:sp macro="" textlink="">
      <xdr:nvSpPr>
        <xdr:cNvPr id="15" name="ZoneTexte 14">
          <a:extLst>
            <a:ext uri="{FF2B5EF4-FFF2-40B4-BE49-F238E27FC236}">
              <a16:creationId xmlns:a16="http://schemas.microsoft.com/office/drawing/2014/main" id="{00000000-0008-0000-0100-00000F000000}"/>
            </a:ext>
          </a:extLst>
        </xdr:cNvPr>
        <xdr:cNvSpPr txBox="1"/>
      </xdr:nvSpPr>
      <xdr:spPr>
        <a:xfrm>
          <a:off x="10692765" y="5288281"/>
          <a:ext cx="3905250" cy="274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J'appuie sur le bouton "Modifier"</a:t>
          </a:r>
          <a:r>
            <a:rPr lang="fr-FR" sz="1100" baseline="0"/>
            <a:t> pour actualiser le Planning</a:t>
          </a:r>
        </a:p>
        <a:p>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106952</xdr:colOff>
      <xdr:row>0</xdr:row>
      <xdr:rowOff>58237</xdr:rowOff>
    </xdr:from>
    <xdr:to>
      <xdr:col>5</xdr:col>
      <xdr:colOff>98753</xdr:colOff>
      <xdr:row>4</xdr:row>
      <xdr:rowOff>99059</xdr:rowOff>
    </xdr:to>
    <xdr:pic>
      <xdr:nvPicPr>
        <xdr:cNvPr id="4" name="Imag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stretch>
          <a:fillRect/>
        </a:stretch>
      </xdr:blipFill>
      <xdr:spPr>
        <a:xfrm>
          <a:off x="3644809" y="58237"/>
          <a:ext cx="4262811" cy="74458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312420</xdr:colOff>
      <xdr:row>12</xdr:row>
      <xdr:rowOff>27622</xdr:rowOff>
    </xdr:from>
    <xdr:to>
      <xdr:col>2</xdr:col>
      <xdr:colOff>360045</xdr:colOff>
      <xdr:row>27</xdr:row>
      <xdr:rowOff>37147</xdr:rowOff>
    </xdr:to>
    <xdr:graphicFrame macro="">
      <xdr:nvGraphicFramePr>
        <xdr:cNvPr id="2" name="Graphique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46726</xdr:colOff>
      <xdr:row>17</xdr:row>
      <xdr:rowOff>19442</xdr:rowOff>
    </xdr:from>
    <xdr:to>
      <xdr:col>10</xdr:col>
      <xdr:colOff>369793</xdr:colOff>
      <xdr:row>40</xdr:row>
      <xdr:rowOff>158564</xdr:rowOff>
    </xdr:to>
    <xdr:graphicFrame macro="">
      <xdr:nvGraphicFramePr>
        <xdr:cNvPr id="8" name="Graphique 7">
          <a:extLst>
            <a:ext uri="{FF2B5EF4-FFF2-40B4-BE49-F238E27FC236}">
              <a16:creationId xmlns:a16="http://schemas.microsoft.com/office/drawing/2014/main" id="{00000000-0008-0000-03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CHARKI Ardouane" id="{A1D7EA0F-E40D-4B20-A5FC-56DAF291FE34}" userId="S::ardouane.charki@sogetrel.fr::373b8cf4-927b-45d3-87a2-8141d5e3addf"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HARKI Ardouane" refreshedDate="44573.50120914352" createdVersion="6" refreshedVersion="6" minRefreshableVersion="3" recordCount="44" xr:uid="{AA550361-FD82-4E36-B086-CCD2B57244D6}">
  <cacheSource type="worksheet">
    <worksheetSource name="Tableau4"/>
  </cacheSource>
  <cacheFields count="23">
    <cacheField name="Date " numFmtId="14">
      <sharedItems containsDate="1" containsMixedTypes="1" minDate="2018-06-20T00:00:00" maxDate="2022-02-04T00:00:00" count="43">
        <d v="2018-06-20T00:00:00"/>
        <d v="2018-06-27T00:00:00"/>
        <d v="2018-07-10T00:00:00"/>
        <d v="2018-07-13T00:00:00"/>
        <d v="2018-07-31T00:00:00"/>
        <d v="2018-10-26T00:00:00"/>
        <d v="2018-11-23T00:00:00"/>
        <d v="2019-03-05T00:00:00"/>
        <d v="2019-03-06T00:00:00"/>
        <d v="2019-05-10T00:00:00"/>
        <d v="2019-05-28T00:00:00"/>
        <d v="2019-06-25T00:00:00"/>
        <d v="2019-06-27T00:00:00"/>
        <d v="2019-07-08T00:00:00"/>
        <d v="2019-07-09T00:00:00"/>
        <d v="2019-07-10T00:00:00"/>
        <d v="2019-08-21T00:00:00"/>
        <d v="2019-09-18T00:00:00"/>
        <d v="2019-10-17T00:00:00"/>
        <d v="2019-11-25T00:00:00"/>
        <d v="2019-11-26T00:00:00"/>
        <d v="2019-11-27T00:00:00"/>
        <d v="2019-11-28T00:00:00"/>
        <d v="2020-09-22T00:00:00"/>
        <d v="2020-09-23T00:00:00"/>
        <d v="2020-09-24T00:00:00"/>
        <d v="2020-10-01T00:00:00"/>
        <d v="2020-10-05T00:00:00"/>
        <d v="2020-10-06T00:00:00"/>
        <d v="2020-10-07T00:00:00"/>
        <d v="2020-10-08T00:00:00"/>
        <d v="2020-10-16T00:00:00"/>
        <d v="2020-10-20T00:00:00"/>
        <d v="2021-06-09T00:00:00"/>
        <d v="2021-06-17T00:00:00"/>
        <d v="2021-07-02T00:00:00"/>
        <d v="2021-08-26T00:00:00"/>
        <d v="2021-09-28T00:00:00"/>
        <d v="2021-09-29T00:00:00"/>
        <d v="2021-10-11T00:00:00"/>
        <d v="2021-10-26T00:00:00"/>
        <s v="Debut Juillet "/>
        <d v="2022-02-03T00:00:00"/>
      </sharedItems>
    </cacheField>
    <cacheField name="Thème d'audit " numFmtId="0">
      <sharedItems containsBlank="1" count="7">
        <s v="Ssi"/>
        <s v="QSE"/>
        <s v="AFNOR"/>
        <s v="FINANCIER"/>
        <s v="…"/>
        <s v="ERM"/>
        <m/>
      </sharedItems>
    </cacheField>
    <cacheField name="Type d'audit " numFmtId="0">
      <sharedItems/>
    </cacheField>
    <cacheField name="Complément d'information audit " numFmtId="0">
      <sharedItems count="8">
        <s v="Audit ICTR Orange"/>
        <s v="ICTR - BE"/>
        <s v="Audit Interne"/>
        <s v="autre client "/>
        <s v="STT HORS EU "/>
        <s v="Visite sécurité"/>
        <s v="Visite sécurité " u="1"/>
        <s v="Audit Interne " u="1"/>
      </sharedItems>
    </cacheField>
    <cacheField name="Process 1" numFmtId="0">
      <sharedItems containsNonDate="0" containsString="0" containsBlank="1"/>
    </cacheField>
    <cacheField name="Process 2" numFmtId="0">
      <sharedItems containsNonDate="0" containsString="0" containsBlank="1"/>
    </cacheField>
    <cacheField name="Process 3" numFmtId="0">
      <sharedItems containsNonDate="0" containsString="0" containsBlank="1"/>
    </cacheField>
    <cacheField name="Process 4" numFmtId="0">
      <sharedItems containsNonDate="0" containsString="0" containsBlank="1"/>
    </cacheField>
    <cacheField name="Process 5" numFmtId="0">
      <sharedItems containsNonDate="0" containsString="0" containsBlank="1"/>
    </cacheField>
    <cacheField name="Process 6" numFmtId="0">
      <sharedItems containsNonDate="0" containsString="0" containsBlank="1"/>
    </cacheField>
    <cacheField name="Process 7" numFmtId="0">
      <sharedItems containsNonDate="0" containsString="0" containsBlank="1"/>
    </cacheField>
    <cacheField name="Process 8" numFmtId="0">
      <sharedItems containsNonDate="0" containsString="0" containsBlank="1"/>
    </cacheField>
    <cacheField name="Réalisé par " numFmtId="0">
      <sharedItems containsBlank="1"/>
    </cacheField>
    <cacheField name="BU" numFmtId="0">
      <sharedItems containsBlank="1" count="7">
        <m/>
        <s v="DFS"/>
        <s v="RPOJET"/>
        <s v="SURETE "/>
        <s v="PROJET"/>
        <s v="RADIO"/>
        <s v="BU DFS" u="1"/>
      </sharedItems>
    </cacheField>
    <cacheField name="DO / DR" numFmtId="0">
      <sharedItems containsNonDate="0" containsString="0" containsBlank="1"/>
    </cacheField>
    <cacheField name="Agence" numFmtId="0">
      <sharedItems count="32">
        <s v="NANCY "/>
        <s v="MARTILLAC"/>
        <s v="CARVIN"/>
        <s v="NIMES"/>
        <s v="AVRANCHES"/>
        <s v="SAINT HERBLAIN"/>
        <s v="VILLEBON"/>
        <s v="BUXEROLLES"/>
        <s v="TELCOM"/>
        <s v="SAINT_HERBLAIN"/>
        <s v="BAOCOM"/>
        <s v="PEROLS "/>
        <s v="SAINT-DENIS LA REU"/>
        <s v="ADVANCIA"/>
        <s v="ATC CONSULTING"/>
        <s v="METIS"/>
        <s v="ARFOS"/>
        <s v="MONTPELLIER"/>
        <s v="MARTILLAC (DFS)"/>
        <s v="MARTILLAC (PROJET)"/>
        <s v="GIBERVILLE"/>
        <s v="MEUDON"/>
        <s v="PARCAY MESLAY"/>
        <s v="ST HERBLAIN (PROJET &amp; BE)"/>
        <s v="LANESTER (ERYMA)"/>
        <s v="FLEVILLE - BE"/>
        <s v="FLEVILLE - DFS"/>
        <s v="CAMBRAI"/>
        <s v="LOGNES (Projet &amp; Inter.)"/>
        <s v="LOGNES (DO RADIO) "/>
        <s v="COUERON (St Herblain) "/>
        <s v="CANEJEAN"/>
      </sharedItems>
    </cacheField>
    <cacheField name="Site / Etablissement " numFmtId="0">
      <sharedItems containsNonDate="0" containsString="0" containsBlank="1"/>
    </cacheField>
    <cacheField name="Contact local " numFmtId="0">
      <sharedItems/>
    </cacheField>
    <cacheField name="Notation - % conformité" numFmtId="0">
      <sharedItems containsString="0" containsBlank="1" containsNumber="1" minValue="0.40199999999999997" maxValue="0.85"/>
    </cacheField>
    <cacheField name="Plan d'action " numFmtId="0">
      <sharedItems containsNonDate="0" containsString="0" containsBlank="1"/>
    </cacheField>
    <cacheField name="% D'avancemen tmise en conformité " numFmtId="0">
      <sharedItems containsNonDate="0" containsString="0" containsBlank="1"/>
    </cacheField>
    <cacheField name="Commentaire" numFmtId="0">
      <sharedItems containsBlank="1" longText="1"/>
    </cacheField>
    <cacheField name="Document joint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4">
  <r>
    <x v="0"/>
    <x v="0"/>
    <s v="Client "/>
    <x v="0"/>
    <m/>
    <m/>
    <m/>
    <m/>
    <m/>
    <m/>
    <m/>
    <m/>
    <s v="Francis Bastida"/>
    <x v="0"/>
    <m/>
    <x v="0"/>
    <m/>
    <s v="Emmanuel MEYER / Dominique BEZOMBE"/>
    <n v="0.65800000000000003"/>
    <m/>
    <m/>
    <m/>
    <m/>
  </r>
  <r>
    <x v="1"/>
    <x v="1"/>
    <s v="Client "/>
    <x v="0"/>
    <m/>
    <m/>
    <m/>
    <m/>
    <m/>
    <m/>
    <m/>
    <m/>
    <s v="Antoine DEVIN / Armand DELOBEL "/>
    <x v="0"/>
    <m/>
    <x v="1"/>
    <m/>
    <s v="Christine BARDIN"/>
    <n v="0.47800000000000004"/>
    <m/>
    <m/>
    <m/>
    <m/>
  </r>
  <r>
    <x v="2"/>
    <x v="2"/>
    <s v="Client "/>
    <x v="0"/>
    <m/>
    <m/>
    <m/>
    <m/>
    <m/>
    <m/>
    <m/>
    <m/>
    <m/>
    <x v="0"/>
    <m/>
    <x v="2"/>
    <m/>
    <s v="Julien DESSAINT"/>
    <n v="0.502"/>
    <m/>
    <m/>
    <m/>
    <m/>
  </r>
  <r>
    <x v="3"/>
    <x v="3"/>
    <s v="Client "/>
    <x v="0"/>
    <m/>
    <m/>
    <m/>
    <m/>
    <m/>
    <m/>
    <m/>
    <m/>
    <m/>
    <x v="0"/>
    <m/>
    <x v="3"/>
    <m/>
    <s v="Laurent PONSARD"/>
    <n v="0.40199999999999997"/>
    <m/>
    <m/>
    <m/>
    <m/>
  </r>
  <r>
    <x v="4"/>
    <x v="4"/>
    <s v="Client "/>
    <x v="0"/>
    <m/>
    <m/>
    <m/>
    <m/>
    <m/>
    <m/>
    <m/>
    <m/>
    <m/>
    <x v="0"/>
    <m/>
    <x v="4"/>
    <m/>
    <s v="Antoine BAUGE / Franck FABREGUETTES"/>
    <n v="0.52400000000000002"/>
    <m/>
    <m/>
    <m/>
    <m/>
  </r>
  <r>
    <x v="5"/>
    <x v="5"/>
    <s v="Client "/>
    <x v="0"/>
    <m/>
    <m/>
    <m/>
    <m/>
    <m/>
    <m/>
    <m/>
    <m/>
    <s v="Antoine DEVIN / Mohamed Zaki ETTAJ"/>
    <x v="0"/>
    <m/>
    <x v="5"/>
    <m/>
    <s v="Antoine BAUGE"/>
    <n v="0.51600000000000001"/>
    <m/>
    <m/>
    <m/>
    <m/>
  </r>
  <r>
    <x v="6"/>
    <x v="6"/>
    <s v="Client "/>
    <x v="0"/>
    <m/>
    <m/>
    <m/>
    <m/>
    <m/>
    <m/>
    <m/>
    <m/>
    <s v="Antoine DEVIN / Mohamed Zaki ETTAJ"/>
    <x v="0"/>
    <m/>
    <x v="6"/>
    <m/>
    <s v="Phillipe. Arsene"/>
    <n v="0.51"/>
    <m/>
    <m/>
    <m/>
    <m/>
  </r>
  <r>
    <x v="7"/>
    <x v="6"/>
    <s v="Client "/>
    <x v="0"/>
    <m/>
    <m/>
    <m/>
    <m/>
    <m/>
    <m/>
    <m/>
    <m/>
    <s v="Armand DELOBEL "/>
    <x v="0"/>
    <m/>
    <x v="1"/>
    <m/>
    <s v="Christine BARDIN"/>
    <n v="0.60971428571428599"/>
    <m/>
    <m/>
    <m/>
    <m/>
  </r>
  <r>
    <x v="8"/>
    <x v="6"/>
    <s v="Client "/>
    <x v="0"/>
    <m/>
    <m/>
    <m/>
    <m/>
    <m/>
    <m/>
    <m/>
    <m/>
    <s v="Armand DELOBEL "/>
    <x v="0"/>
    <m/>
    <x v="7"/>
    <m/>
    <s v="Christine BARDIN"/>
    <n v="0.434"/>
    <m/>
    <m/>
    <m/>
    <m/>
  </r>
  <r>
    <x v="9"/>
    <x v="6"/>
    <s v="Client "/>
    <x v="0"/>
    <m/>
    <m/>
    <m/>
    <m/>
    <m/>
    <m/>
    <m/>
    <m/>
    <s v="Mohamed Zaki ETTAJ"/>
    <x v="0"/>
    <m/>
    <x v="2"/>
    <m/>
    <s v="Julien DESSAINT"/>
    <n v="0.629428571428572"/>
    <m/>
    <m/>
    <m/>
    <m/>
  </r>
  <r>
    <x v="10"/>
    <x v="6"/>
    <s v="Client "/>
    <x v="0"/>
    <m/>
    <m/>
    <m/>
    <m/>
    <m/>
    <m/>
    <m/>
    <m/>
    <s v="Antoine DEVIN"/>
    <x v="0"/>
    <m/>
    <x v="4"/>
    <m/>
    <s v="Julien DESSAINT"/>
    <n v="0.64714285714285802"/>
    <m/>
    <m/>
    <m/>
    <m/>
  </r>
  <r>
    <x v="11"/>
    <x v="6"/>
    <s v="Client "/>
    <x v="0"/>
    <m/>
    <m/>
    <m/>
    <m/>
    <m/>
    <m/>
    <m/>
    <m/>
    <s v="Francis Bastida"/>
    <x v="0"/>
    <m/>
    <x v="0"/>
    <m/>
    <s v="Emmanuel MEYER / Dominique BEZOMBE"/>
    <n v="0.72599999999999998"/>
    <m/>
    <m/>
    <m/>
    <m/>
  </r>
  <r>
    <x v="12"/>
    <x v="6"/>
    <s v="Client "/>
    <x v="0"/>
    <m/>
    <m/>
    <m/>
    <m/>
    <m/>
    <m/>
    <m/>
    <m/>
    <s v="Antoine DEVIN"/>
    <x v="0"/>
    <m/>
    <x v="3"/>
    <m/>
    <s v="Laurent PONSARD"/>
    <n v="0.57457142857142807"/>
    <m/>
    <m/>
    <m/>
    <m/>
  </r>
  <r>
    <x v="13"/>
    <x v="6"/>
    <s v="STT Hors EU"/>
    <x v="1"/>
    <m/>
    <m/>
    <m/>
    <m/>
    <m/>
    <m/>
    <m/>
    <m/>
    <s v="ADVENS"/>
    <x v="0"/>
    <m/>
    <x v="8"/>
    <m/>
    <s v="Ismael BELAAOUAD &lt;ismael.belaaouad@telcom-be.fr&gt;"/>
    <m/>
    <m/>
    <m/>
    <m/>
    <m/>
  </r>
  <r>
    <x v="14"/>
    <x v="6"/>
    <s v="Client "/>
    <x v="0"/>
    <m/>
    <m/>
    <m/>
    <m/>
    <m/>
    <m/>
    <m/>
    <m/>
    <s v="Antoine DEVIN"/>
    <x v="0"/>
    <m/>
    <x v="9"/>
    <m/>
    <s v="Julien DESSAINT"/>
    <n v="0.61742857142857199"/>
    <m/>
    <m/>
    <m/>
    <m/>
  </r>
  <r>
    <x v="15"/>
    <x v="6"/>
    <s v="STT Hors EU"/>
    <x v="1"/>
    <m/>
    <m/>
    <m/>
    <m/>
    <m/>
    <m/>
    <m/>
    <m/>
    <s v="ADVENS"/>
    <x v="0"/>
    <m/>
    <x v="10"/>
    <m/>
    <s v="renaud.mendy@baocom.fr "/>
    <m/>
    <m/>
    <m/>
    <m/>
    <m/>
  </r>
  <r>
    <x v="16"/>
    <x v="6"/>
    <s v="Interne"/>
    <x v="2"/>
    <m/>
    <m/>
    <m/>
    <m/>
    <m/>
    <m/>
    <m/>
    <m/>
    <s v="Emmanuel Meyer"/>
    <x v="1"/>
    <m/>
    <x v="11"/>
    <m/>
    <s v="Laurent PONSARD"/>
    <n v="0.6"/>
    <m/>
    <m/>
    <m/>
    <m/>
  </r>
  <r>
    <x v="17"/>
    <x v="6"/>
    <s v="Client "/>
    <x v="0"/>
    <m/>
    <m/>
    <m/>
    <m/>
    <m/>
    <m/>
    <m/>
    <m/>
    <s v="Antoine DEVIN"/>
    <x v="0"/>
    <m/>
    <x v="6"/>
    <m/>
    <s v="Julien DESSAINT"/>
    <n v="0.61599999999999999"/>
    <m/>
    <m/>
    <m/>
    <m/>
  </r>
  <r>
    <x v="18"/>
    <x v="6"/>
    <s v="Client "/>
    <x v="0"/>
    <m/>
    <m/>
    <m/>
    <m/>
    <m/>
    <m/>
    <m/>
    <m/>
    <s v="Francis Bastida / Laurent Saint Martin"/>
    <x v="0"/>
    <m/>
    <x v="12"/>
    <m/>
    <s v="Fouad MONNIER"/>
    <n v="0.66742857142857193"/>
    <m/>
    <m/>
    <m/>
    <m/>
  </r>
  <r>
    <x v="19"/>
    <x v="6"/>
    <s v="STT Hors EU"/>
    <x v="3"/>
    <m/>
    <m/>
    <m/>
    <m/>
    <m/>
    <m/>
    <m/>
    <m/>
    <s v="ADVENS + A.CHARKI"/>
    <x v="0"/>
    <m/>
    <x v="13"/>
    <m/>
    <s v="chedlia BEN Youssef &lt;Chedlia.Benyoussef@advancia-teleservices.com&gt;"/>
    <m/>
    <m/>
    <m/>
    <m/>
    <m/>
  </r>
  <r>
    <x v="20"/>
    <x v="6"/>
    <s v="STT Hors EU"/>
    <x v="1"/>
    <m/>
    <m/>
    <m/>
    <m/>
    <m/>
    <m/>
    <m/>
    <m/>
    <s v="ADVENS + A.CHARKI"/>
    <x v="0"/>
    <m/>
    <x v="14"/>
    <m/>
    <s v="Mohamed CHOUKER &lt;mohamed.chouker@circet.fr&gt;"/>
    <m/>
    <m/>
    <m/>
    <m/>
    <m/>
  </r>
  <r>
    <x v="21"/>
    <x v="6"/>
    <s v="STT Hors EU"/>
    <x v="1"/>
    <m/>
    <m/>
    <m/>
    <m/>
    <m/>
    <m/>
    <m/>
    <m/>
    <s v="ADVENS + A.CHARKI"/>
    <x v="0"/>
    <m/>
    <x v="15"/>
    <m/>
    <s v="Gaël Genety &lt;g.genety@metis-reseaux.fr&gt;"/>
    <m/>
    <m/>
    <m/>
    <m/>
    <m/>
  </r>
  <r>
    <x v="22"/>
    <x v="6"/>
    <s v="STT Hors EU"/>
    <x v="1"/>
    <m/>
    <m/>
    <m/>
    <m/>
    <m/>
    <m/>
    <m/>
    <m/>
    <s v="ADVENS + A.CHARKI"/>
    <x v="0"/>
    <m/>
    <x v="16"/>
    <m/>
    <s v="Oussama BRITEL &lt;o.britel@arfos-engineering.com&gt;"/>
    <m/>
    <m/>
    <m/>
    <m/>
    <m/>
  </r>
  <r>
    <x v="23"/>
    <x v="6"/>
    <s v="Revue sécurité"/>
    <x v="4"/>
    <m/>
    <m/>
    <m/>
    <m/>
    <m/>
    <m/>
    <m/>
    <m/>
    <s v="Ardouane CHARKI"/>
    <x v="0"/>
    <m/>
    <x v="14"/>
    <m/>
    <s v="Mohamed CHOUKER &lt;mohamed.chouker@circet.fr&gt;"/>
    <m/>
    <m/>
    <m/>
    <s v="Société de petite structure - Niveau de sécurité SSI faible "/>
    <m/>
  </r>
  <r>
    <x v="24"/>
    <x v="6"/>
    <s v="Client "/>
    <x v="0"/>
    <m/>
    <m/>
    <m/>
    <m/>
    <m/>
    <m/>
    <m/>
    <m/>
    <s v="Laurent Saint Martin"/>
    <x v="0"/>
    <m/>
    <x v="12"/>
    <m/>
    <s v="Fouad MONNIER"/>
    <n v="0.71199999999999997"/>
    <m/>
    <m/>
    <m/>
    <m/>
  </r>
  <r>
    <x v="25"/>
    <x v="6"/>
    <s v="Revue sécurité"/>
    <x v="4"/>
    <m/>
    <m/>
    <m/>
    <m/>
    <m/>
    <m/>
    <m/>
    <m/>
    <s v="Ardouane CHARKI"/>
    <x v="0"/>
    <m/>
    <x v="8"/>
    <m/>
    <s v="Ismael BELAAOUAD &lt;ismael.belaaouad@telcom-be.fr&gt;"/>
    <m/>
    <m/>
    <m/>
    <s v="Au niveau de TELCOM : la sécurité de l'information est initiéedans de nombreux sujets et à de nombreux niveaux. Nous notons d'ailleursque plusieurs questions ont déjàété abordées par les équipes dirigeantes et sont mises en pratique sein  des équipes  techniques  au  quotidien. "/>
    <m/>
  </r>
  <r>
    <x v="26"/>
    <x v="6"/>
    <s v="Revue sécurité"/>
    <x v="4"/>
    <m/>
    <m/>
    <m/>
    <m/>
    <m/>
    <m/>
    <m/>
    <m/>
    <s v="Ardouane CHARKI"/>
    <x v="0"/>
    <m/>
    <x v="16"/>
    <m/>
    <s v="Oussama BRITEL &lt;o.britel@arfos-engineering.com&gt;"/>
    <m/>
    <m/>
    <m/>
    <s v="ARFOS,  le  thème  de  la  sécurité  des  systèmes  d'information  est  présent  de  façon  pratique  au niveau des équipes techniques. Nous avons noté une bonne capacité et une bonne culture sécurité au niveau du service informatique. "/>
    <m/>
  </r>
  <r>
    <x v="27"/>
    <x v="6"/>
    <s v="Interne"/>
    <x v="2"/>
    <m/>
    <m/>
    <m/>
    <m/>
    <m/>
    <m/>
    <m/>
    <m/>
    <s v="Ardouane CHARKI"/>
    <x v="0"/>
    <m/>
    <x v="11"/>
    <m/>
    <s v="Laurent PONSARD"/>
    <n v="0.78"/>
    <m/>
    <m/>
    <m/>
    <m/>
  </r>
  <r>
    <x v="28"/>
    <x v="6"/>
    <s v="Interne"/>
    <x v="5"/>
    <m/>
    <m/>
    <m/>
    <m/>
    <m/>
    <m/>
    <m/>
    <m/>
    <s v="Ardouane CHARKI"/>
    <x v="0"/>
    <m/>
    <x v="17"/>
    <m/>
    <s v="-"/>
    <m/>
    <m/>
    <m/>
    <m/>
    <m/>
  </r>
  <r>
    <x v="29"/>
    <x v="6"/>
    <s v="Interne"/>
    <x v="2"/>
    <m/>
    <m/>
    <m/>
    <m/>
    <m/>
    <m/>
    <m/>
    <m/>
    <s v="Ardouane CHARKI"/>
    <x v="0"/>
    <m/>
    <x v="18"/>
    <m/>
    <s v="Christine BARDIN"/>
    <n v="0.7"/>
    <m/>
    <m/>
    <s v="Cablage des baies / Perimetrie "/>
    <m/>
  </r>
  <r>
    <x v="30"/>
    <x v="6"/>
    <s v="Interne"/>
    <x v="2"/>
    <m/>
    <m/>
    <m/>
    <m/>
    <m/>
    <m/>
    <m/>
    <m/>
    <s v="Ardouane CHARKI"/>
    <x v="0"/>
    <m/>
    <x v="19"/>
    <m/>
    <s v="Kristelle CONAN"/>
    <n v="0.73"/>
    <m/>
    <m/>
    <m/>
    <m/>
  </r>
  <r>
    <x v="31"/>
    <x v="6"/>
    <s v="Interne"/>
    <x v="2"/>
    <m/>
    <m/>
    <m/>
    <m/>
    <m/>
    <m/>
    <m/>
    <m/>
    <s v="Ardouane CHARKI"/>
    <x v="2"/>
    <m/>
    <x v="20"/>
    <m/>
    <s v="Mylene MARTIN "/>
    <n v="0.65"/>
    <m/>
    <m/>
    <s v="Manque de sensibilisation / Diffusion des politiques / Audits sécurité STT "/>
    <m/>
  </r>
  <r>
    <x v="32"/>
    <x v="6"/>
    <s v="Client "/>
    <x v="0"/>
    <m/>
    <m/>
    <m/>
    <m/>
    <m/>
    <m/>
    <m/>
    <m/>
    <s v="Antoine DEVIN + "/>
    <x v="0"/>
    <m/>
    <x v="4"/>
    <m/>
    <s v="Julien DESSAINT"/>
    <n v="0.748"/>
    <m/>
    <m/>
    <m/>
    <m/>
  </r>
  <r>
    <x v="33"/>
    <x v="6"/>
    <s v="Interne"/>
    <x v="2"/>
    <m/>
    <m/>
    <m/>
    <m/>
    <m/>
    <m/>
    <m/>
    <m/>
    <s v="Emmanuel Meyer"/>
    <x v="0"/>
    <m/>
    <x v="21"/>
    <m/>
    <s v="TOUYET STEPHANE"/>
    <n v="0.82"/>
    <m/>
    <m/>
    <m/>
    <m/>
  </r>
  <r>
    <x v="34"/>
    <x v="6"/>
    <s v="Interne"/>
    <x v="2"/>
    <m/>
    <m/>
    <m/>
    <m/>
    <m/>
    <m/>
    <m/>
    <m/>
    <s v="Ardouane CHARKI"/>
    <x v="0"/>
    <m/>
    <x v="22"/>
    <m/>
    <s v="Mylene MARTIN "/>
    <n v="0.63"/>
    <m/>
    <m/>
    <s v="Revue des droits / acces - insister sur les senssibilisations SSI - "/>
    <m/>
  </r>
  <r>
    <x v="35"/>
    <x v="6"/>
    <s v="Interne"/>
    <x v="2"/>
    <m/>
    <m/>
    <m/>
    <m/>
    <m/>
    <m/>
    <m/>
    <m/>
    <s v="Ardouane CHARKI"/>
    <x v="0"/>
    <m/>
    <x v="23"/>
    <m/>
    <s v="CLOUTOUR QUENTIN"/>
    <n v="0.85"/>
    <m/>
    <m/>
    <s v="Locaux du BE / PC eryma (camera &amp; contrôle d'accès)"/>
    <m/>
  </r>
  <r>
    <x v="36"/>
    <x v="6"/>
    <s v="Interne"/>
    <x v="2"/>
    <m/>
    <m/>
    <m/>
    <m/>
    <m/>
    <m/>
    <m/>
    <m/>
    <s v="Ardouane CHARKI"/>
    <x v="3"/>
    <m/>
    <x v="24"/>
    <m/>
    <s v="Solène DROUET"/>
    <n v="0.83"/>
    <m/>
    <m/>
    <s v="Voir SST (coté SSI) - PCA a améliorer  "/>
    <m/>
  </r>
  <r>
    <x v="37"/>
    <x v="6"/>
    <s v="Interne"/>
    <x v="2"/>
    <m/>
    <m/>
    <m/>
    <m/>
    <m/>
    <m/>
    <m/>
    <m/>
    <s v="Ardouane CHARKI"/>
    <x v="4"/>
    <m/>
    <x v="25"/>
    <m/>
    <s v="Mickaël COMBEAU"/>
    <n v="0.71"/>
    <m/>
    <m/>
    <m/>
    <m/>
  </r>
  <r>
    <x v="38"/>
    <x v="6"/>
    <s v="Interne"/>
    <x v="2"/>
    <m/>
    <m/>
    <m/>
    <m/>
    <m/>
    <m/>
    <m/>
    <m/>
    <s v="Ardouane CHARKI"/>
    <x v="1"/>
    <m/>
    <x v="26"/>
    <m/>
    <s v="Diane ABSALON"/>
    <n v="0.57999999999999996"/>
    <m/>
    <m/>
    <m/>
    <m/>
  </r>
  <r>
    <x v="39"/>
    <x v="6"/>
    <s v="Interne"/>
    <x v="2"/>
    <m/>
    <m/>
    <m/>
    <m/>
    <m/>
    <m/>
    <m/>
    <m/>
    <s v="Ardouane CHARKI"/>
    <x v="0"/>
    <m/>
    <x v="27"/>
    <m/>
    <s v="Julien DESSAINT"/>
    <n v="0.76"/>
    <m/>
    <m/>
    <m/>
    <m/>
  </r>
  <r>
    <x v="40"/>
    <x v="6"/>
    <s v="Interne"/>
    <x v="2"/>
    <m/>
    <m/>
    <m/>
    <m/>
    <m/>
    <m/>
    <m/>
    <m/>
    <s v="Ardouane CHARKI"/>
    <x v="0"/>
    <m/>
    <x v="28"/>
    <m/>
    <s v="Charlotte LEVELEUX"/>
    <n v="0.81"/>
    <m/>
    <m/>
    <m/>
    <m/>
  </r>
  <r>
    <x v="40"/>
    <x v="6"/>
    <s v="Interne"/>
    <x v="2"/>
    <m/>
    <m/>
    <m/>
    <m/>
    <m/>
    <m/>
    <m/>
    <m/>
    <s v="Ardouane CHARKI"/>
    <x v="5"/>
    <m/>
    <x v="29"/>
    <m/>
    <s v="Diane ABSALON"/>
    <n v="0.81"/>
    <m/>
    <m/>
    <m/>
    <m/>
  </r>
  <r>
    <x v="41"/>
    <x v="6"/>
    <s v="Interne"/>
    <x v="2"/>
    <m/>
    <m/>
    <m/>
    <m/>
    <m/>
    <m/>
    <m/>
    <m/>
    <s v="Ardouane CHARKI"/>
    <x v="0"/>
    <m/>
    <x v="30"/>
    <m/>
    <s v="Christine BARDIN"/>
    <m/>
    <m/>
    <m/>
    <s v="Repoussé car le site n'est pas encore prêt. - Septembre Octobre"/>
    <m/>
  </r>
  <r>
    <x v="42"/>
    <x v="6"/>
    <s v="Interne"/>
    <x v="2"/>
    <m/>
    <m/>
    <m/>
    <m/>
    <m/>
    <m/>
    <m/>
    <m/>
    <s v="Ardouane CHARKI"/>
    <x v="0"/>
    <m/>
    <x v="31"/>
    <m/>
    <s v="Christine BARDIN"/>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28BF395-26AF-482D-9068-DCB9DF1CEF23}" name="Tableau croisé dynamique3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D4:E44" firstHeaderRow="1" firstDataRow="1" firstDataCol="1" rowPageCount="2" colPageCount="1"/>
  <pivotFields count="23">
    <pivotField axis="axisPage" showAll="0">
      <items count="44">
        <item x="41"/>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2"/>
        <item t="default"/>
      </items>
    </pivotField>
    <pivotField axis="axisPage" showAll="0">
      <items count="8">
        <item x="4"/>
        <item x="2"/>
        <item x="5"/>
        <item x="3"/>
        <item x="1"/>
        <item x="0"/>
        <item x="6"/>
        <item t="default"/>
      </items>
    </pivotField>
    <pivotField showAll="0"/>
    <pivotField showAll="0"/>
    <pivotField showAll="0"/>
    <pivotField showAll="0"/>
    <pivotField showAll="0"/>
    <pivotField showAll="0"/>
    <pivotField showAll="0"/>
    <pivotField showAll="0"/>
    <pivotField showAll="0"/>
    <pivotField showAll="0"/>
    <pivotField showAll="0"/>
    <pivotField axis="axisRow" showAll="0">
      <items count="8">
        <item m="1" x="6"/>
        <item x="1"/>
        <item x="4"/>
        <item x="5"/>
        <item x="2"/>
        <item x="3"/>
        <item x="0"/>
        <item t="default"/>
      </items>
    </pivotField>
    <pivotField showAll="0"/>
    <pivotField axis="axisRow" showAll="0">
      <items count="33">
        <item x="13"/>
        <item x="16"/>
        <item x="14"/>
        <item x="4"/>
        <item x="10"/>
        <item x="7"/>
        <item x="27"/>
        <item x="31"/>
        <item x="2"/>
        <item x="30"/>
        <item x="25"/>
        <item x="26"/>
        <item x="20"/>
        <item x="24"/>
        <item x="29"/>
        <item x="28"/>
        <item x="1"/>
        <item x="18"/>
        <item x="19"/>
        <item x="15"/>
        <item x="21"/>
        <item x="17"/>
        <item x="0"/>
        <item x="3"/>
        <item x="22"/>
        <item x="11"/>
        <item x="5"/>
        <item x="9"/>
        <item x="12"/>
        <item x="23"/>
        <item x="8"/>
        <item x="6"/>
        <item t="default"/>
      </items>
    </pivotField>
    <pivotField showAll="0"/>
    <pivotField showAll="0"/>
    <pivotField dataField="1" showAll="0"/>
    <pivotField showAll="0"/>
    <pivotField showAll="0"/>
    <pivotField showAll="0"/>
    <pivotField showAll="0"/>
  </pivotFields>
  <rowFields count="2">
    <field x="13"/>
    <field x="15"/>
  </rowFields>
  <rowItems count="40">
    <i>
      <x v="1"/>
    </i>
    <i r="1">
      <x v="11"/>
    </i>
    <i r="1">
      <x v="25"/>
    </i>
    <i>
      <x v="2"/>
    </i>
    <i r="1">
      <x v="10"/>
    </i>
    <i>
      <x v="3"/>
    </i>
    <i r="1">
      <x v="14"/>
    </i>
    <i>
      <x v="4"/>
    </i>
    <i r="1">
      <x v="12"/>
    </i>
    <i>
      <x v="5"/>
    </i>
    <i r="1">
      <x v="13"/>
    </i>
    <i>
      <x v="6"/>
    </i>
    <i r="1">
      <x/>
    </i>
    <i r="1">
      <x v="1"/>
    </i>
    <i r="1">
      <x v="2"/>
    </i>
    <i r="1">
      <x v="3"/>
    </i>
    <i r="1">
      <x v="4"/>
    </i>
    <i r="1">
      <x v="5"/>
    </i>
    <i r="1">
      <x v="6"/>
    </i>
    <i r="1">
      <x v="7"/>
    </i>
    <i r="1">
      <x v="8"/>
    </i>
    <i r="1">
      <x v="9"/>
    </i>
    <i r="1">
      <x v="15"/>
    </i>
    <i r="1">
      <x v="16"/>
    </i>
    <i r="1">
      <x v="17"/>
    </i>
    <i r="1">
      <x v="18"/>
    </i>
    <i r="1">
      <x v="19"/>
    </i>
    <i r="1">
      <x v="20"/>
    </i>
    <i r="1">
      <x v="21"/>
    </i>
    <i r="1">
      <x v="22"/>
    </i>
    <i r="1">
      <x v="23"/>
    </i>
    <i r="1">
      <x v="24"/>
    </i>
    <i r="1">
      <x v="25"/>
    </i>
    <i r="1">
      <x v="26"/>
    </i>
    <i r="1">
      <x v="27"/>
    </i>
    <i r="1">
      <x v="28"/>
    </i>
    <i r="1">
      <x v="29"/>
    </i>
    <i r="1">
      <x v="30"/>
    </i>
    <i r="1">
      <x v="31"/>
    </i>
    <i t="grand">
      <x/>
    </i>
  </rowItems>
  <colItems count="1">
    <i/>
  </colItems>
  <pageFields count="2">
    <pageField fld="0" hier="-1"/>
    <pageField fld="1" hier="-1"/>
  </pageFields>
  <dataFields count="1">
    <dataField name="Moyenne de Notation - % conformité" fld="18" subtotal="average" baseField="0" baseItem="0" numFmtId="10"/>
  </dataFields>
  <chartFormats count="1">
    <chartFormat chart="0" format="8"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3661B5D-DDD6-4EAD-81C2-B17BAC617384}" name="Tableau croisé dynamique18" cacheId="0" applyNumberFormats="0" applyBorderFormats="0" applyFontFormats="0" applyPatternFormats="0" applyAlignmentFormats="0" applyWidthHeightFormats="1" dataCaption="Valeurs" updatedVersion="6" minRefreshableVersion="3" useAutoFormatting="1" rowGrandTotals="0" colGrandTotals="0" itemPrintTitles="1" createdVersion="6" indent="0" compact="0" compactData="0" multipleFieldFilters="0" chartFormat="5">
  <location ref="A4:B5" firstHeaderRow="1" firstDataRow="1" firstDataCol="1" rowPageCount="1" colPageCount="1"/>
  <pivotFields count="23">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dataField="1" compact="0" outline="0" showAll="0" defaultSubtotal="0">
      <items count="8">
        <item h="1" x="0"/>
        <item x="2"/>
        <item h="1" m="1" x="7"/>
        <item h="1" x="3"/>
        <item h="1" x="1"/>
        <item h="1" x="4"/>
        <item h="1" m="1" x="6"/>
        <item h="1" x="5"/>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7">
        <item m="1" x="6"/>
        <item x="0"/>
        <item x="1"/>
        <item x="2"/>
        <item x="3"/>
        <item x="4"/>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1">
    <field x="3"/>
  </rowFields>
  <rowItems count="1">
    <i>
      <x v="1"/>
    </i>
  </rowItems>
  <colItems count="1">
    <i/>
  </colItems>
  <pageFields count="1">
    <pageField fld="13" item="6" hier="-1"/>
  </pageFields>
  <dataFields count="1">
    <dataField name="Nombre de Complément d'information audit " fld="3" subtotal="count" baseField="0" baseItem="0"/>
  </dataFields>
  <chartFormats count="1">
    <chartFormat chart="0" format="3"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328BC3F-309F-4AF9-87AB-E3E13D3760AC}" name="Tableau4" displayName="Tableau4" ref="A8:Z28" totalsRowShown="0" headerRowDxfId="44" dataDxfId="43">
  <autoFilter ref="A8:Z28" xr:uid="{AE2EE993-8BAF-413E-84F5-372C6B3C22E8}"/>
  <tableColumns count="26">
    <tableColumn id="26" xr3:uid="{2C264551-3846-47FB-86E8-17239039A466}" name="concatener (Ne pas toucher cette colonne) " dataDxfId="42">
      <calculatedColumnFormula>CONCATENATE(Tableau4[[#This Row],[Entité]],"  ",Tableau4[[#This Row],[Agence]],"  ",TEXT(Tableau4[[#This Row],[Colonne2]],"jj-mm-aaaa"))</calculatedColumnFormula>
    </tableColumn>
    <tableColumn id="1" xr3:uid="{8D094462-3486-4B46-A300-E5E07E25C39B}" name="Colonne2" dataDxfId="41"/>
    <tableColumn id="24" xr3:uid="{2A268412-C20B-4B8D-9E78-60CFCA724528}" name="Date de réalisation " dataDxfId="40"/>
    <tableColumn id="2" xr3:uid="{7463F1D1-5025-4B64-A12C-A62B1BA2536D}" name="Thème d'audit " dataDxfId="39"/>
    <tableColumn id="3" xr3:uid="{0EC05996-3D49-4F58-B855-E824DF9E1B18}" name="Colonne1" dataDxfId="38"/>
    <tableColumn id="4" xr3:uid="{A0E32DDC-0AB2-4B21-96AB-4D00CFE7061B}" name="Complément d'information audit " dataDxfId="37"/>
    <tableColumn id="16" xr3:uid="{D256B4D2-FF54-4FE3-9EFF-F2BDA065965A}" name="Process 1" dataDxfId="36"/>
    <tableColumn id="19" xr3:uid="{99E55A5E-367E-4B6E-AA32-974F5971ED0F}" name="Process 2" dataDxfId="35"/>
    <tableColumn id="20" xr3:uid="{41D7D3B8-8C40-438A-96C1-CA7B4D25AD62}" name="Process 3" dataDxfId="34"/>
    <tableColumn id="21" xr3:uid="{74953F18-DE2B-4C52-8517-4E3695B5F9C5}" name="Process 4" dataDxfId="33"/>
    <tableColumn id="22" xr3:uid="{69D6A6DB-D422-43A2-A03A-2F1FF0F2CE41}" name="Process 5" dataDxfId="32"/>
    <tableColumn id="23" xr3:uid="{A1C5B0D1-82D8-4644-9391-DA67A15E1093}" name="Process 6" dataDxfId="31"/>
    <tableColumn id="17" xr3:uid="{15F54D31-6DB5-497C-B1CD-878655EB35EB}" name="Process 7" dataDxfId="30"/>
    <tableColumn id="18" xr3:uid="{FE9BE06D-8067-455F-8F97-F689560FF7FE}" name="Process 8" dataDxfId="29"/>
    <tableColumn id="5" xr3:uid="{8C9E3976-3557-444F-BA96-E69408A850CD}" name="Réalisé par " dataDxfId="28"/>
    <tableColumn id="25" xr3:uid="{2CED2BB3-3574-4A8A-81A5-4F12BC4FC5FE}" name="Entité" dataDxfId="27"/>
    <tableColumn id="6" xr3:uid="{B2391E05-858F-4984-8229-237D2C276BD8}" name="BU" dataDxfId="26"/>
    <tableColumn id="7" xr3:uid="{B5C28BAB-9D44-4EB1-9CC3-04C8E1C0E1C6}" name="DO / DR" dataDxfId="25"/>
    <tableColumn id="8" xr3:uid="{64815435-4B08-4936-A191-16E4A192B825}" name="Agence" dataDxfId="24"/>
    <tableColumn id="9" xr3:uid="{C40E4176-CA24-4A38-AD2D-0D1AFF9CD868}" name="Resp Site / Etablissement " dataDxfId="23"/>
    <tableColumn id="10" xr3:uid="{5C1516B3-EF7E-4CCE-9C9B-B9ECB0BF3D2F}" name="Contact local " dataDxfId="0"/>
    <tableColumn id="11" xr3:uid="{0AF4576B-CF5D-4CD4-880C-F19485B5DD33}" name="Notation - % conformité" dataDxfId="22"/>
    <tableColumn id="12" xr3:uid="{4A331B8E-F182-499F-AE3E-2E8CF36868DB}" name="Plan d'action " dataDxfId="21"/>
    <tableColumn id="13" xr3:uid="{B29E2A74-1621-4FEE-AB2A-4F51DDA25302}" name="Cloture du Plan d'action " dataDxfId="20"/>
    <tableColumn id="14" xr3:uid="{9ABDE506-9750-43B3-AE8D-F14124C287F1}" name="Commentaire" dataDxfId="19"/>
    <tableColumn id="15" xr3:uid="{7D6F7366-3E6D-4FB8-9884-AB6AB5F4D375}" name="Document joint " dataDxfId="1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ABAAF76-2BC4-4671-90D9-FD009F1505BE}" name="Tableau2" displayName="Tableau2" ref="A1:F74" totalsRowShown="0" dataDxfId="17" tableBorderDxfId="16">
  <autoFilter ref="A1:F74" xr:uid="{08E2C931-E8CD-4C5F-B718-30AE51D4F6CF}"/>
  <sortState xmlns:xlrd2="http://schemas.microsoft.com/office/spreadsheetml/2017/richdata2" ref="B2:F74">
    <sortCondition ref="C1:C74"/>
  </sortState>
  <tableColumns count="6">
    <tableColumn id="6" xr3:uid="{3A55193C-37A5-4B1E-8E53-B95435AF795F}" name="Concatenation" dataDxfId="15">
      <calculatedColumnFormula>CONCATENATE(B2,C2,D2)</calculatedColumnFormula>
    </tableColumn>
    <tableColumn id="1" xr3:uid="{4C4BAF26-75BC-4C6C-B7B0-C299A6DD15D4}" name="BU" dataDxfId="14"/>
    <tableColumn id="2" xr3:uid="{D21D9C57-6C0C-4E0E-9973-4359FE65EE91}" name="DO" dataDxfId="13"/>
    <tableColumn id="3" xr3:uid="{D1A60611-D58C-4A8C-930E-3B4042B6875B}" name="Site" dataDxfId="12"/>
    <tableColumn id="4" xr3:uid="{D2156031-E855-4651-A875-A7633CA63F51}" name="Responsable d'agence" dataDxfId="11"/>
    <tableColumn id="5" xr3:uid="{DA41913C-1FD6-427B-9EC6-45EC8A3BC676}" name="Contact Local " dataDxfId="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B3DBBCA-8B9E-4E87-8FE8-7E84EE6AC78E}" name="Tableau3" displayName="Tableau3" ref="I1:P11" totalsRowShown="0" headerRowDxfId="9" tableBorderDxfId="8">
  <autoFilter ref="I1:P11" xr:uid="{94821C51-849E-420E-B585-2F9402F4035D}"/>
  <tableColumns count="8">
    <tableColumn id="1" xr3:uid="{E6230BAD-8D37-404F-BE5C-E65411D9F39F}" name="Direction_Générale"/>
    <tableColumn id="2" xr3:uid="{A30B0174-9EC1-4873-8BB7-6A21F58D8028}" name="Evaluation_des_processus"/>
    <tableColumn id="3" xr3:uid="{AB9592F1-9BFA-404F-B1DE-C1667A2A05C9}" name="BU_DFS"/>
    <tableColumn id="4" xr3:uid="{FA369628-B5D1-4DB5-83B9-DA00B0F6D5A7}" name="BU_Projet_et_International"/>
    <tableColumn id="5" xr3:uid="{1A967F5A-7C47-4587-A8AC-6AE5CE1695A6}" name="BU_Radio"/>
    <tableColumn id="6" xr3:uid="{0C7C137C-089D-45A3-BB75-D579A38CC4F5}" name="BU_Sureté"/>
    <tableColumn id="7" xr3:uid="{DF0F398B-BF6D-4104-B8FD-A5E3CF6752FF}" name="Direction_smart_solution"/>
    <tableColumn id="8" xr3:uid="{A710F6A0-2963-47EE-9163-5BE9E8B87588}" name="Direction_supports_centrales"/>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EC5E503-C1FF-4FD9-A4AD-19CDE61EF0BC}" name="Tableau5" displayName="Tableau5" ref="I16:AF25" totalsRowShown="0">
  <autoFilter ref="I16:AF25" xr:uid="{DBCC2739-F80A-485D-933E-76A7D3F69B91}"/>
  <tableColumns count="24">
    <tableColumn id="1" xr3:uid="{8B5ECEAF-318B-473C-AFCA-F1DEF559F404}" name="IDF"/>
    <tableColumn id="2" xr3:uid="{A37FF32F-4FAB-432F-988F-46D96928F90B}" name="France_Est_Méditerranée"/>
    <tableColumn id="3" xr3:uid="{AA9CEFBC-2998-4E05-A980-B038CD226140}" name="Nord"/>
    <tableColumn id="4" xr3:uid="{05320874-AC45-4E76-B84B-5B46693DF6FA}" name="Ouest_Atlantique" dataDxfId="7"/>
    <tableColumn id="5" xr3:uid="{D2EB4ECB-8A7F-4442-9C59-92F418843274}" name="Est"/>
    <tableColumn id="6" xr3:uid="{B11E252E-F8EB-41D1-8BC8-A901DCCA81D6}" name="IDF_&amp;_Belgique/suisse"/>
    <tableColumn id="7" xr3:uid="{37DDB398-C31A-4D12-9134-6CDE2068C327}" name="Nord_Ouest"/>
    <tableColumn id="8" xr3:uid="{B2215ADA-1D39-4E95-BEFF-6DB54A4B3322}" name="Sud_Est"/>
    <tableColumn id="9" xr3:uid="{6AF055AA-FAAA-45DE-99E5-B1B0027EBDF0}" name="Océan_Indien"/>
    <tableColumn id="10" xr3:uid="{A00C27B4-4973-42AB-BDF9-AB50E322957B}" name="Direction_Grands_Projets"/>
    <tableColumn id="11" xr3:uid="{689425B7-269B-4E3C-85A2-6A8406B017BD}" name="IDF_Services"/>
    <tableColumn id="12" xr3:uid="{3D24240B-DE15-4B95-90D9-12300DF2EF85}" name="IDF_Travaux_"/>
    <tableColumn id="13" xr3:uid="{2D57369E-8B1C-417D-8D25-BED317C3490A}" name="Région_Est"/>
    <tableColumn id="14" xr3:uid="{14F28473-E8F1-4F5D-BB0B-CD6B69A27651}" name="Ouest"/>
    <tableColumn id="15" xr3:uid="{F66925AC-C126-440D-939D-FCDF3384EB11}" name="Perimétrie_(SERPE)_"/>
    <tableColumn id="16" xr3:uid="{6DF3E9DA-371E-44C9-BD87-8FB9C5969737}" name="International_(SC)"/>
    <tableColumn id="17" xr3:uid="{854D70C7-44C1-46FE-9F91-447FBCDCA9EB}" name="Télésurveillance"/>
    <tableColumn id="18" xr3:uid="{6F667BFB-A269-4568-AE6A-9852E4432BC8}" name="Ressource_humaine"/>
    <tableColumn id="19" xr3:uid="{317CA1F5-8445-4887-8F8C-F5D64D153BDD}" name="Finances"/>
    <tableColumn id="20" xr3:uid="{B7371CC2-B527-4C10-9FB6-D0DC0A84EAA7}" name="Commerce"/>
    <tableColumn id="21" xr3:uid="{0FBD57B7-3510-4A86-8923-CF7ED677A5C4}" name="Support_aux_opérations"/>
    <tableColumn id="22" xr3:uid="{B1A7AB3B-5EC4-4820-84ED-178D8B39BC63}" name="Transformation"/>
    <tableColumn id="23" xr3:uid="{2CA6E983-28BD-42A5-A437-F7F733C46DAA}" name="Achats"/>
    <tableColumn id="24" xr3:uid="{0F9695C7-783A-4544-AE79-FB89326DF8CF}" name="Juridique"/>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BB23B30D-4977-43D9-BCAC-4EDAADFEF6B2}" name="Tableau7" displayName="Tableau7" ref="H30:H45" totalsRowShown="0" headerRowDxfId="6" dataDxfId="5">
  <autoFilter ref="H30:H45" xr:uid="{4F09A6CE-34D6-4014-9A5C-62940577C220}"/>
  <tableColumns count="1">
    <tableColumn id="1" xr3:uid="{2BB7CBB4-E08B-4350-B821-23B9CD4D9310}" name="Liste_auditeurs" dataDxfId="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6E0EC6F-5619-4590-A60C-0C04D209BBC3}" name="Tableau8" displayName="Tableau8" ref="J30:K42" totalsRowShown="0">
  <autoFilter ref="J30:K42" xr:uid="{3A162AD2-D518-4D68-B7C3-24437D188669}"/>
  <tableColumns count="2">
    <tableColumn id="1" xr3:uid="{E141E14E-448F-4144-923D-0862B634B495}" name="Thèmes_audit"/>
    <tableColumn id="2" xr3:uid="{9203E6D3-91FA-4DA2-8119-DDD9B9D935C3}" name="Types_audit"/>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4EFDD45-00E2-46B1-9FD3-9747019E88BF}" name="ENTITE" displayName="ENTITE" ref="M30:M33" totalsRowShown="0">
  <autoFilter ref="M30:M33" xr:uid="{16E6FF1F-1F33-489D-A370-A6D45DF12CA6}"/>
  <tableColumns count="1">
    <tableColumn id="1" xr3:uid="{C5592A83-9A0E-46C1-997A-3CCCC585ECE3}" name="Entité"/>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E5F40C4-CAEE-4A7D-8A32-A00BD94307CB}" name="Tableau6" displayName="Tableau6" ref="O30:O38" totalsRowShown="0" dataDxfId="3" tableBorderDxfId="2">
  <autoFilter ref="O30:O38" xr:uid="{6FCAA76A-17AD-44A0-9F2C-D9A3634E4A5B}"/>
  <tableColumns count="1">
    <tableColumn id="1" xr3:uid="{5A5500AB-D16A-4A3C-A575-C2EAC2DD6B9D}" name="BU" dataDxfId="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60C8B5D-06A8-4340-85FC-86071863E662}" name="Tableau9" displayName="Tableau9" ref="Q30:Q54" totalsRowShown="0">
  <autoFilter ref="Q30:Q54" xr:uid="{02E2B6CA-01E1-4892-AB58-52754135ACEB}"/>
  <tableColumns count="1">
    <tableColumn id="1" xr3:uid="{359DAB7D-2C50-4CE7-8FE1-29F8ED3A8929}" name="DO"/>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C7C73CEB-DB5A-4E71-9156-C3C5BC7A7181}" name="Tableau10" displayName="Tableau10" ref="S30:S81" totalsRowShown="0">
  <autoFilter ref="S30:S81" xr:uid="{3A325B04-0160-411A-88D9-B4ED91095BEF}"/>
  <tableColumns count="1">
    <tableColumn id="1" xr3:uid="{2C4E6E88-07D1-4B3D-9508-D6BA6BD4929B}" name="Sit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5" dT="2021-12-17T10:02:20.89" personId="{A1D7EA0F-E40D-4B20-A5FC-56DAF291FE34}" id="{216F8CD6-7AA0-4442-A71C-AE4FAC7B4BE3}">
    <text>Format JJ/MM/YYYY</text>
  </threadedComment>
  <threadedComment ref="B6" dT="2021-12-17T10:02:20.89" personId="{A1D7EA0F-E40D-4B20-A5FC-56DAF291FE34}" id="{6FA9AC3D-1940-41C2-B490-8819539605E3}">
    <text>Format JJ/MM/YYYY</text>
  </threadedComment>
</ThreadedComments>
</file>

<file path=xl/threadedComments/threadedComment2.xml><?xml version="1.0" encoding="utf-8"?>
<ThreadedComments xmlns="http://schemas.microsoft.com/office/spreadsheetml/2018/threadedcomments" xmlns:x="http://schemas.openxmlformats.org/spreadsheetml/2006/main">
  <threadedComment ref="B5" dT="2021-12-17T10:02:20.89" personId="{A1D7EA0F-E40D-4B20-A5FC-56DAF291FE34}" id="{2CE53A10-8545-4D54-8000-CEE43D89BEAF}">
    <text>Format JJ/MM/YYYY</text>
  </threadedComment>
</ThreadedComments>
</file>

<file path=xl/threadedComments/threadedComment3.xml><?xml version="1.0" encoding="utf-8"?>
<ThreadedComments xmlns="http://schemas.microsoft.com/office/spreadsheetml/2018/threadedcomments" xmlns:x="http://schemas.openxmlformats.org/spreadsheetml/2006/main">
  <threadedComment ref="V8" dT="2020-10-02T14:50:42.48" personId="{A1D7EA0F-E40D-4B20-A5FC-56DAF291FE34}" id="{5A71C0B4-5455-4CB1-9DEF-EC8E072E4CC7}">
    <text>Metrique varie en fonction de l'audit réalisé : 
ICTR ORANGE : Note sur /5
Audit interne : pourcentage /100</text>
  </threadedComment>
</ThreadedComments>
</file>

<file path=xl/worksheets/_rels/sheet1.xml.rels><?xml version="1.0" encoding="UTF-8" standalone="yes"?>
<Relationships xmlns="http://schemas.openxmlformats.org/package/2006/relationships"><Relationship Id="rId8" Type="http://schemas.microsoft.com/office/2017/10/relationships/threadedComment" Target="../threadedComments/threadedComment1.xml"/><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ctrlProp" Target="../ctrlProps/ctrlProp7.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 Id="rId9"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microsoft.com/office/2017/10/relationships/threadedComment" Target="../threadedComments/threadedComment3.xml"/><Relationship Id="rId5" Type="http://schemas.openxmlformats.org/officeDocument/2006/relationships/comments" Target="../comments3.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printerSettings" Target="../printerSettings/printerSettings4.bin"/><Relationship Id="rId6" Type="http://schemas.openxmlformats.org/officeDocument/2006/relationships/table" Target="../tables/table6.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C78EB-8BE2-4817-AEFA-3BDDCB1A2305}">
  <sheetPr codeName="Feuil1"/>
  <dimension ref="A1:BE267"/>
  <sheetViews>
    <sheetView zoomScale="73" zoomScaleNormal="100" workbookViewId="0">
      <selection activeCell="E33" sqref="E33"/>
    </sheetView>
  </sheetViews>
  <sheetFormatPr baseColWidth="10" defaultRowHeight="14.4" x14ac:dyDescent="0.3"/>
  <cols>
    <col min="1" max="1" width="36.88671875" bestFit="1" customWidth="1"/>
    <col min="2" max="2" width="29.6640625" customWidth="1"/>
    <col min="3" max="3" width="2" style="14" customWidth="1"/>
    <col min="4" max="4" width="19.44140625" customWidth="1"/>
    <col min="5" max="5" width="52.33203125" bestFit="1" customWidth="1"/>
    <col min="6" max="6" width="11.5546875" style="83"/>
    <col min="7" max="31" width="11.5546875" style="83" hidden="1" customWidth="1"/>
    <col min="32" max="33" width="11.5546875" style="83"/>
    <col min="34" max="34" width="34.5546875" style="83" customWidth="1"/>
    <col min="35" max="57" width="11.5546875" style="83"/>
  </cols>
  <sheetData>
    <row r="1" spans="1:34" ht="14.4" customHeight="1" x14ac:dyDescent="0.3">
      <c r="A1" s="88" t="s">
        <v>113</v>
      </c>
      <c r="B1" s="89"/>
      <c r="C1" s="89"/>
      <c r="D1" s="89"/>
      <c r="E1" s="90"/>
      <c r="G1" s="83" t="s">
        <v>49</v>
      </c>
      <c r="H1" s="83" t="s">
        <v>224</v>
      </c>
      <c r="I1" s="83" t="s">
        <v>48</v>
      </c>
      <c r="J1" s="83" t="s">
        <v>47</v>
      </c>
      <c r="K1" s="83" t="s">
        <v>46</v>
      </c>
      <c r="L1" s="83" t="s">
        <v>183</v>
      </c>
      <c r="M1" s="83" t="s">
        <v>184</v>
      </c>
      <c r="N1" s="83" t="s">
        <v>185</v>
      </c>
      <c r="O1" s="83" t="s">
        <v>186</v>
      </c>
      <c r="P1" s="83" t="s">
        <v>187</v>
      </c>
      <c r="Q1" s="83" t="s">
        <v>188</v>
      </c>
      <c r="R1" s="83" t="s">
        <v>189</v>
      </c>
      <c r="S1" s="83" t="s">
        <v>190</v>
      </c>
      <c r="T1" s="83" t="s">
        <v>45</v>
      </c>
      <c r="U1" s="83" t="s">
        <v>174</v>
      </c>
      <c r="V1" s="83" t="s">
        <v>44</v>
      </c>
      <c r="W1" s="83" t="s">
        <v>43</v>
      </c>
      <c r="X1" s="83" t="s">
        <v>42</v>
      </c>
      <c r="Y1" s="83" t="s">
        <v>140</v>
      </c>
      <c r="Z1" s="83" t="s">
        <v>41</v>
      </c>
      <c r="AA1" s="83" t="s">
        <v>40</v>
      </c>
      <c r="AB1" s="83" t="s">
        <v>39</v>
      </c>
      <c r="AC1" s="83" t="s">
        <v>38</v>
      </c>
      <c r="AD1" s="83" t="s">
        <v>37</v>
      </c>
      <c r="AE1" s="83" t="s">
        <v>182</v>
      </c>
    </row>
    <row r="2" spans="1:34" ht="22.95" customHeight="1" thickBot="1" x14ac:dyDescent="0.35">
      <c r="A2" s="91"/>
      <c r="B2" s="92"/>
      <c r="C2" s="92"/>
      <c r="D2" s="92"/>
      <c r="E2" s="93"/>
      <c r="G2" s="84">
        <f>B5</f>
        <v>0</v>
      </c>
      <c r="H2" s="84">
        <f>B6</f>
        <v>0</v>
      </c>
      <c r="I2" s="83">
        <f>B8</f>
        <v>0</v>
      </c>
      <c r="J2" s="83">
        <f>B9</f>
        <v>0</v>
      </c>
      <c r="K2" s="83">
        <f>B10</f>
        <v>0</v>
      </c>
      <c r="L2" s="83">
        <f>B19</f>
        <v>0</v>
      </c>
      <c r="M2" s="83">
        <f>B20</f>
        <v>0</v>
      </c>
      <c r="N2" s="83">
        <f>B21</f>
        <v>0</v>
      </c>
      <c r="O2" s="83">
        <f>B22</f>
        <v>0</v>
      </c>
      <c r="P2" s="83">
        <f>E19</f>
        <v>0</v>
      </c>
      <c r="Q2" s="83">
        <f>E20</f>
        <v>0</v>
      </c>
      <c r="R2" s="83">
        <f>E21</f>
        <v>0</v>
      </c>
      <c r="S2" s="83">
        <f>E22</f>
        <v>0</v>
      </c>
      <c r="T2" s="83">
        <f>B12</f>
        <v>0</v>
      </c>
      <c r="U2" s="83">
        <f>E5</f>
        <v>0</v>
      </c>
      <c r="V2" s="83">
        <f>E6</f>
        <v>0</v>
      </c>
      <c r="W2" s="83">
        <f>E7</f>
        <v>0</v>
      </c>
      <c r="X2" s="83">
        <f>E8</f>
        <v>0</v>
      </c>
      <c r="AA2" s="86">
        <f>B14</f>
        <v>0</v>
      </c>
      <c r="AB2" s="83">
        <f>B15</f>
        <v>0</v>
      </c>
      <c r="AC2" s="83">
        <f>B17</f>
        <v>0</v>
      </c>
      <c r="AE2" s="83">
        <f>File_Path</f>
        <v>0</v>
      </c>
    </row>
    <row r="3" spans="1:34" x14ac:dyDescent="0.3">
      <c r="A3" s="43" t="s">
        <v>156</v>
      </c>
      <c r="B3" s="27"/>
      <c r="C3" s="27"/>
      <c r="D3" s="27"/>
      <c r="E3" s="28"/>
    </row>
    <row r="4" spans="1:34" ht="15" thickBot="1" x14ac:dyDescent="0.35">
      <c r="A4" s="29"/>
      <c r="B4" s="26"/>
      <c r="C4" s="26"/>
      <c r="D4" s="26"/>
      <c r="E4" s="30"/>
    </row>
    <row r="5" spans="1:34" ht="24.6" customHeight="1" thickBot="1" x14ac:dyDescent="0.35">
      <c r="A5" s="40" t="s">
        <v>210</v>
      </c>
      <c r="B5" s="39"/>
      <c r="C5" s="36"/>
      <c r="D5" s="50" t="s">
        <v>181</v>
      </c>
      <c r="E5" s="40"/>
      <c r="AG5" s="87"/>
      <c r="AH5" s="87"/>
    </row>
    <row r="6" spans="1:34" ht="24.6" customHeight="1" thickBot="1" x14ac:dyDescent="0.35">
      <c r="A6" s="40" t="s">
        <v>222</v>
      </c>
      <c r="B6" s="39"/>
      <c r="C6" s="36"/>
      <c r="D6" s="40" t="s">
        <v>179</v>
      </c>
      <c r="E6" s="40"/>
    </row>
    <row r="7" spans="1:34" ht="24.6" customHeight="1" thickBot="1" x14ac:dyDescent="0.35">
      <c r="A7" s="36"/>
      <c r="B7" s="37"/>
      <c r="C7" s="36"/>
      <c r="D7" s="40" t="s">
        <v>43</v>
      </c>
      <c r="E7" s="40"/>
    </row>
    <row r="8" spans="1:34" ht="24.6" customHeight="1" thickBot="1" x14ac:dyDescent="0.35">
      <c r="A8" s="40" t="s">
        <v>154</v>
      </c>
      <c r="B8" s="34"/>
      <c r="C8" s="36"/>
      <c r="D8" s="40" t="s">
        <v>42</v>
      </c>
      <c r="E8" s="40"/>
    </row>
    <row r="9" spans="1:34" ht="24.6" customHeight="1" thickBot="1" x14ac:dyDescent="0.35">
      <c r="A9" s="40" t="s">
        <v>155</v>
      </c>
      <c r="B9" s="34"/>
      <c r="C9" s="36"/>
      <c r="D9" s="36"/>
      <c r="E9" s="37"/>
    </row>
    <row r="10" spans="1:34" ht="24.6" customHeight="1" thickBot="1" x14ac:dyDescent="0.35">
      <c r="A10" s="41" t="s">
        <v>46</v>
      </c>
      <c r="B10" s="34"/>
      <c r="C10" s="36"/>
      <c r="D10" s="42" t="s">
        <v>178</v>
      </c>
      <c r="E10" s="38" t="e">
        <f>VLOOKUP(CONCATENATE(E6,E7,E8),'BDD - Paramétrage - A masquer '!A1:F74,5,FALSE)</f>
        <v>#N/A</v>
      </c>
    </row>
    <row r="11" spans="1:34" ht="24.6" customHeight="1" thickBot="1" x14ac:dyDescent="0.35">
      <c r="A11" s="35"/>
      <c r="B11" s="36"/>
      <c r="C11" s="36"/>
      <c r="D11" s="42" t="s">
        <v>160</v>
      </c>
      <c r="E11" s="38" t="e">
        <f>VLOOKUP(CONCATENATE(E6,E7,E8),'BDD - Paramétrage - A masquer '!A1:F74,6,FALSE)</f>
        <v>#N/A</v>
      </c>
    </row>
    <row r="12" spans="1:34" ht="24.6" customHeight="1" thickBot="1" x14ac:dyDescent="0.35">
      <c r="A12" s="40" t="s">
        <v>153</v>
      </c>
      <c r="B12" s="34"/>
      <c r="C12" s="36"/>
      <c r="D12" s="36"/>
      <c r="E12" s="37"/>
    </row>
    <row r="13" spans="1:34" ht="24.6" customHeight="1" thickBot="1" x14ac:dyDescent="0.35">
      <c r="A13" s="35"/>
      <c r="B13" s="36"/>
      <c r="C13" s="36"/>
      <c r="D13" s="36"/>
      <c r="E13" s="37"/>
    </row>
    <row r="14" spans="1:34" ht="24.6" customHeight="1" thickBot="1" x14ac:dyDescent="0.35">
      <c r="A14" s="40" t="s">
        <v>40</v>
      </c>
      <c r="B14" s="52"/>
      <c r="C14" s="36"/>
      <c r="D14" s="99" t="s">
        <v>37</v>
      </c>
      <c r="E14" s="102"/>
    </row>
    <row r="15" spans="1:34" ht="24.6" customHeight="1" thickBot="1" x14ac:dyDescent="0.35">
      <c r="A15" s="40" t="s">
        <v>146</v>
      </c>
      <c r="B15" s="34"/>
      <c r="C15" s="36"/>
      <c r="D15" s="100"/>
      <c r="E15" s="103"/>
    </row>
    <row r="16" spans="1:34" ht="24.6" customHeight="1" thickBot="1" x14ac:dyDescent="0.35">
      <c r="A16" s="40" t="s">
        <v>208</v>
      </c>
      <c r="B16" s="34"/>
      <c r="C16" s="36"/>
      <c r="D16" s="101"/>
      <c r="E16" s="104"/>
    </row>
    <row r="17" spans="1:5" ht="16.2" customHeight="1" thickBot="1" x14ac:dyDescent="0.35">
      <c r="A17" s="35"/>
      <c r="B17" s="36"/>
      <c r="C17" s="36"/>
      <c r="D17" s="36"/>
      <c r="E17" s="37"/>
    </row>
    <row r="18" spans="1:5" ht="15" thickBot="1" x14ac:dyDescent="0.35">
      <c r="A18" s="96" t="s">
        <v>260</v>
      </c>
      <c r="B18" s="97"/>
      <c r="C18" s="97"/>
      <c r="D18" s="97"/>
      <c r="E18" s="98"/>
    </row>
    <row r="19" spans="1:5" ht="15" thickBot="1" x14ac:dyDescent="0.35">
      <c r="A19" s="48" t="s">
        <v>167</v>
      </c>
      <c r="B19" s="34"/>
      <c r="C19" s="47"/>
      <c r="D19" s="49" t="s">
        <v>171</v>
      </c>
      <c r="E19" s="34"/>
    </row>
    <row r="20" spans="1:5" ht="15" thickBot="1" x14ac:dyDescent="0.35">
      <c r="A20" s="48" t="s">
        <v>168</v>
      </c>
      <c r="B20" s="34"/>
      <c r="C20" s="47"/>
      <c r="D20" s="49" t="s">
        <v>172</v>
      </c>
      <c r="E20" s="34"/>
    </row>
    <row r="21" spans="1:5" ht="15" thickBot="1" x14ac:dyDescent="0.35">
      <c r="A21" s="48" t="s">
        <v>169</v>
      </c>
      <c r="B21" s="34"/>
      <c r="C21" s="47"/>
      <c r="D21" s="49" t="s">
        <v>173</v>
      </c>
      <c r="E21" s="34"/>
    </row>
    <row r="22" spans="1:5" ht="15" thickBot="1" x14ac:dyDescent="0.35">
      <c r="A22" s="48" t="s">
        <v>170</v>
      </c>
      <c r="B22" s="34"/>
      <c r="C22" s="47"/>
      <c r="D22" s="49" t="s">
        <v>180</v>
      </c>
      <c r="E22" s="34"/>
    </row>
    <row r="23" spans="1:5" ht="15" thickBot="1" x14ac:dyDescent="0.35">
      <c r="A23" s="29"/>
      <c r="B23" s="26"/>
      <c r="C23" s="26"/>
      <c r="D23" s="26"/>
      <c r="E23" s="30"/>
    </row>
    <row r="24" spans="1:5" ht="27" customHeight="1" thickBot="1" x14ac:dyDescent="0.35">
      <c r="A24" s="29"/>
      <c r="B24" s="26"/>
      <c r="C24" s="26"/>
      <c r="D24" s="94"/>
      <c r="E24" s="95"/>
    </row>
    <row r="25" spans="1:5" ht="6.6" customHeight="1" x14ac:dyDescent="0.3">
      <c r="A25" s="29"/>
      <c r="B25" s="26"/>
      <c r="C25" s="26"/>
      <c r="D25" s="26"/>
      <c r="E25" s="30"/>
    </row>
    <row r="26" spans="1:5" x14ac:dyDescent="0.3">
      <c r="A26" s="29"/>
      <c r="B26" s="26"/>
      <c r="C26" s="26"/>
      <c r="D26" s="26"/>
      <c r="E26" s="30"/>
    </row>
    <row r="27" spans="1:5" x14ac:dyDescent="0.3">
      <c r="A27" s="29"/>
      <c r="B27" s="26"/>
      <c r="C27" s="26"/>
      <c r="D27" s="26"/>
      <c r="E27" s="30"/>
    </row>
    <row r="28" spans="1:5" ht="15" thickBot="1" x14ac:dyDescent="0.35">
      <c r="A28" s="31"/>
      <c r="B28" s="32"/>
      <c r="C28" s="32"/>
      <c r="D28" s="32"/>
      <c r="E28" s="33"/>
    </row>
    <row r="29" spans="1:5" s="83" customFormat="1" x14ac:dyDescent="0.3">
      <c r="C29" s="14"/>
    </row>
    <row r="30" spans="1:5" s="83" customFormat="1" x14ac:dyDescent="0.3">
      <c r="C30" s="14"/>
    </row>
    <row r="31" spans="1:5" s="83" customFormat="1" x14ac:dyDescent="0.3">
      <c r="C31" s="14"/>
    </row>
    <row r="32" spans="1:5" s="83" customFormat="1" x14ac:dyDescent="0.3">
      <c r="C32" s="14"/>
    </row>
    <row r="33" spans="3:3" s="83" customFormat="1" x14ac:dyDescent="0.3">
      <c r="C33" s="14"/>
    </row>
    <row r="34" spans="3:3" s="83" customFormat="1" x14ac:dyDescent="0.3">
      <c r="C34" s="14"/>
    </row>
    <row r="35" spans="3:3" s="83" customFormat="1" x14ac:dyDescent="0.3">
      <c r="C35" s="14"/>
    </row>
    <row r="36" spans="3:3" s="83" customFormat="1" x14ac:dyDescent="0.3">
      <c r="C36" s="14"/>
    </row>
    <row r="37" spans="3:3" s="83" customFormat="1" x14ac:dyDescent="0.3">
      <c r="C37" s="14"/>
    </row>
    <row r="38" spans="3:3" s="83" customFormat="1" x14ac:dyDescent="0.3">
      <c r="C38" s="14"/>
    </row>
    <row r="39" spans="3:3" s="83" customFormat="1" x14ac:dyDescent="0.3">
      <c r="C39" s="14"/>
    </row>
    <row r="40" spans="3:3" s="83" customFormat="1" x14ac:dyDescent="0.3">
      <c r="C40" s="14"/>
    </row>
    <row r="41" spans="3:3" s="83" customFormat="1" x14ac:dyDescent="0.3">
      <c r="C41" s="14"/>
    </row>
    <row r="42" spans="3:3" s="83" customFormat="1" x14ac:dyDescent="0.3">
      <c r="C42" s="14"/>
    </row>
    <row r="43" spans="3:3" s="83" customFormat="1" x14ac:dyDescent="0.3">
      <c r="C43" s="14"/>
    </row>
    <row r="44" spans="3:3" s="83" customFormat="1" x14ac:dyDescent="0.3">
      <c r="C44" s="14"/>
    </row>
    <row r="45" spans="3:3" s="83" customFormat="1" x14ac:dyDescent="0.3">
      <c r="C45" s="14"/>
    </row>
    <row r="46" spans="3:3" s="83" customFormat="1" x14ac:dyDescent="0.3">
      <c r="C46" s="14"/>
    </row>
    <row r="47" spans="3:3" s="83" customFormat="1" x14ac:dyDescent="0.3">
      <c r="C47" s="14"/>
    </row>
    <row r="48" spans="3:3" s="83" customFormat="1" x14ac:dyDescent="0.3">
      <c r="C48" s="14"/>
    </row>
    <row r="49" spans="3:3" s="83" customFormat="1" x14ac:dyDescent="0.3">
      <c r="C49" s="14"/>
    </row>
    <row r="50" spans="3:3" s="83" customFormat="1" x14ac:dyDescent="0.3">
      <c r="C50" s="14"/>
    </row>
    <row r="51" spans="3:3" s="83" customFormat="1" x14ac:dyDescent="0.3">
      <c r="C51" s="14"/>
    </row>
    <row r="52" spans="3:3" s="83" customFormat="1" x14ac:dyDescent="0.3">
      <c r="C52" s="14"/>
    </row>
    <row r="53" spans="3:3" s="83" customFormat="1" x14ac:dyDescent="0.3">
      <c r="C53" s="14"/>
    </row>
    <row r="54" spans="3:3" s="83" customFormat="1" x14ac:dyDescent="0.3">
      <c r="C54" s="14"/>
    </row>
    <row r="55" spans="3:3" s="83" customFormat="1" x14ac:dyDescent="0.3">
      <c r="C55" s="14"/>
    </row>
    <row r="56" spans="3:3" s="83" customFormat="1" x14ac:dyDescent="0.3">
      <c r="C56" s="14"/>
    </row>
    <row r="57" spans="3:3" s="83" customFormat="1" x14ac:dyDescent="0.3">
      <c r="C57" s="14"/>
    </row>
    <row r="58" spans="3:3" s="83" customFormat="1" x14ac:dyDescent="0.3">
      <c r="C58" s="14"/>
    </row>
    <row r="59" spans="3:3" s="83" customFormat="1" x14ac:dyDescent="0.3">
      <c r="C59" s="14"/>
    </row>
    <row r="60" spans="3:3" s="83" customFormat="1" x14ac:dyDescent="0.3">
      <c r="C60" s="14"/>
    </row>
    <row r="61" spans="3:3" s="83" customFormat="1" x14ac:dyDescent="0.3">
      <c r="C61" s="14"/>
    </row>
    <row r="62" spans="3:3" s="83" customFormat="1" x14ac:dyDescent="0.3">
      <c r="C62" s="14"/>
    </row>
    <row r="63" spans="3:3" s="83" customFormat="1" x14ac:dyDescent="0.3">
      <c r="C63" s="14"/>
    </row>
    <row r="64" spans="3:3" s="83" customFormat="1" x14ac:dyDescent="0.3">
      <c r="C64" s="14"/>
    </row>
    <row r="65" spans="3:3" s="83" customFormat="1" x14ac:dyDescent="0.3">
      <c r="C65" s="14"/>
    </row>
    <row r="66" spans="3:3" s="83" customFormat="1" x14ac:dyDescent="0.3">
      <c r="C66" s="14"/>
    </row>
    <row r="67" spans="3:3" s="83" customFormat="1" x14ac:dyDescent="0.3">
      <c r="C67" s="14"/>
    </row>
    <row r="68" spans="3:3" s="83" customFormat="1" x14ac:dyDescent="0.3">
      <c r="C68" s="14"/>
    </row>
    <row r="69" spans="3:3" s="83" customFormat="1" x14ac:dyDescent="0.3">
      <c r="C69" s="14"/>
    </row>
    <row r="70" spans="3:3" s="83" customFormat="1" x14ac:dyDescent="0.3">
      <c r="C70" s="14"/>
    </row>
    <row r="71" spans="3:3" s="83" customFormat="1" x14ac:dyDescent="0.3">
      <c r="C71" s="14"/>
    </row>
    <row r="72" spans="3:3" s="83" customFormat="1" x14ac:dyDescent="0.3">
      <c r="C72" s="14"/>
    </row>
    <row r="73" spans="3:3" s="83" customFormat="1" x14ac:dyDescent="0.3">
      <c r="C73" s="14"/>
    </row>
    <row r="74" spans="3:3" s="83" customFormat="1" x14ac:dyDescent="0.3">
      <c r="C74" s="14"/>
    </row>
    <row r="75" spans="3:3" s="83" customFormat="1" x14ac:dyDescent="0.3">
      <c r="C75" s="14"/>
    </row>
    <row r="76" spans="3:3" s="83" customFormat="1" x14ac:dyDescent="0.3">
      <c r="C76" s="14"/>
    </row>
    <row r="77" spans="3:3" s="83" customFormat="1" x14ac:dyDescent="0.3">
      <c r="C77" s="14"/>
    </row>
    <row r="78" spans="3:3" s="83" customFormat="1" x14ac:dyDescent="0.3">
      <c r="C78" s="14"/>
    </row>
    <row r="79" spans="3:3" s="83" customFormat="1" x14ac:dyDescent="0.3">
      <c r="C79" s="14"/>
    </row>
    <row r="80" spans="3:3" s="83" customFormat="1" x14ac:dyDescent="0.3">
      <c r="C80" s="14"/>
    </row>
    <row r="81" spans="3:3" s="83" customFormat="1" x14ac:dyDescent="0.3">
      <c r="C81" s="14"/>
    </row>
    <row r="82" spans="3:3" s="83" customFormat="1" x14ac:dyDescent="0.3">
      <c r="C82" s="14"/>
    </row>
    <row r="83" spans="3:3" s="83" customFormat="1" x14ac:dyDescent="0.3">
      <c r="C83" s="14"/>
    </row>
    <row r="84" spans="3:3" s="83" customFormat="1" x14ac:dyDescent="0.3">
      <c r="C84" s="14"/>
    </row>
    <row r="85" spans="3:3" s="83" customFormat="1" x14ac:dyDescent="0.3">
      <c r="C85" s="14"/>
    </row>
    <row r="86" spans="3:3" s="83" customFormat="1" x14ac:dyDescent="0.3">
      <c r="C86" s="14"/>
    </row>
    <row r="87" spans="3:3" s="83" customFormat="1" x14ac:dyDescent="0.3">
      <c r="C87" s="14"/>
    </row>
    <row r="88" spans="3:3" s="83" customFormat="1" x14ac:dyDescent="0.3">
      <c r="C88" s="14"/>
    </row>
    <row r="89" spans="3:3" s="83" customFormat="1" x14ac:dyDescent="0.3">
      <c r="C89" s="14"/>
    </row>
    <row r="90" spans="3:3" s="83" customFormat="1" x14ac:dyDescent="0.3">
      <c r="C90" s="14"/>
    </row>
    <row r="91" spans="3:3" s="83" customFormat="1" x14ac:dyDescent="0.3">
      <c r="C91" s="14"/>
    </row>
    <row r="92" spans="3:3" s="83" customFormat="1" x14ac:dyDescent="0.3">
      <c r="C92" s="14"/>
    </row>
    <row r="93" spans="3:3" s="83" customFormat="1" x14ac:dyDescent="0.3">
      <c r="C93" s="14"/>
    </row>
    <row r="94" spans="3:3" s="83" customFormat="1" x14ac:dyDescent="0.3">
      <c r="C94" s="14"/>
    </row>
    <row r="95" spans="3:3" s="83" customFormat="1" x14ac:dyDescent="0.3">
      <c r="C95" s="14"/>
    </row>
    <row r="96" spans="3:3" s="83" customFormat="1" x14ac:dyDescent="0.3">
      <c r="C96" s="14"/>
    </row>
    <row r="97" spans="3:3" s="83" customFormat="1" x14ac:dyDescent="0.3">
      <c r="C97" s="14"/>
    </row>
    <row r="98" spans="3:3" s="83" customFormat="1" x14ac:dyDescent="0.3">
      <c r="C98" s="14"/>
    </row>
    <row r="99" spans="3:3" s="83" customFormat="1" x14ac:dyDescent="0.3">
      <c r="C99" s="14"/>
    </row>
    <row r="100" spans="3:3" s="83" customFormat="1" x14ac:dyDescent="0.3">
      <c r="C100" s="14"/>
    </row>
    <row r="101" spans="3:3" s="83" customFormat="1" x14ac:dyDescent="0.3">
      <c r="C101" s="14"/>
    </row>
    <row r="102" spans="3:3" s="83" customFormat="1" x14ac:dyDescent="0.3">
      <c r="C102" s="14"/>
    </row>
    <row r="103" spans="3:3" s="83" customFormat="1" x14ac:dyDescent="0.3">
      <c r="C103" s="14"/>
    </row>
    <row r="104" spans="3:3" s="83" customFormat="1" x14ac:dyDescent="0.3">
      <c r="C104" s="14"/>
    </row>
    <row r="105" spans="3:3" s="83" customFormat="1" x14ac:dyDescent="0.3">
      <c r="C105" s="14"/>
    </row>
    <row r="106" spans="3:3" s="83" customFormat="1" x14ac:dyDescent="0.3">
      <c r="C106" s="14"/>
    </row>
    <row r="107" spans="3:3" s="83" customFormat="1" x14ac:dyDescent="0.3">
      <c r="C107" s="14"/>
    </row>
    <row r="108" spans="3:3" s="83" customFormat="1" x14ac:dyDescent="0.3">
      <c r="C108" s="14"/>
    </row>
    <row r="109" spans="3:3" s="83" customFormat="1" x14ac:dyDescent="0.3">
      <c r="C109" s="14"/>
    </row>
    <row r="110" spans="3:3" s="83" customFormat="1" x14ac:dyDescent="0.3">
      <c r="C110" s="14"/>
    </row>
    <row r="111" spans="3:3" s="83" customFormat="1" x14ac:dyDescent="0.3">
      <c r="C111" s="14"/>
    </row>
    <row r="112" spans="3:3" s="83" customFormat="1" x14ac:dyDescent="0.3">
      <c r="C112" s="14"/>
    </row>
    <row r="113" spans="3:3" s="83" customFormat="1" x14ac:dyDescent="0.3">
      <c r="C113" s="14"/>
    </row>
    <row r="114" spans="3:3" s="83" customFormat="1" x14ac:dyDescent="0.3">
      <c r="C114" s="14"/>
    </row>
    <row r="115" spans="3:3" s="83" customFormat="1" x14ac:dyDescent="0.3">
      <c r="C115" s="14"/>
    </row>
    <row r="116" spans="3:3" s="83" customFormat="1" x14ac:dyDescent="0.3">
      <c r="C116" s="14"/>
    </row>
    <row r="117" spans="3:3" s="83" customFormat="1" x14ac:dyDescent="0.3">
      <c r="C117" s="14"/>
    </row>
    <row r="118" spans="3:3" s="83" customFormat="1" x14ac:dyDescent="0.3">
      <c r="C118" s="14"/>
    </row>
    <row r="119" spans="3:3" s="83" customFormat="1" x14ac:dyDescent="0.3">
      <c r="C119" s="14"/>
    </row>
    <row r="120" spans="3:3" s="83" customFormat="1" x14ac:dyDescent="0.3">
      <c r="C120" s="14"/>
    </row>
    <row r="121" spans="3:3" s="83" customFormat="1" x14ac:dyDescent="0.3">
      <c r="C121" s="14"/>
    </row>
    <row r="122" spans="3:3" s="83" customFormat="1" x14ac:dyDescent="0.3">
      <c r="C122" s="14"/>
    </row>
    <row r="123" spans="3:3" s="83" customFormat="1" x14ac:dyDescent="0.3">
      <c r="C123" s="14"/>
    </row>
    <row r="124" spans="3:3" s="83" customFormat="1" x14ac:dyDescent="0.3">
      <c r="C124" s="14"/>
    </row>
    <row r="125" spans="3:3" s="83" customFormat="1" x14ac:dyDescent="0.3">
      <c r="C125" s="14"/>
    </row>
    <row r="126" spans="3:3" s="83" customFormat="1" x14ac:dyDescent="0.3">
      <c r="C126" s="14"/>
    </row>
    <row r="127" spans="3:3" s="83" customFormat="1" x14ac:dyDescent="0.3">
      <c r="C127" s="14"/>
    </row>
    <row r="128" spans="3:3" s="83" customFormat="1" x14ac:dyDescent="0.3">
      <c r="C128" s="14"/>
    </row>
    <row r="129" spans="3:3" s="83" customFormat="1" x14ac:dyDescent="0.3">
      <c r="C129" s="14"/>
    </row>
    <row r="130" spans="3:3" s="83" customFormat="1" x14ac:dyDescent="0.3">
      <c r="C130" s="14"/>
    </row>
    <row r="131" spans="3:3" s="83" customFormat="1" x14ac:dyDescent="0.3">
      <c r="C131" s="14"/>
    </row>
    <row r="132" spans="3:3" s="83" customFormat="1" x14ac:dyDescent="0.3">
      <c r="C132" s="14"/>
    </row>
    <row r="133" spans="3:3" s="83" customFormat="1" x14ac:dyDescent="0.3">
      <c r="C133" s="14"/>
    </row>
    <row r="134" spans="3:3" s="83" customFormat="1" x14ac:dyDescent="0.3">
      <c r="C134" s="14"/>
    </row>
    <row r="135" spans="3:3" s="83" customFormat="1" x14ac:dyDescent="0.3">
      <c r="C135" s="14"/>
    </row>
    <row r="136" spans="3:3" s="83" customFormat="1" x14ac:dyDescent="0.3">
      <c r="C136" s="14"/>
    </row>
    <row r="137" spans="3:3" s="83" customFormat="1" x14ac:dyDescent="0.3">
      <c r="C137" s="14"/>
    </row>
    <row r="138" spans="3:3" s="83" customFormat="1" x14ac:dyDescent="0.3">
      <c r="C138" s="14"/>
    </row>
    <row r="139" spans="3:3" s="83" customFormat="1" x14ac:dyDescent="0.3">
      <c r="C139" s="14"/>
    </row>
    <row r="140" spans="3:3" s="83" customFormat="1" x14ac:dyDescent="0.3">
      <c r="C140" s="14"/>
    </row>
    <row r="141" spans="3:3" s="83" customFormat="1" x14ac:dyDescent="0.3">
      <c r="C141" s="14"/>
    </row>
    <row r="142" spans="3:3" s="83" customFormat="1" x14ac:dyDescent="0.3">
      <c r="C142" s="14"/>
    </row>
    <row r="143" spans="3:3" s="83" customFormat="1" x14ac:dyDescent="0.3">
      <c r="C143" s="14"/>
    </row>
    <row r="144" spans="3:3" s="83" customFormat="1" x14ac:dyDescent="0.3">
      <c r="C144" s="14"/>
    </row>
    <row r="145" spans="3:3" s="83" customFormat="1" x14ac:dyDescent="0.3">
      <c r="C145" s="14"/>
    </row>
    <row r="146" spans="3:3" s="83" customFormat="1" x14ac:dyDescent="0.3">
      <c r="C146" s="14"/>
    </row>
    <row r="147" spans="3:3" s="83" customFormat="1" x14ac:dyDescent="0.3">
      <c r="C147" s="14"/>
    </row>
    <row r="148" spans="3:3" s="83" customFormat="1" x14ac:dyDescent="0.3">
      <c r="C148" s="14"/>
    </row>
    <row r="149" spans="3:3" s="83" customFormat="1" x14ac:dyDescent="0.3">
      <c r="C149" s="14"/>
    </row>
    <row r="150" spans="3:3" s="83" customFormat="1" x14ac:dyDescent="0.3">
      <c r="C150" s="14"/>
    </row>
    <row r="151" spans="3:3" s="83" customFormat="1" x14ac:dyDescent="0.3">
      <c r="C151" s="14"/>
    </row>
    <row r="152" spans="3:3" s="83" customFormat="1" x14ac:dyDescent="0.3">
      <c r="C152" s="14"/>
    </row>
    <row r="153" spans="3:3" s="83" customFormat="1" x14ac:dyDescent="0.3">
      <c r="C153" s="14"/>
    </row>
    <row r="154" spans="3:3" s="83" customFormat="1" x14ac:dyDescent="0.3">
      <c r="C154" s="14"/>
    </row>
    <row r="155" spans="3:3" s="83" customFormat="1" x14ac:dyDescent="0.3">
      <c r="C155" s="14"/>
    </row>
    <row r="156" spans="3:3" s="83" customFormat="1" x14ac:dyDescent="0.3">
      <c r="C156" s="14"/>
    </row>
    <row r="157" spans="3:3" s="83" customFormat="1" x14ac:dyDescent="0.3">
      <c r="C157" s="14"/>
    </row>
    <row r="158" spans="3:3" s="83" customFormat="1" x14ac:dyDescent="0.3">
      <c r="C158" s="14"/>
    </row>
    <row r="159" spans="3:3" s="83" customFormat="1" x14ac:dyDescent="0.3">
      <c r="C159" s="14"/>
    </row>
    <row r="160" spans="3:3" s="83" customFormat="1" x14ac:dyDescent="0.3">
      <c r="C160" s="14"/>
    </row>
    <row r="161" spans="3:3" s="83" customFormat="1" x14ac:dyDescent="0.3">
      <c r="C161" s="14"/>
    </row>
    <row r="162" spans="3:3" s="83" customFormat="1" x14ac:dyDescent="0.3">
      <c r="C162" s="14"/>
    </row>
    <row r="163" spans="3:3" s="83" customFormat="1" x14ac:dyDescent="0.3">
      <c r="C163" s="14"/>
    </row>
    <row r="164" spans="3:3" s="83" customFormat="1" x14ac:dyDescent="0.3">
      <c r="C164" s="14"/>
    </row>
    <row r="165" spans="3:3" s="83" customFormat="1" x14ac:dyDescent="0.3">
      <c r="C165" s="14"/>
    </row>
    <row r="166" spans="3:3" s="83" customFormat="1" x14ac:dyDescent="0.3">
      <c r="C166" s="14"/>
    </row>
    <row r="167" spans="3:3" s="83" customFormat="1" x14ac:dyDescent="0.3">
      <c r="C167" s="14"/>
    </row>
    <row r="168" spans="3:3" s="83" customFormat="1" x14ac:dyDescent="0.3">
      <c r="C168" s="14"/>
    </row>
    <row r="169" spans="3:3" s="83" customFormat="1" x14ac:dyDescent="0.3">
      <c r="C169" s="14"/>
    </row>
    <row r="170" spans="3:3" s="83" customFormat="1" x14ac:dyDescent="0.3">
      <c r="C170" s="14"/>
    </row>
    <row r="171" spans="3:3" s="83" customFormat="1" x14ac:dyDescent="0.3">
      <c r="C171" s="14"/>
    </row>
    <row r="172" spans="3:3" s="83" customFormat="1" x14ac:dyDescent="0.3">
      <c r="C172" s="14"/>
    </row>
    <row r="173" spans="3:3" s="83" customFormat="1" x14ac:dyDescent="0.3">
      <c r="C173" s="14"/>
    </row>
    <row r="174" spans="3:3" s="83" customFormat="1" x14ac:dyDescent="0.3">
      <c r="C174" s="14"/>
    </row>
    <row r="175" spans="3:3" s="83" customFormat="1" x14ac:dyDescent="0.3">
      <c r="C175" s="14"/>
    </row>
    <row r="176" spans="3:3" s="83" customFormat="1" x14ac:dyDescent="0.3">
      <c r="C176" s="14"/>
    </row>
    <row r="177" spans="3:3" s="83" customFormat="1" x14ac:dyDescent="0.3">
      <c r="C177" s="14"/>
    </row>
    <row r="178" spans="3:3" s="83" customFormat="1" x14ac:dyDescent="0.3">
      <c r="C178" s="14"/>
    </row>
    <row r="179" spans="3:3" s="83" customFormat="1" x14ac:dyDescent="0.3">
      <c r="C179" s="14"/>
    </row>
    <row r="180" spans="3:3" s="83" customFormat="1" x14ac:dyDescent="0.3">
      <c r="C180" s="14"/>
    </row>
    <row r="181" spans="3:3" s="83" customFormat="1" x14ac:dyDescent="0.3">
      <c r="C181" s="14"/>
    </row>
    <row r="182" spans="3:3" s="83" customFormat="1" x14ac:dyDescent="0.3">
      <c r="C182" s="14"/>
    </row>
    <row r="183" spans="3:3" s="83" customFormat="1" x14ac:dyDescent="0.3">
      <c r="C183" s="14"/>
    </row>
    <row r="184" spans="3:3" s="83" customFormat="1" x14ac:dyDescent="0.3">
      <c r="C184" s="14"/>
    </row>
    <row r="185" spans="3:3" s="83" customFormat="1" x14ac:dyDescent="0.3">
      <c r="C185" s="14"/>
    </row>
    <row r="186" spans="3:3" s="83" customFormat="1" x14ac:dyDescent="0.3">
      <c r="C186" s="14"/>
    </row>
    <row r="187" spans="3:3" s="83" customFormat="1" x14ac:dyDescent="0.3">
      <c r="C187" s="14"/>
    </row>
    <row r="188" spans="3:3" s="83" customFormat="1" x14ac:dyDescent="0.3">
      <c r="C188" s="14"/>
    </row>
    <row r="189" spans="3:3" s="83" customFormat="1" x14ac:dyDescent="0.3">
      <c r="C189" s="14"/>
    </row>
    <row r="190" spans="3:3" s="83" customFormat="1" x14ac:dyDescent="0.3">
      <c r="C190" s="14"/>
    </row>
    <row r="191" spans="3:3" s="83" customFormat="1" x14ac:dyDescent="0.3">
      <c r="C191" s="14"/>
    </row>
    <row r="192" spans="3:3" s="83" customFormat="1" x14ac:dyDescent="0.3">
      <c r="C192" s="14"/>
    </row>
    <row r="193" spans="3:3" s="83" customFormat="1" x14ac:dyDescent="0.3">
      <c r="C193" s="14"/>
    </row>
    <row r="194" spans="3:3" s="83" customFormat="1" x14ac:dyDescent="0.3">
      <c r="C194" s="14"/>
    </row>
    <row r="195" spans="3:3" s="83" customFormat="1" x14ac:dyDescent="0.3">
      <c r="C195" s="14"/>
    </row>
    <row r="196" spans="3:3" s="83" customFormat="1" x14ac:dyDescent="0.3">
      <c r="C196" s="14"/>
    </row>
    <row r="197" spans="3:3" s="83" customFormat="1" x14ac:dyDescent="0.3">
      <c r="C197" s="14"/>
    </row>
    <row r="198" spans="3:3" s="83" customFormat="1" x14ac:dyDescent="0.3">
      <c r="C198" s="14"/>
    </row>
    <row r="199" spans="3:3" s="83" customFormat="1" x14ac:dyDescent="0.3">
      <c r="C199" s="14"/>
    </row>
    <row r="200" spans="3:3" s="83" customFormat="1" x14ac:dyDescent="0.3">
      <c r="C200" s="14"/>
    </row>
    <row r="201" spans="3:3" s="83" customFormat="1" x14ac:dyDescent="0.3">
      <c r="C201" s="14"/>
    </row>
    <row r="202" spans="3:3" s="83" customFormat="1" x14ac:dyDescent="0.3">
      <c r="C202" s="14"/>
    </row>
    <row r="203" spans="3:3" s="83" customFormat="1" x14ac:dyDescent="0.3">
      <c r="C203" s="14"/>
    </row>
    <row r="204" spans="3:3" s="83" customFormat="1" x14ac:dyDescent="0.3">
      <c r="C204" s="14"/>
    </row>
    <row r="205" spans="3:3" s="83" customFormat="1" x14ac:dyDescent="0.3">
      <c r="C205" s="14"/>
    </row>
    <row r="206" spans="3:3" s="83" customFormat="1" x14ac:dyDescent="0.3">
      <c r="C206" s="14"/>
    </row>
    <row r="207" spans="3:3" s="83" customFormat="1" x14ac:dyDescent="0.3">
      <c r="C207" s="14"/>
    </row>
    <row r="208" spans="3:3" s="83" customFormat="1" x14ac:dyDescent="0.3">
      <c r="C208" s="14"/>
    </row>
    <row r="209" spans="3:3" s="83" customFormat="1" x14ac:dyDescent="0.3">
      <c r="C209" s="14"/>
    </row>
    <row r="210" spans="3:3" s="83" customFormat="1" x14ac:dyDescent="0.3">
      <c r="C210" s="14"/>
    </row>
    <row r="211" spans="3:3" s="83" customFormat="1" x14ac:dyDescent="0.3">
      <c r="C211" s="14"/>
    </row>
    <row r="212" spans="3:3" s="83" customFormat="1" x14ac:dyDescent="0.3">
      <c r="C212" s="14"/>
    </row>
    <row r="213" spans="3:3" s="83" customFormat="1" x14ac:dyDescent="0.3">
      <c r="C213" s="14"/>
    </row>
    <row r="214" spans="3:3" s="83" customFormat="1" x14ac:dyDescent="0.3">
      <c r="C214" s="14"/>
    </row>
    <row r="215" spans="3:3" s="83" customFormat="1" x14ac:dyDescent="0.3">
      <c r="C215" s="14"/>
    </row>
    <row r="216" spans="3:3" s="83" customFormat="1" x14ac:dyDescent="0.3">
      <c r="C216" s="14"/>
    </row>
    <row r="217" spans="3:3" s="83" customFormat="1" x14ac:dyDescent="0.3">
      <c r="C217" s="14"/>
    </row>
    <row r="218" spans="3:3" s="83" customFormat="1" x14ac:dyDescent="0.3">
      <c r="C218" s="14"/>
    </row>
    <row r="219" spans="3:3" s="83" customFormat="1" x14ac:dyDescent="0.3">
      <c r="C219" s="14"/>
    </row>
    <row r="220" spans="3:3" s="83" customFormat="1" x14ac:dyDescent="0.3">
      <c r="C220" s="14"/>
    </row>
    <row r="221" spans="3:3" s="83" customFormat="1" x14ac:dyDescent="0.3">
      <c r="C221" s="14"/>
    </row>
    <row r="222" spans="3:3" s="83" customFormat="1" x14ac:dyDescent="0.3">
      <c r="C222" s="14"/>
    </row>
    <row r="223" spans="3:3" s="83" customFormat="1" x14ac:dyDescent="0.3">
      <c r="C223" s="14"/>
    </row>
    <row r="224" spans="3:3" s="83" customFormat="1" x14ac:dyDescent="0.3">
      <c r="C224" s="14"/>
    </row>
    <row r="225" spans="3:3" s="83" customFormat="1" x14ac:dyDescent="0.3">
      <c r="C225" s="14"/>
    </row>
    <row r="226" spans="3:3" s="83" customFormat="1" x14ac:dyDescent="0.3">
      <c r="C226" s="14"/>
    </row>
    <row r="227" spans="3:3" s="83" customFormat="1" x14ac:dyDescent="0.3">
      <c r="C227" s="14"/>
    </row>
    <row r="228" spans="3:3" s="83" customFormat="1" x14ac:dyDescent="0.3">
      <c r="C228" s="14"/>
    </row>
    <row r="229" spans="3:3" s="83" customFormat="1" x14ac:dyDescent="0.3">
      <c r="C229" s="14"/>
    </row>
    <row r="230" spans="3:3" s="83" customFormat="1" x14ac:dyDescent="0.3">
      <c r="C230" s="14"/>
    </row>
    <row r="231" spans="3:3" s="83" customFormat="1" x14ac:dyDescent="0.3">
      <c r="C231" s="14"/>
    </row>
    <row r="232" spans="3:3" s="83" customFormat="1" x14ac:dyDescent="0.3">
      <c r="C232" s="14"/>
    </row>
    <row r="233" spans="3:3" s="83" customFormat="1" x14ac:dyDescent="0.3">
      <c r="C233" s="14"/>
    </row>
    <row r="234" spans="3:3" s="83" customFormat="1" x14ac:dyDescent="0.3">
      <c r="C234" s="14"/>
    </row>
    <row r="235" spans="3:3" s="83" customFormat="1" x14ac:dyDescent="0.3">
      <c r="C235" s="14"/>
    </row>
    <row r="236" spans="3:3" s="83" customFormat="1" x14ac:dyDescent="0.3">
      <c r="C236" s="14"/>
    </row>
    <row r="237" spans="3:3" s="83" customFormat="1" x14ac:dyDescent="0.3">
      <c r="C237" s="14"/>
    </row>
    <row r="238" spans="3:3" s="83" customFormat="1" x14ac:dyDescent="0.3">
      <c r="C238" s="14"/>
    </row>
    <row r="239" spans="3:3" s="83" customFormat="1" x14ac:dyDescent="0.3">
      <c r="C239" s="14"/>
    </row>
    <row r="240" spans="3:3" s="83" customFormat="1" x14ac:dyDescent="0.3">
      <c r="C240" s="14"/>
    </row>
    <row r="241" spans="3:3" s="83" customFormat="1" x14ac:dyDescent="0.3">
      <c r="C241" s="14"/>
    </row>
    <row r="242" spans="3:3" s="83" customFormat="1" x14ac:dyDescent="0.3">
      <c r="C242" s="14"/>
    </row>
    <row r="243" spans="3:3" s="83" customFormat="1" x14ac:dyDescent="0.3">
      <c r="C243" s="14"/>
    </row>
    <row r="244" spans="3:3" s="83" customFormat="1" x14ac:dyDescent="0.3">
      <c r="C244" s="14"/>
    </row>
    <row r="245" spans="3:3" s="83" customFormat="1" x14ac:dyDescent="0.3">
      <c r="C245" s="14"/>
    </row>
    <row r="246" spans="3:3" s="83" customFormat="1" x14ac:dyDescent="0.3">
      <c r="C246" s="14"/>
    </row>
    <row r="247" spans="3:3" s="83" customFormat="1" x14ac:dyDescent="0.3">
      <c r="C247" s="14"/>
    </row>
    <row r="248" spans="3:3" s="83" customFormat="1" x14ac:dyDescent="0.3">
      <c r="C248" s="14"/>
    </row>
    <row r="249" spans="3:3" s="83" customFormat="1" x14ac:dyDescent="0.3">
      <c r="C249" s="14"/>
    </row>
    <row r="250" spans="3:3" s="83" customFormat="1" x14ac:dyDescent="0.3">
      <c r="C250" s="14"/>
    </row>
    <row r="251" spans="3:3" s="83" customFormat="1" x14ac:dyDescent="0.3">
      <c r="C251" s="14"/>
    </row>
    <row r="252" spans="3:3" s="83" customFormat="1" x14ac:dyDescent="0.3">
      <c r="C252" s="14"/>
    </row>
    <row r="253" spans="3:3" s="83" customFormat="1" x14ac:dyDescent="0.3">
      <c r="C253" s="14"/>
    </row>
    <row r="254" spans="3:3" s="83" customFormat="1" x14ac:dyDescent="0.3">
      <c r="C254" s="14"/>
    </row>
    <row r="255" spans="3:3" s="83" customFormat="1" x14ac:dyDescent="0.3">
      <c r="C255" s="14"/>
    </row>
    <row r="256" spans="3:3" s="83" customFormat="1" x14ac:dyDescent="0.3">
      <c r="C256" s="14"/>
    </row>
    <row r="257" spans="3:3" s="83" customFormat="1" x14ac:dyDescent="0.3">
      <c r="C257" s="14"/>
    </row>
    <row r="258" spans="3:3" s="83" customFormat="1" x14ac:dyDescent="0.3">
      <c r="C258" s="14"/>
    </row>
    <row r="259" spans="3:3" s="83" customFormat="1" x14ac:dyDescent="0.3">
      <c r="C259" s="14"/>
    </row>
    <row r="260" spans="3:3" s="83" customFormat="1" x14ac:dyDescent="0.3">
      <c r="C260" s="14"/>
    </row>
    <row r="261" spans="3:3" s="83" customFormat="1" x14ac:dyDescent="0.3">
      <c r="C261" s="14"/>
    </row>
    <row r="262" spans="3:3" s="83" customFormat="1" x14ac:dyDescent="0.3">
      <c r="C262" s="14"/>
    </row>
    <row r="263" spans="3:3" s="83" customFormat="1" x14ac:dyDescent="0.3">
      <c r="C263" s="14"/>
    </row>
    <row r="264" spans="3:3" s="83" customFormat="1" x14ac:dyDescent="0.3">
      <c r="C264" s="14"/>
    </row>
    <row r="265" spans="3:3" s="83" customFormat="1" x14ac:dyDescent="0.3">
      <c r="C265" s="14"/>
    </row>
    <row r="266" spans="3:3" s="83" customFormat="1" x14ac:dyDescent="0.3">
      <c r="C266" s="14"/>
    </row>
    <row r="267" spans="3:3" s="83" customFormat="1" x14ac:dyDescent="0.3">
      <c r="C267" s="14"/>
    </row>
  </sheetData>
  <mergeCells count="5">
    <mergeCell ref="A1:E2"/>
    <mergeCell ref="D24:E24"/>
    <mergeCell ref="A18:E18"/>
    <mergeCell ref="D14:D16"/>
    <mergeCell ref="E14:E16"/>
  </mergeCells>
  <phoneticPr fontId="17" type="noConversion"/>
  <dataValidations disablePrompts="1" count="8">
    <dataValidation type="list" allowBlank="1" showInputMessage="1" sqref="E6" xr:uid="{535E024C-49DA-4000-A28E-C5504D1245B6}">
      <formula1>BU</formula1>
    </dataValidation>
    <dataValidation type="list" allowBlank="1" showInputMessage="1" sqref="E7:E8" xr:uid="{B6922893-27DC-4C13-AFF7-81A912F78A3B}">
      <formula1>INDIRECT(E6)</formula1>
    </dataValidation>
    <dataValidation type="list" allowBlank="1" showInputMessage="1" sqref="B12" xr:uid="{3FDEEFB7-E149-4029-B668-F35B8985F770}">
      <formula1>Liste_auditeurs</formula1>
    </dataValidation>
    <dataValidation type="list" allowBlank="1" showInputMessage="1" sqref="B8" xr:uid="{66C021EC-C94C-4FA8-B83F-0F0ADCF90B82}">
      <formula1>T_audit</formula1>
    </dataValidation>
    <dataValidation type="list" allowBlank="1" showInputMessage="1" sqref="B9" xr:uid="{6D1A8A2A-51C2-46C1-8E04-C08D42A288E6}">
      <formula1>Types_audit</formula1>
    </dataValidation>
    <dataValidation type="list" allowBlank="1" showInputMessage="1" sqref="E5" xr:uid="{CADF7D58-D31B-4567-9069-8AC34FD8B542}">
      <formula1>Entité</formula1>
    </dataValidation>
    <dataValidation type="list" allowBlank="1" showInputMessage="1" sqref="B19:B22 E19:E22" xr:uid="{891A909D-DDEA-4034-B21F-1C2E804C4922}">
      <formula1>"X"</formula1>
    </dataValidation>
    <dataValidation type="list" allowBlank="1" showInputMessage="1" sqref="B15:B16" xr:uid="{8F5F6880-75F6-4442-B068-C0432ABD1440}">
      <formula1>"OUI,NON"</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4" r:id="rId4" name="Button 10">
              <controlPr defaultSize="0" print="0" autoFill="0" autoPict="0" macro="[0]!Ajout.Ajout">
                <anchor moveWithCells="1" sizeWithCells="1">
                  <from>
                    <xdr:col>3</xdr:col>
                    <xdr:colOff>899160</xdr:colOff>
                    <xdr:row>25</xdr:row>
                    <xdr:rowOff>45720</xdr:rowOff>
                  </from>
                  <to>
                    <xdr:col>4</xdr:col>
                    <xdr:colOff>1379220</xdr:colOff>
                    <xdr:row>27</xdr:row>
                    <xdr:rowOff>0</xdr:rowOff>
                  </to>
                </anchor>
              </controlPr>
            </control>
          </mc:Choice>
        </mc:AlternateContent>
        <mc:AlternateContent xmlns:mc="http://schemas.openxmlformats.org/markup-compatibility/2006">
          <mc:Choice Requires="x14">
            <control shapeId="1035" r:id="rId5" name="Button 11">
              <controlPr defaultSize="0" print="0" autoFill="0" autoPict="0" macro="[0]!effacer_Ajout">
                <anchor moveWithCells="1" sizeWithCells="1">
                  <from>
                    <xdr:col>0</xdr:col>
                    <xdr:colOff>1333500</xdr:colOff>
                    <xdr:row>25</xdr:row>
                    <xdr:rowOff>22860</xdr:rowOff>
                  </from>
                  <to>
                    <xdr:col>1</xdr:col>
                    <xdr:colOff>861060</xdr:colOff>
                    <xdr:row>27</xdr:row>
                    <xdr:rowOff>0</xdr:rowOff>
                  </to>
                </anchor>
              </controlPr>
            </control>
          </mc:Choice>
        </mc:AlternateContent>
        <mc:AlternateContent xmlns:mc="http://schemas.openxmlformats.org/markup-compatibility/2006">
          <mc:Choice Requires="x14">
            <control shapeId="1041" r:id="rId6" name="Button 17">
              <controlPr defaultSize="0" print="0" autoFill="0" autoPict="0" macro="[0]!SelectFile">
                <anchor moveWithCells="1" sizeWithCells="1">
                  <from>
                    <xdr:col>0</xdr:col>
                    <xdr:colOff>1333500</xdr:colOff>
                    <xdr:row>22</xdr:row>
                    <xdr:rowOff>182880</xdr:rowOff>
                  </from>
                  <to>
                    <xdr:col>1</xdr:col>
                    <xdr:colOff>861060</xdr:colOff>
                    <xdr:row>23</xdr:row>
                    <xdr:rowOff>327660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010A6-6C76-4EF2-B26D-248BA3BA06C1}">
  <sheetPr codeName="Feuil5"/>
  <dimension ref="A1:CD197"/>
  <sheetViews>
    <sheetView topLeftCell="A9" zoomScaleNormal="100" workbookViewId="0">
      <selection activeCell="B3" sqref="B3"/>
    </sheetView>
  </sheetViews>
  <sheetFormatPr baseColWidth="10" defaultRowHeight="14.4" x14ac:dyDescent="0.3"/>
  <cols>
    <col min="1" max="1" width="41.33203125" customWidth="1"/>
    <col min="2" max="2" width="32.6640625" customWidth="1"/>
    <col min="3" max="3" width="2" style="14" customWidth="1"/>
    <col min="4" max="4" width="19.44140625" customWidth="1"/>
    <col min="5" max="5" width="52.33203125" bestFit="1" customWidth="1"/>
    <col min="6" max="6" width="11.5546875" style="83"/>
    <col min="7" max="7" width="0" style="83" hidden="1" customWidth="1"/>
    <col min="8" max="30" width="11.5546875" style="83" hidden="1" customWidth="1"/>
    <col min="31" max="31" width="14.6640625" style="83" hidden="1" customWidth="1"/>
    <col min="32" max="32" width="24.44140625" style="83" hidden="1" customWidth="1"/>
    <col min="33" max="33" width="24.44140625" style="83" customWidth="1"/>
    <col min="34" max="35" width="11.5546875" style="83"/>
    <col min="36" max="36" width="34.5546875" style="83" customWidth="1"/>
    <col min="37" max="82" width="11.5546875" style="83"/>
  </cols>
  <sheetData>
    <row r="1" spans="1:32" ht="14.4" customHeight="1" x14ac:dyDescent="0.3">
      <c r="A1" s="88" t="s">
        <v>113</v>
      </c>
      <c r="B1" s="89"/>
      <c r="C1" s="89"/>
      <c r="D1" s="89"/>
      <c r="E1" s="90"/>
      <c r="G1" s="83" t="s">
        <v>225</v>
      </c>
      <c r="H1" s="83" t="s">
        <v>49</v>
      </c>
      <c r="I1" s="83" t="s">
        <v>224</v>
      </c>
      <c r="J1" s="83" t="s">
        <v>48</v>
      </c>
      <c r="K1" s="83" t="s">
        <v>47</v>
      </c>
      <c r="L1" s="83" t="s">
        <v>46</v>
      </c>
      <c r="M1" s="83" t="s">
        <v>183</v>
      </c>
      <c r="N1" s="83" t="s">
        <v>184</v>
      </c>
      <c r="O1" s="83" t="s">
        <v>185</v>
      </c>
      <c r="P1" s="83" t="s">
        <v>186</v>
      </c>
      <c r="Q1" s="83" t="s">
        <v>187</v>
      </c>
      <c r="R1" s="83" t="s">
        <v>188</v>
      </c>
      <c r="S1" s="83" t="s">
        <v>189</v>
      </c>
      <c r="T1" s="83" t="s">
        <v>190</v>
      </c>
      <c r="U1" s="83" t="s">
        <v>45</v>
      </c>
      <c r="V1" s="83" t="s">
        <v>174</v>
      </c>
      <c r="W1" s="83" t="s">
        <v>44</v>
      </c>
      <c r="X1" s="83" t="s">
        <v>43</v>
      </c>
      <c r="Y1" s="83" t="s">
        <v>42</v>
      </c>
      <c r="Z1" s="83" t="s">
        <v>140</v>
      </c>
      <c r="AA1" s="83" t="s">
        <v>41</v>
      </c>
      <c r="AB1" s="83" t="s">
        <v>40</v>
      </c>
      <c r="AC1" s="83" t="s">
        <v>39</v>
      </c>
      <c r="AD1" s="83" t="s">
        <v>38</v>
      </c>
      <c r="AE1" s="83" t="s">
        <v>37</v>
      </c>
      <c r="AF1" s="83" t="s">
        <v>182</v>
      </c>
    </row>
    <row r="2" spans="1:32" ht="22.95" customHeight="1" thickBot="1" x14ac:dyDescent="0.35">
      <c r="A2" s="91"/>
      <c r="B2" s="92"/>
      <c r="C2" s="92"/>
      <c r="D2" s="92"/>
      <c r="E2" s="93"/>
      <c r="G2" s="83">
        <f>B3</f>
        <v>0</v>
      </c>
      <c r="H2" s="84">
        <f>B5</f>
        <v>0</v>
      </c>
      <c r="I2" s="84">
        <f>B6</f>
        <v>0</v>
      </c>
      <c r="J2" s="83">
        <f>B8</f>
        <v>0</v>
      </c>
      <c r="K2" s="83">
        <f>B9</f>
        <v>0</v>
      </c>
      <c r="L2" s="83">
        <f>B10</f>
        <v>0</v>
      </c>
      <c r="M2" s="83">
        <f>B19</f>
        <v>0</v>
      </c>
      <c r="N2" s="83">
        <f>B20</f>
        <v>0</v>
      </c>
      <c r="O2" s="83">
        <f>B21</f>
        <v>0</v>
      </c>
      <c r="P2" s="83">
        <f>B22</f>
        <v>0</v>
      </c>
      <c r="Q2" s="83">
        <f>E19</f>
        <v>0</v>
      </c>
      <c r="R2" s="83">
        <f>E20</f>
        <v>0</v>
      </c>
      <c r="S2" s="83">
        <f>E21</f>
        <v>0</v>
      </c>
      <c r="T2" s="83">
        <f>E22</f>
        <v>0</v>
      </c>
      <c r="U2" s="83">
        <f>B12</f>
        <v>0</v>
      </c>
      <c r="V2" s="83">
        <f>E5</f>
        <v>0</v>
      </c>
      <c r="W2" s="83">
        <f>E6</f>
        <v>0</v>
      </c>
      <c r="X2" s="83">
        <f>E7</f>
        <v>0</v>
      </c>
      <c r="Y2" s="83">
        <f>E8</f>
        <v>0</v>
      </c>
      <c r="Z2" s="83" t="str">
        <f>E10</f>
        <v>DUPOND 20</v>
      </c>
      <c r="AA2" s="83" t="str">
        <f>E11</f>
        <v>DUPOND 20</v>
      </c>
      <c r="AB2" s="83">
        <f>B14</f>
        <v>0</v>
      </c>
      <c r="AC2" s="83">
        <f>B15</f>
        <v>0</v>
      </c>
      <c r="AD2" s="83">
        <f>B16</f>
        <v>0</v>
      </c>
      <c r="AE2" s="83">
        <f>E14</f>
        <v>0</v>
      </c>
      <c r="AF2" s="83">
        <f>File_Path</f>
        <v>0</v>
      </c>
    </row>
    <row r="3" spans="1:32" ht="24" customHeight="1" thickBot="1" x14ac:dyDescent="0.35">
      <c r="A3" s="82" t="s">
        <v>221</v>
      </c>
      <c r="B3" s="81"/>
      <c r="C3" s="27"/>
      <c r="D3" s="27"/>
      <c r="E3" s="28"/>
    </row>
    <row r="4" spans="1:32" ht="15" thickBot="1" x14ac:dyDescent="0.35">
      <c r="A4" s="29"/>
      <c r="B4" s="26"/>
      <c r="C4" s="26"/>
      <c r="D4" s="26"/>
      <c r="E4" s="30"/>
    </row>
    <row r="5" spans="1:32" ht="24.6" customHeight="1" thickBot="1" x14ac:dyDescent="0.35">
      <c r="A5" s="40" t="s">
        <v>210</v>
      </c>
      <c r="B5" s="39"/>
      <c r="C5" s="36"/>
      <c r="D5" s="50" t="s">
        <v>181</v>
      </c>
      <c r="E5" s="40"/>
    </row>
    <row r="6" spans="1:32" ht="24.6" customHeight="1" thickBot="1" x14ac:dyDescent="0.35">
      <c r="A6" s="40" t="s">
        <v>211</v>
      </c>
      <c r="B6" s="39"/>
      <c r="C6" s="36"/>
      <c r="D6" s="40" t="s">
        <v>179</v>
      </c>
      <c r="E6" s="40"/>
    </row>
    <row r="7" spans="1:32" ht="24.6" customHeight="1" thickBot="1" x14ac:dyDescent="0.35">
      <c r="A7" s="36"/>
      <c r="B7" s="37"/>
      <c r="C7" s="36"/>
      <c r="D7" s="40" t="s">
        <v>43</v>
      </c>
      <c r="E7" s="40"/>
    </row>
    <row r="8" spans="1:32" ht="24.6" customHeight="1" thickBot="1" x14ac:dyDescent="0.35">
      <c r="A8" s="40" t="s">
        <v>154</v>
      </c>
      <c r="B8" s="34"/>
      <c r="C8" s="36"/>
      <c r="D8" s="40" t="s">
        <v>42</v>
      </c>
      <c r="E8" s="40"/>
    </row>
    <row r="9" spans="1:32" ht="24.6" customHeight="1" thickBot="1" x14ac:dyDescent="0.35">
      <c r="A9" s="40" t="s">
        <v>155</v>
      </c>
      <c r="B9" s="34"/>
      <c r="C9" s="36"/>
      <c r="D9" s="36"/>
      <c r="E9" s="37"/>
    </row>
    <row r="10" spans="1:32" ht="24.6" customHeight="1" thickBot="1" x14ac:dyDescent="0.35">
      <c r="A10" s="46" t="s">
        <v>46</v>
      </c>
      <c r="B10" s="34"/>
      <c r="C10" s="36"/>
      <c r="D10" s="42" t="s">
        <v>178</v>
      </c>
      <c r="E10" s="38" t="s">
        <v>286</v>
      </c>
    </row>
    <row r="11" spans="1:32" ht="24.6" customHeight="1" thickBot="1" x14ac:dyDescent="0.35">
      <c r="A11" s="35"/>
      <c r="B11" s="36"/>
      <c r="C11" s="36"/>
      <c r="D11" s="42" t="s">
        <v>160</v>
      </c>
      <c r="E11" s="38" t="s">
        <v>286</v>
      </c>
    </row>
    <row r="12" spans="1:32" ht="24.6" customHeight="1" thickBot="1" x14ac:dyDescent="0.35">
      <c r="A12" s="40" t="s">
        <v>153</v>
      </c>
      <c r="B12" s="34"/>
      <c r="C12" s="36"/>
      <c r="D12" s="36"/>
      <c r="E12" s="37"/>
    </row>
    <row r="13" spans="1:32" ht="24.6" customHeight="1" thickBot="1" x14ac:dyDescent="0.35">
      <c r="A13" s="35"/>
      <c r="B13" s="36"/>
      <c r="C13" s="36"/>
      <c r="D13" s="36"/>
      <c r="E13" s="37"/>
    </row>
    <row r="14" spans="1:32" ht="24.6" customHeight="1" thickBot="1" x14ac:dyDescent="0.35">
      <c r="A14" s="40" t="s">
        <v>40</v>
      </c>
      <c r="B14" s="52"/>
      <c r="C14" s="36"/>
      <c r="D14" s="99" t="s">
        <v>37</v>
      </c>
      <c r="E14" s="102"/>
    </row>
    <row r="15" spans="1:32" ht="24.6" customHeight="1" thickBot="1" x14ac:dyDescent="0.35">
      <c r="A15" s="40" t="s">
        <v>146</v>
      </c>
      <c r="B15" s="34"/>
      <c r="C15" s="36"/>
      <c r="D15" s="100"/>
      <c r="E15" s="103"/>
    </row>
    <row r="16" spans="1:32" ht="24.6" customHeight="1" thickBot="1" x14ac:dyDescent="0.35">
      <c r="A16" s="40" t="s">
        <v>208</v>
      </c>
      <c r="B16" s="34"/>
      <c r="C16" s="36"/>
      <c r="D16" s="101"/>
      <c r="E16" s="104"/>
    </row>
    <row r="17" spans="1:7" ht="15" thickBot="1" x14ac:dyDescent="0.35">
      <c r="A17" s="29"/>
      <c r="B17" s="26"/>
      <c r="C17" s="26"/>
      <c r="D17" s="26"/>
      <c r="E17" s="30"/>
    </row>
    <row r="18" spans="1:7" ht="15" thickBot="1" x14ac:dyDescent="0.35">
      <c r="A18" s="96" t="s">
        <v>166</v>
      </c>
      <c r="B18" s="97"/>
      <c r="C18" s="97"/>
      <c r="D18" s="97"/>
      <c r="E18" s="98"/>
    </row>
    <row r="19" spans="1:7" ht="15" thickBot="1" x14ac:dyDescent="0.35">
      <c r="A19" s="48" t="s">
        <v>167</v>
      </c>
      <c r="B19" s="34"/>
      <c r="C19" s="47"/>
      <c r="D19" s="49" t="s">
        <v>171</v>
      </c>
      <c r="E19" s="34"/>
    </row>
    <row r="20" spans="1:7" ht="15" thickBot="1" x14ac:dyDescent="0.35">
      <c r="A20" s="48" t="s">
        <v>168</v>
      </c>
      <c r="B20" s="34"/>
      <c r="C20" s="47"/>
      <c r="D20" s="49" t="s">
        <v>172</v>
      </c>
      <c r="E20" s="34"/>
      <c r="F20" s="85"/>
      <c r="G20" s="85"/>
    </row>
    <row r="21" spans="1:7" ht="15" thickBot="1" x14ac:dyDescent="0.35">
      <c r="A21" s="48" t="s">
        <v>169</v>
      </c>
      <c r="B21" s="34"/>
      <c r="C21" s="47"/>
      <c r="D21" s="49" t="s">
        <v>173</v>
      </c>
      <c r="E21" s="34"/>
    </row>
    <row r="22" spans="1:7" ht="15" thickBot="1" x14ac:dyDescent="0.35">
      <c r="A22" s="48" t="s">
        <v>170</v>
      </c>
      <c r="B22" s="34"/>
      <c r="C22" s="47"/>
      <c r="D22" s="49" t="s">
        <v>180</v>
      </c>
      <c r="E22" s="34"/>
    </row>
    <row r="23" spans="1:7" ht="15" thickBot="1" x14ac:dyDescent="0.35">
      <c r="A23" s="29"/>
      <c r="B23" s="26"/>
      <c r="C23" s="26"/>
      <c r="D23" s="26"/>
      <c r="E23" s="30"/>
    </row>
    <row r="24" spans="1:7" ht="27" customHeight="1" thickBot="1" x14ac:dyDescent="0.35">
      <c r="A24" s="29"/>
      <c r="B24" s="26"/>
      <c r="C24" s="26"/>
      <c r="D24" s="94"/>
      <c r="E24" s="95"/>
    </row>
    <row r="25" spans="1:7" ht="6.6" customHeight="1" x14ac:dyDescent="0.3">
      <c r="A25" s="29"/>
      <c r="B25" s="26"/>
      <c r="C25" s="26"/>
      <c r="D25" s="26"/>
      <c r="E25" s="30"/>
    </row>
    <row r="26" spans="1:7" x14ac:dyDescent="0.3">
      <c r="A26" s="29"/>
      <c r="B26" s="26"/>
      <c r="C26" s="26"/>
      <c r="D26" s="26"/>
      <c r="E26" s="30"/>
    </row>
    <row r="27" spans="1:7" x14ac:dyDescent="0.3">
      <c r="A27" s="29"/>
      <c r="B27" s="26"/>
      <c r="C27" s="26"/>
      <c r="D27" s="26"/>
      <c r="E27" s="30"/>
    </row>
    <row r="28" spans="1:7" ht="15" thickBot="1" x14ac:dyDescent="0.35">
      <c r="A28" s="31"/>
      <c r="B28" s="32"/>
      <c r="C28" s="32"/>
      <c r="D28" s="32"/>
      <c r="E28" s="33"/>
    </row>
    <row r="29" spans="1:7" s="83" customFormat="1" x14ac:dyDescent="0.3">
      <c r="C29" s="14"/>
    </row>
    <row r="30" spans="1:7" s="83" customFormat="1" x14ac:dyDescent="0.3">
      <c r="C30" s="14"/>
    </row>
    <row r="31" spans="1:7" s="83" customFormat="1" x14ac:dyDescent="0.3">
      <c r="C31" s="14"/>
    </row>
    <row r="32" spans="1:7" s="83" customFormat="1" x14ac:dyDescent="0.3">
      <c r="C32" s="14"/>
    </row>
    <row r="33" spans="3:3" s="83" customFormat="1" x14ac:dyDescent="0.3">
      <c r="C33" s="14"/>
    </row>
    <row r="34" spans="3:3" s="83" customFormat="1" x14ac:dyDescent="0.3">
      <c r="C34" s="14"/>
    </row>
    <row r="35" spans="3:3" s="83" customFormat="1" x14ac:dyDescent="0.3">
      <c r="C35" s="14"/>
    </row>
    <row r="36" spans="3:3" s="83" customFormat="1" x14ac:dyDescent="0.3">
      <c r="C36" s="14"/>
    </row>
    <row r="37" spans="3:3" s="83" customFormat="1" x14ac:dyDescent="0.3">
      <c r="C37" s="14"/>
    </row>
    <row r="38" spans="3:3" s="83" customFormat="1" x14ac:dyDescent="0.3">
      <c r="C38" s="14"/>
    </row>
    <row r="39" spans="3:3" s="83" customFormat="1" x14ac:dyDescent="0.3">
      <c r="C39" s="14"/>
    </row>
    <row r="40" spans="3:3" s="83" customFormat="1" x14ac:dyDescent="0.3">
      <c r="C40" s="14"/>
    </row>
    <row r="41" spans="3:3" s="83" customFormat="1" x14ac:dyDescent="0.3">
      <c r="C41" s="14"/>
    </row>
    <row r="42" spans="3:3" s="83" customFormat="1" x14ac:dyDescent="0.3">
      <c r="C42" s="14"/>
    </row>
    <row r="43" spans="3:3" s="83" customFormat="1" x14ac:dyDescent="0.3">
      <c r="C43" s="14"/>
    </row>
    <row r="44" spans="3:3" s="83" customFormat="1" x14ac:dyDescent="0.3">
      <c r="C44" s="14"/>
    </row>
    <row r="45" spans="3:3" s="83" customFormat="1" x14ac:dyDescent="0.3">
      <c r="C45" s="14"/>
    </row>
    <row r="46" spans="3:3" s="83" customFormat="1" x14ac:dyDescent="0.3">
      <c r="C46" s="14"/>
    </row>
    <row r="47" spans="3:3" s="83" customFormat="1" x14ac:dyDescent="0.3">
      <c r="C47" s="14"/>
    </row>
    <row r="48" spans="3:3" s="83" customFormat="1" x14ac:dyDescent="0.3">
      <c r="C48" s="14"/>
    </row>
    <row r="49" spans="3:3" s="83" customFormat="1" x14ac:dyDescent="0.3">
      <c r="C49" s="14"/>
    </row>
    <row r="50" spans="3:3" s="83" customFormat="1" x14ac:dyDescent="0.3">
      <c r="C50" s="14"/>
    </row>
    <row r="51" spans="3:3" s="83" customFormat="1" x14ac:dyDescent="0.3">
      <c r="C51" s="14"/>
    </row>
    <row r="52" spans="3:3" s="83" customFormat="1" x14ac:dyDescent="0.3">
      <c r="C52" s="14"/>
    </row>
    <row r="53" spans="3:3" s="83" customFormat="1" x14ac:dyDescent="0.3">
      <c r="C53" s="14"/>
    </row>
    <row r="54" spans="3:3" s="83" customFormat="1" x14ac:dyDescent="0.3">
      <c r="C54" s="14"/>
    </row>
    <row r="55" spans="3:3" s="83" customFormat="1" x14ac:dyDescent="0.3">
      <c r="C55" s="14"/>
    </row>
    <row r="56" spans="3:3" s="83" customFormat="1" x14ac:dyDescent="0.3">
      <c r="C56" s="14"/>
    </row>
    <row r="57" spans="3:3" s="83" customFormat="1" x14ac:dyDescent="0.3">
      <c r="C57" s="14"/>
    </row>
    <row r="58" spans="3:3" s="83" customFormat="1" x14ac:dyDescent="0.3">
      <c r="C58" s="14"/>
    </row>
    <row r="59" spans="3:3" s="83" customFormat="1" x14ac:dyDescent="0.3">
      <c r="C59" s="14"/>
    </row>
    <row r="60" spans="3:3" s="83" customFormat="1" x14ac:dyDescent="0.3">
      <c r="C60" s="14"/>
    </row>
    <row r="61" spans="3:3" s="83" customFormat="1" x14ac:dyDescent="0.3">
      <c r="C61" s="14"/>
    </row>
    <row r="62" spans="3:3" s="83" customFormat="1" x14ac:dyDescent="0.3">
      <c r="C62" s="14"/>
    </row>
    <row r="63" spans="3:3" s="83" customFormat="1" x14ac:dyDescent="0.3">
      <c r="C63" s="14"/>
    </row>
    <row r="64" spans="3:3" s="83" customFormat="1" x14ac:dyDescent="0.3">
      <c r="C64" s="14"/>
    </row>
    <row r="65" spans="3:3" s="83" customFormat="1" x14ac:dyDescent="0.3">
      <c r="C65" s="14"/>
    </row>
    <row r="66" spans="3:3" s="83" customFormat="1" x14ac:dyDescent="0.3">
      <c r="C66" s="14"/>
    </row>
    <row r="67" spans="3:3" s="83" customFormat="1" x14ac:dyDescent="0.3">
      <c r="C67" s="14"/>
    </row>
    <row r="68" spans="3:3" s="83" customFormat="1" x14ac:dyDescent="0.3">
      <c r="C68" s="14"/>
    </row>
    <row r="69" spans="3:3" s="83" customFormat="1" x14ac:dyDescent="0.3">
      <c r="C69" s="14"/>
    </row>
    <row r="70" spans="3:3" s="83" customFormat="1" x14ac:dyDescent="0.3">
      <c r="C70" s="14"/>
    </row>
    <row r="71" spans="3:3" s="83" customFormat="1" x14ac:dyDescent="0.3">
      <c r="C71" s="14"/>
    </row>
    <row r="72" spans="3:3" s="83" customFormat="1" x14ac:dyDescent="0.3">
      <c r="C72" s="14"/>
    </row>
    <row r="73" spans="3:3" s="83" customFormat="1" x14ac:dyDescent="0.3">
      <c r="C73" s="14"/>
    </row>
    <row r="74" spans="3:3" s="83" customFormat="1" x14ac:dyDescent="0.3">
      <c r="C74" s="14"/>
    </row>
    <row r="75" spans="3:3" s="83" customFormat="1" x14ac:dyDescent="0.3">
      <c r="C75" s="14"/>
    </row>
    <row r="76" spans="3:3" s="83" customFormat="1" x14ac:dyDescent="0.3">
      <c r="C76" s="14"/>
    </row>
    <row r="77" spans="3:3" s="83" customFormat="1" x14ac:dyDescent="0.3">
      <c r="C77" s="14"/>
    </row>
    <row r="78" spans="3:3" s="83" customFormat="1" x14ac:dyDescent="0.3">
      <c r="C78" s="14"/>
    </row>
    <row r="79" spans="3:3" s="83" customFormat="1" x14ac:dyDescent="0.3">
      <c r="C79" s="14"/>
    </row>
    <row r="80" spans="3:3" s="83" customFormat="1" x14ac:dyDescent="0.3">
      <c r="C80" s="14"/>
    </row>
    <row r="81" spans="3:3" s="83" customFormat="1" x14ac:dyDescent="0.3">
      <c r="C81" s="14"/>
    </row>
    <row r="82" spans="3:3" s="83" customFormat="1" x14ac:dyDescent="0.3">
      <c r="C82" s="14"/>
    </row>
    <row r="83" spans="3:3" s="83" customFormat="1" x14ac:dyDescent="0.3">
      <c r="C83" s="14"/>
    </row>
    <row r="84" spans="3:3" s="83" customFormat="1" x14ac:dyDescent="0.3">
      <c r="C84" s="14"/>
    </row>
    <row r="85" spans="3:3" s="83" customFormat="1" x14ac:dyDescent="0.3">
      <c r="C85" s="14"/>
    </row>
    <row r="86" spans="3:3" s="83" customFormat="1" x14ac:dyDescent="0.3">
      <c r="C86" s="14"/>
    </row>
    <row r="87" spans="3:3" s="83" customFormat="1" x14ac:dyDescent="0.3">
      <c r="C87" s="14"/>
    </row>
    <row r="88" spans="3:3" s="83" customFormat="1" x14ac:dyDescent="0.3">
      <c r="C88" s="14"/>
    </row>
    <row r="89" spans="3:3" s="83" customFormat="1" x14ac:dyDescent="0.3">
      <c r="C89" s="14"/>
    </row>
    <row r="90" spans="3:3" s="83" customFormat="1" x14ac:dyDescent="0.3">
      <c r="C90" s="14"/>
    </row>
    <row r="91" spans="3:3" s="83" customFormat="1" x14ac:dyDescent="0.3">
      <c r="C91" s="14"/>
    </row>
    <row r="92" spans="3:3" s="83" customFormat="1" x14ac:dyDescent="0.3">
      <c r="C92" s="14"/>
    </row>
    <row r="93" spans="3:3" s="83" customFormat="1" x14ac:dyDescent="0.3">
      <c r="C93" s="14"/>
    </row>
    <row r="94" spans="3:3" s="83" customFormat="1" x14ac:dyDescent="0.3">
      <c r="C94" s="14"/>
    </row>
    <row r="95" spans="3:3" s="83" customFormat="1" x14ac:dyDescent="0.3">
      <c r="C95" s="14"/>
    </row>
    <row r="96" spans="3:3" s="83" customFormat="1" x14ac:dyDescent="0.3">
      <c r="C96" s="14"/>
    </row>
    <row r="97" spans="3:3" s="83" customFormat="1" x14ac:dyDescent="0.3">
      <c r="C97" s="14"/>
    </row>
    <row r="98" spans="3:3" s="83" customFormat="1" x14ac:dyDescent="0.3">
      <c r="C98" s="14"/>
    </row>
    <row r="99" spans="3:3" s="83" customFormat="1" x14ac:dyDescent="0.3">
      <c r="C99" s="14"/>
    </row>
    <row r="100" spans="3:3" s="83" customFormat="1" x14ac:dyDescent="0.3">
      <c r="C100" s="14"/>
    </row>
    <row r="101" spans="3:3" s="83" customFormat="1" x14ac:dyDescent="0.3">
      <c r="C101" s="14"/>
    </row>
    <row r="102" spans="3:3" s="83" customFormat="1" x14ac:dyDescent="0.3">
      <c r="C102" s="14"/>
    </row>
    <row r="103" spans="3:3" s="83" customFormat="1" x14ac:dyDescent="0.3">
      <c r="C103" s="14"/>
    </row>
    <row r="104" spans="3:3" s="83" customFormat="1" x14ac:dyDescent="0.3">
      <c r="C104" s="14"/>
    </row>
    <row r="105" spans="3:3" s="83" customFormat="1" x14ac:dyDescent="0.3">
      <c r="C105" s="14"/>
    </row>
    <row r="106" spans="3:3" s="83" customFormat="1" x14ac:dyDescent="0.3">
      <c r="C106" s="14"/>
    </row>
    <row r="107" spans="3:3" s="83" customFormat="1" x14ac:dyDescent="0.3">
      <c r="C107" s="14"/>
    </row>
    <row r="108" spans="3:3" s="83" customFormat="1" x14ac:dyDescent="0.3">
      <c r="C108" s="14"/>
    </row>
    <row r="109" spans="3:3" s="83" customFormat="1" x14ac:dyDescent="0.3">
      <c r="C109" s="14"/>
    </row>
    <row r="110" spans="3:3" s="83" customFormat="1" x14ac:dyDescent="0.3">
      <c r="C110" s="14"/>
    </row>
    <row r="111" spans="3:3" s="83" customFormat="1" x14ac:dyDescent="0.3">
      <c r="C111" s="14"/>
    </row>
    <row r="112" spans="3:3" s="83" customFormat="1" x14ac:dyDescent="0.3">
      <c r="C112" s="14"/>
    </row>
    <row r="113" spans="3:3" s="83" customFormat="1" x14ac:dyDescent="0.3">
      <c r="C113" s="14"/>
    </row>
    <row r="114" spans="3:3" s="83" customFormat="1" x14ac:dyDescent="0.3">
      <c r="C114" s="14"/>
    </row>
    <row r="115" spans="3:3" s="83" customFormat="1" x14ac:dyDescent="0.3">
      <c r="C115" s="14"/>
    </row>
    <row r="116" spans="3:3" s="83" customFormat="1" x14ac:dyDescent="0.3">
      <c r="C116" s="14"/>
    </row>
    <row r="117" spans="3:3" s="83" customFormat="1" x14ac:dyDescent="0.3">
      <c r="C117" s="14"/>
    </row>
    <row r="118" spans="3:3" s="83" customFormat="1" x14ac:dyDescent="0.3">
      <c r="C118" s="14"/>
    </row>
    <row r="119" spans="3:3" s="83" customFormat="1" x14ac:dyDescent="0.3">
      <c r="C119" s="14"/>
    </row>
    <row r="120" spans="3:3" s="83" customFormat="1" x14ac:dyDescent="0.3">
      <c r="C120" s="14"/>
    </row>
    <row r="121" spans="3:3" s="83" customFormat="1" x14ac:dyDescent="0.3">
      <c r="C121" s="14"/>
    </row>
    <row r="122" spans="3:3" s="83" customFormat="1" x14ac:dyDescent="0.3">
      <c r="C122" s="14"/>
    </row>
    <row r="123" spans="3:3" s="83" customFormat="1" x14ac:dyDescent="0.3">
      <c r="C123" s="14"/>
    </row>
    <row r="124" spans="3:3" s="83" customFormat="1" x14ac:dyDescent="0.3">
      <c r="C124" s="14"/>
    </row>
    <row r="125" spans="3:3" s="83" customFormat="1" x14ac:dyDescent="0.3">
      <c r="C125" s="14"/>
    </row>
    <row r="126" spans="3:3" s="83" customFormat="1" x14ac:dyDescent="0.3">
      <c r="C126" s="14"/>
    </row>
    <row r="127" spans="3:3" s="83" customFormat="1" x14ac:dyDescent="0.3">
      <c r="C127" s="14"/>
    </row>
    <row r="128" spans="3:3" s="83" customFormat="1" x14ac:dyDescent="0.3">
      <c r="C128" s="14"/>
    </row>
    <row r="129" spans="3:3" s="83" customFormat="1" x14ac:dyDescent="0.3">
      <c r="C129" s="14"/>
    </row>
    <row r="130" spans="3:3" s="83" customFormat="1" x14ac:dyDescent="0.3">
      <c r="C130" s="14"/>
    </row>
    <row r="131" spans="3:3" s="83" customFormat="1" x14ac:dyDescent="0.3">
      <c r="C131" s="14"/>
    </row>
    <row r="132" spans="3:3" s="83" customFormat="1" x14ac:dyDescent="0.3">
      <c r="C132" s="14"/>
    </row>
    <row r="133" spans="3:3" s="83" customFormat="1" x14ac:dyDescent="0.3">
      <c r="C133" s="14"/>
    </row>
    <row r="134" spans="3:3" s="83" customFormat="1" x14ac:dyDescent="0.3">
      <c r="C134" s="14"/>
    </row>
    <row r="135" spans="3:3" s="83" customFormat="1" x14ac:dyDescent="0.3">
      <c r="C135" s="14"/>
    </row>
    <row r="136" spans="3:3" s="83" customFormat="1" x14ac:dyDescent="0.3">
      <c r="C136" s="14"/>
    </row>
    <row r="137" spans="3:3" s="83" customFormat="1" x14ac:dyDescent="0.3">
      <c r="C137" s="14"/>
    </row>
    <row r="138" spans="3:3" s="83" customFormat="1" x14ac:dyDescent="0.3">
      <c r="C138" s="14"/>
    </row>
    <row r="139" spans="3:3" s="83" customFormat="1" x14ac:dyDescent="0.3">
      <c r="C139" s="14"/>
    </row>
    <row r="140" spans="3:3" s="83" customFormat="1" x14ac:dyDescent="0.3">
      <c r="C140" s="14"/>
    </row>
    <row r="141" spans="3:3" s="83" customFormat="1" x14ac:dyDescent="0.3">
      <c r="C141" s="14"/>
    </row>
    <row r="142" spans="3:3" s="83" customFormat="1" x14ac:dyDescent="0.3">
      <c r="C142" s="14"/>
    </row>
    <row r="143" spans="3:3" s="83" customFormat="1" x14ac:dyDescent="0.3">
      <c r="C143" s="14"/>
    </row>
    <row r="144" spans="3:3" s="83" customFormat="1" x14ac:dyDescent="0.3">
      <c r="C144" s="14"/>
    </row>
    <row r="145" spans="3:3" s="83" customFormat="1" x14ac:dyDescent="0.3">
      <c r="C145" s="14"/>
    </row>
    <row r="146" spans="3:3" s="83" customFormat="1" x14ac:dyDescent="0.3">
      <c r="C146" s="14"/>
    </row>
    <row r="147" spans="3:3" s="83" customFormat="1" x14ac:dyDescent="0.3">
      <c r="C147" s="14"/>
    </row>
    <row r="148" spans="3:3" s="83" customFormat="1" x14ac:dyDescent="0.3">
      <c r="C148" s="14"/>
    </row>
    <row r="149" spans="3:3" s="83" customFormat="1" x14ac:dyDescent="0.3">
      <c r="C149" s="14"/>
    </row>
    <row r="150" spans="3:3" s="83" customFormat="1" x14ac:dyDescent="0.3">
      <c r="C150" s="14"/>
    </row>
    <row r="151" spans="3:3" s="83" customFormat="1" x14ac:dyDescent="0.3">
      <c r="C151" s="14"/>
    </row>
    <row r="152" spans="3:3" s="83" customFormat="1" x14ac:dyDescent="0.3">
      <c r="C152" s="14"/>
    </row>
    <row r="153" spans="3:3" s="83" customFormat="1" x14ac:dyDescent="0.3">
      <c r="C153" s="14"/>
    </row>
    <row r="154" spans="3:3" s="83" customFormat="1" x14ac:dyDescent="0.3">
      <c r="C154" s="14"/>
    </row>
    <row r="155" spans="3:3" s="83" customFormat="1" x14ac:dyDescent="0.3">
      <c r="C155" s="14"/>
    </row>
    <row r="156" spans="3:3" s="83" customFormat="1" x14ac:dyDescent="0.3">
      <c r="C156" s="14"/>
    </row>
    <row r="157" spans="3:3" s="83" customFormat="1" x14ac:dyDescent="0.3">
      <c r="C157" s="14"/>
    </row>
    <row r="158" spans="3:3" s="83" customFormat="1" x14ac:dyDescent="0.3">
      <c r="C158" s="14"/>
    </row>
    <row r="159" spans="3:3" s="83" customFormat="1" x14ac:dyDescent="0.3">
      <c r="C159" s="14"/>
    </row>
    <row r="160" spans="3:3" s="83" customFormat="1" x14ac:dyDescent="0.3">
      <c r="C160" s="14"/>
    </row>
    <row r="161" spans="3:3" s="83" customFormat="1" x14ac:dyDescent="0.3">
      <c r="C161" s="14"/>
    </row>
    <row r="162" spans="3:3" s="83" customFormat="1" x14ac:dyDescent="0.3">
      <c r="C162" s="14"/>
    </row>
    <row r="163" spans="3:3" s="83" customFormat="1" x14ac:dyDescent="0.3">
      <c r="C163" s="14"/>
    </row>
    <row r="164" spans="3:3" s="83" customFormat="1" x14ac:dyDescent="0.3">
      <c r="C164" s="14"/>
    </row>
    <row r="165" spans="3:3" s="83" customFormat="1" x14ac:dyDescent="0.3">
      <c r="C165" s="14"/>
    </row>
    <row r="166" spans="3:3" s="83" customFormat="1" x14ac:dyDescent="0.3">
      <c r="C166" s="14"/>
    </row>
    <row r="167" spans="3:3" s="83" customFormat="1" x14ac:dyDescent="0.3">
      <c r="C167" s="14"/>
    </row>
    <row r="168" spans="3:3" s="83" customFormat="1" x14ac:dyDescent="0.3">
      <c r="C168" s="14"/>
    </row>
    <row r="169" spans="3:3" s="83" customFormat="1" x14ac:dyDescent="0.3">
      <c r="C169" s="14"/>
    </row>
    <row r="170" spans="3:3" s="83" customFormat="1" x14ac:dyDescent="0.3">
      <c r="C170" s="14"/>
    </row>
    <row r="171" spans="3:3" s="83" customFormat="1" x14ac:dyDescent="0.3">
      <c r="C171" s="14"/>
    </row>
    <row r="172" spans="3:3" s="83" customFormat="1" x14ac:dyDescent="0.3">
      <c r="C172" s="14"/>
    </row>
    <row r="173" spans="3:3" s="83" customFormat="1" x14ac:dyDescent="0.3">
      <c r="C173" s="14"/>
    </row>
    <row r="174" spans="3:3" s="83" customFormat="1" x14ac:dyDescent="0.3">
      <c r="C174" s="14"/>
    </row>
    <row r="175" spans="3:3" s="83" customFormat="1" x14ac:dyDescent="0.3">
      <c r="C175" s="14"/>
    </row>
    <row r="176" spans="3:3" s="83" customFormat="1" x14ac:dyDescent="0.3">
      <c r="C176" s="14"/>
    </row>
    <row r="177" spans="3:3" s="83" customFormat="1" x14ac:dyDescent="0.3">
      <c r="C177" s="14"/>
    </row>
    <row r="178" spans="3:3" s="83" customFormat="1" x14ac:dyDescent="0.3">
      <c r="C178" s="14"/>
    </row>
    <row r="179" spans="3:3" s="83" customFormat="1" x14ac:dyDescent="0.3">
      <c r="C179" s="14"/>
    </row>
    <row r="180" spans="3:3" s="83" customFormat="1" x14ac:dyDescent="0.3">
      <c r="C180" s="14"/>
    </row>
    <row r="181" spans="3:3" s="83" customFormat="1" x14ac:dyDescent="0.3">
      <c r="C181" s="14"/>
    </row>
    <row r="182" spans="3:3" s="83" customFormat="1" x14ac:dyDescent="0.3">
      <c r="C182" s="14"/>
    </row>
    <row r="183" spans="3:3" s="83" customFormat="1" x14ac:dyDescent="0.3">
      <c r="C183" s="14"/>
    </row>
    <row r="184" spans="3:3" s="83" customFormat="1" x14ac:dyDescent="0.3">
      <c r="C184" s="14"/>
    </row>
    <row r="185" spans="3:3" s="83" customFormat="1" x14ac:dyDescent="0.3">
      <c r="C185" s="14"/>
    </row>
    <row r="186" spans="3:3" s="83" customFormat="1" x14ac:dyDescent="0.3">
      <c r="C186" s="14"/>
    </row>
    <row r="187" spans="3:3" s="83" customFormat="1" x14ac:dyDescent="0.3">
      <c r="C187" s="14"/>
    </row>
    <row r="188" spans="3:3" s="83" customFormat="1" x14ac:dyDescent="0.3">
      <c r="C188" s="14"/>
    </row>
    <row r="189" spans="3:3" s="83" customFormat="1" x14ac:dyDescent="0.3">
      <c r="C189" s="14"/>
    </row>
    <row r="190" spans="3:3" s="83" customFormat="1" x14ac:dyDescent="0.3">
      <c r="C190" s="14"/>
    </row>
    <row r="191" spans="3:3" s="83" customFormat="1" x14ac:dyDescent="0.3">
      <c r="C191" s="14"/>
    </row>
    <row r="192" spans="3:3" s="83" customFormat="1" x14ac:dyDescent="0.3">
      <c r="C192" s="14"/>
    </row>
    <row r="193" spans="3:3" s="83" customFormat="1" x14ac:dyDescent="0.3">
      <c r="C193" s="14"/>
    </row>
    <row r="194" spans="3:3" s="83" customFormat="1" x14ac:dyDescent="0.3">
      <c r="C194" s="14"/>
    </row>
    <row r="195" spans="3:3" s="83" customFormat="1" x14ac:dyDescent="0.3">
      <c r="C195" s="14"/>
    </row>
    <row r="196" spans="3:3" s="83" customFormat="1" x14ac:dyDescent="0.3">
      <c r="C196" s="14"/>
    </row>
    <row r="197" spans="3:3" s="83" customFormat="1" x14ac:dyDescent="0.3">
      <c r="C197" s="14"/>
    </row>
  </sheetData>
  <mergeCells count="5">
    <mergeCell ref="A1:E2"/>
    <mergeCell ref="D14:D16"/>
    <mergeCell ref="E14:E16"/>
    <mergeCell ref="A18:E18"/>
    <mergeCell ref="D24:E24"/>
  </mergeCells>
  <dataValidations count="9">
    <dataValidation type="list" allowBlank="1" showInputMessage="1" sqref="B19:B22 E19:E22" xr:uid="{32D2A81B-6F57-4383-B294-C1E8CF2F9D7B}">
      <formula1>"X"</formula1>
    </dataValidation>
    <dataValidation type="list" allowBlank="1" showInputMessage="1" sqref="E5" xr:uid="{EADBD22E-D679-4B5D-8FD5-E9CF4C5DCAC4}">
      <formula1>Entité</formula1>
    </dataValidation>
    <dataValidation type="list" allowBlank="1" showInputMessage="1" sqref="B9" xr:uid="{4E14181C-21FB-4BFC-B305-E995019F89E8}">
      <formula1>Types_audit</formula1>
    </dataValidation>
    <dataValidation type="list" allowBlank="1" showInputMessage="1" sqref="B12" xr:uid="{EE06FA2D-6586-4B43-B53B-02CABFCA5103}">
      <formula1>Liste_auditeurs</formula1>
    </dataValidation>
    <dataValidation type="list" allowBlank="1" showInputMessage="1" sqref="E7:E8" xr:uid="{6027B21B-1261-43EC-AB66-B5268033B9BD}">
      <formula1>INDIRECT(E6)</formula1>
    </dataValidation>
    <dataValidation type="list" allowBlank="1" showInputMessage="1" sqref="E6" xr:uid="{B7AEEE93-B547-4C4A-8DCD-88DA3D559236}">
      <formula1>BU</formula1>
    </dataValidation>
    <dataValidation type="list" allowBlank="1" showInputMessage="1" showErrorMessage="1" sqref="D9 B3" xr:uid="{26C7EFF5-BA85-411E-AB1F-04EED835D743}">
      <formula1>concat</formula1>
    </dataValidation>
    <dataValidation type="list" allowBlank="1" showInputMessage="1" sqref="B8" xr:uid="{4B8A8C1F-A822-411B-AF38-07DAF5950ECF}">
      <formula1>T_audit</formula1>
    </dataValidation>
    <dataValidation type="list" allowBlank="1" showInputMessage="1" sqref="B15:B16" xr:uid="{F76FB0E7-92F3-4D1C-9399-349D330C08FD}">
      <formula1>"OUI,NON"</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409" r:id="rId4" name="Button 1">
              <controlPr defaultSize="0" print="0" autoFill="0" autoPict="0" macro="[0]!ModifR">
                <anchor moveWithCells="1" sizeWithCells="1">
                  <from>
                    <xdr:col>3</xdr:col>
                    <xdr:colOff>899160</xdr:colOff>
                    <xdr:row>25</xdr:row>
                    <xdr:rowOff>45720</xdr:rowOff>
                  </from>
                  <to>
                    <xdr:col>4</xdr:col>
                    <xdr:colOff>1379220</xdr:colOff>
                    <xdr:row>27</xdr:row>
                    <xdr:rowOff>0</xdr:rowOff>
                  </to>
                </anchor>
              </controlPr>
            </control>
          </mc:Choice>
        </mc:AlternateContent>
        <mc:AlternateContent xmlns:mc="http://schemas.openxmlformats.org/markup-compatibility/2006">
          <mc:Choice Requires="x14">
            <control shapeId="17410" r:id="rId5" name="Button 2">
              <controlPr defaultSize="0" print="0" autoFill="0" autoPict="0" macro="[0]!effacer_modif">
                <anchor moveWithCells="1" sizeWithCells="1">
                  <from>
                    <xdr:col>0</xdr:col>
                    <xdr:colOff>1333500</xdr:colOff>
                    <xdr:row>25</xdr:row>
                    <xdr:rowOff>22860</xdr:rowOff>
                  </from>
                  <to>
                    <xdr:col>1</xdr:col>
                    <xdr:colOff>861060</xdr:colOff>
                    <xdr:row>27</xdr:row>
                    <xdr:rowOff>0</xdr:rowOff>
                  </to>
                </anchor>
              </controlPr>
            </control>
          </mc:Choice>
        </mc:AlternateContent>
        <mc:AlternateContent xmlns:mc="http://schemas.openxmlformats.org/markup-compatibility/2006">
          <mc:Choice Requires="x14">
            <control shapeId="17411" r:id="rId6" name="Button 3">
              <controlPr defaultSize="0" print="0" autoFill="0" autoPict="0" macro="[0]!SelectFile">
                <anchor moveWithCells="1" sizeWithCells="1">
                  <from>
                    <xdr:col>0</xdr:col>
                    <xdr:colOff>1333500</xdr:colOff>
                    <xdr:row>22</xdr:row>
                    <xdr:rowOff>182880</xdr:rowOff>
                  </from>
                  <to>
                    <xdr:col>1</xdr:col>
                    <xdr:colOff>861060</xdr:colOff>
                    <xdr:row>23</xdr:row>
                    <xdr:rowOff>327660</xdr:rowOff>
                  </to>
                </anchor>
              </controlPr>
            </control>
          </mc:Choice>
        </mc:AlternateContent>
        <mc:AlternateContent xmlns:mc="http://schemas.openxmlformats.org/markup-compatibility/2006">
          <mc:Choice Requires="x14">
            <control shapeId="17415" r:id="rId7" name="Button 7">
              <controlPr defaultSize="0" print="0" autoFill="0" autoPict="0" macro="[0]!rechercher">
                <anchor moveWithCells="1" sizeWithCells="1">
                  <from>
                    <xdr:col>2</xdr:col>
                    <xdr:colOff>45720</xdr:colOff>
                    <xdr:row>2</xdr:row>
                    <xdr:rowOff>22860</xdr:rowOff>
                  </from>
                  <to>
                    <xdr:col>4</xdr:col>
                    <xdr:colOff>403860</xdr:colOff>
                    <xdr:row>3</xdr:row>
                    <xdr:rowOff>22860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68CA2-D3AF-4C6E-BCEC-D882C71D1BC5}">
  <sheetPr codeName="Feuil3"/>
  <dimension ref="A1:Z28"/>
  <sheetViews>
    <sheetView tabSelected="1" zoomScale="85" zoomScaleNormal="85" workbookViewId="0">
      <pane xSplit="1" ySplit="8" topLeftCell="B9" activePane="bottomRight" state="frozen"/>
      <selection activeCell="E33" sqref="E33"/>
      <selection pane="topRight" activeCell="E33" sqref="E33"/>
      <selection pane="bottomLeft" activeCell="E33" sqref="E33"/>
      <selection pane="bottomRight" activeCell="R32" sqref="R32"/>
    </sheetView>
  </sheetViews>
  <sheetFormatPr baseColWidth="10" defaultRowHeight="18" x14ac:dyDescent="0.35"/>
  <cols>
    <col min="1" max="1" width="29" style="59" customWidth="1"/>
    <col min="2" max="2" width="25.6640625" style="74" customWidth="1"/>
    <col min="3" max="3" width="22.88671875" style="75" customWidth="1"/>
    <col min="4" max="4" width="19.44140625" style="74" customWidth="1"/>
    <col min="5" max="5" width="43.109375" style="75" customWidth="1"/>
    <col min="6" max="6" width="41.33203125" style="76" customWidth="1"/>
    <col min="7" max="13" width="5.109375" style="76" customWidth="1"/>
    <col min="14" max="14" width="4" style="77" customWidth="1"/>
    <col min="15" max="15" width="21.33203125" style="77" customWidth="1"/>
    <col min="16" max="16" width="13.109375" style="77" customWidth="1"/>
    <col min="17" max="17" width="13.6640625" style="77" customWidth="1"/>
    <col min="18" max="18" width="31.33203125" style="75" customWidth="1"/>
    <col min="19" max="19" width="29.5546875" style="75" customWidth="1"/>
    <col min="20" max="20" width="26.88671875" style="75" customWidth="1"/>
    <col min="21" max="21" width="32.6640625" style="74" customWidth="1"/>
    <col min="22" max="22" width="20.5546875" style="74" customWidth="1"/>
    <col min="23" max="23" width="19.109375" style="74" customWidth="1"/>
    <col min="24" max="24" width="43.5546875" style="75" customWidth="1"/>
    <col min="25" max="25" width="52.6640625" style="75" customWidth="1"/>
    <col min="26" max="26" width="45.33203125" style="75" customWidth="1"/>
  </cols>
  <sheetData>
    <row r="1" spans="1:26" ht="14.4" x14ac:dyDescent="0.3">
      <c r="B1" s="1"/>
      <c r="C1"/>
      <c r="D1" s="105" t="s">
        <v>52</v>
      </c>
      <c r="E1" s="105"/>
      <c r="F1" s="105"/>
      <c r="G1" s="105"/>
      <c r="H1" s="105"/>
      <c r="I1" s="105"/>
      <c r="J1" s="105"/>
      <c r="K1" s="105"/>
      <c r="L1" s="105"/>
      <c r="M1" s="105"/>
      <c r="N1" s="105"/>
      <c r="O1" s="105"/>
      <c r="P1" s="105"/>
      <c r="Q1" s="105"/>
      <c r="R1" s="105"/>
      <c r="S1" s="105"/>
      <c r="T1" s="105"/>
      <c r="U1" s="1" t="s">
        <v>51</v>
      </c>
      <c r="V1" s="1"/>
      <c r="W1" s="1"/>
      <c r="X1"/>
      <c r="Y1"/>
      <c r="Z1"/>
    </row>
    <row r="2" spans="1:26" ht="14.4" x14ac:dyDescent="0.3">
      <c r="B2" s="1"/>
      <c r="C2"/>
      <c r="D2" s="105"/>
      <c r="E2" s="105"/>
      <c r="F2" s="105"/>
      <c r="G2" s="105"/>
      <c r="H2" s="105"/>
      <c r="I2" s="105"/>
      <c r="J2" s="105"/>
      <c r="K2" s="105"/>
      <c r="L2" s="105"/>
      <c r="M2" s="105"/>
      <c r="N2" s="105"/>
      <c r="O2" s="105"/>
      <c r="P2" s="105"/>
      <c r="Q2" s="105"/>
      <c r="R2" s="105"/>
      <c r="S2" s="105"/>
      <c r="T2" s="105"/>
      <c r="U2" s="4">
        <f ca="1">TODAY()</f>
        <v>44599</v>
      </c>
      <c r="V2" s="4"/>
      <c r="W2" s="4"/>
      <c r="X2"/>
      <c r="Y2"/>
      <c r="Z2"/>
    </row>
    <row r="3" spans="1:26" ht="14.4" x14ac:dyDescent="0.3">
      <c r="B3" s="1"/>
      <c r="C3"/>
      <c r="D3" s="105"/>
      <c r="E3" s="105"/>
      <c r="F3" s="105"/>
      <c r="G3" s="105"/>
      <c r="H3" s="105"/>
      <c r="I3" s="105"/>
      <c r="J3" s="105"/>
      <c r="K3" s="105"/>
      <c r="L3" s="105"/>
      <c r="M3" s="105"/>
      <c r="N3" s="105"/>
      <c r="O3" s="105"/>
      <c r="P3" s="105"/>
      <c r="Q3" s="105"/>
      <c r="R3" s="105"/>
      <c r="S3" s="105"/>
      <c r="T3" s="105"/>
      <c r="U3" s="1"/>
      <c r="V3" s="1"/>
      <c r="W3" s="1"/>
      <c r="X3"/>
      <c r="Y3"/>
      <c r="Z3"/>
    </row>
    <row r="4" spans="1:26" ht="14.4" x14ac:dyDescent="0.3">
      <c r="B4" s="1"/>
      <c r="C4" s="1"/>
      <c r="D4" s="105"/>
      <c r="E4" s="105"/>
      <c r="F4" s="105"/>
      <c r="G4" s="105"/>
      <c r="H4" s="105"/>
      <c r="I4" s="105"/>
      <c r="J4" s="105"/>
      <c r="K4" s="105"/>
      <c r="L4" s="105"/>
      <c r="M4" s="105"/>
      <c r="N4" s="105"/>
      <c r="O4" s="105"/>
      <c r="P4" s="105"/>
      <c r="Q4" s="105"/>
      <c r="R4" s="105"/>
      <c r="S4" s="105"/>
      <c r="T4" s="105"/>
      <c r="U4" s="1"/>
      <c r="V4" s="1"/>
      <c r="W4" s="1" t="s">
        <v>50</v>
      </c>
      <c r="X4"/>
      <c r="Y4"/>
      <c r="Z4"/>
    </row>
    <row r="5" spans="1:26" x14ac:dyDescent="0.35">
      <c r="B5" s="1"/>
      <c r="C5" s="1"/>
      <c r="D5" s="1"/>
      <c r="E5"/>
      <c r="F5" s="51"/>
      <c r="G5" s="51"/>
      <c r="H5" s="51"/>
      <c r="I5" s="51"/>
      <c r="J5" s="51"/>
      <c r="K5" s="51"/>
      <c r="L5" s="51"/>
      <c r="M5" s="51"/>
      <c r="N5" s="2"/>
      <c r="O5" s="2"/>
      <c r="P5" s="2"/>
      <c r="Q5" s="2"/>
      <c r="R5"/>
      <c r="S5"/>
      <c r="T5"/>
      <c r="U5" s="1"/>
      <c r="V5" s="1"/>
      <c r="W5" s="1"/>
      <c r="X5"/>
      <c r="Y5"/>
      <c r="Z5"/>
    </row>
    <row r="6" spans="1:26" x14ac:dyDescent="0.35">
      <c r="B6" s="1"/>
      <c r="C6" s="1"/>
      <c r="D6" s="1"/>
      <c r="E6"/>
      <c r="F6" s="51"/>
      <c r="G6" s="51"/>
      <c r="H6" s="51"/>
      <c r="I6" s="51"/>
      <c r="J6" s="51"/>
      <c r="K6" s="51"/>
      <c r="L6" s="51"/>
      <c r="M6" s="51"/>
      <c r="N6" s="2"/>
      <c r="O6" s="2"/>
      <c r="P6" s="2"/>
      <c r="Q6" s="2"/>
      <c r="R6"/>
      <c r="S6"/>
      <c r="T6"/>
      <c r="U6" s="1"/>
      <c r="V6" s="1"/>
      <c r="W6" s="1"/>
      <c r="X6"/>
      <c r="Y6"/>
      <c r="Z6"/>
    </row>
    <row r="7" spans="1:26" ht="14.4" x14ac:dyDescent="0.3">
      <c r="A7" s="60">
        <v>1</v>
      </c>
      <c r="B7">
        <v>2</v>
      </c>
      <c r="C7" s="58">
        <v>3</v>
      </c>
      <c r="D7">
        <v>4</v>
      </c>
      <c r="E7" s="58"/>
      <c r="F7">
        <v>6</v>
      </c>
      <c r="G7" s="58">
        <v>7</v>
      </c>
      <c r="H7">
        <v>8</v>
      </c>
      <c r="I7" s="58">
        <v>9</v>
      </c>
      <c r="J7">
        <v>10</v>
      </c>
      <c r="K7" s="58">
        <v>11</v>
      </c>
      <c r="L7">
        <v>12</v>
      </c>
      <c r="M7" s="58">
        <v>13</v>
      </c>
      <c r="N7">
        <v>14</v>
      </c>
      <c r="O7" s="58">
        <v>15</v>
      </c>
      <c r="P7">
        <v>16</v>
      </c>
      <c r="Q7" s="58">
        <v>17</v>
      </c>
      <c r="R7">
        <v>18</v>
      </c>
      <c r="S7" s="58">
        <v>19</v>
      </c>
      <c r="T7">
        <v>20</v>
      </c>
      <c r="U7" s="58">
        <v>21</v>
      </c>
      <c r="V7">
        <v>22</v>
      </c>
      <c r="W7" s="58">
        <v>23</v>
      </c>
      <c r="X7">
        <v>24</v>
      </c>
      <c r="Y7" s="58">
        <v>25</v>
      </c>
      <c r="Z7">
        <v>26</v>
      </c>
    </row>
    <row r="8" spans="1:26" s="79" customFormat="1" ht="47.4" x14ac:dyDescent="0.3">
      <c r="A8" s="78" t="s">
        <v>229</v>
      </c>
      <c r="B8" s="3" t="s">
        <v>262</v>
      </c>
      <c r="C8" s="3" t="s">
        <v>212</v>
      </c>
      <c r="D8" s="79" t="s">
        <v>48</v>
      </c>
      <c r="E8" s="3" t="s">
        <v>261</v>
      </c>
      <c r="F8" s="3" t="s">
        <v>46</v>
      </c>
      <c r="G8" s="80" t="s">
        <v>191</v>
      </c>
      <c r="H8" s="80" t="s">
        <v>192</v>
      </c>
      <c r="I8" s="80" t="s">
        <v>193</v>
      </c>
      <c r="J8" s="80" t="s">
        <v>194</v>
      </c>
      <c r="K8" s="80" t="s">
        <v>195</v>
      </c>
      <c r="L8" s="80" t="s">
        <v>196</v>
      </c>
      <c r="M8" s="80" t="s">
        <v>197</v>
      </c>
      <c r="N8" s="80" t="s">
        <v>198</v>
      </c>
      <c r="O8" s="3" t="s">
        <v>45</v>
      </c>
      <c r="P8" s="3" t="s">
        <v>174</v>
      </c>
      <c r="Q8" s="3" t="s">
        <v>44</v>
      </c>
      <c r="R8" s="3" t="s">
        <v>43</v>
      </c>
      <c r="S8" s="3" t="s">
        <v>42</v>
      </c>
      <c r="T8" s="3" t="s">
        <v>223</v>
      </c>
      <c r="U8" s="3" t="s">
        <v>41</v>
      </c>
      <c r="V8" s="3" t="s">
        <v>40</v>
      </c>
      <c r="W8" s="3" t="s">
        <v>39</v>
      </c>
      <c r="X8" s="3" t="s">
        <v>209</v>
      </c>
      <c r="Y8" s="3" t="s">
        <v>37</v>
      </c>
      <c r="Z8" s="3" t="s">
        <v>159</v>
      </c>
    </row>
    <row r="9" spans="1:26" x14ac:dyDescent="0.35">
      <c r="A9" s="61" t="str">
        <f>CONCATENATE(Tableau4[[#This Row],[Entité]],"  ",Tableau4[[#This Row],[Agence]],"  ",TEXT(Tableau4[[#This Row],[Colonne2]],"jj-mm-aaaa"))</f>
        <v>SOCIETE  Clermond ferrand  00-01-1900</v>
      </c>
      <c r="B9" s="62"/>
      <c r="C9" s="62">
        <v>44581</v>
      </c>
      <c r="D9" s="63" t="s">
        <v>161</v>
      </c>
      <c r="E9" s="64" t="s">
        <v>230</v>
      </c>
      <c r="F9" s="64" t="s">
        <v>231</v>
      </c>
      <c r="G9" s="65"/>
      <c r="H9" s="65"/>
      <c r="I9" s="65"/>
      <c r="J9" s="65" t="s">
        <v>232</v>
      </c>
      <c r="K9" s="65"/>
      <c r="L9" s="65"/>
      <c r="M9" s="65"/>
      <c r="N9" s="65"/>
      <c r="O9" s="64" t="s">
        <v>267</v>
      </c>
      <c r="P9" s="64" t="s">
        <v>264</v>
      </c>
      <c r="Q9" s="64" t="s">
        <v>265</v>
      </c>
      <c r="R9" s="64" t="s">
        <v>233</v>
      </c>
      <c r="S9" s="64" t="s">
        <v>234</v>
      </c>
      <c r="T9" s="64" t="s">
        <v>235</v>
      </c>
      <c r="U9" s="7" t="s">
        <v>361</v>
      </c>
      <c r="V9" s="66"/>
      <c r="W9" s="64"/>
      <c r="X9" s="64"/>
      <c r="Y9" s="64"/>
      <c r="Z9" s="67"/>
    </row>
    <row r="10" spans="1:26" x14ac:dyDescent="0.35">
      <c r="A10" s="61" t="str">
        <f>CONCATENATE(Tableau4[[#This Row],[Entité]],"  ",Tableau4[[#This Row],[Agence]],"  ",TEXT(Tableau4[[#This Row],[Colonne2]],"jj-mm-aaaa"))</f>
        <v>SOCIETE  Eure et Loir  00-01-1900</v>
      </c>
      <c r="B10" s="62"/>
      <c r="C10" s="62">
        <v>44567</v>
      </c>
      <c r="D10" s="63" t="s">
        <v>161</v>
      </c>
      <c r="E10" s="64" t="s">
        <v>230</v>
      </c>
      <c r="F10" s="64" t="s">
        <v>231</v>
      </c>
      <c r="G10" s="65"/>
      <c r="H10" s="65"/>
      <c r="I10" s="65"/>
      <c r="J10" s="65" t="s">
        <v>232</v>
      </c>
      <c r="K10" s="65"/>
      <c r="L10" s="65"/>
      <c r="M10" s="65"/>
      <c r="N10" s="65"/>
      <c r="O10" s="64" t="s">
        <v>268</v>
      </c>
      <c r="P10" s="64" t="s">
        <v>264</v>
      </c>
      <c r="Q10" s="64" t="s">
        <v>265</v>
      </c>
      <c r="R10" s="64" t="s">
        <v>53</v>
      </c>
      <c r="S10" s="64" t="s">
        <v>236</v>
      </c>
      <c r="T10" s="64" t="s">
        <v>237</v>
      </c>
      <c r="U10" s="7" t="s">
        <v>362</v>
      </c>
      <c r="V10" s="66"/>
      <c r="W10" s="64"/>
      <c r="X10" s="64"/>
      <c r="Y10" s="64"/>
      <c r="Z10" s="67"/>
    </row>
    <row r="11" spans="1:26" x14ac:dyDescent="0.35">
      <c r="A11" s="61" t="str">
        <f>CONCATENATE(Tableau4[[#This Row],[Entité]],"  ",Tableau4[[#This Row],[Agence]],"  ",TEXT(Tableau4[[#This Row],[Colonne2]],"jj-mm-aaaa"))</f>
        <v>SOCIETE  IDF SUD  15-02-2022</v>
      </c>
      <c r="B11" s="62">
        <v>44607</v>
      </c>
      <c r="C11" s="62">
        <v>44607</v>
      </c>
      <c r="D11" s="63" t="s">
        <v>161</v>
      </c>
      <c r="E11" s="64" t="s">
        <v>230</v>
      </c>
      <c r="F11" s="64" t="s">
        <v>231</v>
      </c>
      <c r="G11" s="65"/>
      <c r="H11" s="65"/>
      <c r="I11" s="65"/>
      <c r="J11" s="65" t="s">
        <v>232</v>
      </c>
      <c r="K11" s="65"/>
      <c r="L11" s="65"/>
      <c r="M11" s="65"/>
      <c r="N11" s="65"/>
      <c r="O11" s="64" t="s">
        <v>269</v>
      </c>
      <c r="P11" s="64" t="s">
        <v>264</v>
      </c>
      <c r="Q11" s="64" t="s">
        <v>265</v>
      </c>
      <c r="R11" s="64" t="s">
        <v>53</v>
      </c>
      <c r="S11" s="64" t="s">
        <v>238</v>
      </c>
      <c r="T11" s="64" t="s">
        <v>239</v>
      </c>
      <c r="U11" s="7" t="s">
        <v>363</v>
      </c>
      <c r="V11" s="66"/>
      <c r="W11" s="64"/>
      <c r="X11" s="64"/>
      <c r="Y11" s="64"/>
      <c r="Z11" s="67"/>
    </row>
    <row r="12" spans="1:26" x14ac:dyDescent="0.35">
      <c r="A12" s="61" t="str">
        <f>CONCATENATE(Tableau4[[#This Row],[Entité]],"  ",Tableau4[[#This Row],[Agence]],"  ",TEXT(Tableau4[[#This Row],[Colonne2]],"jj-mm-aaaa"))</f>
        <v>SOCIETE    00-01-1900</v>
      </c>
      <c r="B12" s="62"/>
      <c r="C12" s="62">
        <v>44609</v>
      </c>
      <c r="D12" s="63" t="s">
        <v>161</v>
      </c>
      <c r="E12" s="64" t="s">
        <v>230</v>
      </c>
      <c r="F12" s="64" t="s">
        <v>231</v>
      </c>
      <c r="G12" s="65" t="s">
        <v>232</v>
      </c>
      <c r="H12" s="65" t="s">
        <v>232</v>
      </c>
      <c r="I12" s="65" t="s">
        <v>232</v>
      </c>
      <c r="J12" s="65" t="s">
        <v>232</v>
      </c>
      <c r="K12" s="65" t="s">
        <v>232</v>
      </c>
      <c r="L12" s="65" t="s">
        <v>232</v>
      </c>
      <c r="M12" s="65" t="s">
        <v>232</v>
      </c>
      <c r="N12" s="65" t="s">
        <v>232</v>
      </c>
      <c r="O12" s="64" t="s">
        <v>270</v>
      </c>
      <c r="P12" s="64" t="s">
        <v>264</v>
      </c>
      <c r="Q12" s="64" t="s">
        <v>265</v>
      </c>
      <c r="R12" s="64"/>
      <c r="S12" s="64"/>
      <c r="T12" s="64" t="s">
        <v>240</v>
      </c>
      <c r="U12" s="7" t="s">
        <v>364</v>
      </c>
      <c r="V12" s="66"/>
      <c r="W12" s="63"/>
      <c r="X12" s="63"/>
      <c r="Y12" s="64"/>
      <c r="Z12" s="63"/>
    </row>
    <row r="13" spans="1:26" x14ac:dyDescent="0.35">
      <c r="A13" s="61" t="str">
        <f>CONCATENATE(Tableau4[[#This Row],[Entité]],"  ",Tableau4[[#This Row],[Agence]],"  ",TEXT(Tableau4[[#This Row],[Colonne2]],"jj-mm-aaaa"))</f>
        <v>SOCIETE  Midi pyrénée  13-04-2022</v>
      </c>
      <c r="B13" s="62">
        <v>44664</v>
      </c>
      <c r="C13" s="62">
        <v>44664</v>
      </c>
      <c r="D13" s="63" t="s">
        <v>161</v>
      </c>
      <c r="E13" s="64" t="s">
        <v>230</v>
      </c>
      <c r="F13" s="64" t="s">
        <v>231</v>
      </c>
      <c r="G13" s="65"/>
      <c r="H13" s="65"/>
      <c r="I13" s="65"/>
      <c r="J13" s="65" t="s">
        <v>232</v>
      </c>
      <c r="K13" s="65"/>
      <c r="L13" s="65"/>
      <c r="M13" s="65"/>
      <c r="N13" s="65"/>
      <c r="O13" s="64" t="s">
        <v>271</v>
      </c>
      <c r="P13" s="64" t="s">
        <v>264</v>
      </c>
      <c r="Q13" s="64" t="s">
        <v>265</v>
      </c>
      <c r="R13" s="64" t="s">
        <v>233</v>
      </c>
      <c r="S13" s="64" t="s">
        <v>241</v>
      </c>
      <c r="T13" s="64" t="s">
        <v>242</v>
      </c>
      <c r="U13" s="7" t="s">
        <v>365</v>
      </c>
      <c r="V13" s="66"/>
      <c r="W13" s="64"/>
      <c r="X13" s="64"/>
      <c r="Y13" s="64"/>
      <c r="Z13" s="67"/>
    </row>
    <row r="14" spans="1:26" ht="22.2" x14ac:dyDescent="0.35">
      <c r="A14" s="61" t="str">
        <f>CONCATENATE(Tableau4[[#This Row],[Entité]],"  ",Tableau4[[#This Row],[Agence]],"  ",TEXT(Tableau4[[#This Row],[Colonne2]],"jj-mm-aaaa"))</f>
        <v>SOCIETE  Nouvelle-Aquitaine-Nord  00-01-1900</v>
      </c>
      <c r="B14" s="62"/>
      <c r="C14" s="62">
        <v>44642</v>
      </c>
      <c r="D14" s="63" t="s">
        <v>161</v>
      </c>
      <c r="E14" s="64"/>
      <c r="F14" s="64" t="s">
        <v>231</v>
      </c>
      <c r="G14" s="65"/>
      <c r="H14" s="65"/>
      <c r="I14" s="65"/>
      <c r="J14" s="65" t="s">
        <v>232</v>
      </c>
      <c r="K14" s="65"/>
      <c r="L14" s="65"/>
      <c r="M14" s="65"/>
      <c r="N14" s="65"/>
      <c r="O14" s="64" t="s">
        <v>272</v>
      </c>
      <c r="P14" s="64" t="s">
        <v>264</v>
      </c>
      <c r="Q14" s="64" t="s">
        <v>265</v>
      </c>
      <c r="R14" s="64" t="s">
        <v>233</v>
      </c>
      <c r="S14" s="64" t="s">
        <v>243</v>
      </c>
      <c r="T14" s="64" t="s">
        <v>244</v>
      </c>
      <c r="U14" s="7" t="s">
        <v>366</v>
      </c>
      <c r="V14" s="66"/>
      <c r="W14" s="64"/>
      <c r="X14" s="64"/>
      <c r="Y14" s="64"/>
      <c r="Z14" s="67"/>
    </row>
    <row r="15" spans="1:26" x14ac:dyDescent="0.35">
      <c r="A15" s="61" t="str">
        <f>CONCATENATE(Tableau4[[#This Row],[Entité]],"  ",Tableau4[[#This Row],[Agence]],"  ",TEXT(Tableau4[[#This Row],[Colonne2]],"jj-mm-aaaa"))</f>
        <v>SOCIETE  IDF EST  00-01-1900</v>
      </c>
      <c r="B15" s="62"/>
      <c r="C15" s="62"/>
      <c r="D15" s="63" t="s">
        <v>36</v>
      </c>
      <c r="E15" s="64"/>
      <c r="F15" s="64" t="s">
        <v>36</v>
      </c>
      <c r="G15" s="65" t="s">
        <v>232</v>
      </c>
      <c r="H15" s="65" t="s">
        <v>232</v>
      </c>
      <c r="I15" s="65" t="s">
        <v>232</v>
      </c>
      <c r="J15" s="65" t="s">
        <v>232</v>
      </c>
      <c r="K15" s="65" t="s">
        <v>232</v>
      </c>
      <c r="L15" s="65" t="s">
        <v>232</v>
      </c>
      <c r="M15" s="65" t="s">
        <v>232</v>
      </c>
      <c r="N15" s="65" t="s">
        <v>232</v>
      </c>
      <c r="O15" s="64" t="s">
        <v>273</v>
      </c>
      <c r="P15" s="64" t="s">
        <v>264</v>
      </c>
      <c r="Q15" s="64" t="s">
        <v>265</v>
      </c>
      <c r="R15" s="64" t="s">
        <v>53</v>
      </c>
      <c r="S15" s="67" t="s">
        <v>245</v>
      </c>
      <c r="T15" s="67" t="s">
        <v>246</v>
      </c>
      <c r="U15" s="7" t="s">
        <v>367</v>
      </c>
      <c r="V15" s="66"/>
      <c r="W15" s="68"/>
      <c r="X15" s="68"/>
      <c r="Y15" s="64"/>
      <c r="Z15" s="67"/>
    </row>
    <row r="16" spans="1:26" ht="14.4" x14ac:dyDescent="0.3">
      <c r="A16" s="61" t="str">
        <f>CONCATENATE(Tableau4[[#This Row],[Entité]],"  ",Tableau4[[#This Row],[Agence]],"  ",TEXT(Tableau4[[#This Row],[Colonne2]],"jj-mm-aaaa"))</f>
        <v>SOCIETE  IDF EST  00-01-1900</v>
      </c>
      <c r="B16" s="62"/>
      <c r="C16" s="62"/>
      <c r="D16" s="63" t="s">
        <v>161</v>
      </c>
      <c r="E16" s="63"/>
      <c r="F16" s="63" t="s">
        <v>231</v>
      </c>
      <c r="G16" s="63"/>
      <c r="H16" s="63"/>
      <c r="I16" s="63"/>
      <c r="J16" s="63" t="s">
        <v>232</v>
      </c>
      <c r="K16" s="63"/>
      <c r="L16" s="63"/>
      <c r="M16" s="63"/>
      <c r="N16" s="63"/>
      <c r="O16" s="64" t="s">
        <v>274</v>
      </c>
      <c r="P16" s="64" t="s">
        <v>264</v>
      </c>
      <c r="Q16" s="64" t="s">
        <v>265</v>
      </c>
      <c r="R16" s="63" t="s">
        <v>53</v>
      </c>
      <c r="S16" s="63" t="s">
        <v>245</v>
      </c>
      <c r="T16" s="63" t="s">
        <v>246</v>
      </c>
      <c r="U16" s="7" t="s">
        <v>368</v>
      </c>
      <c r="V16" s="63"/>
      <c r="W16" s="63"/>
      <c r="X16" s="63"/>
      <c r="Y16" s="64"/>
      <c r="Z16" s="63"/>
    </row>
    <row r="17" spans="1:26" x14ac:dyDescent="0.35">
      <c r="A17" s="61">
        <v>0</v>
      </c>
      <c r="B17" s="69">
        <v>0</v>
      </c>
      <c r="C17" s="69">
        <v>0</v>
      </c>
      <c r="D17" s="63">
        <v>0</v>
      </c>
      <c r="E17" s="64">
        <v>0</v>
      </c>
      <c r="F17" s="64">
        <v>0</v>
      </c>
      <c r="G17" s="65">
        <v>0</v>
      </c>
      <c r="H17" s="65">
        <v>0</v>
      </c>
      <c r="I17" s="65">
        <v>0</v>
      </c>
      <c r="J17" s="65">
        <v>0</v>
      </c>
      <c r="K17" s="65">
        <v>0</v>
      </c>
      <c r="L17" s="65">
        <v>0</v>
      </c>
      <c r="M17" s="65">
        <v>0</v>
      </c>
      <c r="N17" s="65">
        <v>0</v>
      </c>
      <c r="O17" s="64" t="s">
        <v>275</v>
      </c>
      <c r="P17" s="64" t="s">
        <v>264</v>
      </c>
      <c r="Q17" s="64" t="s">
        <v>266</v>
      </c>
      <c r="R17" s="64">
        <v>0</v>
      </c>
      <c r="S17" s="67">
        <v>0</v>
      </c>
      <c r="T17" s="67" t="s">
        <v>144</v>
      </c>
      <c r="U17" s="7" t="s">
        <v>369</v>
      </c>
      <c r="V17" s="66"/>
      <c r="W17" s="68"/>
      <c r="X17" s="68"/>
      <c r="Y17" s="64"/>
      <c r="Z17" s="67"/>
    </row>
    <row r="18" spans="1:26" x14ac:dyDescent="0.35">
      <c r="A18" s="61" t="s">
        <v>434</v>
      </c>
      <c r="B18" s="69">
        <v>0</v>
      </c>
      <c r="C18" s="62">
        <v>44567</v>
      </c>
      <c r="D18" s="63" t="s">
        <v>161</v>
      </c>
      <c r="E18" s="64" t="s">
        <v>230</v>
      </c>
      <c r="F18" s="64" t="s">
        <v>231</v>
      </c>
      <c r="G18" s="65">
        <v>0</v>
      </c>
      <c r="H18" s="65">
        <v>0</v>
      </c>
      <c r="I18" s="65">
        <v>0</v>
      </c>
      <c r="J18" s="65" t="s">
        <v>232</v>
      </c>
      <c r="K18" s="65">
        <v>0</v>
      </c>
      <c r="L18" s="65">
        <v>0</v>
      </c>
      <c r="M18" s="65">
        <v>0</v>
      </c>
      <c r="N18" s="65">
        <v>0</v>
      </c>
      <c r="O18" s="64" t="s">
        <v>268</v>
      </c>
      <c r="P18" s="64" t="s">
        <v>264</v>
      </c>
      <c r="Q18" s="64" t="s">
        <v>265</v>
      </c>
      <c r="R18" s="64" t="s">
        <v>53</v>
      </c>
      <c r="S18" s="67" t="s">
        <v>236</v>
      </c>
      <c r="T18" s="67" t="s">
        <v>268</v>
      </c>
      <c r="U18" s="7" t="s">
        <v>370</v>
      </c>
      <c r="V18" s="66">
        <v>0</v>
      </c>
      <c r="W18" s="68">
        <v>0</v>
      </c>
      <c r="X18" s="68">
        <v>0</v>
      </c>
      <c r="Y18" s="64"/>
      <c r="Z18" s="67">
        <v>0</v>
      </c>
    </row>
    <row r="19" spans="1:26" ht="22.2" x14ac:dyDescent="0.35">
      <c r="A19" s="61" t="str">
        <f>CONCATENATE(Tableau4[[#This Row],[Entité]],"  ",Tableau4[[#This Row],[Agence]],"  ",TEXT(Tableau4[[#This Row],[Colonne2]],"jj-mm-aaaa"))</f>
        <v>SOCIETE  Bretagne-Atlantique-Vendée  00-01-1900</v>
      </c>
      <c r="B19" s="62"/>
      <c r="C19" s="69"/>
      <c r="D19" s="63" t="s">
        <v>36</v>
      </c>
      <c r="E19" s="64"/>
      <c r="F19" s="64" t="s">
        <v>36</v>
      </c>
      <c r="G19" s="65" t="s">
        <v>232</v>
      </c>
      <c r="H19" s="65" t="s">
        <v>232</v>
      </c>
      <c r="I19" s="65" t="s">
        <v>232</v>
      </c>
      <c r="J19" s="65" t="s">
        <v>232</v>
      </c>
      <c r="K19" s="65" t="s">
        <v>232</v>
      </c>
      <c r="L19" s="65" t="s">
        <v>232</v>
      </c>
      <c r="M19" s="65" t="s">
        <v>232</v>
      </c>
      <c r="N19" s="65" t="s">
        <v>232</v>
      </c>
      <c r="O19" s="64" t="s">
        <v>277</v>
      </c>
      <c r="P19" s="64" t="s">
        <v>264</v>
      </c>
      <c r="Q19" s="64" t="s">
        <v>265</v>
      </c>
      <c r="R19" s="64" t="s">
        <v>59</v>
      </c>
      <c r="S19" s="67" t="s">
        <v>248</v>
      </c>
      <c r="T19" s="67" t="s">
        <v>249</v>
      </c>
      <c r="U19" s="7" t="s">
        <v>371</v>
      </c>
      <c r="V19" s="70"/>
      <c r="W19" s="67"/>
      <c r="X19" s="67"/>
      <c r="Y19" s="64"/>
      <c r="Z19" s="67"/>
    </row>
    <row r="20" spans="1:26" ht="22.2" x14ac:dyDescent="0.35">
      <c r="A20" s="61" t="str">
        <f>CONCATENATE(Tableau4[[#This Row],[Entité]],"  ",Tableau4[[#This Row],[Agence]],"  ",TEXT(Tableau4[[#This Row],[Colonne2]],"jj-mm-aaaa"))</f>
        <v>SOCIETE  Bretagne-Atlantique-Vendée  00-01-1900</v>
      </c>
      <c r="B20" s="62"/>
      <c r="C20" s="69"/>
      <c r="D20" s="63" t="s">
        <v>161</v>
      </c>
      <c r="E20" s="64"/>
      <c r="F20" s="64" t="s">
        <v>231</v>
      </c>
      <c r="G20" s="65"/>
      <c r="H20" s="65"/>
      <c r="I20" s="65"/>
      <c r="J20" s="65" t="s">
        <v>232</v>
      </c>
      <c r="K20" s="65"/>
      <c r="L20" s="65"/>
      <c r="M20" s="65"/>
      <c r="N20" s="65"/>
      <c r="O20" s="64" t="s">
        <v>278</v>
      </c>
      <c r="P20" s="64" t="s">
        <v>264</v>
      </c>
      <c r="Q20" s="64" t="s">
        <v>265</v>
      </c>
      <c r="R20" s="64" t="s">
        <v>59</v>
      </c>
      <c r="S20" s="67" t="s">
        <v>248</v>
      </c>
      <c r="T20" s="67" t="s">
        <v>249</v>
      </c>
      <c r="U20" s="7" t="s">
        <v>372</v>
      </c>
      <c r="V20" s="66"/>
      <c r="W20" s="68"/>
      <c r="X20" s="68"/>
      <c r="Y20" s="64"/>
      <c r="Z20" s="67"/>
    </row>
    <row r="21" spans="1:26" x14ac:dyDescent="0.35">
      <c r="A21" s="61" t="str">
        <f>CONCATENATE(Tableau4[[#This Row],[Entité]],"  ",Tableau4[[#This Row],[Agence]],"  ",TEXT(Tableau4[[#This Row],[Colonne2]],"jj-mm-aaaa"))</f>
        <v>SOCIETE  Bordeaux  00-01-1900</v>
      </c>
      <c r="B21" s="71"/>
      <c r="C21" s="72"/>
      <c r="D21" s="63" t="s">
        <v>36</v>
      </c>
      <c r="E21" s="67"/>
      <c r="F21" s="64" t="s">
        <v>36</v>
      </c>
      <c r="G21" s="65" t="s">
        <v>232</v>
      </c>
      <c r="H21" s="65" t="s">
        <v>232</v>
      </c>
      <c r="I21" s="65" t="s">
        <v>232</v>
      </c>
      <c r="J21" s="65" t="s">
        <v>232</v>
      </c>
      <c r="K21" s="65" t="s">
        <v>232</v>
      </c>
      <c r="L21" s="65" t="s">
        <v>232</v>
      </c>
      <c r="M21" s="65" t="s">
        <v>232</v>
      </c>
      <c r="N21" s="65" t="s">
        <v>232</v>
      </c>
      <c r="O21" s="64" t="s">
        <v>279</v>
      </c>
      <c r="P21" s="64" t="s">
        <v>264</v>
      </c>
      <c r="Q21" s="64" t="s">
        <v>265</v>
      </c>
      <c r="R21" s="64" t="s">
        <v>250</v>
      </c>
      <c r="S21" s="67" t="s">
        <v>105</v>
      </c>
      <c r="T21" s="67" t="s">
        <v>105</v>
      </c>
      <c r="U21" s="7" t="s">
        <v>373</v>
      </c>
      <c r="V21" s="70"/>
      <c r="W21" s="67"/>
      <c r="X21" s="67"/>
      <c r="Y21" s="64"/>
      <c r="Z21" s="67"/>
    </row>
    <row r="22" spans="1:26" x14ac:dyDescent="0.35">
      <c r="A22" s="61" t="str">
        <f>CONCATENATE(Tableau4[[#This Row],[Entité]],"  ",Tableau4[[#This Row],[Agence]],"  ",TEXT(Tableau4[[#This Row],[Colonne2]],"jj-mm-aaaa"))</f>
        <v>SOCIETE  Paris  00-01-1900</v>
      </c>
      <c r="B22" s="62"/>
      <c r="C22" s="62"/>
      <c r="D22" s="63" t="s">
        <v>161</v>
      </c>
      <c r="E22" s="64"/>
      <c r="F22" s="64" t="s">
        <v>251</v>
      </c>
      <c r="G22" s="65"/>
      <c r="H22" s="65"/>
      <c r="I22" s="65"/>
      <c r="J22" s="65" t="s">
        <v>232</v>
      </c>
      <c r="K22" s="65"/>
      <c r="L22" s="65"/>
      <c r="M22" s="65"/>
      <c r="N22" s="65"/>
      <c r="O22" s="64" t="s">
        <v>280</v>
      </c>
      <c r="P22" s="64" t="s">
        <v>264</v>
      </c>
      <c r="Q22" s="64" t="s">
        <v>265</v>
      </c>
      <c r="R22" s="64" t="s">
        <v>250</v>
      </c>
      <c r="S22" s="67" t="s">
        <v>104</v>
      </c>
      <c r="T22" s="67" t="s">
        <v>104</v>
      </c>
      <c r="U22" s="7" t="s">
        <v>374</v>
      </c>
      <c r="V22" s="66"/>
      <c r="W22" s="68"/>
      <c r="X22" s="68"/>
      <c r="Y22" s="64"/>
      <c r="Z22" s="67"/>
    </row>
    <row r="23" spans="1:26" x14ac:dyDescent="0.35">
      <c r="A23" s="61" t="str">
        <f>CONCATENATE(Tableau4[[#This Row],[Entité]],"  ",Tableau4[[#This Row],[Agence]],"  ",TEXT(Tableau4[[#This Row],[Colonne2]],"jj-mm-aaaa"))</f>
        <v>SOCIETE  SERPE  14-09-2022</v>
      </c>
      <c r="B23" s="71">
        <v>44818</v>
      </c>
      <c r="C23" s="71"/>
      <c r="D23" s="63" t="s">
        <v>36</v>
      </c>
      <c r="E23" s="67" t="s">
        <v>247</v>
      </c>
      <c r="F23" s="64" t="s">
        <v>36</v>
      </c>
      <c r="G23" s="65" t="s">
        <v>232</v>
      </c>
      <c r="H23" s="65" t="s">
        <v>232</v>
      </c>
      <c r="I23" s="65" t="s">
        <v>232</v>
      </c>
      <c r="J23" s="65" t="s">
        <v>232</v>
      </c>
      <c r="K23" s="65" t="s">
        <v>232</v>
      </c>
      <c r="L23" s="65" t="s">
        <v>232</v>
      </c>
      <c r="M23" s="65" t="s">
        <v>232</v>
      </c>
      <c r="N23" s="65" t="s">
        <v>232</v>
      </c>
      <c r="O23" s="64" t="s">
        <v>281</v>
      </c>
      <c r="P23" s="64" t="s">
        <v>264</v>
      </c>
      <c r="Q23" s="64" t="s">
        <v>265</v>
      </c>
      <c r="R23" s="64" t="s">
        <v>252</v>
      </c>
      <c r="S23" s="67" t="s">
        <v>252</v>
      </c>
      <c r="T23" s="67" t="s">
        <v>253</v>
      </c>
      <c r="U23" s="7" t="s">
        <v>375</v>
      </c>
      <c r="V23" s="70"/>
      <c r="W23" s="67"/>
      <c r="X23" s="67"/>
      <c r="Y23" s="64"/>
      <c r="Z23" s="67"/>
    </row>
    <row r="24" spans="1:26" x14ac:dyDescent="0.35">
      <c r="A24" s="61" t="str">
        <f>CONCATENATE(Tableau4[[#This Row],[Entité]],"  ",Tableau4[[#This Row],[Agence]],"  ",TEXT(Tableau4[[#This Row],[Colonne2]],"jj-mm-aaaa"))</f>
        <v>SOCIETE  GSA  22-10-2022</v>
      </c>
      <c r="B24" s="71">
        <v>44856</v>
      </c>
      <c r="C24" s="72"/>
      <c r="D24" s="63"/>
      <c r="E24" s="67"/>
      <c r="F24" s="64" t="s">
        <v>36</v>
      </c>
      <c r="G24" s="65" t="s">
        <v>232</v>
      </c>
      <c r="H24" s="65" t="s">
        <v>232</v>
      </c>
      <c r="I24" s="65" t="s">
        <v>232</v>
      </c>
      <c r="J24" s="65" t="s">
        <v>232</v>
      </c>
      <c r="K24" s="65" t="s">
        <v>232</v>
      </c>
      <c r="L24" s="65" t="s">
        <v>232</v>
      </c>
      <c r="M24" s="65" t="s">
        <v>232</v>
      </c>
      <c r="N24" s="65" t="s">
        <v>232</v>
      </c>
      <c r="O24" s="64" t="s">
        <v>282</v>
      </c>
      <c r="P24" s="64" t="s">
        <v>264</v>
      </c>
      <c r="Q24" s="64" t="s">
        <v>265</v>
      </c>
      <c r="R24" s="64" t="s">
        <v>233</v>
      </c>
      <c r="S24" s="67" t="s">
        <v>254</v>
      </c>
      <c r="T24" s="67" t="s">
        <v>255</v>
      </c>
      <c r="U24" s="7" t="s">
        <v>376</v>
      </c>
      <c r="V24" s="70"/>
      <c r="W24" s="73"/>
      <c r="X24" s="73"/>
      <c r="Y24" s="64"/>
      <c r="Z24" s="67"/>
    </row>
    <row r="25" spans="1:26" x14ac:dyDescent="0.35">
      <c r="A25" s="61" t="str">
        <f>CONCATENATE(Tableau4[[#This Row],[Entité]],"  ",Tableau4[[#This Row],[Agence]],"  ",TEXT(Tableau4[[#This Row],[Colonne2]],"jj-mm-aaaa"))</f>
        <v>SOCIETE  GSA  22-10-2022</v>
      </c>
      <c r="B25" s="62">
        <v>44856</v>
      </c>
      <c r="C25" s="62"/>
      <c r="D25" s="63" t="s">
        <v>161</v>
      </c>
      <c r="E25" s="64" t="s">
        <v>247</v>
      </c>
      <c r="F25" s="64" t="s">
        <v>231</v>
      </c>
      <c r="G25" s="65"/>
      <c r="H25" s="65"/>
      <c r="I25" s="65"/>
      <c r="J25" s="65" t="s">
        <v>232</v>
      </c>
      <c r="K25" s="65"/>
      <c r="L25" s="65"/>
      <c r="M25" s="65"/>
      <c r="N25" s="65"/>
      <c r="O25" s="64" t="s">
        <v>283</v>
      </c>
      <c r="P25" s="64" t="s">
        <v>264</v>
      </c>
      <c r="Q25" s="64" t="s">
        <v>265</v>
      </c>
      <c r="R25" s="64" t="s">
        <v>233</v>
      </c>
      <c r="S25" s="67" t="s">
        <v>254</v>
      </c>
      <c r="T25" s="67" t="s">
        <v>255</v>
      </c>
      <c r="U25" s="7" t="s">
        <v>377</v>
      </c>
      <c r="V25" s="66"/>
      <c r="W25" s="68"/>
      <c r="X25" s="68"/>
      <c r="Y25" s="64"/>
      <c r="Z25" s="67"/>
    </row>
    <row r="26" spans="1:26" x14ac:dyDescent="0.35">
      <c r="A26" s="61" t="str">
        <f>CONCATENATE(Tableau4[[#This Row],[Entité]],"  ",Tableau4[[#This Row],[Agence]],"  ",TEXT(Tableau4[[#This Row],[Colonne2]],"jj-mm-aaaa"))</f>
        <v>SOCIETE  Maintenance et service  31-03-2022</v>
      </c>
      <c r="B26" s="62">
        <v>44651</v>
      </c>
      <c r="C26" s="62"/>
      <c r="D26" s="63" t="s">
        <v>161</v>
      </c>
      <c r="E26" s="64" t="s">
        <v>247</v>
      </c>
      <c r="F26" s="64" t="s">
        <v>215</v>
      </c>
      <c r="G26" s="65"/>
      <c r="H26" s="65"/>
      <c r="I26" s="65"/>
      <c r="J26" s="65" t="s">
        <v>232</v>
      </c>
      <c r="K26" s="65"/>
      <c r="L26" s="65"/>
      <c r="M26" s="65"/>
      <c r="N26" s="65"/>
      <c r="O26" s="64" t="s">
        <v>284</v>
      </c>
      <c r="P26" s="64" t="s">
        <v>264</v>
      </c>
      <c r="Q26" s="64" t="s">
        <v>265</v>
      </c>
      <c r="R26" s="64" t="s">
        <v>53</v>
      </c>
      <c r="S26" s="67" t="s">
        <v>256</v>
      </c>
      <c r="T26" s="67" t="s">
        <v>240</v>
      </c>
      <c r="U26" s="7" t="s">
        <v>378</v>
      </c>
      <c r="V26" s="66"/>
      <c r="W26" s="68"/>
      <c r="X26" s="68"/>
      <c r="Y26" s="64"/>
      <c r="Z26" s="67"/>
    </row>
    <row r="27" spans="1:26" x14ac:dyDescent="0.35">
      <c r="A27" s="61" t="str">
        <f>CONCATENATE(Tableau4[[#This Row],[Entité]],"  ",Tableau4[[#This Row],[Agence]],"  ",TEXT(Tableau4[[#This Row],[Colonne2]],"jj-mm-aaaa"))</f>
        <v>SOCIETE  Audit - PC   21-12-2021</v>
      </c>
      <c r="B27" s="71">
        <v>44551</v>
      </c>
      <c r="C27" s="71">
        <v>44551</v>
      </c>
      <c r="D27" s="63" t="s">
        <v>147</v>
      </c>
      <c r="E27" s="67" t="s">
        <v>1</v>
      </c>
      <c r="F27" s="64" t="s">
        <v>257</v>
      </c>
      <c r="G27" s="65"/>
      <c r="H27" s="65"/>
      <c r="I27" s="65"/>
      <c r="J27" s="65"/>
      <c r="K27" s="65"/>
      <c r="L27" s="65"/>
      <c r="M27" s="65"/>
      <c r="N27" s="65"/>
      <c r="O27" s="64" t="s">
        <v>285</v>
      </c>
      <c r="P27" s="64" t="s">
        <v>264</v>
      </c>
      <c r="Q27" s="64" t="s">
        <v>287</v>
      </c>
      <c r="R27" s="64"/>
      <c r="S27" s="64" t="s">
        <v>259</v>
      </c>
      <c r="T27" s="67"/>
      <c r="U27" s="7" t="s">
        <v>379</v>
      </c>
      <c r="V27" s="70"/>
      <c r="W27" s="67"/>
      <c r="X27" s="67"/>
      <c r="Y27" s="64"/>
      <c r="Z27" s="67"/>
    </row>
    <row r="28" spans="1:26" ht="26.25" customHeight="1" x14ac:dyDescent="0.35">
      <c r="A28" s="61" t="str">
        <f>CONCATENATE(Tableau4[[#This Row],[Entité]],"  ",Tableau4[[#This Row],[Agence]],"  ",TEXT(Tableau4[[#This Row],[Colonne2]],"jj-mm-aaaa"))</f>
        <v>SOCIETE  CRC CANEJEAN  03-02-2022</v>
      </c>
      <c r="B28" s="71">
        <v>44595</v>
      </c>
      <c r="C28" s="71" t="s">
        <v>263</v>
      </c>
      <c r="D28" s="63" t="s">
        <v>147</v>
      </c>
      <c r="E28" s="67" t="s">
        <v>1</v>
      </c>
      <c r="F28" s="64" t="s">
        <v>147</v>
      </c>
      <c r="G28" s="65"/>
      <c r="H28" s="65"/>
      <c r="I28" s="65"/>
      <c r="J28" s="65"/>
      <c r="K28" s="65"/>
      <c r="L28" s="65"/>
      <c r="M28" s="65"/>
      <c r="N28" s="65"/>
      <c r="O28" s="64" t="s">
        <v>286</v>
      </c>
      <c r="P28" s="64" t="s">
        <v>264</v>
      </c>
      <c r="Q28" s="64" t="s">
        <v>266</v>
      </c>
      <c r="R28" s="64" t="s">
        <v>132</v>
      </c>
      <c r="S28" s="67" t="s">
        <v>258</v>
      </c>
      <c r="T28" s="67"/>
      <c r="U28" s="7" t="s">
        <v>380</v>
      </c>
      <c r="V28" s="70"/>
      <c r="W28" s="67"/>
      <c r="X28" s="67"/>
      <c r="Y28" s="64"/>
      <c r="Z28" s="67"/>
    </row>
  </sheetData>
  <mergeCells count="1">
    <mergeCell ref="D1:T4"/>
  </mergeCells>
  <phoneticPr fontId="17" type="noConversion"/>
  <pageMargins left="0.7" right="0.7" top="0.75" bottom="0.75" header="0.3" footer="0.3"/>
  <pageSetup paperSize="9" orientation="portrait" r:id="rId1"/>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AE9AD-D3D8-4F0B-A843-99FA2FF5C15D}">
  <sheetPr codeName="Feuil4"/>
  <dimension ref="A1:E44"/>
  <sheetViews>
    <sheetView zoomScaleNormal="100" workbookViewId="0">
      <selection activeCell="E33" sqref="E33"/>
    </sheetView>
  </sheetViews>
  <sheetFormatPr baseColWidth="10" defaultRowHeight="14.4" x14ac:dyDescent="0.3"/>
  <cols>
    <col min="1" max="1" width="33.44140625" bestFit="1" customWidth="1"/>
    <col min="2" max="2" width="42" bestFit="1" customWidth="1"/>
    <col min="3" max="3" width="20.44140625" bestFit="1" customWidth="1"/>
    <col min="4" max="4" width="29" bestFit="1" customWidth="1"/>
    <col min="5" max="5" width="34.5546875" bestFit="1" customWidth="1"/>
    <col min="6" max="6" width="43.88671875" bestFit="1" customWidth="1"/>
    <col min="7" max="7" width="6.5546875" bestFit="1" customWidth="1"/>
    <col min="8" max="8" width="7.33203125" bestFit="1" customWidth="1"/>
    <col min="9" max="9" width="7.88671875" bestFit="1" customWidth="1"/>
    <col min="10" max="10" width="6.109375" bestFit="1" customWidth="1"/>
    <col min="11" max="11" width="12.33203125" bestFit="1" customWidth="1"/>
  </cols>
  <sheetData>
    <row r="1" spans="1:5" x14ac:dyDescent="0.3">
      <c r="D1" s="44" t="s">
        <v>49</v>
      </c>
      <c r="E1" t="s">
        <v>158</v>
      </c>
    </row>
    <row r="2" spans="1:5" x14ac:dyDescent="0.3">
      <c r="A2" s="44" t="s">
        <v>44</v>
      </c>
      <c r="B2" t="s">
        <v>203</v>
      </c>
      <c r="D2" s="44" t="s">
        <v>48</v>
      </c>
      <c r="E2" t="s">
        <v>158</v>
      </c>
    </row>
    <row r="4" spans="1:5" x14ac:dyDescent="0.3">
      <c r="A4" s="44" t="s">
        <v>46</v>
      </c>
      <c r="B4" t="s">
        <v>157</v>
      </c>
      <c r="D4" s="44" t="s">
        <v>204</v>
      </c>
      <c r="E4" t="s">
        <v>207</v>
      </c>
    </row>
    <row r="5" spans="1:5" x14ac:dyDescent="0.3">
      <c r="A5" t="s">
        <v>1</v>
      </c>
      <c r="B5" s="45">
        <v>1</v>
      </c>
      <c r="D5" s="53" t="s">
        <v>202</v>
      </c>
      <c r="E5" s="54">
        <v>0.59</v>
      </c>
    </row>
    <row r="6" spans="1:5" x14ac:dyDescent="0.3">
      <c r="D6" s="56" t="s">
        <v>7</v>
      </c>
      <c r="E6" s="54">
        <v>0.57999999999999996</v>
      </c>
    </row>
    <row r="7" spans="1:5" x14ac:dyDescent="0.3">
      <c r="D7" s="56" t="s">
        <v>2</v>
      </c>
      <c r="E7" s="54">
        <v>0.6</v>
      </c>
    </row>
    <row r="8" spans="1:5" x14ac:dyDescent="0.3">
      <c r="D8" s="53" t="s">
        <v>201</v>
      </c>
      <c r="E8" s="54">
        <v>0.71</v>
      </c>
    </row>
    <row r="9" spans="1:5" x14ac:dyDescent="0.3">
      <c r="D9" s="56" t="s">
        <v>8</v>
      </c>
      <c r="E9" s="54">
        <v>0.71</v>
      </c>
    </row>
    <row r="10" spans="1:5" x14ac:dyDescent="0.3">
      <c r="D10" s="53" t="s">
        <v>203</v>
      </c>
      <c r="E10" s="54">
        <v>0.81</v>
      </c>
    </row>
    <row r="11" spans="1:5" x14ac:dyDescent="0.3">
      <c r="D11" s="56" t="s">
        <v>4</v>
      </c>
      <c r="E11" s="54">
        <v>0.81</v>
      </c>
    </row>
    <row r="12" spans="1:5" x14ac:dyDescent="0.3">
      <c r="D12" s="53" t="s">
        <v>199</v>
      </c>
      <c r="E12" s="54">
        <v>0.65</v>
      </c>
    </row>
    <row r="13" spans="1:5" x14ac:dyDescent="0.3">
      <c r="D13" s="56" t="s">
        <v>14</v>
      </c>
      <c r="E13" s="54">
        <v>0.65</v>
      </c>
    </row>
    <row r="14" spans="1:5" x14ac:dyDescent="0.3">
      <c r="D14" s="53" t="s">
        <v>200</v>
      </c>
      <c r="E14" s="54">
        <v>0.83</v>
      </c>
    </row>
    <row r="15" spans="1:5" x14ac:dyDescent="0.3">
      <c r="D15" s="56" t="s">
        <v>9</v>
      </c>
      <c r="E15" s="54">
        <v>0.83</v>
      </c>
    </row>
    <row r="16" spans="1:5" x14ac:dyDescent="0.3">
      <c r="D16" s="53" t="s">
        <v>206</v>
      </c>
      <c r="E16" s="54">
        <v>0.64045054945054958</v>
      </c>
    </row>
    <row r="17" spans="4:5" x14ac:dyDescent="0.3">
      <c r="D17" s="56" t="s">
        <v>23</v>
      </c>
      <c r="E17" s="54"/>
    </row>
    <row r="18" spans="4:5" x14ac:dyDescent="0.3">
      <c r="D18" s="56" t="s">
        <v>18</v>
      </c>
      <c r="E18" s="54"/>
    </row>
    <row r="19" spans="4:5" x14ac:dyDescent="0.3">
      <c r="D19" s="56" t="s">
        <v>21</v>
      </c>
      <c r="E19" s="54"/>
    </row>
    <row r="20" spans="4:5" x14ac:dyDescent="0.3">
      <c r="D20" s="56" t="s">
        <v>13</v>
      </c>
      <c r="E20" s="54">
        <v>0.63971428571428601</v>
      </c>
    </row>
    <row r="21" spans="4:5" x14ac:dyDescent="0.3">
      <c r="D21" s="56" t="s">
        <v>25</v>
      </c>
      <c r="E21" s="54"/>
    </row>
    <row r="22" spans="4:5" x14ac:dyDescent="0.3">
      <c r="D22" s="56" t="s">
        <v>30</v>
      </c>
      <c r="E22" s="54">
        <v>0.434</v>
      </c>
    </row>
    <row r="23" spans="4:5" x14ac:dyDescent="0.3">
      <c r="D23" s="56" t="s">
        <v>6</v>
      </c>
      <c r="E23" s="54">
        <v>0.76</v>
      </c>
    </row>
    <row r="24" spans="4:5" x14ac:dyDescent="0.3">
      <c r="D24" s="56" t="s">
        <v>0</v>
      </c>
      <c r="E24" s="54"/>
    </row>
    <row r="25" spans="4:5" x14ac:dyDescent="0.3">
      <c r="D25" s="56" t="s">
        <v>29</v>
      </c>
      <c r="E25" s="54">
        <v>0.56571428571428606</v>
      </c>
    </row>
    <row r="26" spans="4:5" x14ac:dyDescent="0.3">
      <c r="D26" s="56" t="s">
        <v>3</v>
      </c>
      <c r="E26" s="54"/>
    </row>
    <row r="27" spans="4:5" x14ac:dyDescent="0.3">
      <c r="D27" s="56" t="s">
        <v>5</v>
      </c>
      <c r="E27" s="54">
        <v>0.81</v>
      </c>
    </row>
    <row r="28" spans="4:5" x14ac:dyDescent="0.3">
      <c r="D28" s="56" t="s">
        <v>31</v>
      </c>
      <c r="E28" s="54">
        <v>0.54385714285714304</v>
      </c>
    </row>
    <row r="29" spans="4:5" x14ac:dyDescent="0.3">
      <c r="D29" s="56" t="s">
        <v>16</v>
      </c>
      <c r="E29" s="54">
        <v>0.7</v>
      </c>
    </row>
    <row r="30" spans="4:5" x14ac:dyDescent="0.3">
      <c r="D30" s="56" t="s">
        <v>15</v>
      </c>
      <c r="E30" s="54">
        <v>0.73</v>
      </c>
    </row>
    <row r="31" spans="4:5" x14ac:dyDescent="0.3">
      <c r="D31" s="56" t="s">
        <v>22</v>
      </c>
      <c r="E31" s="54"/>
    </row>
    <row r="32" spans="4:5" x14ac:dyDescent="0.3">
      <c r="D32" s="56" t="s">
        <v>12</v>
      </c>
      <c r="E32" s="54">
        <v>0.82</v>
      </c>
    </row>
    <row r="33" spans="4:5" x14ac:dyDescent="0.3">
      <c r="D33" s="56" t="s">
        <v>17</v>
      </c>
      <c r="E33" s="54"/>
    </row>
    <row r="34" spans="4:5" x14ac:dyDescent="0.3">
      <c r="D34" s="56" t="s">
        <v>28</v>
      </c>
      <c r="E34" s="54">
        <v>0.69199999999999995</v>
      </c>
    </row>
    <row r="35" spans="4:5" x14ac:dyDescent="0.3">
      <c r="D35" s="56" t="s">
        <v>27</v>
      </c>
      <c r="E35" s="54">
        <v>0.48828571428571399</v>
      </c>
    </row>
    <row r="36" spans="4:5" x14ac:dyDescent="0.3">
      <c r="D36" s="56" t="s">
        <v>11</v>
      </c>
      <c r="E36" s="54">
        <v>0.63</v>
      </c>
    </row>
    <row r="37" spans="4:5" x14ac:dyDescent="0.3">
      <c r="D37" s="56" t="s">
        <v>2</v>
      </c>
      <c r="E37" s="54">
        <v>0.78</v>
      </c>
    </row>
    <row r="38" spans="4:5" x14ac:dyDescent="0.3">
      <c r="D38" s="56" t="s">
        <v>32</v>
      </c>
      <c r="E38" s="54">
        <v>0.51600000000000001</v>
      </c>
    </row>
    <row r="39" spans="4:5" x14ac:dyDescent="0.3">
      <c r="D39" s="56" t="s">
        <v>26</v>
      </c>
      <c r="E39" s="54">
        <v>0.61742857142857199</v>
      </c>
    </row>
    <row r="40" spans="4:5" x14ac:dyDescent="0.3">
      <c r="D40" s="56" t="s">
        <v>20</v>
      </c>
      <c r="E40" s="54">
        <v>0.68971428571428595</v>
      </c>
    </row>
    <row r="41" spans="4:5" x14ac:dyDescent="0.3">
      <c r="D41" s="56" t="s">
        <v>10</v>
      </c>
      <c r="E41" s="54">
        <v>0.85</v>
      </c>
    </row>
    <row r="42" spans="4:5" x14ac:dyDescent="0.3">
      <c r="D42" s="56" t="s">
        <v>19</v>
      </c>
      <c r="E42" s="54"/>
    </row>
    <row r="43" spans="4:5" x14ac:dyDescent="0.3">
      <c r="D43" s="56" t="s">
        <v>24</v>
      </c>
      <c r="E43" s="54">
        <v>0.56299999999999994</v>
      </c>
    </row>
    <row r="44" spans="4:5" x14ac:dyDescent="0.3">
      <c r="D44" s="53" t="s">
        <v>205</v>
      </c>
      <c r="E44" s="54">
        <v>0.65099107142857171</v>
      </c>
    </row>
  </sheetData>
  <pageMargins left="0.7" right="0.7" top="0.75" bottom="0.75" header="0.3" footer="0.3"/>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A6A35-7A17-4EDE-A4C0-15C24291395F}">
  <sheetPr codeName="Feuil2"/>
  <dimension ref="A1:AF81"/>
  <sheetViews>
    <sheetView topLeftCell="B1" zoomScaleNormal="100" workbookViewId="0">
      <selection activeCell="F2" sqref="F2:F26"/>
    </sheetView>
  </sheetViews>
  <sheetFormatPr baseColWidth="10" defaultRowHeight="14.4" x14ac:dyDescent="0.3"/>
  <cols>
    <col min="1" max="1" width="39.6640625" customWidth="1"/>
    <col min="2" max="2" width="17.33203125" bestFit="1" customWidth="1"/>
    <col min="3" max="3" width="24.44140625" bestFit="1" customWidth="1"/>
    <col min="4" max="4" width="22.109375" customWidth="1"/>
    <col min="5" max="5" width="14.5546875" customWidth="1"/>
    <col min="8" max="8" width="19.33203125" customWidth="1"/>
    <col min="9" max="9" width="25.5546875" customWidth="1"/>
    <col min="10" max="10" width="17.88671875" bestFit="1" customWidth="1"/>
    <col min="11" max="11" width="28" customWidth="1"/>
    <col min="12" max="12" width="22.33203125" customWidth="1"/>
    <col min="13" max="13" width="20.6640625" customWidth="1"/>
    <col min="14" max="14" width="24.33203125" customWidth="1"/>
    <col min="15" max="15" width="27.6640625" customWidth="1"/>
    <col min="16" max="16" width="13.33203125" customWidth="1"/>
    <col min="17" max="17" width="22.5546875" customWidth="1"/>
    <col min="18" max="18" width="12.88671875" customWidth="1"/>
    <col min="19" max="19" width="13.33203125" customWidth="1"/>
    <col min="22" max="22" width="18.6640625" customWidth="1"/>
    <col min="23" max="23" width="17" customWidth="1"/>
    <col min="24" max="24" width="16" customWidth="1"/>
    <col min="25" max="25" width="18.6640625" customWidth="1"/>
    <col min="27" max="27" width="11.6640625" customWidth="1"/>
    <col min="28" max="28" width="21.5546875" customWidth="1"/>
    <col min="29" max="29" width="15.44140625" customWidth="1"/>
  </cols>
  <sheetData>
    <row r="1" spans="1:32" x14ac:dyDescent="0.3">
      <c r="A1" t="s">
        <v>141</v>
      </c>
      <c r="B1" t="s">
        <v>44</v>
      </c>
      <c r="C1" t="s">
        <v>114</v>
      </c>
      <c r="D1" t="s">
        <v>115</v>
      </c>
      <c r="E1" t="s">
        <v>116</v>
      </c>
      <c r="F1" t="s">
        <v>117</v>
      </c>
      <c r="H1" s="20" t="s">
        <v>44</v>
      </c>
      <c r="I1" s="22" t="s">
        <v>119</v>
      </c>
      <c r="J1" s="22" t="s">
        <v>120</v>
      </c>
      <c r="K1" s="8" t="s">
        <v>121</v>
      </c>
      <c r="L1" s="8" t="s">
        <v>152</v>
      </c>
      <c r="M1" s="8" t="s">
        <v>118</v>
      </c>
      <c r="N1" s="8" t="s">
        <v>122</v>
      </c>
      <c r="O1" s="8" t="s">
        <v>123</v>
      </c>
      <c r="P1" s="8" t="s">
        <v>124</v>
      </c>
    </row>
    <row r="2" spans="1:32" x14ac:dyDescent="0.3">
      <c r="A2" t="str">
        <f t="shared" ref="A2:A33" si="0">CONCATENATE(B2,C2,D2)</f>
        <v>Direction_supports_centralesAchats</v>
      </c>
      <c r="B2" s="10" t="s">
        <v>124</v>
      </c>
      <c r="C2" s="11" t="s">
        <v>111</v>
      </c>
      <c r="D2" s="11"/>
      <c r="E2" s="7" t="s">
        <v>288</v>
      </c>
      <c r="F2" s="7" t="s">
        <v>361</v>
      </c>
      <c r="H2" s="106" t="s">
        <v>114</v>
      </c>
      <c r="I2" s="21"/>
      <c r="J2" s="21"/>
      <c r="K2" s="16" t="s">
        <v>53</v>
      </c>
      <c r="L2" s="7" t="s">
        <v>57</v>
      </c>
      <c r="M2" s="21"/>
      <c r="N2" s="17" t="s">
        <v>125</v>
      </c>
      <c r="O2" s="21"/>
      <c r="P2" s="17" t="s">
        <v>126</v>
      </c>
    </row>
    <row r="3" spans="1:32" x14ac:dyDescent="0.3">
      <c r="A3" s="7" t="str">
        <f t="shared" si="0"/>
        <v>Direction_supports_centralesCommerce</v>
      </c>
      <c r="B3" s="10" t="s">
        <v>124</v>
      </c>
      <c r="C3" s="11" t="s">
        <v>107</v>
      </c>
      <c r="D3" s="11"/>
      <c r="E3" s="7" t="s">
        <v>289</v>
      </c>
      <c r="F3" s="7" t="s">
        <v>362</v>
      </c>
      <c r="H3" s="107"/>
      <c r="I3" s="21"/>
      <c r="J3" s="21"/>
      <c r="K3" s="7" t="s">
        <v>127</v>
      </c>
      <c r="L3" s="7" t="s">
        <v>128</v>
      </c>
      <c r="M3" s="21"/>
      <c r="N3" s="7" t="s">
        <v>129</v>
      </c>
      <c r="O3" s="21"/>
      <c r="P3" s="9" t="s">
        <v>106</v>
      </c>
    </row>
    <row r="4" spans="1:32" x14ac:dyDescent="0.3">
      <c r="A4" s="7" t="str">
        <f t="shared" si="0"/>
        <v>BU_Projet_et_internationalDirection_Grands_Projets</v>
      </c>
      <c r="B4" s="5" t="s">
        <v>142</v>
      </c>
      <c r="C4" s="7" t="s">
        <v>131</v>
      </c>
      <c r="D4" s="7"/>
      <c r="E4" s="7" t="s">
        <v>290</v>
      </c>
      <c r="F4" s="7" t="s">
        <v>363</v>
      </c>
      <c r="H4" s="107"/>
      <c r="I4" s="21"/>
      <c r="J4" s="21"/>
      <c r="K4" s="7" t="s">
        <v>59</v>
      </c>
      <c r="L4" s="16" t="s">
        <v>130</v>
      </c>
      <c r="M4" s="21"/>
      <c r="N4" s="16" t="s">
        <v>131</v>
      </c>
      <c r="O4" s="21"/>
      <c r="P4" s="17" t="s">
        <v>107</v>
      </c>
    </row>
    <row r="5" spans="1:32" x14ac:dyDescent="0.3">
      <c r="A5" s="7" t="str">
        <f t="shared" si="0"/>
        <v>BU_SuretéDirection_Grands_Projets</v>
      </c>
      <c r="B5" s="5" t="s">
        <v>122</v>
      </c>
      <c r="C5" s="7" t="s">
        <v>131</v>
      </c>
      <c r="D5" s="9"/>
      <c r="E5" s="7" t="s">
        <v>291</v>
      </c>
      <c r="F5" s="7" t="s">
        <v>364</v>
      </c>
      <c r="H5" s="107"/>
      <c r="I5" s="21"/>
      <c r="J5" s="21"/>
      <c r="K5" s="7" t="s">
        <v>132</v>
      </c>
      <c r="L5" s="16" t="s">
        <v>132</v>
      </c>
      <c r="M5" s="21"/>
      <c r="N5" s="7" t="s">
        <v>133</v>
      </c>
      <c r="O5" s="21"/>
      <c r="P5" s="9" t="s">
        <v>134</v>
      </c>
    </row>
    <row r="6" spans="1:32" x14ac:dyDescent="0.3">
      <c r="A6" s="7" t="str">
        <f t="shared" si="0"/>
        <v>BU_Projet_et_internationalEstM&amp;S Est</v>
      </c>
      <c r="B6" s="5" t="s">
        <v>142</v>
      </c>
      <c r="C6" s="7" t="s">
        <v>57</v>
      </c>
      <c r="D6" s="9" t="s">
        <v>64</v>
      </c>
      <c r="E6" s="7" t="s">
        <v>292</v>
      </c>
      <c r="F6" s="7" t="s">
        <v>365</v>
      </c>
      <c r="H6" s="107"/>
      <c r="I6" s="21"/>
      <c r="J6" s="21"/>
      <c r="K6" s="21"/>
      <c r="L6" s="16" t="s">
        <v>135</v>
      </c>
      <c r="M6" s="21"/>
      <c r="N6" s="16" t="s">
        <v>59</v>
      </c>
      <c r="O6" s="21"/>
      <c r="P6" s="17" t="s">
        <v>110</v>
      </c>
    </row>
    <row r="7" spans="1:32" x14ac:dyDescent="0.3">
      <c r="A7" s="7" t="str">
        <f t="shared" si="0"/>
        <v>BU_Projet_et_internationalEstProjet Bourgogne Franche Comté</v>
      </c>
      <c r="B7" s="5" t="s">
        <v>142</v>
      </c>
      <c r="C7" s="7" t="s">
        <v>57</v>
      </c>
      <c r="D7" s="7" t="s">
        <v>65</v>
      </c>
      <c r="E7" s="7" t="s">
        <v>293</v>
      </c>
      <c r="F7" s="7" t="s">
        <v>366</v>
      </c>
      <c r="H7" s="107"/>
      <c r="I7" s="21"/>
      <c r="J7" s="21"/>
      <c r="K7" s="21"/>
      <c r="L7" s="16" t="s">
        <v>136</v>
      </c>
      <c r="M7" s="21"/>
      <c r="N7" s="7" t="s">
        <v>96</v>
      </c>
      <c r="O7" s="21"/>
      <c r="P7" s="9" t="s">
        <v>111</v>
      </c>
    </row>
    <row r="8" spans="1:32" x14ac:dyDescent="0.3">
      <c r="A8" s="7" t="str">
        <f t="shared" si="0"/>
        <v>BU_Projet_et_internationalEstProjet Est</v>
      </c>
      <c r="B8" s="5" t="s">
        <v>142</v>
      </c>
      <c r="C8" s="7" t="s">
        <v>57</v>
      </c>
      <c r="D8" s="9" t="s">
        <v>66</v>
      </c>
      <c r="E8" s="7" t="s">
        <v>294</v>
      </c>
      <c r="F8" s="7" t="s">
        <v>367</v>
      </c>
      <c r="H8" s="107"/>
      <c r="I8" s="21"/>
      <c r="J8" s="21"/>
      <c r="K8" s="21"/>
      <c r="L8" s="7" t="s">
        <v>131</v>
      </c>
      <c r="M8" s="21"/>
      <c r="N8" s="17" t="s">
        <v>102</v>
      </c>
      <c r="O8" s="21"/>
      <c r="P8" s="17" t="s">
        <v>112</v>
      </c>
    </row>
    <row r="9" spans="1:32" x14ac:dyDescent="0.3">
      <c r="A9" s="7" t="str">
        <f t="shared" si="0"/>
        <v>Direction_supports_centralesFinances</v>
      </c>
      <c r="B9" s="5" t="s">
        <v>124</v>
      </c>
      <c r="C9" s="7" t="s">
        <v>106</v>
      </c>
      <c r="D9" s="7"/>
      <c r="E9" s="7" t="s">
        <v>295</v>
      </c>
      <c r="F9" s="7" t="s">
        <v>368</v>
      </c>
      <c r="H9" s="107"/>
      <c r="I9" s="21"/>
      <c r="J9" s="21"/>
      <c r="K9" s="21"/>
      <c r="L9" s="21"/>
      <c r="M9" s="21"/>
      <c r="N9" s="18" t="s">
        <v>137</v>
      </c>
      <c r="O9" s="21"/>
      <c r="P9" s="21"/>
    </row>
    <row r="10" spans="1:32" x14ac:dyDescent="0.3">
      <c r="A10" s="7" t="str">
        <f>CONCATENATE(B10,C10,D10)</f>
        <v>BU_DFSFrance_Est_MéditerranéeEst</v>
      </c>
      <c r="B10" s="5" t="s">
        <v>121</v>
      </c>
      <c r="C10" s="7" t="s">
        <v>127</v>
      </c>
      <c r="D10" s="9" t="s">
        <v>57</v>
      </c>
      <c r="E10" s="7" t="s">
        <v>296</v>
      </c>
      <c r="F10" s="7" t="s">
        <v>369</v>
      </c>
      <c r="H10" s="107"/>
      <c r="I10" s="21"/>
      <c r="J10" s="21"/>
      <c r="K10" s="21"/>
      <c r="L10" s="21"/>
      <c r="M10" s="21"/>
      <c r="N10" s="19" t="s">
        <v>138</v>
      </c>
      <c r="O10" s="21"/>
      <c r="P10" s="21"/>
    </row>
    <row r="11" spans="1:32" ht="15" thickBot="1" x14ac:dyDescent="0.35">
      <c r="A11" s="7" t="str">
        <f t="shared" si="0"/>
        <v>BU_DFSFrance_Est_MéditerranéeSud Est</v>
      </c>
      <c r="B11" s="5" t="s">
        <v>121</v>
      </c>
      <c r="C11" s="7" t="s">
        <v>127</v>
      </c>
      <c r="D11" s="7" t="s">
        <v>58</v>
      </c>
      <c r="E11" s="7" t="s">
        <v>297</v>
      </c>
      <c r="F11" s="7" t="s">
        <v>370</v>
      </c>
      <c r="H11" s="108"/>
      <c r="I11" s="21"/>
      <c r="J11" s="21"/>
      <c r="K11" s="21"/>
      <c r="L11" s="21"/>
      <c r="M11" s="21"/>
      <c r="N11" s="13" t="s">
        <v>103</v>
      </c>
      <c r="O11" s="21"/>
      <c r="P11" s="21"/>
    </row>
    <row r="12" spans="1:32" x14ac:dyDescent="0.3">
      <c r="A12" t="str">
        <f t="shared" si="0"/>
        <v>BU_DFSIDFEntreprise</v>
      </c>
      <c r="B12" s="5" t="s">
        <v>121</v>
      </c>
      <c r="C12" s="7" t="s">
        <v>53</v>
      </c>
      <c r="D12" s="9" t="s">
        <v>54</v>
      </c>
      <c r="E12" s="7" t="s">
        <v>298</v>
      </c>
      <c r="F12" s="7" t="s">
        <v>371</v>
      </c>
    </row>
    <row r="13" spans="1:32" x14ac:dyDescent="0.3">
      <c r="A13" t="str">
        <f t="shared" si="0"/>
        <v>BU_DFSIDFIDF Opérateurs</v>
      </c>
      <c r="B13" s="5" t="s">
        <v>121</v>
      </c>
      <c r="C13" s="7" t="s">
        <v>53</v>
      </c>
      <c r="D13" s="9" t="s">
        <v>55</v>
      </c>
      <c r="E13" s="7" t="s">
        <v>299</v>
      </c>
      <c r="F13" s="7" t="s">
        <v>372</v>
      </c>
    </row>
    <row r="14" spans="1:32" x14ac:dyDescent="0.3">
      <c r="A14" t="str">
        <f t="shared" si="0"/>
        <v>BU_DFSIDFIDF Orange</v>
      </c>
      <c r="B14" s="5" t="s">
        <v>121</v>
      </c>
      <c r="C14" s="7" t="s">
        <v>53</v>
      </c>
      <c r="D14" s="7" t="s">
        <v>56</v>
      </c>
      <c r="E14" s="7" t="s">
        <v>300</v>
      </c>
      <c r="F14" s="7" t="s">
        <v>373</v>
      </c>
      <c r="H14" s="109" t="s">
        <v>143</v>
      </c>
      <c r="I14" s="109"/>
      <c r="J14" s="109"/>
      <c r="K14" s="109"/>
      <c r="L14" s="109"/>
      <c r="M14" s="109"/>
      <c r="N14" s="109"/>
      <c r="O14" s="109"/>
      <c r="P14" s="109"/>
      <c r="Q14" s="109"/>
      <c r="R14" s="109"/>
      <c r="S14" s="109"/>
      <c r="T14" s="109"/>
      <c r="U14" s="109"/>
      <c r="V14" s="109"/>
      <c r="W14" s="109"/>
      <c r="X14" s="109"/>
      <c r="Y14" s="109"/>
      <c r="Z14" s="109"/>
      <c r="AA14" s="109"/>
      <c r="AB14" s="109"/>
      <c r="AC14" s="109"/>
      <c r="AD14" s="109"/>
      <c r="AE14" s="109"/>
      <c r="AF14" s="109"/>
    </row>
    <row r="15" spans="1:32" ht="15" thickBot="1" x14ac:dyDescent="0.35">
      <c r="A15" t="str">
        <f t="shared" si="0"/>
        <v>BU_Projet_et_internationalIDF_&amp;_Belgique/suisseBelgique</v>
      </c>
      <c r="B15" s="5" t="s">
        <v>142</v>
      </c>
      <c r="C15" s="7" t="s">
        <v>128</v>
      </c>
      <c r="D15" s="9" t="s">
        <v>67</v>
      </c>
      <c r="E15" s="7" t="s">
        <v>301</v>
      </c>
      <c r="F15" s="7" t="s">
        <v>374</v>
      </c>
      <c r="H15" s="109"/>
      <c r="I15" s="109"/>
      <c r="J15" s="109"/>
      <c r="K15" s="109"/>
      <c r="L15" s="109"/>
      <c r="M15" s="109"/>
      <c r="N15" s="109"/>
      <c r="O15" s="109"/>
      <c r="P15" s="109"/>
      <c r="Q15" s="109"/>
      <c r="R15" s="109"/>
      <c r="S15" s="109"/>
      <c r="T15" s="109"/>
      <c r="U15" s="109"/>
      <c r="V15" s="109"/>
      <c r="W15" s="109"/>
      <c r="X15" s="109"/>
      <c r="Y15" s="109"/>
      <c r="Z15" s="109"/>
      <c r="AA15" s="109"/>
      <c r="AB15" s="109"/>
      <c r="AC15" s="109"/>
      <c r="AD15" s="109"/>
      <c r="AE15" s="109"/>
      <c r="AF15" s="109"/>
    </row>
    <row r="16" spans="1:32" x14ac:dyDescent="0.3">
      <c r="A16" t="str">
        <f t="shared" si="0"/>
        <v>BU_Projet_et_internationalIDF_&amp;_Belgique/suisseM&amp;S IDF</v>
      </c>
      <c r="B16" s="5" t="s">
        <v>142</v>
      </c>
      <c r="C16" s="7" t="s">
        <v>128</v>
      </c>
      <c r="D16" s="9" t="s">
        <v>68</v>
      </c>
      <c r="E16" s="7" t="s">
        <v>302</v>
      </c>
      <c r="F16" s="7" t="s">
        <v>375</v>
      </c>
      <c r="H16" s="20" t="s">
        <v>114</v>
      </c>
      <c r="I16" t="s">
        <v>53</v>
      </c>
      <c r="J16" t="s">
        <v>127</v>
      </c>
      <c r="K16" t="s">
        <v>59</v>
      </c>
      <c r="L16" t="s">
        <v>132</v>
      </c>
      <c r="M16" t="s">
        <v>57</v>
      </c>
      <c r="N16" t="s">
        <v>128</v>
      </c>
      <c r="O16" t="s">
        <v>130</v>
      </c>
      <c r="P16" t="s">
        <v>135</v>
      </c>
      <c r="Q16" t="s">
        <v>136</v>
      </c>
      <c r="R16" t="s">
        <v>131</v>
      </c>
      <c r="S16" t="s">
        <v>125</v>
      </c>
      <c r="T16" t="s">
        <v>129</v>
      </c>
      <c r="U16" t="s">
        <v>133</v>
      </c>
      <c r="V16" t="s">
        <v>96</v>
      </c>
      <c r="W16" t="s">
        <v>137</v>
      </c>
      <c r="X16" t="s">
        <v>138</v>
      </c>
      <c r="Y16" t="s">
        <v>103</v>
      </c>
      <c r="Z16" t="s">
        <v>126</v>
      </c>
      <c r="AA16" t="s">
        <v>106</v>
      </c>
      <c r="AB16" t="s">
        <v>107</v>
      </c>
      <c r="AC16" t="s">
        <v>134</v>
      </c>
      <c r="AD16" t="s">
        <v>110</v>
      </c>
      <c r="AE16" t="s">
        <v>111</v>
      </c>
      <c r="AF16" t="s">
        <v>112</v>
      </c>
    </row>
    <row r="17" spans="1:25" x14ac:dyDescent="0.3">
      <c r="A17" t="str">
        <f t="shared" si="0"/>
        <v>BU_Projet_et_internationalIDF_&amp;_Belgique/suisseMobility</v>
      </c>
      <c r="B17" s="5" t="s">
        <v>142</v>
      </c>
      <c r="C17" s="7" t="s">
        <v>128</v>
      </c>
      <c r="D17" s="7" t="s">
        <v>69</v>
      </c>
      <c r="E17" s="7" t="s">
        <v>303</v>
      </c>
      <c r="F17" s="7" t="s">
        <v>376</v>
      </c>
      <c r="H17" s="106" t="s">
        <v>139</v>
      </c>
      <c r="I17" s="16" t="s">
        <v>54</v>
      </c>
      <c r="J17" s="7" t="s">
        <v>57</v>
      </c>
      <c r="K17" s="17" t="s">
        <v>59</v>
      </c>
      <c r="L17" s="7" t="s">
        <v>61</v>
      </c>
      <c r="M17" s="16" t="s">
        <v>64</v>
      </c>
      <c r="N17" s="7" t="s">
        <v>67</v>
      </c>
      <c r="O17" s="16" t="s">
        <v>72</v>
      </c>
      <c r="P17" s="9" t="s">
        <v>84</v>
      </c>
      <c r="T17" s="16" t="s">
        <v>88</v>
      </c>
      <c r="U17" s="9" t="s">
        <v>92</v>
      </c>
      <c r="V17" s="23" t="s">
        <v>97</v>
      </c>
      <c r="Y17" s="17" t="s">
        <v>104</v>
      </c>
    </row>
    <row r="18" spans="1:25" x14ac:dyDescent="0.3">
      <c r="A18" t="str">
        <f t="shared" si="0"/>
        <v>BU_Projet_et_internationalIDF_&amp;_Belgique/suisseProjet IDF</v>
      </c>
      <c r="B18" s="5" t="s">
        <v>142</v>
      </c>
      <c r="C18" s="7" t="s">
        <v>128</v>
      </c>
      <c r="D18" s="9" t="s">
        <v>70</v>
      </c>
      <c r="E18" s="7" t="s">
        <v>304</v>
      </c>
      <c r="F18" s="7" t="s">
        <v>377</v>
      </c>
      <c r="H18" s="107"/>
      <c r="I18" s="9" t="s">
        <v>55</v>
      </c>
      <c r="J18" s="17" t="s">
        <v>58</v>
      </c>
      <c r="K18" s="9" t="s">
        <v>60</v>
      </c>
      <c r="L18" s="17" t="s">
        <v>62</v>
      </c>
      <c r="M18" s="9" t="s">
        <v>65</v>
      </c>
      <c r="N18" s="17" t="s">
        <v>68</v>
      </c>
      <c r="O18" s="9" t="s">
        <v>73</v>
      </c>
      <c r="P18" s="23" t="s">
        <v>85</v>
      </c>
      <c r="T18" s="9" t="s">
        <v>89</v>
      </c>
      <c r="U18" s="17" t="s">
        <v>93</v>
      </c>
      <c r="V18" s="24" t="s">
        <v>98</v>
      </c>
      <c r="Y18" s="11" t="s">
        <v>105</v>
      </c>
    </row>
    <row r="19" spans="1:25" x14ac:dyDescent="0.3">
      <c r="A19" t="str">
        <f t="shared" si="0"/>
        <v>BU_Projet_et_internationalIDF_&amp;_Belgique/suisseSuisse</v>
      </c>
      <c r="B19" s="5" t="s">
        <v>142</v>
      </c>
      <c r="C19" s="7" t="s">
        <v>128</v>
      </c>
      <c r="D19" s="9" t="s">
        <v>71</v>
      </c>
      <c r="E19" s="7" t="s">
        <v>305</v>
      </c>
      <c r="F19" s="7" t="s">
        <v>378</v>
      </c>
      <c r="H19" s="107"/>
      <c r="I19" s="17" t="s">
        <v>56</v>
      </c>
      <c r="K19" s="17" t="s">
        <v>95</v>
      </c>
      <c r="L19" s="9" t="s">
        <v>63</v>
      </c>
      <c r="M19" s="17" t="s">
        <v>66</v>
      </c>
      <c r="N19" s="9" t="s">
        <v>69</v>
      </c>
      <c r="O19" s="17" t="s">
        <v>74</v>
      </c>
      <c r="P19" s="11" t="s">
        <v>86</v>
      </c>
      <c r="T19" s="17" t="s">
        <v>90</v>
      </c>
      <c r="U19" s="9" t="s">
        <v>94</v>
      </c>
      <c r="V19" s="23" t="s">
        <v>99</v>
      </c>
    </row>
    <row r="20" spans="1:25" x14ac:dyDescent="0.3">
      <c r="A20" t="str">
        <f t="shared" si="0"/>
        <v>BU_SuretéIDF_Services</v>
      </c>
      <c r="B20" s="5" t="s">
        <v>122</v>
      </c>
      <c r="C20" s="7" t="s">
        <v>125</v>
      </c>
      <c r="D20" s="9"/>
      <c r="E20" s="7" t="s">
        <v>306</v>
      </c>
      <c r="F20" s="7" t="s">
        <v>379</v>
      </c>
      <c r="H20" s="107"/>
      <c r="K20" s="17" t="s">
        <v>60</v>
      </c>
      <c r="L20" s="17" t="s">
        <v>78</v>
      </c>
      <c r="N20" s="17" t="s">
        <v>70</v>
      </c>
      <c r="O20" s="9" t="s">
        <v>75</v>
      </c>
      <c r="P20" s="23" t="s">
        <v>87</v>
      </c>
      <c r="T20" s="9" t="s">
        <v>91</v>
      </c>
      <c r="V20" s="9" t="s">
        <v>100</v>
      </c>
    </row>
    <row r="21" spans="1:25" x14ac:dyDescent="0.3">
      <c r="A21" t="str">
        <f t="shared" si="0"/>
        <v>BU_SuretéIDF_Travaux_</v>
      </c>
      <c r="B21" s="5" t="s">
        <v>122</v>
      </c>
      <c r="C21" s="7" t="s">
        <v>129</v>
      </c>
      <c r="D21" s="9"/>
      <c r="E21" s="7" t="s">
        <v>307</v>
      </c>
      <c r="F21" s="7" t="s">
        <v>380</v>
      </c>
      <c r="H21" s="107"/>
      <c r="K21" s="17"/>
      <c r="L21" s="9" t="s">
        <v>79</v>
      </c>
      <c r="N21" s="9" t="s">
        <v>71</v>
      </c>
      <c r="O21" s="17" t="s">
        <v>76</v>
      </c>
      <c r="V21" s="17" t="s">
        <v>101</v>
      </c>
    </row>
    <row r="22" spans="1:25" x14ac:dyDescent="0.3">
      <c r="A22" t="str">
        <f t="shared" si="0"/>
        <v>BU_SuretéIDF_Travaux_Eure &amp; Loir</v>
      </c>
      <c r="B22" s="5" t="s">
        <v>122</v>
      </c>
      <c r="C22" s="7" t="s">
        <v>129</v>
      </c>
      <c r="D22" s="7" t="s">
        <v>88</v>
      </c>
      <c r="E22" s="7" t="s">
        <v>308</v>
      </c>
      <c r="F22" s="7" t="s">
        <v>381</v>
      </c>
      <c r="H22" s="107"/>
      <c r="L22" s="17" t="s">
        <v>80</v>
      </c>
      <c r="O22" s="9" t="s">
        <v>77</v>
      </c>
    </row>
    <row r="23" spans="1:25" x14ac:dyDescent="0.3">
      <c r="A23" t="str">
        <f t="shared" si="0"/>
        <v>BU_SuretéIDF_Travaux_IDF Est</v>
      </c>
      <c r="B23" s="5" t="s">
        <v>122</v>
      </c>
      <c r="C23" s="7" t="s">
        <v>129</v>
      </c>
      <c r="D23" s="9" t="s">
        <v>89</v>
      </c>
      <c r="E23" s="7" t="s">
        <v>309</v>
      </c>
      <c r="F23" s="7" t="s">
        <v>382</v>
      </c>
      <c r="H23" s="107"/>
      <c r="L23" s="9" t="s">
        <v>81</v>
      </c>
    </row>
    <row r="24" spans="1:25" x14ac:dyDescent="0.3">
      <c r="A24" t="str">
        <f t="shared" si="0"/>
        <v>BU_SuretéIDF_Travaux_IDF nord</v>
      </c>
      <c r="B24" s="5" t="s">
        <v>122</v>
      </c>
      <c r="C24" s="7" t="s">
        <v>129</v>
      </c>
      <c r="D24" s="9" t="s">
        <v>90</v>
      </c>
      <c r="E24" s="7" t="s">
        <v>310</v>
      </c>
      <c r="F24" s="7" t="s">
        <v>383</v>
      </c>
      <c r="H24" s="107"/>
      <c r="L24" s="17" t="s">
        <v>82</v>
      </c>
    </row>
    <row r="25" spans="1:25" x14ac:dyDescent="0.3">
      <c r="A25" t="str">
        <f t="shared" si="0"/>
        <v>BU_SuretéIDF_Travaux_IDF Sud</v>
      </c>
      <c r="B25" s="5" t="s">
        <v>122</v>
      </c>
      <c r="C25" s="7" t="s">
        <v>129</v>
      </c>
      <c r="D25" s="9" t="s">
        <v>91</v>
      </c>
      <c r="E25" s="7" t="s">
        <v>311</v>
      </c>
      <c r="F25" s="7" t="s">
        <v>384</v>
      </c>
      <c r="H25" s="107"/>
      <c r="L25" s="9" t="s">
        <v>83</v>
      </c>
    </row>
    <row r="26" spans="1:25" ht="15" thickBot="1" x14ac:dyDescent="0.35">
      <c r="A26" t="str">
        <f t="shared" si="0"/>
        <v>BU_SuretéInternational_(SC)</v>
      </c>
      <c r="B26" s="5" t="s">
        <v>122</v>
      </c>
      <c r="C26" s="7" t="s">
        <v>138</v>
      </c>
      <c r="D26" s="9"/>
      <c r="E26" s="7" t="s">
        <v>312</v>
      </c>
      <c r="F26" s="7" t="s">
        <v>385</v>
      </c>
      <c r="H26" s="108"/>
    </row>
    <row r="27" spans="1:25" x14ac:dyDescent="0.3">
      <c r="A27" t="str">
        <f t="shared" si="0"/>
        <v>Direction_supports_centralesJuridique</v>
      </c>
      <c r="B27" s="5" t="s">
        <v>124</v>
      </c>
      <c r="C27" s="7" t="s">
        <v>112</v>
      </c>
      <c r="D27" s="9"/>
      <c r="E27" s="7" t="s">
        <v>313</v>
      </c>
      <c r="F27" s="7" t="s">
        <v>386</v>
      </c>
    </row>
    <row r="28" spans="1:25" x14ac:dyDescent="0.3">
      <c r="A28" t="str">
        <f t="shared" si="0"/>
        <v>BU_DFSNordNord</v>
      </c>
      <c r="B28" s="5" t="s">
        <v>121</v>
      </c>
      <c r="C28" s="7" t="s">
        <v>59</v>
      </c>
      <c r="D28" s="9" t="s">
        <v>59</v>
      </c>
      <c r="E28" s="7" t="s">
        <v>314</v>
      </c>
      <c r="F28" s="7" t="s">
        <v>387</v>
      </c>
    </row>
    <row r="29" spans="1:25" x14ac:dyDescent="0.3">
      <c r="A29" t="str">
        <f t="shared" si="0"/>
        <v>BU_DFSNordNormandie</v>
      </c>
      <c r="B29" s="5" t="s">
        <v>121</v>
      </c>
      <c r="C29" s="7" t="s">
        <v>59</v>
      </c>
      <c r="D29" s="9" t="s">
        <v>60</v>
      </c>
      <c r="E29" s="7" t="s">
        <v>315</v>
      </c>
      <c r="F29" s="7" t="s">
        <v>388</v>
      </c>
    </row>
    <row r="30" spans="1:25" x14ac:dyDescent="0.3">
      <c r="A30" t="str">
        <f t="shared" si="0"/>
        <v>BU_SuretéNordETN</v>
      </c>
      <c r="B30" s="5" t="s">
        <v>122</v>
      </c>
      <c r="C30" s="7" t="s">
        <v>59</v>
      </c>
      <c r="D30" s="9" t="s">
        <v>95</v>
      </c>
      <c r="E30" s="7" t="s">
        <v>316</v>
      </c>
      <c r="F30" s="7" t="s">
        <v>389</v>
      </c>
      <c r="H30" s="15" t="s">
        <v>145</v>
      </c>
      <c r="J30" t="s">
        <v>150</v>
      </c>
      <c r="K30" t="s">
        <v>151</v>
      </c>
      <c r="M30" t="s">
        <v>174</v>
      </c>
      <c r="O30" t="s">
        <v>44</v>
      </c>
      <c r="Q30" t="s">
        <v>114</v>
      </c>
      <c r="S30" t="s">
        <v>115</v>
      </c>
      <c r="U30" t="s">
        <v>226</v>
      </c>
    </row>
    <row r="31" spans="1:25" x14ac:dyDescent="0.3">
      <c r="A31" t="str">
        <f t="shared" si="0"/>
        <v>BU_SuretéNordNord</v>
      </c>
      <c r="B31" s="5" t="s">
        <v>122</v>
      </c>
      <c r="C31" s="7" t="s">
        <v>59</v>
      </c>
      <c r="D31" s="9" t="s">
        <v>59</v>
      </c>
      <c r="E31" s="7" t="s">
        <v>317</v>
      </c>
      <c r="F31" s="7" t="s">
        <v>390</v>
      </c>
      <c r="H31" s="25" t="s">
        <v>267</v>
      </c>
      <c r="J31" t="s">
        <v>147</v>
      </c>
      <c r="K31" t="s">
        <v>164</v>
      </c>
      <c r="M31" t="s">
        <v>175</v>
      </c>
      <c r="O31" s="55" t="s">
        <v>119</v>
      </c>
      <c r="Q31" t="s">
        <v>111</v>
      </c>
      <c r="S31" t="s">
        <v>64</v>
      </c>
      <c r="U31" t="s">
        <v>227</v>
      </c>
    </row>
    <row r="32" spans="1:25" x14ac:dyDescent="0.3">
      <c r="A32" t="str">
        <f t="shared" si="0"/>
        <v>BU_SuretéNordNormandie</v>
      </c>
      <c r="B32" s="5" t="s">
        <v>122</v>
      </c>
      <c r="C32" s="7" t="s">
        <v>59</v>
      </c>
      <c r="D32" s="9" t="s">
        <v>60</v>
      </c>
      <c r="E32" s="7" t="s">
        <v>318</v>
      </c>
      <c r="F32" s="7" t="s">
        <v>391</v>
      </c>
      <c r="H32" s="25" t="s">
        <v>268</v>
      </c>
      <c r="J32" t="s">
        <v>36</v>
      </c>
      <c r="K32" t="s">
        <v>1</v>
      </c>
      <c r="M32" t="s">
        <v>176</v>
      </c>
      <c r="O32" s="55" t="s">
        <v>120</v>
      </c>
      <c r="Q32" t="s">
        <v>107</v>
      </c>
      <c r="S32" t="s">
        <v>65</v>
      </c>
      <c r="U32" t="s">
        <v>228</v>
      </c>
    </row>
    <row r="33" spans="1:19" x14ac:dyDescent="0.3">
      <c r="A33" t="str">
        <f t="shared" si="0"/>
        <v>BU_Projet_et_internationalNord_OuestProjet Centre Val de Loire</v>
      </c>
      <c r="B33" s="5" t="s">
        <v>142</v>
      </c>
      <c r="C33" s="7" t="s">
        <v>130</v>
      </c>
      <c r="D33" s="9" t="s">
        <v>72</v>
      </c>
      <c r="E33" s="7" t="s">
        <v>319</v>
      </c>
      <c r="F33" s="7" t="s">
        <v>392</v>
      </c>
      <c r="H33" s="25" t="s">
        <v>269</v>
      </c>
      <c r="J33" t="s">
        <v>35</v>
      </c>
      <c r="K33" t="s">
        <v>162</v>
      </c>
      <c r="M33" t="s">
        <v>177</v>
      </c>
      <c r="O33" s="55" t="s">
        <v>121</v>
      </c>
      <c r="Q33" t="s">
        <v>131</v>
      </c>
      <c r="S33" t="s">
        <v>66</v>
      </c>
    </row>
    <row r="34" spans="1:19" x14ac:dyDescent="0.3">
      <c r="A34" t="str">
        <f t="shared" ref="A34:A65" si="1">CONCATENATE(B34,C34,D34)</f>
        <v>BU_Projet_et_internationalNord_OuestProjet Nord</v>
      </c>
      <c r="B34" s="5" t="s">
        <v>142</v>
      </c>
      <c r="C34" s="7" t="s">
        <v>130</v>
      </c>
      <c r="D34" s="9" t="s">
        <v>73</v>
      </c>
      <c r="E34" s="7" t="s">
        <v>320</v>
      </c>
      <c r="F34" s="7" t="s">
        <v>393</v>
      </c>
      <c r="H34" s="25" t="s">
        <v>270</v>
      </c>
      <c r="J34" t="s">
        <v>148</v>
      </c>
      <c r="K34" t="s">
        <v>165</v>
      </c>
      <c r="O34" s="55" t="s">
        <v>152</v>
      </c>
      <c r="Q34" t="s">
        <v>57</v>
      </c>
      <c r="S34" t="s">
        <v>57</v>
      </c>
    </row>
    <row r="35" spans="1:19" x14ac:dyDescent="0.3">
      <c r="A35" t="str">
        <f t="shared" si="1"/>
        <v>BU_Projet_et_internationalNord_OuestProjet Normandie</v>
      </c>
      <c r="B35" s="5" t="s">
        <v>142</v>
      </c>
      <c r="C35" s="7" t="s">
        <v>130</v>
      </c>
      <c r="D35" s="9" t="s">
        <v>74</v>
      </c>
      <c r="E35" s="7" t="s">
        <v>321</v>
      </c>
      <c r="F35" s="7" t="s">
        <v>394</v>
      </c>
      <c r="H35" s="25" t="s">
        <v>271</v>
      </c>
      <c r="J35" t="s">
        <v>34</v>
      </c>
      <c r="K35" t="s">
        <v>213</v>
      </c>
      <c r="O35" s="55" t="s">
        <v>118</v>
      </c>
      <c r="Q35" t="s">
        <v>106</v>
      </c>
      <c r="S35" t="s">
        <v>58</v>
      </c>
    </row>
    <row r="36" spans="1:19" x14ac:dyDescent="0.3">
      <c r="A36" t="str">
        <f t="shared" si="1"/>
        <v>BU_Projet_et_internationalNord_OuestProjet Picardie</v>
      </c>
      <c r="B36" s="5" t="s">
        <v>142</v>
      </c>
      <c r="C36" s="7" t="s">
        <v>130</v>
      </c>
      <c r="D36" s="9" t="s">
        <v>75</v>
      </c>
      <c r="E36" s="7" t="s">
        <v>322</v>
      </c>
      <c r="F36" s="7" t="s">
        <v>395</v>
      </c>
      <c r="H36" s="25" t="s">
        <v>272</v>
      </c>
      <c r="J36" t="s">
        <v>149</v>
      </c>
      <c r="K36" t="s">
        <v>214</v>
      </c>
      <c r="O36" s="55" t="s">
        <v>122</v>
      </c>
      <c r="Q36" t="s">
        <v>127</v>
      </c>
      <c r="S36" t="s">
        <v>54</v>
      </c>
    </row>
    <row r="37" spans="1:19" x14ac:dyDescent="0.3">
      <c r="A37" t="str">
        <f t="shared" si="1"/>
        <v>BU_Projet_et_internationalNord_OuestM&amp;S Haut de France</v>
      </c>
      <c r="B37" s="5" t="s">
        <v>142</v>
      </c>
      <c r="C37" s="7" t="s">
        <v>130</v>
      </c>
      <c r="D37" s="9" t="s">
        <v>76</v>
      </c>
      <c r="E37" s="7" t="s">
        <v>323</v>
      </c>
      <c r="F37" s="7" t="s">
        <v>396</v>
      </c>
      <c r="H37" s="25" t="s">
        <v>273</v>
      </c>
      <c r="J37" t="s">
        <v>33</v>
      </c>
      <c r="K37" t="s">
        <v>215</v>
      </c>
      <c r="O37" s="55" t="s">
        <v>123</v>
      </c>
      <c r="Q37" t="s">
        <v>53</v>
      </c>
      <c r="S37" t="s">
        <v>55</v>
      </c>
    </row>
    <row r="38" spans="1:19" x14ac:dyDescent="0.3">
      <c r="A38" t="str">
        <f t="shared" si="1"/>
        <v>BU_Projet_et_internationalNord_OuestM&amp;S Normandie centre</v>
      </c>
      <c r="B38" s="5" t="s">
        <v>142</v>
      </c>
      <c r="C38" s="7" t="s">
        <v>130</v>
      </c>
      <c r="D38" s="9" t="s">
        <v>77</v>
      </c>
      <c r="E38" s="7" t="s">
        <v>324</v>
      </c>
      <c r="F38" s="7" t="s">
        <v>397</v>
      </c>
      <c r="H38" s="25" t="s">
        <v>274</v>
      </c>
      <c r="J38" t="s">
        <v>161</v>
      </c>
      <c r="K38" t="s">
        <v>216</v>
      </c>
      <c r="O38" s="57" t="s">
        <v>124</v>
      </c>
      <c r="Q38" t="s">
        <v>128</v>
      </c>
      <c r="S38" t="s">
        <v>56</v>
      </c>
    </row>
    <row r="39" spans="1:19" x14ac:dyDescent="0.3">
      <c r="A39" t="str">
        <f t="shared" si="1"/>
        <v>BU_Projet_et_internationalOcéan_Indien</v>
      </c>
      <c r="B39" s="5" t="s">
        <v>142</v>
      </c>
      <c r="C39" s="7" t="s">
        <v>136</v>
      </c>
      <c r="D39" s="9"/>
      <c r="E39" s="7" t="s">
        <v>325</v>
      </c>
      <c r="F39" s="7" t="s">
        <v>398</v>
      </c>
      <c r="H39" s="25" t="s">
        <v>275</v>
      </c>
      <c r="J39" t="s">
        <v>163</v>
      </c>
      <c r="K39" t="s">
        <v>217</v>
      </c>
      <c r="Q39" t="s">
        <v>125</v>
      </c>
      <c r="S39" t="s">
        <v>67</v>
      </c>
    </row>
    <row r="40" spans="1:19" x14ac:dyDescent="0.3">
      <c r="A40" t="str">
        <f t="shared" si="1"/>
        <v>BU_SuretéOuestAnjou Maine</v>
      </c>
      <c r="B40" s="10" t="s">
        <v>122</v>
      </c>
      <c r="C40" s="11" t="s">
        <v>96</v>
      </c>
      <c r="D40" s="11" t="s">
        <v>97</v>
      </c>
      <c r="E40" s="7" t="s">
        <v>326</v>
      </c>
      <c r="F40" s="7" t="s">
        <v>399</v>
      </c>
      <c r="H40" s="25" t="s">
        <v>276</v>
      </c>
      <c r="K40" t="s">
        <v>218</v>
      </c>
      <c r="Q40" t="s">
        <v>129</v>
      </c>
      <c r="S40" t="s">
        <v>68</v>
      </c>
    </row>
    <row r="41" spans="1:19" x14ac:dyDescent="0.3">
      <c r="A41" t="str">
        <f t="shared" si="1"/>
        <v>BU_SuretéOuestBretagne - Atlantique - vendée</v>
      </c>
      <c r="B41" s="5" t="s">
        <v>122</v>
      </c>
      <c r="C41" s="6" t="s">
        <v>96</v>
      </c>
      <c r="D41" s="6" t="s">
        <v>98</v>
      </c>
      <c r="E41" s="7" t="s">
        <v>327</v>
      </c>
      <c r="F41" s="7" t="s">
        <v>400</v>
      </c>
      <c r="H41" s="25" t="s">
        <v>277</v>
      </c>
      <c r="K41" t="s">
        <v>219</v>
      </c>
      <c r="Q41" t="s">
        <v>138</v>
      </c>
      <c r="S41" t="s">
        <v>69</v>
      </c>
    </row>
    <row r="42" spans="1:19" x14ac:dyDescent="0.3">
      <c r="A42" t="str">
        <f t="shared" si="1"/>
        <v>BU_SuretéOuestCentre Val de Loire</v>
      </c>
      <c r="B42" s="5" t="s">
        <v>122</v>
      </c>
      <c r="C42" s="9" t="s">
        <v>96</v>
      </c>
      <c r="D42" s="11" t="s">
        <v>99</v>
      </c>
      <c r="E42" s="7" t="s">
        <v>328</v>
      </c>
      <c r="F42" s="7" t="s">
        <v>401</v>
      </c>
      <c r="H42" s="25" t="s">
        <v>278</v>
      </c>
      <c r="K42" t="s">
        <v>220</v>
      </c>
      <c r="Q42" t="s">
        <v>112</v>
      </c>
      <c r="S42" t="s">
        <v>70</v>
      </c>
    </row>
    <row r="43" spans="1:19" x14ac:dyDescent="0.3">
      <c r="A43" t="str">
        <f t="shared" si="1"/>
        <v>BU_SuretéOuestMidi-Pyrinées</v>
      </c>
      <c r="B43" s="5" t="s">
        <v>122</v>
      </c>
      <c r="C43" s="7" t="s">
        <v>96</v>
      </c>
      <c r="D43" s="9" t="s">
        <v>100</v>
      </c>
      <c r="E43" s="7" t="s">
        <v>329</v>
      </c>
      <c r="F43" s="7" t="s">
        <v>402</v>
      </c>
      <c r="H43" s="25" t="s">
        <v>279</v>
      </c>
      <c r="Q43" t="s">
        <v>59</v>
      </c>
      <c r="S43" t="s">
        <v>71</v>
      </c>
    </row>
    <row r="44" spans="1:19" x14ac:dyDescent="0.3">
      <c r="A44" t="str">
        <f t="shared" si="1"/>
        <v>BU_SuretéOuestNouvelle Aquqitaine nord</v>
      </c>
      <c r="B44" s="5" t="s">
        <v>122</v>
      </c>
      <c r="C44" s="7" t="s">
        <v>96</v>
      </c>
      <c r="D44" s="9" t="s">
        <v>101</v>
      </c>
      <c r="E44" s="7" t="s">
        <v>330</v>
      </c>
      <c r="F44" s="7" t="s">
        <v>403</v>
      </c>
      <c r="H44" s="25" t="s">
        <v>280</v>
      </c>
      <c r="Q44" t="s">
        <v>130</v>
      </c>
      <c r="S44" t="s">
        <v>88</v>
      </c>
    </row>
    <row r="45" spans="1:19" x14ac:dyDescent="0.3">
      <c r="A45" t="str">
        <f t="shared" si="1"/>
        <v>BU_DFSOuest_AtlantiqueNouvelle Aquitaine</v>
      </c>
      <c r="B45" s="5" t="s">
        <v>121</v>
      </c>
      <c r="C45" s="7" t="s">
        <v>132</v>
      </c>
      <c r="D45" s="9" t="s">
        <v>61</v>
      </c>
      <c r="E45" s="7" t="s">
        <v>331</v>
      </c>
      <c r="F45" s="7" t="s">
        <v>404</v>
      </c>
      <c r="H45" s="25" t="s">
        <v>281</v>
      </c>
      <c r="Q45" t="s">
        <v>136</v>
      </c>
      <c r="S45" t="s">
        <v>89</v>
      </c>
    </row>
    <row r="46" spans="1:19" x14ac:dyDescent="0.3">
      <c r="A46" t="str">
        <f t="shared" si="1"/>
        <v>BU_DFSOuest_AtlantiqueOcéan indien</v>
      </c>
      <c r="B46" s="5" t="s">
        <v>121</v>
      </c>
      <c r="C46" s="7" t="s">
        <v>132</v>
      </c>
      <c r="D46" s="9" t="s">
        <v>62</v>
      </c>
      <c r="E46" s="7" t="s">
        <v>332</v>
      </c>
      <c r="F46" s="7" t="s">
        <v>405</v>
      </c>
      <c r="Q46" t="s">
        <v>96</v>
      </c>
      <c r="S46" t="s">
        <v>90</v>
      </c>
    </row>
    <row r="47" spans="1:19" x14ac:dyDescent="0.3">
      <c r="A47" t="str">
        <f t="shared" si="1"/>
        <v>BU_DFSOuest_AtlantiquePays de Loire</v>
      </c>
      <c r="B47" s="5" t="s">
        <v>121</v>
      </c>
      <c r="C47" s="7" t="s">
        <v>132</v>
      </c>
      <c r="D47" s="13" t="s">
        <v>63</v>
      </c>
      <c r="E47" s="7" t="s">
        <v>333</v>
      </c>
      <c r="F47" s="7" t="s">
        <v>406</v>
      </c>
      <c r="Q47" t="s">
        <v>132</v>
      </c>
      <c r="S47" t="s">
        <v>91</v>
      </c>
    </row>
    <row r="48" spans="1:19" x14ac:dyDescent="0.3">
      <c r="A48" t="str">
        <f t="shared" si="1"/>
        <v>BU_Projet_et_internationalOuest_AtlantiqueM&amp;S Bretagne Pays de Loire</v>
      </c>
      <c r="B48" s="5" t="s">
        <v>142</v>
      </c>
      <c r="C48" s="9" t="s">
        <v>132</v>
      </c>
      <c r="D48" s="11" t="s">
        <v>78</v>
      </c>
      <c r="E48" s="7" t="s">
        <v>334</v>
      </c>
      <c r="F48" s="7" t="s">
        <v>407</v>
      </c>
      <c r="Q48" t="s">
        <v>137</v>
      </c>
      <c r="S48" t="s">
        <v>59</v>
      </c>
    </row>
    <row r="49" spans="1:19" x14ac:dyDescent="0.3">
      <c r="A49" t="str">
        <f t="shared" si="1"/>
        <v>BU_Projet_et_internationalOuest_AtlantiqueM&amp;S Sud Ouest</v>
      </c>
      <c r="B49" s="5" t="s">
        <v>142</v>
      </c>
      <c r="C49" s="13" t="s">
        <v>132</v>
      </c>
      <c r="D49" s="9" t="s">
        <v>79</v>
      </c>
      <c r="E49" s="7" t="s">
        <v>335</v>
      </c>
      <c r="F49" s="7" t="s">
        <v>408</v>
      </c>
      <c r="Q49" t="s">
        <v>133</v>
      </c>
      <c r="S49" t="s">
        <v>60</v>
      </c>
    </row>
    <row r="50" spans="1:19" x14ac:dyDescent="0.3">
      <c r="A50" t="str">
        <f t="shared" si="1"/>
        <v>BU_Projet_et_internationalOuest_AtlantiqueProjet Bretagne</v>
      </c>
      <c r="B50" s="5" t="s">
        <v>142</v>
      </c>
      <c r="C50" s="13" t="s">
        <v>132</v>
      </c>
      <c r="D50" s="9" t="s">
        <v>80</v>
      </c>
      <c r="E50" s="7" t="s">
        <v>336</v>
      </c>
      <c r="F50" s="7" t="s">
        <v>409</v>
      </c>
      <c r="Q50" t="s">
        <v>126</v>
      </c>
      <c r="S50" t="s">
        <v>95</v>
      </c>
    </row>
    <row r="51" spans="1:19" x14ac:dyDescent="0.3">
      <c r="A51" t="str">
        <f t="shared" si="1"/>
        <v>BU_Projet_et_internationalOuest_AtlantiqueProjet Midi pyrénées/aquitaine sud</v>
      </c>
      <c r="B51" s="5" t="s">
        <v>142</v>
      </c>
      <c r="C51" s="13" t="s">
        <v>132</v>
      </c>
      <c r="D51" s="9" t="s">
        <v>81</v>
      </c>
      <c r="E51" s="7" t="s">
        <v>337</v>
      </c>
      <c r="F51" s="7" t="s">
        <v>410</v>
      </c>
      <c r="Q51" t="s">
        <v>135</v>
      </c>
      <c r="S51" t="s">
        <v>72</v>
      </c>
    </row>
    <row r="52" spans="1:19" x14ac:dyDescent="0.3">
      <c r="A52" t="str">
        <f t="shared" si="1"/>
        <v>BU_Projet_et_internationalOuest_AtlantiqueProjet Nouvelle aquitaine</v>
      </c>
      <c r="B52" s="5" t="s">
        <v>142</v>
      </c>
      <c r="C52" s="13" t="s">
        <v>132</v>
      </c>
      <c r="D52" s="9" t="s">
        <v>82</v>
      </c>
      <c r="E52" s="7" t="s">
        <v>338</v>
      </c>
      <c r="F52" s="7" t="s">
        <v>411</v>
      </c>
      <c r="Q52" t="s">
        <v>134</v>
      </c>
      <c r="S52" t="s">
        <v>73</v>
      </c>
    </row>
    <row r="53" spans="1:19" x14ac:dyDescent="0.3">
      <c r="A53" t="str">
        <f t="shared" si="1"/>
        <v>BU_Projet_et_internationalOuest_AtlantiqueProjet Pays de Loire</v>
      </c>
      <c r="B53" s="5" t="s">
        <v>142</v>
      </c>
      <c r="C53" s="13" t="s">
        <v>132</v>
      </c>
      <c r="D53" s="9" t="s">
        <v>83</v>
      </c>
      <c r="E53" s="7" t="s">
        <v>339</v>
      </c>
      <c r="F53" s="7" t="s">
        <v>412</v>
      </c>
      <c r="Q53" t="s">
        <v>103</v>
      </c>
      <c r="S53" t="s">
        <v>74</v>
      </c>
    </row>
    <row r="54" spans="1:19" x14ac:dyDescent="0.3">
      <c r="A54" t="str">
        <f t="shared" si="1"/>
        <v>BU_SuretéPerimétrie_(SERPE)_</v>
      </c>
      <c r="B54" s="5" t="s">
        <v>122</v>
      </c>
      <c r="C54" s="13" t="s">
        <v>137</v>
      </c>
      <c r="D54" s="9"/>
      <c r="E54" s="7" t="s">
        <v>340</v>
      </c>
      <c r="F54" s="7" t="s">
        <v>413</v>
      </c>
      <c r="Q54" t="s">
        <v>110</v>
      </c>
      <c r="S54" t="s">
        <v>75</v>
      </c>
    </row>
    <row r="55" spans="1:19" x14ac:dyDescent="0.3">
      <c r="A55" t="str">
        <f t="shared" si="1"/>
        <v>BU_SuretéRégion_EstAuvergne</v>
      </c>
      <c r="B55" s="5" t="s">
        <v>122</v>
      </c>
      <c r="C55" s="13" t="s">
        <v>133</v>
      </c>
      <c r="D55" s="9" t="s">
        <v>92</v>
      </c>
      <c r="E55" s="7" t="s">
        <v>341</v>
      </c>
      <c r="F55" s="7" t="s">
        <v>414</v>
      </c>
      <c r="S55" t="s">
        <v>76</v>
      </c>
    </row>
    <row r="56" spans="1:19" x14ac:dyDescent="0.3">
      <c r="A56" t="str">
        <f t="shared" si="1"/>
        <v>BU_SuretéRégion_EstLanguedoc PACA</v>
      </c>
      <c r="B56" s="5" t="s">
        <v>122</v>
      </c>
      <c r="C56" s="13" t="s">
        <v>133</v>
      </c>
      <c r="D56" s="9" t="s">
        <v>93</v>
      </c>
      <c r="E56" s="7" t="s">
        <v>342</v>
      </c>
      <c r="F56" s="7" t="s">
        <v>415</v>
      </c>
      <c r="S56" t="s">
        <v>77</v>
      </c>
    </row>
    <row r="57" spans="1:19" x14ac:dyDescent="0.3">
      <c r="A57" t="str">
        <f t="shared" si="1"/>
        <v>BU_SuretéRégion_EstRhône Alpes</v>
      </c>
      <c r="B57" s="5" t="s">
        <v>122</v>
      </c>
      <c r="C57" s="13" t="s">
        <v>133</v>
      </c>
      <c r="D57" s="9" t="s">
        <v>94</v>
      </c>
      <c r="E57" s="7" t="s">
        <v>343</v>
      </c>
      <c r="F57" s="7" t="s">
        <v>416</v>
      </c>
      <c r="S57" t="s">
        <v>97</v>
      </c>
    </row>
    <row r="58" spans="1:19" x14ac:dyDescent="0.3">
      <c r="A58" t="str">
        <f t="shared" si="1"/>
        <v>Direction_supports_centralesRessource_humaine</v>
      </c>
      <c r="B58" s="5" t="s">
        <v>124</v>
      </c>
      <c r="C58" s="13" t="s">
        <v>126</v>
      </c>
      <c r="D58" s="9"/>
      <c r="E58" s="7" t="s">
        <v>344</v>
      </c>
      <c r="F58" s="7" t="s">
        <v>417</v>
      </c>
      <c r="S58" t="s">
        <v>98</v>
      </c>
    </row>
    <row r="59" spans="1:19" x14ac:dyDescent="0.3">
      <c r="A59" t="str">
        <f t="shared" si="1"/>
        <v>BU_Projet_et_internationalSud_EstM&amp;S Centre Est</v>
      </c>
      <c r="B59" s="5" t="s">
        <v>142</v>
      </c>
      <c r="C59" s="13" t="s">
        <v>135</v>
      </c>
      <c r="D59" s="9" t="s">
        <v>84</v>
      </c>
      <c r="E59" s="7" t="s">
        <v>345</v>
      </c>
      <c r="F59" s="7" t="s">
        <v>418</v>
      </c>
      <c r="S59" t="s">
        <v>99</v>
      </c>
    </row>
    <row r="60" spans="1:19" x14ac:dyDescent="0.3">
      <c r="A60" t="str">
        <f t="shared" si="1"/>
        <v>BU_Projet_et_internationalSud_EstM&amp;S Sud Méditerranée</v>
      </c>
      <c r="B60" s="5" t="s">
        <v>142</v>
      </c>
      <c r="C60" s="7" t="s">
        <v>135</v>
      </c>
      <c r="D60" s="11" t="s">
        <v>85</v>
      </c>
      <c r="E60" s="7" t="s">
        <v>346</v>
      </c>
      <c r="F60" s="7" t="s">
        <v>419</v>
      </c>
      <c r="S60" t="s">
        <v>100</v>
      </c>
    </row>
    <row r="61" spans="1:19" x14ac:dyDescent="0.3">
      <c r="A61" t="str">
        <f t="shared" si="1"/>
        <v>BU_Projet_et_internationalSud_EstProjet Centre Est</v>
      </c>
      <c r="B61" s="5" t="s">
        <v>142</v>
      </c>
      <c r="C61" s="9" t="s">
        <v>135</v>
      </c>
      <c r="D61" s="11" t="s">
        <v>86</v>
      </c>
      <c r="E61" s="7" t="s">
        <v>347</v>
      </c>
      <c r="F61" s="7" t="s">
        <v>420</v>
      </c>
      <c r="S61" t="s">
        <v>101</v>
      </c>
    </row>
    <row r="62" spans="1:19" x14ac:dyDescent="0.3">
      <c r="A62" t="str">
        <f t="shared" si="1"/>
        <v>BU_Projet_et_internationalSud_EstProjet Méditerranée</v>
      </c>
      <c r="B62" s="5" t="s">
        <v>142</v>
      </c>
      <c r="C62" s="9" t="s">
        <v>135</v>
      </c>
      <c r="D62" s="11" t="s">
        <v>87</v>
      </c>
      <c r="E62" s="7" t="s">
        <v>348</v>
      </c>
      <c r="F62" s="7" t="s">
        <v>421</v>
      </c>
      <c r="S62" t="s">
        <v>61</v>
      </c>
    </row>
    <row r="63" spans="1:19" x14ac:dyDescent="0.3">
      <c r="A63" t="str">
        <f t="shared" si="1"/>
        <v>Direction_supports_centralesSupport_aux_opérations</v>
      </c>
      <c r="B63" s="5" t="s">
        <v>124</v>
      </c>
      <c r="C63" s="13" t="s">
        <v>134</v>
      </c>
      <c r="D63" s="9"/>
      <c r="E63" s="7" t="s">
        <v>349</v>
      </c>
      <c r="F63" s="7" t="s">
        <v>422</v>
      </c>
      <c r="S63" t="s">
        <v>62</v>
      </c>
    </row>
    <row r="64" spans="1:19" x14ac:dyDescent="0.3">
      <c r="A64" t="str">
        <f t="shared" si="1"/>
        <v>BU_SuretéTélésurveillanceParis</v>
      </c>
      <c r="B64" s="5" t="s">
        <v>122</v>
      </c>
      <c r="C64" s="13" t="s">
        <v>103</v>
      </c>
      <c r="D64" s="9" t="s">
        <v>104</v>
      </c>
      <c r="E64" s="7" t="s">
        <v>350</v>
      </c>
      <c r="F64" s="7" t="s">
        <v>423</v>
      </c>
      <c r="S64" t="s">
        <v>63</v>
      </c>
    </row>
    <row r="65" spans="1:19" x14ac:dyDescent="0.3">
      <c r="A65" t="str">
        <f t="shared" si="1"/>
        <v>BU_SuretéTélésurveillanceBordeaux</v>
      </c>
      <c r="B65" s="10" t="s">
        <v>122</v>
      </c>
      <c r="C65" s="11" t="s">
        <v>103</v>
      </c>
      <c r="D65" s="11" t="s">
        <v>105</v>
      </c>
      <c r="E65" s="7" t="s">
        <v>351</v>
      </c>
      <c r="F65" s="7" t="s">
        <v>424</v>
      </c>
      <c r="S65" t="s">
        <v>78</v>
      </c>
    </row>
    <row r="66" spans="1:19" x14ac:dyDescent="0.3">
      <c r="A66" t="str">
        <f t="shared" ref="A66:A74" si="2">CONCATENATE(B66,C66,D66)</f>
        <v>Direction_supports_centralesTransformation</v>
      </c>
      <c r="B66" s="5" t="s">
        <v>124</v>
      </c>
      <c r="C66" s="7" t="s">
        <v>110</v>
      </c>
      <c r="D66" s="9"/>
      <c r="E66" s="7" t="s">
        <v>352</v>
      </c>
      <c r="F66" s="7" t="s">
        <v>425</v>
      </c>
      <c r="S66" t="s">
        <v>79</v>
      </c>
    </row>
    <row r="67" spans="1:19" x14ac:dyDescent="0.3">
      <c r="A67" t="str">
        <f t="shared" si="2"/>
        <v>Direction_Générale</v>
      </c>
      <c r="B67" s="5" t="s">
        <v>119</v>
      </c>
      <c r="C67" s="7"/>
      <c r="D67" s="9"/>
      <c r="E67" s="7" t="s">
        <v>353</v>
      </c>
      <c r="F67" s="7" t="s">
        <v>426</v>
      </c>
      <c r="S67" t="s">
        <v>80</v>
      </c>
    </row>
    <row r="68" spans="1:19" x14ac:dyDescent="0.3">
      <c r="A68" t="str">
        <f t="shared" si="2"/>
        <v>Evaluation_des_processus</v>
      </c>
      <c r="B68" s="5" t="s">
        <v>120</v>
      </c>
      <c r="C68" s="7"/>
      <c r="D68" s="9"/>
      <c r="E68" s="7" t="s">
        <v>354</v>
      </c>
      <c r="F68" s="7" t="s">
        <v>427</v>
      </c>
      <c r="S68" t="s">
        <v>81</v>
      </c>
    </row>
    <row r="69" spans="1:19" x14ac:dyDescent="0.3">
      <c r="A69" t="str">
        <f t="shared" si="2"/>
        <v>BU_Radio</v>
      </c>
      <c r="B69" s="5" t="s">
        <v>118</v>
      </c>
      <c r="C69" s="7"/>
      <c r="D69" s="9"/>
      <c r="E69" s="7" t="s">
        <v>355</v>
      </c>
      <c r="F69" s="7" t="s">
        <v>428</v>
      </c>
      <c r="S69" t="s">
        <v>82</v>
      </c>
    </row>
    <row r="70" spans="1:19" x14ac:dyDescent="0.3">
      <c r="A70" t="str">
        <f t="shared" si="2"/>
        <v>BU_Sureté</v>
      </c>
      <c r="B70" s="5" t="s">
        <v>122</v>
      </c>
      <c r="C70" s="7"/>
      <c r="D70" s="9"/>
      <c r="E70" s="7" t="s">
        <v>356</v>
      </c>
      <c r="F70" s="7" t="s">
        <v>429</v>
      </c>
      <c r="S70" t="s">
        <v>83</v>
      </c>
    </row>
    <row r="71" spans="1:19" x14ac:dyDescent="0.3">
      <c r="A71" t="str">
        <f t="shared" si="2"/>
        <v>BU_Sureté</v>
      </c>
      <c r="B71" s="5" t="s">
        <v>122</v>
      </c>
      <c r="C71" s="7"/>
      <c r="D71" s="9"/>
      <c r="E71" s="7" t="s">
        <v>357</v>
      </c>
      <c r="F71" s="7" t="s">
        <v>430</v>
      </c>
      <c r="S71" t="s">
        <v>92</v>
      </c>
    </row>
    <row r="72" spans="1:19" x14ac:dyDescent="0.3">
      <c r="A72" t="str">
        <f t="shared" si="2"/>
        <v>Direction_smart_solution</v>
      </c>
      <c r="B72" s="5" t="s">
        <v>123</v>
      </c>
      <c r="C72" s="7"/>
      <c r="D72" s="9"/>
      <c r="E72" s="7" t="s">
        <v>358</v>
      </c>
      <c r="F72" s="7" t="s">
        <v>431</v>
      </c>
      <c r="S72" t="s">
        <v>93</v>
      </c>
    </row>
    <row r="73" spans="1:19" x14ac:dyDescent="0.3">
      <c r="A73" t="str">
        <f t="shared" si="2"/>
        <v>Direction_supports_centralesSupply Chain</v>
      </c>
      <c r="B73" s="5" t="s">
        <v>124</v>
      </c>
      <c r="C73" s="7"/>
      <c r="D73" s="9" t="s">
        <v>108</v>
      </c>
      <c r="E73" s="7" t="s">
        <v>359</v>
      </c>
      <c r="F73" s="7" t="s">
        <v>432</v>
      </c>
      <c r="S73" t="s">
        <v>94</v>
      </c>
    </row>
    <row r="74" spans="1:19" x14ac:dyDescent="0.3">
      <c r="A74" t="str">
        <f t="shared" si="2"/>
        <v>Direction_supports_centralesQHSE</v>
      </c>
      <c r="B74" s="5" t="s">
        <v>124</v>
      </c>
      <c r="C74" s="12"/>
      <c r="D74" s="13" t="s">
        <v>109</v>
      </c>
      <c r="E74" s="7" t="s">
        <v>360</v>
      </c>
      <c r="F74" s="7" t="s">
        <v>433</v>
      </c>
      <c r="S74" t="s">
        <v>84</v>
      </c>
    </row>
    <row r="75" spans="1:19" x14ac:dyDescent="0.3">
      <c r="S75" t="s">
        <v>85</v>
      </c>
    </row>
    <row r="76" spans="1:19" x14ac:dyDescent="0.3">
      <c r="S76" t="s">
        <v>86</v>
      </c>
    </row>
    <row r="77" spans="1:19" x14ac:dyDescent="0.3">
      <c r="S77" t="s">
        <v>87</v>
      </c>
    </row>
    <row r="78" spans="1:19" x14ac:dyDescent="0.3">
      <c r="S78" t="s">
        <v>104</v>
      </c>
    </row>
    <row r="79" spans="1:19" x14ac:dyDescent="0.3">
      <c r="S79" t="s">
        <v>105</v>
      </c>
    </row>
    <row r="80" spans="1:19" x14ac:dyDescent="0.3">
      <c r="S80" t="s">
        <v>108</v>
      </c>
    </row>
    <row r="81" spans="19:19" x14ac:dyDescent="0.3">
      <c r="S81" t="s">
        <v>109</v>
      </c>
    </row>
  </sheetData>
  <mergeCells count="3">
    <mergeCell ref="H2:H11"/>
    <mergeCell ref="H17:H26"/>
    <mergeCell ref="H14:AF15"/>
  </mergeCells>
  <phoneticPr fontId="17" type="noConversion"/>
  <pageMargins left="0.7" right="0.7" top="0.75" bottom="0.75" header="0.3" footer="0.3"/>
  <pageSetup paperSize="9" orientation="portrait" r:id="rId1"/>
  <tableParts count="9">
    <tablePart r:id="rId2"/>
    <tablePart r:id="rId3"/>
    <tablePart r:id="rId4"/>
    <tablePart r:id="rId5"/>
    <tablePart r:id="rId6"/>
    <tablePart r:id="rId7"/>
    <tablePart r:id="rId8"/>
    <tablePart r:id="rId9"/>
    <tablePart r:id="rId10"/>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81</vt:i4>
      </vt:variant>
    </vt:vector>
  </HeadingPairs>
  <TitlesOfParts>
    <vt:vector size="86" baseType="lpstr">
      <vt:lpstr>Formulaire - Planification</vt:lpstr>
      <vt:lpstr>Formulaire - Modifier</vt:lpstr>
      <vt:lpstr>Planning</vt:lpstr>
      <vt:lpstr>Graphs</vt:lpstr>
      <vt:lpstr>BDD - Paramétrage - A masquer </vt:lpstr>
      <vt:lpstr>'Formulaire - Modifier'!Achats</vt:lpstr>
      <vt:lpstr>Achats</vt:lpstr>
      <vt:lpstr>'Formulaire - Modifier'!BU</vt:lpstr>
      <vt:lpstr>BU</vt:lpstr>
      <vt:lpstr>'Formulaire - Modifier'!BU_DFS</vt:lpstr>
      <vt:lpstr>BU_DFS</vt:lpstr>
      <vt:lpstr>'Formulaire - Modifier'!BU_Projet_et_international</vt:lpstr>
      <vt:lpstr>BU_Projet_et_international</vt:lpstr>
      <vt:lpstr>'Formulaire - Modifier'!BU_Radio</vt:lpstr>
      <vt:lpstr>BU_Radio</vt:lpstr>
      <vt:lpstr>'Formulaire - Modifier'!BU_Sureté</vt:lpstr>
      <vt:lpstr>BU_Sureté</vt:lpstr>
      <vt:lpstr>'Formulaire - Modifier'!Commerce</vt:lpstr>
      <vt:lpstr>Commerce</vt:lpstr>
      <vt:lpstr>concat</vt:lpstr>
      <vt:lpstr>'Formulaire - Modifier'!Direction_Générale</vt:lpstr>
      <vt:lpstr>Direction_Générale</vt:lpstr>
      <vt:lpstr>'Formulaire - Modifier'!Direction_Grands_Projets</vt:lpstr>
      <vt:lpstr>Direction_Grands_Projets</vt:lpstr>
      <vt:lpstr>'Formulaire - Modifier'!Direction_smart_solution</vt:lpstr>
      <vt:lpstr>Direction_smart_solution</vt:lpstr>
      <vt:lpstr>'Formulaire - Modifier'!Direction_supports_centrales</vt:lpstr>
      <vt:lpstr>Direction_supports_centrales</vt:lpstr>
      <vt:lpstr>'Formulaire - Modifier'!DO</vt:lpstr>
      <vt:lpstr>DO</vt:lpstr>
      <vt:lpstr>'Formulaire - Modifier'!Entité</vt:lpstr>
      <vt:lpstr>Entité</vt:lpstr>
      <vt:lpstr>'Formulaire - Modifier'!Est</vt:lpstr>
      <vt:lpstr>Est</vt:lpstr>
      <vt:lpstr>'Formulaire - Modifier'!Evaluation_des_processus</vt:lpstr>
      <vt:lpstr>Evaluation_des_processus</vt:lpstr>
      <vt:lpstr>'Formulaire - Modifier'!File_Path</vt:lpstr>
      <vt:lpstr>File_Path</vt:lpstr>
      <vt:lpstr>'Formulaire - Modifier'!Finances</vt:lpstr>
      <vt:lpstr>Finances</vt:lpstr>
      <vt:lpstr>'Formulaire - Modifier'!France_Est_Méditerranée</vt:lpstr>
      <vt:lpstr>France_Est_Méditerranée</vt:lpstr>
      <vt:lpstr>'Formulaire - Modifier'!IDF</vt:lpstr>
      <vt:lpstr>IDF</vt:lpstr>
      <vt:lpstr>'Formulaire - Modifier'!IDF___Belgique_suisse</vt:lpstr>
      <vt:lpstr>IDF___Belgique_suisse</vt:lpstr>
      <vt:lpstr>'Formulaire - Modifier'!IDF_Services</vt:lpstr>
      <vt:lpstr>IDF_Services</vt:lpstr>
      <vt:lpstr>'Formulaire - Modifier'!IDF_Travaux_</vt:lpstr>
      <vt:lpstr>IDF_Travaux_</vt:lpstr>
      <vt:lpstr>International__SC</vt:lpstr>
      <vt:lpstr>'Formulaire - Modifier'!Juridique</vt:lpstr>
      <vt:lpstr>Juridique</vt:lpstr>
      <vt:lpstr>Liste_agence</vt:lpstr>
      <vt:lpstr>'Formulaire - Modifier'!Liste_auditeurs</vt:lpstr>
      <vt:lpstr>Liste_auditeurs</vt:lpstr>
      <vt:lpstr>Liste_BU</vt:lpstr>
      <vt:lpstr>Liste_DO</vt:lpstr>
      <vt:lpstr>'Formulaire - Modifier'!Nord</vt:lpstr>
      <vt:lpstr>Nord</vt:lpstr>
      <vt:lpstr>'Formulaire - Modifier'!Nord_Ouest</vt:lpstr>
      <vt:lpstr>Nord_Ouest</vt:lpstr>
      <vt:lpstr>'Formulaire - Modifier'!Océan_Indien</vt:lpstr>
      <vt:lpstr>Océan_Indien</vt:lpstr>
      <vt:lpstr>'Formulaire - Modifier'!Ouest</vt:lpstr>
      <vt:lpstr>Ouest</vt:lpstr>
      <vt:lpstr>'Formulaire - Modifier'!Ouest_Atlantique</vt:lpstr>
      <vt:lpstr>Ouest_Atlantique</vt:lpstr>
      <vt:lpstr>Perimétrie__SERPE__</vt:lpstr>
      <vt:lpstr>'Formulaire - Modifier'!Région_Est</vt:lpstr>
      <vt:lpstr>Région_Est</vt:lpstr>
      <vt:lpstr>'Formulaire - Modifier'!Ressource_humaine</vt:lpstr>
      <vt:lpstr>Ressource_humaine</vt:lpstr>
      <vt:lpstr>'Formulaire - Modifier'!Sud_Est</vt:lpstr>
      <vt:lpstr>Sud_Est</vt:lpstr>
      <vt:lpstr>'Formulaire - Modifier'!Support_aux_opérations</vt:lpstr>
      <vt:lpstr>Support_aux_opérations</vt:lpstr>
      <vt:lpstr>T_audit</vt:lpstr>
      <vt:lpstr>Tab_doc</vt:lpstr>
      <vt:lpstr>Tabl4</vt:lpstr>
      <vt:lpstr>'Formulaire - Modifier'!Télésurveillance</vt:lpstr>
      <vt:lpstr>Télésurveillance</vt:lpstr>
      <vt:lpstr>'Formulaire - Modifier'!Transformation</vt:lpstr>
      <vt:lpstr>Transformation</vt:lpstr>
      <vt:lpstr>'Formulaire - Modifier'!Types_audit</vt:lpstr>
      <vt:lpstr>Types_audit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CHARKI Ardouane</dc:creator>
  <cp:lastModifiedBy>CHARKI Ardouane</cp:lastModifiedBy>
  <dcterms:created xsi:type="dcterms:W3CDTF">2021-12-17T08:49:00Z</dcterms:created>
  <dcterms:modified xsi:type="dcterms:W3CDTF">2022-02-07T09:42:22Z</dcterms:modified>
</cp:coreProperties>
</file>