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Legal\Desktop\"/>
    </mc:Choice>
  </mc:AlternateContent>
  <bookViews>
    <workbookView xWindow="0" yWindow="0" windowWidth="25200" windowHeight="118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E18" i="1"/>
  <c r="C29" i="1"/>
  <c r="C28" i="1"/>
  <c r="E26" i="1"/>
  <c r="E25" i="1"/>
  <c r="E19" i="1"/>
  <c r="E17" i="1"/>
  <c r="E16" i="1"/>
  <c r="E15" i="1"/>
  <c r="E13" i="1"/>
  <c r="E12" i="1"/>
  <c r="E11" i="1"/>
  <c r="E28" i="1" l="1"/>
  <c r="E9" i="1"/>
  <c r="E22" i="1"/>
  <c r="C31" i="1"/>
  <c r="E21" i="1"/>
  <c r="E29" i="1"/>
  <c r="D31" i="1"/>
  <c r="E31" i="1" s="1"/>
  <c r="E7" i="1"/>
</calcChain>
</file>

<file path=xl/sharedStrings.xml><?xml version="1.0" encoding="utf-8"?>
<sst xmlns="http://schemas.openxmlformats.org/spreadsheetml/2006/main" count="10" uniqueCount="10">
  <si>
    <t>1er étage</t>
  </si>
  <si>
    <t>Local</t>
  </si>
  <si>
    <t>Désignation</t>
  </si>
  <si>
    <t>TOTAL</t>
  </si>
  <si>
    <t>Puissance de chauffe (W)</t>
  </si>
  <si>
    <t>Surface (m²)</t>
  </si>
  <si>
    <t>Ratio (W/m²)</t>
  </si>
  <si>
    <t>Ratio : seuil mini</t>
  </si>
  <si>
    <t>ratio : seuil maxi</t>
  </si>
  <si>
    <t>Puissance à approcher (W)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</si>
</sst>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" fontId="0" fillId="0" borderId="0" xfId="0" applyNumberFormat="1"/>
    <xf numFmtId="0" fontId="0" fillId="0" borderId="7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1" fontId="0" fillId="0" borderId="11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1" fontId="1" fillId="2" borderId="14" xfId="0" applyNumberFormat="1" applyFont="1" applyFill="1" applyBorder="1" applyAlignment="1">
      <alignment horizontal="center" vertical="center"/>
    </xf>
    <xf numFmtId="1" fontId="1" fillId="2" borderId="15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" fillId="2" borderId="1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1" fontId="0" fillId="0" borderId="19" xfId="0" applyNumberFormat="1" applyBorder="1" applyAlignment="1">
      <alignment horizontal="center" vertical="center"/>
    </xf>
    <xf numFmtId="1" fontId="0" fillId="0" borderId="19" xfId="0" applyNumberFormat="1" applyBorder="1" applyAlignment="1">
      <alignment horizontal="center" vertical="center"/>
    </xf>
    <xf numFmtId="1" fontId="0" fillId="3" borderId="19" xfId="0" applyNumberFormat="1" applyFill="1" applyBorder="1" applyAlignment="1">
      <alignment horizontal="center" vertical="center"/>
    </xf>
    <xf numFmtId="1" fontId="0" fillId="3" borderId="20" xfId="0" applyNumberFormat="1" applyFill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</cellXfs>
  <cellStyles count="1">
    <cellStyle name="Normal" xfId="0" builtinId="0"/>
  </cellStyles>
  <dxfs count="4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L37"/>
  <sheetViews>
    <sheetView tabSelected="1" zoomScale="85" zoomScaleNormal="85" workbookViewId="0">
      <selection activeCell="K8" sqref="K8"/>
    </sheetView>
  </sheetViews>
  <sheetFormatPr baseColWidth="10" defaultRowHeight="15" x14ac:dyDescent="0.25"/>
  <cols>
    <col min="2" max="2" width="26.85546875" bestFit="1" customWidth="1"/>
    <col min="3" max="3" width="11.85546875" bestFit="1" customWidth="1"/>
    <col min="4" max="4" width="15" bestFit="1" customWidth="1"/>
    <col min="5" max="5" width="12.7109375" bestFit="1" customWidth="1"/>
    <col min="7" max="7" width="16.7109375" customWidth="1"/>
  </cols>
  <sheetData>
    <row r="3" spans="2:12" ht="15.75" thickBot="1" x14ac:dyDescent="0.3"/>
    <row r="4" spans="2:12" ht="15.75" thickBot="1" x14ac:dyDescent="0.3">
      <c r="B4" s="9" t="s">
        <v>0</v>
      </c>
      <c r="C4" s="10"/>
      <c r="D4" s="10"/>
      <c r="E4" s="11"/>
    </row>
    <row r="5" spans="2:12" ht="15" customHeight="1" x14ac:dyDescent="0.25">
      <c r="B5" s="12" t="s">
        <v>1</v>
      </c>
      <c r="C5" s="13"/>
      <c r="D5" s="14" t="s">
        <v>4</v>
      </c>
      <c r="E5" s="15" t="s">
        <v>6</v>
      </c>
      <c r="G5" s="31" t="s">
        <v>9</v>
      </c>
    </row>
    <row r="6" spans="2:12" ht="15.75" thickBot="1" x14ac:dyDescent="0.3">
      <c r="B6" s="16" t="s">
        <v>2</v>
      </c>
      <c r="C6" s="17" t="s">
        <v>5</v>
      </c>
      <c r="D6" s="18"/>
      <c r="E6" s="19"/>
      <c r="G6" s="32"/>
    </row>
    <row r="7" spans="2:12" x14ac:dyDescent="0.25">
      <c r="B7" s="1">
        <v>1</v>
      </c>
      <c r="C7" s="2">
        <v>73.19</v>
      </c>
      <c r="D7" s="20">
        <v>715</v>
      </c>
      <c r="E7" s="37">
        <f>(D7+D8)/C7</f>
        <v>19.538188277087034</v>
      </c>
      <c r="G7" s="33">
        <v>2195.6999999999998</v>
      </c>
      <c r="I7" s="30"/>
      <c r="J7" s="30"/>
      <c r="K7" s="30"/>
      <c r="L7" s="30"/>
    </row>
    <row r="8" spans="2:12" x14ac:dyDescent="0.25">
      <c r="B8" s="5"/>
      <c r="C8" s="6"/>
      <c r="D8" s="21">
        <v>715</v>
      </c>
      <c r="E8" s="38"/>
      <c r="G8" s="33"/>
      <c r="I8" s="30"/>
      <c r="J8" s="30"/>
      <c r="K8" s="30"/>
      <c r="L8" s="30"/>
    </row>
    <row r="9" spans="2:12" x14ac:dyDescent="0.25">
      <c r="B9" s="5">
        <v>2</v>
      </c>
      <c r="C9" s="6">
        <v>48.65</v>
      </c>
      <c r="D9" s="21">
        <v>990</v>
      </c>
      <c r="E9" s="38">
        <f>(D9+D10)/C9</f>
        <v>31.089414182939365</v>
      </c>
      <c r="G9" s="33">
        <v>1459.5</v>
      </c>
      <c r="I9" s="30"/>
      <c r="J9" s="30"/>
      <c r="K9" s="30"/>
      <c r="L9" s="30"/>
    </row>
    <row r="10" spans="2:12" x14ac:dyDescent="0.25">
      <c r="B10" s="5"/>
      <c r="C10" s="6"/>
      <c r="D10" s="21">
        <v>522.5</v>
      </c>
      <c r="E10" s="38"/>
      <c r="G10" s="33"/>
      <c r="I10" s="30"/>
      <c r="J10" s="30"/>
      <c r="K10" s="30"/>
      <c r="L10" s="30"/>
    </row>
    <row r="11" spans="2:12" x14ac:dyDescent="0.25">
      <c r="B11" s="3">
        <v>3</v>
      </c>
      <c r="C11" s="4">
        <v>48.09</v>
      </c>
      <c r="D11" s="21">
        <v>781</v>
      </c>
      <c r="E11" s="39">
        <f>D11/C11</f>
        <v>16.240382615928468</v>
      </c>
      <c r="G11" s="34">
        <v>1442.7</v>
      </c>
      <c r="I11" s="30"/>
      <c r="J11" s="30"/>
      <c r="K11" s="30"/>
      <c r="L11" s="30"/>
    </row>
    <row r="12" spans="2:12" x14ac:dyDescent="0.25">
      <c r="B12" s="3">
        <v>4</v>
      </c>
      <c r="C12" s="4">
        <v>60.55</v>
      </c>
      <c r="D12" s="21">
        <v>935</v>
      </c>
      <c r="E12" s="39">
        <f>D12/C12</f>
        <v>15.441783649876136</v>
      </c>
      <c r="G12" s="34">
        <v>1816.5</v>
      </c>
      <c r="I12" s="30"/>
      <c r="J12" s="30"/>
      <c r="K12" s="30"/>
      <c r="L12" s="30"/>
    </row>
    <row r="13" spans="2:12" x14ac:dyDescent="0.25">
      <c r="B13" s="3">
        <v>5</v>
      </c>
      <c r="C13" s="4">
        <v>61.14</v>
      </c>
      <c r="D13" s="21">
        <v>946</v>
      </c>
      <c r="E13" s="39">
        <f>D13/C13</f>
        <v>15.472685639515865</v>
      </c>
      <c r="G13" s="34">
        <v>1834.1999999999998</v>
      </c>
      <c r="I13" s="30"/>
      <c r="J13" s="30"/>
      <c r="K13" s="30"/>
      <c r="L13" s="30"/>
    </row>
    <row r="14" spans="2:12" x14ac:dyDescent="0.25">
      <c r="B14" s="3">
        <v>6</v>
      </c>
      <c r="C14" s="4">
        <v>48.52</v>
      </c>
      <c r="D14" s="21">
        <v>789.33333333333337</v>
      </c>
      <c r="E14" s="39">
        <f>D14/C14</f>
        <v>16.268205550975541</v>
      </c>
      <c r="G14" s="34">
        <v>1455.6000000000001</v>
      </c>
      <c r="I14" s="30"/>
      <c r="J14" s="30"/>
      <c r="K14" s="30"/>
      <c r="L14" s="30"/>
    </row>
    <row r="15" spans="2:12" x14ac:dyDescent="0.25">
      <c r="B15" s="3">
        <v>7</v>
      </c>
      <c r="C15" s="4">
        <v>23.8</v>
      </c>
      <c r="D15" s="21">
        <v>522.5</v>
      </c>
      <c r="E15" s="39">
        <f>D15/C15</f>
        <v>21.95378151260504</v>
      </c>
      <c r="G15" s="35"/>
      <c r="I15" s="30"/>
      <c r="J15" s="30"/>
      <c r="K15" s="30"/>
      <c r="L15" s="30"/>
    </row>
    <row r="16" spans="2:12" x14ac:dyDescent="0.25">
      <c r="B16" s="3">
        <v>8</v>
      </c>
      <c r="C16" s="4">
        <v>48.51</v>
      </c>
      <c r="D16" s="21">
        <v>946</v>
      </c>
      <c r="E16" s="39">
        <f>D16/C16</f>
        <v>19.501133786848072</v>
      </c>
      <c r="G16" s="34">
        <v>1455.3</v>
      </c>
      <c r="I16" s="30"/>
      <c r="J16" s="30"/>
      <c r="K16" s="30"/>
      <c r="L16" s="30"/>
    </row>
    <row r="17" spans="2:12" x14ac:dyDescent="0.25">
      <c r="B17" s="3">
        <v>9</v>
      </c>
      <c r="C17" s="4">
        <v>61</v>
      </c>
      <c r="D17" s="21">
        <v>990</v>
      </c>
      <c r="E17" s="39">
        <f>D17/C17</f>
        <v>16.229508196721312</v>
      </c>
      <c r="G17" s="34">
        <v>1830</v>
      </c>
      <c r="I17" s="30"/>
      <c r="J17" s="30"/>
      <c r="K17" s="30"/>
      <c r="L17" s="30"/>
    </row>
    <row r="18" spans="2:12" x14ac:dyDescent="0.25">
      <c r="B18" s="3">
        <v>10</v>
      </c>
      <c r="C18" s="4">
        <v>60.63</v>
      </c>
      <c r="D18" s="21">
        <v>990</v>
      </c>
      <c r="E18" s="39">
        <f>D18/C18</f>
        <v>16.328550222662049</v>
      </c>
      <c r="G18" s="34">
        <v>1818.9</v>
      </c>
      <c r="I18" s="30"/>
      <c r="J18" s="30"/>
      <c r="K18" s="30"/>
      <c r="L18" s="30"/>
    </row>
    <row r="19" spans="2:12" x14ac:dyDescent="0.25">
      <c r="B19" s="5">
        <v>11</v>
      </c>
      <c r="C19" s="6">
        <v>72.59</v>
      </c>
      <c r="D19" s="21">
        <v>946</v>
      </c>
      <c r="E19" s="38">
        <f>(D19+D20)/C19</f>
        <v>15.153602424576388</v>
      </c>
      <c r="G19" s="33">
        <v>2177.7000000000003</v>
      </c>
      <c r="I19" s="30"/>
      <c r="J19" s="30"/>
      <c r="K19" s="30"/>
      <c r="L19" s="30"/>
    </row>
    <row r="20" spans="2:12" x14ac:dyDescent="0.25">
      <c r="B20" s="5"/>
      <c r="C20" s="6"/>
      <c r="D20" s="21">
        <v>154</v>
      </c>
      <c r="E20" s="38"/>
      <c r="G20" s="33"/>
      <c r="I20" s="30"/>
      <c r="J20" s="30"/>
      <c r="K20" s="30"/>
      <c r="L20" s="30"/>
    </row>
    <row r="21" spans="2:12" x14ac:dyDescent="0.25">
      <c r="B21" s="3">
        <v>12</v>
      </c>
      <c r="C21" s="4">
        <v>4.32</v>
      </c>
      <c r="D21" s="21">
        <v>154</v>
      </c>
      <c r="E21" s="39">
        <f>D21/C21</f>
        <v>35.648148148148145</v>
      </c>
      <c r="G21" s="34">
        <v>129.60000000000002</v>
      </c>
      <c r="I21" s="30"/>
      <c r="J21" s="30"/>
      <c r="K21" s="30"/>
      <c r="L21" s="30"/>
    </row>
    <row r="22" spans="2:12" x14ac:dyDescent="0.25">
      <c r="B22" s="5">
        <v>13</v>
      </c>
      <c r="C22" s="6">
        <v>73.5</v>
      </c>
      <c r="D22" s="21">
        <v>715</v>
      </c>
      <c r="E22" s="38">
        <f>(D22+D23+D24)/C22</f>
        <v>34.496598639455783</v>
      </c>
      <c r="G22" s="33">
        <v>2205</v>
      </c>
      <c r="I22" s="30"/>
      <c r="J22" s="30"/>
      <c r="K22" s="30"/>
      <c r="L22" s="30"/>
    </row>
    <row r="23" spans="2:12" x14ac:dyDescent="0.25">
      <c r="B23" s="5"/>
      <c r="C23" s="6"/>
      <c r="D23" s="21">
        <v>1072.5</v>
      </c>
      <c r="E23" s="38"/>
      <c r="G23" s="33"/>
      <c r="I23" s="30"/>
      <c r="J23" s="30"/>
      <c r="K23" s="30"/>
      <c r="L23" s="30"/>
    </row>
    <row r="24" spans="2:12" x14ac:dyDescent="0.25">
      <c r="B24" s="5"/>
      <c r="C24" s="6"/>
      <c r="D24" s="21">
        <v>748</v>
      </c>
      <c r="E24" s="38"/>
      <c r="G24" s="33"/>
      <c r="I24" s="30"/>
      <c r="J24" s="30"/>
      <c r="K24" s="30"/>
      <c r="L24" s="30"/>
    </row>
    <row r="25" spans="2:12" x14ac:dyDescent="0.25">
      <c r="B25" s="3">
        <v>14</v>
      </c>
      <c r="C25" s="4">
        <v>24.95</v>
      </c>
      <c r="D25" s="21">
        <v>440</v>
      </c>
      <c r="E25" s="39">
        <f>D25/C25</f>
        <v>17.635270541082164</v>
      </c>
      <c r="G25" s="34">
        <v>748.5</v>
      </c>
      <c r="I25" s="30"/>
      <c r="J25" s="30"/>
      <c r="K25" s="30"/>
      <c r="L25" s="30"/>
    </row>
    <row r="26" spans="2:12" x14ac:dyDescent="0.25">
      <c r="B26" s="5">
        <v>15</v>
      </c>
      <c r="C26" s="6">
        <v>85.29</v>
      </c>
      <c r="D26" s="21">
        <v>825</v>
      </c>
      <c r="E26" s="38">
        <f>(D26+D27)/C26</f>
        <v>19.668190878180326</v>
      </c>
      <c r="G26" s="33">
        <v>2558.7000000000003</v>
      </c>
      <c r="I26" s="30"/>
      <c r="J26" s="30"/>
      <c r="K26" s="30"/>
      <c r="L26" s="30"/>
    </row>
    <row r="27" spans="2:12" x14ac:dyDescent="0.25">
      <c r="B27" s="5"/>
      <c r="C27" s="6"/>
      <c r="D27" s="21">
        <v>852.5</v>
      </c>
      <c r="E27" s="38"/>
      <c r="G27" s="33"/>
      <c r="I27" s="30"/>
      <c r="J27" s="30"/>
      <c r="K27" s="30"/>
      <c r="L27" s="30"/>
    </row>
    <row r="28" spans="2:12" x14ac:dyDescent="0.25">
      <c r="B28" s="3">
        <v>16</v>
      </c>
      <c r="C28" s="22">
        <f>5.12*(4.73+2.29)</f>
        <v>35.942400000000006</v>
      </c>
      <c r="D28" s="21">
        <v>385</v>
      </c>
      <c r="E28" s="39">
        <f>D28/C28</f>
        <v>10.711582977207975</v>
      </c>
      <c r="G28" s="34">
        <v>1078.2720000000004</v>
      </c>
      <c r="I28" s="30"/>
      <c r="J28" s="30"/>
      <c r="K28" s="30"/>
      <c r="L28" s="30"/>
    </row>
    <row r="29" spans="2:12" ht="15.75" thickBot="1" x14ac:dyDescent="0.3">
      <c r="B29" s="8">
        <v>17</v>
      </c>
      <c r="C29" s="23">
        <f>6.93*7.02</f>
        <v>48.648599999999995</v>
      </c>
      <c r="D29" s="24">
        <v>990</v>
      </c>
      <c r="E29" s="40">
        <f>D29/C29</f>
        <v>20.350020350020351</v>
      </c>
      <c r="G29" s="36"/>
      <c r="I29" s="30"/>
      <c r="J29" s="30"/>
      <c r="K29" s="30"/>
      <c r="L29" s="30"/>
    </row>
    <row r="30" spans="2:12" ht="15.75" thickBot="1" x14ac:dyDescent="0.3">
      <c r="B30" s="25"/>
      <c r="C30" s="25"/>
      <c r="D30" s="26"/>
      <c r="E30" s="26"/>
      <c r="I30" s="30"/>
      <c r="J30" s="30"/>
      <c r="K30" s="30"/>
      <c r="L30" s="30"/>
    </row>
    <row r="31" spans="2:12" ht="15.75" thickBot="1" x14ac:dyDescent="0.3">
      <c r="B31" s="27" t="s">
        <v>3</v>
      </c>
      <c r="C31" s="28">
        <f>SUM(C7:C29)</f>
        <v>879.32100000000014</v>
      </c>
      <c r="D31" s="28">
        <f>SUM(D7:D29)</f>
        <v>17124.333333333332</v>
      </c>
      <c r="E31" s="29">
        <f>D31/C31</f>
        <v>19.474496041074111</v>
      </c>
    </row>
    <row r="32" spans="2:12" x14ac:dyDescent="0.25">
      <c r="D32" s="7"/>
      <c r="E32" s="7"/>
    </row>
    <row r="34" spans="2:5" x14ac:dyDescent="0.25">
      <c r="B34" t="s">
        <v>7</v>
      </c>
      <c r="C34">
        <v>20</v>
      </c>
    </row>
    <row r="35" spans="2:5" x14ac:dyDescent="0.25">
      <c r="B35" t="s">
        <v>8</v>
      </c>
      <c r="C35">
        <v>30</v>
      </c>
    </row>
    <row r="37" spans="2:5" x14ac:dyDescent="0.25">
      <c r="E37" s="7"/>
    </row>
  </sheetData>
  <mergeCells count="25">
    <mergeCell ref="G19:G20"/>
    <mergeCell ref="G22:G24"/>
    <mergeCell ref="G26:G27"/>
    <mergeCell ref="G5:G6"/>
    <mergeCell ref="D5:D6"/>
    <mergeCell ref="G7:G8"/>
    <mergeCell ref="B26:B27"/>
    <mergeCell ref="C26:C27"/>
    <mergeCell ref="E26:E27"/>
    <mergeCell ref="B22:B24"/>
    <mergeCell ref="C22:C24"/>
    <mergeCell ref="E22:E24"/>
    <mergeCell ref="B19:B20"/>
    <mergeCell ref="C19:C20"/>
    <mergeCell ref="E19:E20"/>
    <mergeCell ref="B9:B10"/>
    <mergeCell ref="C9:C10"/>
    <mergeCell ref="E9:E10"/>
    <mergeCell ref="G9:G10"/>
    <mergeCell ref="B7:B8"/>
    <mergeCell ref="C7:C8"/>
    <mergeCell ref="E7:E8"/>
    <mergeCell ref="B4:E4"/>
    <mergeCell ref="B5:C5"/>
    <mergeCell ref="E5:E6"/>
  </mergeCells>
  <conditionalFormatting sqref="E7:E29">
    <cfRule type="cellIs" dxfId="3" priority="1" operator="lessThan">
      <formula>$C$34</formula>
    </cfRule>
    <cfRule type="cellIs" dxfId="2" priority="2" operator="greaterThan">
      <formula>$C$35</formula>
    </cfRule>
    <cfRule type="cellIs" dxfId="1" priority="3" operator="greaterThan">
      <formula>#REF!</formula>
    </cfRule>
    <cfRule type="cellIs" dxfId="0" priority="4" operator="lessThan">
      <formula>#REF!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Le Gal</dc:creator>
  <cp:lastModifiedBy>Florian Le Gal</cp:lastModifiedBy>
  <dcterms:created xsi:type="dcterms:W3CDTF">2017-12-05T14:03:00Z</dcterms:created>
  <dcterms:modified xsi:type="dcterms:W3CDTF">2017-12-05T14:37:35Z</dcterms:modified>
</cp:coreProperties>
</file>