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1315" windowHeight="9525"/>
  </bookViews>
  <sheets>
    <sheet name="Feuil1" sheetId="1" r:id="rId1"/>
    <sheet name="Réf" sheetId="3" r:id="rId2"/>
    <sheet name="Feuil2" sheetId="4" r:id="rId3"/>
  </sheets>
  <definedNames>
    <definedName name="_xlnm._FilterDatabase" localSheetId="0" hidden="1">Feuil1!$D$20:$F$40</definedName>
    <definedName name="codearticle">Feuil1!$D$10</definedName>
    <definedName name="_xlnm.Criteria" localSheetId="0">Feuil1!$H$1</definedName>
    <definedName name="ligne">Feuil1!$D$8</definedName>
    <definedName name="_xlnm.Print_Area" localSheetId="0">Feuil1!$B$1:$G$41</definedName>
  </definedNames>
  <calcPr calcId="145621" concurrentCalc="0"/>
</workbook>
</file>

<file path=xl/calcChain.xml><?xml version="1.0" encoding="utf-8"?>
<calcChain xmlns="http://schemas.openxmlformats.org/spreadsheetml/2006/main">
  <c r="F36" i="1" l="1"/>
  <c r="E36" i="1"/>
  <c r="F33" i="1"/>
  <c r="E33" i="1"/>
  <c r="F31" i="1"/>
  <c r="E31" i="1"/>
  <c r="F28" i="1"/>
  <c r="E28" i="1"/>
  <c r="F27" i="1"/>
  <c r="E27" i="1"/>
  <c r="F26" i="1"/>
  <c r="E26" i="1"/>
  <c r="F24" i="1"/>
  <c r="E24" i="1"/>
  <c r="F23" i="1"/>
  <c r="E23" i="1"/>
  <c r="D36" i="1"/>
  <c r="D33" i="1"/>
  <c r="D31" i="1"/>
  <c r="D28" i="1"/>
  <c r="D27" i="1"/>
  <c r="D26" i="1"/>
  <c r="D24" i="1"/>
  <c r="D23" i="1"/>
  <c r="F25" i="1"/>
  <c r="F29" i="1"/>
  <c r="F30" i="1"/>
  <c r="F40" i="1"/>
  <c r="F21" i="1"/>
  <c r="F22" i="1"/>
  <c r="F38" i="1"/>
  <c r="F35" i="1"/>
  <c r="E38" i="1"/>
  <c r="E34" i="1"/>
  <c r="E32" i="1"/>
  <c r="F39" i="1"/>
  <c r="F37" i="1"/>
  <c r="E39" i="1"/>
  <c r="F32" i="1"/>
  <c r="E21" i="1"/>
  <c r="E22" i="1"/>
  <c r="F34" i="1"/>
  <c r="E35" i="1"/>
  <c r="E37" i="1"/>
  <c r="E40" i="1"/>
</calcChain>
</file>

<file path=xl/sharedStrings.xml><?xml version="1.0" encoding="utf-8"?>
<sst xmlns="http://schemas.openxmlformats.org/spreadsheetml/2006/main" count="85" uniqueCount="70">
  <si>
    <t>:</t>
  </si>
  <si>
    <t>Appelation</t>
  </si>
  <si>
    <t>Code SCA</t>
  </si>
  <si>
    <t>Désignation</t>
  </si>
  <si>
    <t>Band</t>
  </si>
  <si>
    <t>Film</t>
  </si>
  <si>
    <t>Carton</t>
  </si>
  <si>
    <t>Pickup</t>
  </si>
  <si>
    <t>Ing</t>
  </si>
  <si>
    <t>Intercal</t>
  </si>
  <si>
    <t>PS</t>
  </si>
  <si>
    <t>Oper</t>
  </si>
  <si>
    <t>Couvercle</t>
  </si>
  <si>
    <t>Bouchon</t>
  </si>
  <si>
    <t>Manchon</t>
  </si>
  <si>
    <t>Etiquette</t>
  </si>
  <si>
    <t>Languette</t>
  </si>
  <si>
    <t>Sticker</t>
  </si>
  <si>
    <t xml:space="preserve"> </t>
  </si>
  <si>
    <t>Autre 1</t>
  </si>
  <si>
    <t>Autre 2</t>
  </si>
  <si>
    <t>Autre 3</t>
  </si>
  <si>
    <t>Autre 4</t>
  </si>
  <si>
    <t>Autre 5</t>
  </si>
  <si>
    <t>Pot</t>
  </si>
  <si>
    <t>LIGNE</t>
  </si>
  <si>
    <t>CODE ARTICLE</t>
  </si>
  <si>
    <t>DÉSIGNATION</t>
  </si>
  <si>
    <t>Emballage</t>
  </si>
  <si>
    <t>FICHE NOMENCLATURE 
CODE PRODUIT</t>
  </si>
  <si>
    <t>LISTING LIGNE CONDI</t>
  </si>
  <si>
    <t>DOSELEC</t>
  </si>
  <si>
    <t>ERMI</t>
  </si>
  <si>
    <t>FORMSEAL L</t>
  </si>
  <si>
    <t>FORMSEAL R</t>
  </si>
  <si>
    <t>HAMBA 2</t>
  </si>
  <si>
    <t>HITTPACK</t>
  </si>
  <si>
    <t>SEAUX</t>
  </si>
  <si>
    <t>RK1</t>
  </si>
  <si>
    <t>RK2</t>
  </si>
  <si>
    <t>RK3</t>
  </si>
  <si>
    <t>RK4</t>
  </si>
  <si>
    <t>SERAC</t>
  </si>
  <si>
    <t>STORK</t>
  </si>
  <si>
    <t>VOLPAK</t>
  </si>
  <si>
    <t>VOLU</t>
  </si>
  <si>
    <t>ERMI / HAMBA 2</t>
  </si>
  <si>
    <t>FORM L / RK1</t>
  </si>
  <si>
    <t>RK3 / RK4</t>
  </si>
  <si>
    <t>STORK / VOLU</t>
  </si>
  <si>
    <t>Sauvegarde précédente :</t>
  </si>
  <si>
    <t>90073908</t>
  </si>
  <si>
    <t>DCP  EGOISTE*4 NEUTRE</t>
  </si>
  <si>
    <t>90073631</t>
  </si>
  <si>
    <t>CV170 BE BROS MOUS CHOL CAR NS</t>
  </si>
  <si>
    <t>90054256</t>
  </si>
  <si>
    <t>FILM ETIR MACH laize 250mm 23-</t>
  </si>
  <si>
    <t>90029310</t>
  </si>
  <si>
    <t>AVA PHC HTSV 21X25KG PREPHT</t>
  </si>
  <si>
    <t>90071001</t>
  </si>
  <si>
    <t>INT EGOISTE / LIEGEOIS</t>
  </si>
  <si>
    <t>90070621</t>
  </si>
  <si>
    <t>OP D95.5MM EGOISTE OR</t>
  </si>
  <si>
    <t>90073630</t>
  </si>
  <si>
    <t>POT170 BE BROS CHOL CAR NS</t>
  </si>
  <si>
    <t>90016152</t>
  </si>
  <si>
    <t>ADDITIF ROSE 5191-4 (CARTON 4X</t>
  </si>
  <si>
    <t>BROS</t>
  </si>
  <si>
    <t>Doselec</t>
  </si>
  <si>
    <t>18/01/2018 12:18:12 par ROZIER Guillaume, Bayeux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</si>
</sst>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40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40"/>
      <color theme="1"/>
      <name val="Calibri"/>
      <family val="2"/>
      <scheme val="minor"/>
    </font>
    <font>
      <sz val="40"/>
      <color rgb="FF000000"/>
      <name val="Calibri"/>
      <family val="2"/>
    </font>
    <font>
      <b/>
      <sz val="48"/>
      <color theme="0"/>
      <name val="Calibri"/>
      <family val="2"/>
      <scheme val="minor"/>
    </font>
    <font>
      <u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2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14" fontId="0" fillId="0" borderId="0" xfId="0" applyNumberFormat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right"/>
    </xf>
    <xf numFmtId="3" fontId="0" fillId="0" borderId="0" xfId="0" applyNumberFormat="1"/>
    <xf numFmtId="3" fontId="1" fillId="0" borderId="0" xfId="0" applyNumberFormat="1" applyFont="1" applyBorder="1"/>
    <xf numFmtId="0" fontId="5" fillId="0" borderId="16" xfId="0" applyFont="1" applyBorder="1" applyAlignment="1">
      <alignment horizontal="center"/>
    </xf>
    <xf numFmtId="0" fontId="6" fillId="0" borderId="23" xfId="0" applyFont="1" applyBorder="1"/>
    <xf numFmtId="0" fontId="0" fillId="0" borderId="23" xfId="0" applyBorder="1"/>
    <xf numFmtId="0" fontId="6" fillId="0" borderId="23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 applyBorder="1"/>
    <xf numFmtId="0" fontId="7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Fill="1" applyBorder="1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15" xfId="0" applyFont="1" applyBorder="1"/>
    <xf numFmtId="0" fontId="7" fillId="0" borderId="15" xfId="0" applyFont="1" applyBorder="1" applyAlignment="1">
      <alignment horizontal="center"/>
    </xf>
    <xf numFmtId="22" fontId="9" fillId="0" borderId="0" xfId="0" applyNumberFormat="1" applyFont="1" applyAlignment="1">
      <alignment horizontal="right"/>
    </xf>
    <xf numFmtId="3" fontId="13" fillId="0" borderId="0" xfId="0" applyNumberFormat="1" applyFont="1" applyAlignment="1">
      <alignment horizontal="center"/>
    </xf>
    <xf numFmtId="0" fontId="8" fillId="0" borderId="0" xfId="0" applyFont="1" applyBorder="1" applyProtection="1"/>
    <xf numFmtId="0" fontId="7" fillId="0" borderId="20" xfId="0" applyFont="1" applyBorder="1" applyAlignment="1" applyProtection="1">
      <alignment horizontal="center" vertical="center"/>
    </xf>
    <xf numFmtId="3" fontId="7" fillId="0" borderId="21" xfId="0" applyNumberFormat="1" applyFont="1" applyBorder="1" applyAlignment="1" applyProtection="1">
      <alignment horizontal="center" vertical="center"/>
    </xf>
    <xf numFmtId="0" fontId="7" fillId="0" borderId="22" xfId="0" applyFont="1" applyBorder="1" applyAlignment="1" applyProtection="1">
      <alignment horizontal="center" vertical="center"/>
    </xf>
    <xf numFmtId="0" fontId="8" fillId="0" borderId="17" xfId="0" applyFont="1" applyBorder="1" applyAlignment="1" applyProtection="1">
      <alignment vertical="center"/>
    </xf>
    <xf numFmtId="3" fontId="8" fillId="0" borderId="18" xfId="0" applyNumberFormat="1" applyFont="1" applyBorder="1" applyAlignment="1" applyProtection="1">
      <alignment horizontal="center" vertical="center"/>
    </xf>
    <xf numFmtId="0" fontId="8" fillId="0" borderId="19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vertical="center"/>
    </xf>
    <xf numFmtId="3" fontId="8" fillId="0" borderId="1" xfId="0" applyNumberFormat="1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vertical="center"/>
    </xf>
    <xf numFmtId="0" fontId="8" fillId="0" borderId="4" xfId="0" applyFont="1" applyFill="1" applyBorder="1" applyAlignment="1" applyProtection="1">
      <alignment vertical="center"/>
    </xf>
    <xf numFmtId="3" fontId="8" fillId="0" borderId="5" xfId="0" applyNumberFormat="1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0" xfId="0" applyFont="1" applyFill="1" applyBorder="1" applyProtection="1">
      <protection locked="0"/>
    </xf>
    <xf numFmtId="0" fontId="11" fillId="2" borderId="15" xfId="0" applyNumberFormat="1" applyFont="1" applyFill="1" applyBorder="1" applyAlignment="1" applyProtection="1">
      <alignment horizontal="left" vertical="center" wrapText="1"/>
      <protection locked="0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/>
    </xf>
    <xf numFmtId="3" fontId="12" fillId="3" borderId="8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3" fontId="12" fillId="3" borderId="0" xfId="0" applyNumberFormat="1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3" fontId="12" fillId="3" borderId="13" xfId="0" applyNumberFormat="1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0099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15</xdr:row>
          <xdr:rowOff>57150</xdr:rowOff>
        </xdr:from>
        <xdr:to>
          <xdr:col>3</xdr:col>
          <xdr:colOff>2733675</xdr:colOff>
          <xdr:row>17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12</xdr:row>
          <xdr:rowOff>123825</xdr:rowOff>
        </xdr:from>
        <xdr:to>
          <xdr:col>3</xdr:col>
          <xdr:colOff>2733675</xdr:colOff>
          <xdr:row>14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80960</xdr:colOff>
      <xdr:row>9</xdr:row>
      <xdr:rowOff>9525</xdr:rowOff>
    </xdr:from>
    <xdr:to>
      <xdr:col>4</xdr:col>
      <xdr:colOff>800960</xdr:colOff>
      <xdr:row>10</xdr:row>
      <xdr:rowOff>15150</xdr:rowOff>
    </xdr:to>
    <xdr:sp macro="" textlink="">
      <xdr:nvSpPr>
        <xdr:cNvPr id="9" name="Ellipse 8"/>
        <xdr:cNvSpPr/>
      </xdr:nvSpPr>
      <xdr:spPr>
        <a:xfrm>
          <a:off x="8526460" y="4676775"/>
          <a:ext cx="720000" cy="72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1</a:t>
          </a:r>
          <a:endParaRPr lang="fr-FR" sz="1100"/>
        </a:p>
      </xdr:txBody>
    </xdr:sp>
    <xdr:clientData fPrintsWithSheet="0"/>
  </xdr:twoCellAnchor>
  <xdr:twoCellAnchor>
    <xdr:from>
      <xdr:col>3</xdr:col>
      <xdr:colOff>3111501</xdr:colOff>
      <xdr:row>11</xdr:row>
      <xdr:rowOff>186530</xdr:rowOff>
    </xdr:from>
    <xdr:to>
      <xdr:col>4</xdr:col>
      <xdr:colOff>418376</xdr:colOff>
      <xdr:row>14</xdr:row>
      <xdr:rowOff>176280</xdr:rowOff>
    </xdr:to>
    <xdr:sp macro="" textlink="">
      <xdr:nvSpPr>
        <xdr:cNvPr id="10" name="Ellipse 9"/>
        <xdr:cNvSpPr/>
      </xdr:nvSpPr>
      <xdr:spPr>
        <a:xfrm>
          <a:off x="8143876" y="6282530"/>
          <a:ext cx="720000" cy="72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2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2533650</xdr:colOff>
          <xdr:row>12</xdr:row>
          <xdr:rowOff>142875</xdr:rowOff>
        </xdr:from>
        <xdr:to>
          <xdr:col>3</xdr:col>
          <xdr:colOff>733425</xdr:colOff>
          <xdr:row>14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G56"/>
  <sheetViews>
    <sheetView showGridLines="0" tabSelected="1" zoomScale="40" zoomScaleNormal="40" workbookViewId="0">
      <selection activeCell="D26" sqref="D26"/>
    </sheetView>
  </sheetViews>
  <sheetFormatPr baseColWidth="10" defaultRowHeight="15" x14ac:dyDescent="0.25"/>
  <cols>
    <col min="1" max="1" width="21.7109375" customWidth="1"/>
    <col min="2" max="2" width="49.140625" bestFit="1" customWidth="1"/>
    <col min="3" max="3" width="4.7109375" style="2" bestFit="1" customWidth="1"/>
    <col min="4" max="4" width="51.28515625" customWidth="1"/>
    <col min="5" max="5" width="49" style="13" bestFit="1" customWidth="1"/>
    <col min="6" max="6" width="137" bestFit="1" customWidth="1"/>
    <col min="7" max="7" width="21.42578125" customWidth="1"/>
    <col min="8" max="8" width="13.85546875" customWidth="1"/>
    <col min="9" max="9" width="20.28515625" customWidth="1"/>
    <col min="10" max="10" width="13.85546875" customWidth="1"/>
    <col min="11" max="11" width="21.42578125" customWidth="1"/>
    <col min="12" max="12" width="13.85546875" customWidth="1"/>
    <col min="13" max="13" width="12.5703125" customWidth="1"/>
    <col min="14" max="14" width="12.5703125" bestFit="1" customWidth="1"/>
  </cols>
  <sheetData>
    <row r="1" spans="2:7" ht="41.25" customHeight="1" x14ac:dyDescent="0.25">
      <c r="B1" s="49" t="s">
        <v>29</v>
      </c>
      <c r="C1" s="50"/>
      <c r="D1" s="50"/>
      <c r="E1" s="51"/>
      <c r="F1" s="50"/>
      <c r="G1" s="52"/>
    </row>
    <row r="2" spans="2:7" ht="41.25" customHeight="1" x14ac:dyDescent="0.25">
      <c r="B2" s="53"/>
      <c r="C2" s="54"/>
      <c r="D2" s="54"/>
      <c r="E2" s="55"/>
      <c r="F2" s="54"/>
      <c r="G2" s="56"/>
    </row>
    <row r="3" spans="2:7" ht="41.25" customHeight="1" thickBot="1" x14ac:dyDescent="0.3">
      <c r="B3" s="57"/>
      <c r="C3" s="58"/>
      <c r="D3" s="58"/>
      <c r="E3" s="59"/>
      <c r="F3" s="58"/>
      <c r="G3" s="60"/>
    </row>
    <row r="4" spans="2:7" ht="23.25" x14ac:dyDescent="0.25">
      <c r="B4" s="10"/>
      <c r="C4" s="10"/>
      <c r="D4" s="10"/>
      <c r="E4" s="11"/>
      <c r="F4" s="10"/>
      <c r="G4" s="10"/>
    </row>
    <row r="5" spans="2:7" ht="36" x14ac:dyDescent="0.55000000000000004">
      <c r="E5" s="32" t="s">
        <v>50</v>
      </c>
      <c r="F5" s="31" t="s">
        <v>69</v>
      </c>
    </row>
    <row r="6" spans="2:7" x14ac:dyDescent="0.25">
      <c r="E6" s="12"/>
      <c r="F6" s="9"/>
    </row>
    <row r="7" spans="2:7" ht="56.25" customHeight="1" x14ac:dyDescent="0.25"/>
    <row r="8" spans="2:7" ht="56.25" customHeight="1" x14ac:dyDescent="0.75">
      <c r="B8" s="24" t="s">
        <v>25</v>
      </c>
      <c r="C8" s="25" t="s">
        <v>0</v>
      </c>
      <c r="D8" s="47" t="s">
        <v>68</v>
      </c>
    </row>
    <row r="9" spans="2:7" ht="56.25" customHeight="1" x14ac:dyDescent="0.75">
      <c r="B9" s="27"/>
      <c r="C9" s="28"/>
      <c r="D9" s="26"/>
    </row>
    <row r="10" spans="2:7" ht="56.25" customHeight="1" x14ac:dyDescent="0.75">
      <c r="B10" s="29" t="s">
        <v>26</v>
      </c>
      <c r="C10" s="30" t="s">
        <v>0</v>
      </c>
      <c r="D10" s="48">
        <v>23999.01</v>
      </c>
    </row>
    <row r="11" spans="2:7" ht="56.25" customHeight="1" x14ac:dyDescent="0.75">
      <c r="B11" s="24" t="s">
        <v>27</v>
      </c>
      <c r="C11" s="25" t="s">
        <v>0</v>
      </c>
      <c r="D11" s="33" t="s">
        <v>67</v>
      </c>
    </row>
    <row r="12" spans="2:7" ht="21" x14ac:dyDescent="0.35">
      <c r="B12" s="6"/>
      <c r="C12" s="7"/>
      <c r="D12" s="8"/>
      <c r="E12" s="14"/>
      <c r="F12" s="7"/>
      <c r="G12" s="8"/>
    </row>
    <row r="13" spans="2:7" ht="21" x14ac:dyDescent="0.35">
      <c r="B13" s="4"/>
      <c r="C13" s="5"/>
      <c r="E13" s="14"/>
      <c r="F13" s="7"/>
      <c r="G13" s="8"/>
    </row>
    <row r="18" spans="1:6" ht="51" x14ac:dyDescent="0.75">
      <c r="B18" s="22" t="s">
        <v>28</v>
      </c>
      <c r="C18" s="23" t="s">
        <v>0</v>
      </c>
    </row>
    <row r="19" spans="1:6" ht="15.75" thickBot="1" x14ac:dyDescent="0.3"/>
    <row r="20" spans="1:6" s="20" customFormat="1" ht="60" customHeight="1" thickBot="1" x14ac:dyDescent="0.3">
      <c r="A20" s="1"/>
      <c r="C20" s="21"/>
      <c r="D20" s="34" t="s">
        <v>1</v>
      </c>
      <c r="E20" s="35" t="s">
        <v>2</v>
      </c>
      <c r="F20" s="36" t="s">
        <v>3</v>
      </c>
    </row>
    <row r="21" spans="1:6" s="20" customFormat="1" ht="60" hidden="1" customHeight="1" x14ac:dyDescent="0.25">
      <c r="A21" s="19"/>
      <c r="C21" s="21"/>
      <c r="D21" s="37" t="s">
        <v>4</v>
      </c>
      <c r="E21" s="38" t="str">
        <f>IFERROR(VLOOKUP(CONCATENATE($D$10,$D21),#REF!,4,FALSE),"/")</f>
        <v>/</v>
      </c>
      <c r="F21" s="39" t="str">
        <f>IFERROR(VLOOKUP(CONCATENATE($D$10,$D21),#REF!,3,FALSE),"/")</f>
        <v>/</v>
      </c>
    </row>
    <row r="22" spans="1:6" s="20" customFormat="1" ht="60" hidden="1" customHeight="1" x14ac:dyDescent="0.25">
      <c r="A22" s="19"/>
      <c r="C22" s="21"/>
      <c r="D22" s="40" t="s">
        <v>13</v>
      </c>
      <c r="E22" s="41" t="str">
        <f>IFERROR(VLOOKUP(CONCATENATE($D$10,$D22),#REF!,4,FALSE),"/")</f>
        <v>/</v>
      </c>
      <c r="F22" s="42" t="str">
        <f>IFERROR(VLOOKUP(CONCATENATE($D$10,$D22),#REF!,3,FALSE),"/")</f>
        <v>/</v>
      </c>
    </row>
    <row r="23" spans="1:6" s="20" customFormat="1" ht="60" customHeight="1" x14ac:dyDescent="0.25">
      <c r="A23" s="1"/>
      <c r="C23" s="21"/>
      <c r="D23" s="40" t="str">
        <f>Feuil2!H13</f>
        <v>Carton</v>
      </c>
      <c r="E23" s="40" t="str">
        <f>Feuil2!I13</f>
        <v>90073908</v>
      </c>
      <c r="F23" s="40" t="str">
        <f>Feuil2!J13</f>
        <v>DCP  EGOISTE*4 NEUTRE</v>
      </c>
    </row>
    <row r="24" spans="1:6" s="20" customFormat="1" ht="60" customHeight="1" x14ac:dyDescent="0.25">
      <c r="A24" s="1"/>
      <c r="C24" s="21"/>
      <c r="D24" s="40" t="str">
        <f>Feuil2!H14</f>
        <v>Couvercle</v>
      </c>
      <c r="E24" s="40" t="str">
        <f>Feuil2!I14</f>
        <v>90073631</v>
      </c>
      <c r="F24" s="40" t="str">
        <f>Feuil2!J14</f>
        <v>CV170 BE BROS MOUS CHOL CAR NS</v>
      </c>
    </row>
    <row r="25" spans="1:6" s="20" customFormat="1" ht="60" hidden="1" customHeight="1" x14ac:dyDescent="0.25">
      <c r="A25" s="1"/>
      <c r="C25" s="21"/>
      <c r="D25" s="40" t="s">
        <v>15</v>
      </c>
      <c r="E25" t="s">
        <v>55</v>
      </c>
      <c r="F25" s="42" t="str">
        <f>IFERROR(VLOOKUP(CONCATENATE($D$10,$D25),#REF!,3,FALSE),"/")</f>
        <v>/</v>
      </c>
    </row>
    <row r="26" spans="1:6" s="20" customFormat="1" ht="60" customHeight="1" x14ac:dyDescent="0.25">
      <c r="A26" s="19"/>
      <c r="C26" s="21"/>
      <c r="D26" s="40" t="str">
        <f>Feuil2!H15</f>
        <v>Film</v>
      </c>
      <c r="E26" s="40" t="str">
        <f>Feuil2!I15</f>
        <v>90054256</v>
      </c>
      <c r="F26" s="40" t="str">
        <f>Feuil2!J15</f>
        <v>FILM ETIR MACH laize 250mm 23-</v>
      </c>
    </row>
    <row r="27" spans="1:6" s="20" customFormat="1" ht="60" customHeight="1" x14ac:dyDescent="0.25">
      <c r="A27" s="19"/>
      <c r="C27" s="21"/>
      <c r="D27" s="40" t="str">
        <f>Feuil2!H16</f>
        <v>Ing</v>
      </c>
      <c r="E27" s="40" t="str">
        <f>Feuil2!I16</f>
        <v>90029310</v>
      </c>
      <c r="F27" s="40" t="str">
        <f>Feuil2!J16</f>
        <v>AVA PHC HTSV 21X25KG PREPHT</v>
      </c>
    </row>
    <row r="28" spans="1:6" s="20" customFormat="1" ht="60" customHeight="1" x14ac:dyDescent="0.25">
      <c r="A28" s="1"/>
      <c r="C28" s="21"/>
      <c r="D28" s="40" t="str">
        <f>Feuil2!H17</f>
        <v>Intercal</v>
      </c>
      <c r="E28" s="40" t="str">
        <f>Feuil2!I17</f>
        <v>90071001</v>
      </c>
      <c r="F28" s="40" t="str">
        <f>Feuil2!J17</f>
        <v>INT EGOISTE / LIEGEOIS</v>
      </c>
    </row>
    <row r="29" spans="1:6" s="20" customFormat="1" ht="60" hidden="1" customHeight="1" x14ac:dyDescent="0.25">
      <c r="A29" s="19"/>
      <c r="C29" s="21"/>
      <c r="D29" s="40" t="s">
        <v>16</v>
      </c>
      <c r="E29" t="s">
        <v>63</v>
      </c>
      <c r="F29" s="42" t="str">
        <f>IFERROR(VLOOKUP(CONCATENATE($D$10,$D29),#REF!,3,FALSE),"/")</f>
        <v>/</v>
      </c>
    </row>
    <row r="30" spans="1:6" s="20" customFormat="1" ht="60" hidden="1" customHeight="1" x14ac:dyDescent="0.25">
      <c r="A30" s="19"/>
      <c r="C30" s="21"/>
      <c r="D30" s="40" t="s">
        <v>14</v>
      </c>
      <c r="E30" t="s">
        <v>65</v>
      </c>
      <c r="F30" s="42" t="str">
        <f>IFERROR(VLOOKUP(CONCATENATE($D$10,$D30),#REF!,3,FALSE),"/")</f>
        <v>/</v>
      </c>
    </row>
    <row r="31" spans="1:6" s="20" customFormat="1" ht="60" customHeight="1" x14ac:dyDescent="0.25">
      <c r="A31" s="1"/>
      <c r="C31" s="21"/>
      <c r="D31" s="40" t="str">
        <f>Feuil2!H18</f>
        <v>Oper</v>
      </c>
      <c r="E31" s="40" t="str">
        <f>Feuil2!I18</f>
        <v>90070621</v>
      </c>
      <c r="F31" s="40" t="str">
        <f>Feuil2!J18</f>
        <v>OP D95.5MM EGOISTE OR</v>
      </c>
    </row>
    <row r="32" spans="1:6" s="20" customFormat="1" ht="60" hidden="1" customHeight="1" x14ac:dyDescent="0.25">
      <c r="A32" s="19"/>
      <c r="C32" s="21"/>
      <c r="D32" s="40" t="s">
        <v>7</v>
      </c>
      <c r="E32" s="41" t="str">
        <f>IFERROR(VLOOKUP(CONCATENATE($D$10,$D32),#REF!,4,FALSE),"/")</f>
        <v>/</v>
      </c>
      <c r="F32" s="42" t="str">
        <f>IFERROR(VLOOKUP(CONCATENATE($D$10,$D32),#REF!,3,FALSE),"/")</f>
        <v>/</v>
      </c>
    </row>
    <row r="33" spans="1:6" s="20" customFormat="1" ht="60" customHeight="1" x14ac:dyDescent="0.25">
      <c r="A33" s="1"/>
      <c r="C33" s="21"/>
      <c r="D33" s="40" t="str">
        <f>Feuil2!H19</f>
        <v>Pot</v>
      </c>
      <c r="E33" s="40" t="str">
        <f>Feuil2!I19</f>
        <v>90073630</v>
      </c>
      <c r="F33" s="40" t="str">
        <f>Feuil2!J19</f>
        <v>POT170 BE BROS CHOL CAR NS</v>
      </c>
    </row>
    <row r="34" spans="1:6" s="20" customFormat="1" ht="60" hidden="1" customHeight="1" x14ac:dyDescent="0.25">
      <c r="A34" s="19"/>
      <c r="C34" s="21"/>
      <c r="D34" s="40" t="s">
        <v>10</v>
      </c>
      <c r="E34" s="41" t="str">
        <f>IFERROR(VLOOKUP(CONCATENATE($D$10,$D34),#REF!,4,FALSE),"/")</f>
        <v>/</v>
      </c>
      <c r="F34" s="42" t="str">
        <f>IFERROR(VLOOKUP(CONCATENATE($D$10,$D34),#REF!,3,FALSE),"/")</f>
        <v>/</v>
      </c>
    </row>
    <row r="35" spans="1:6" s="20" customFormat="1" ht="60" hidden="1" customHeight="1" x14ac:dyDescent="0.25">
      <c r="A35" s="1"/>
      <c r="C35" s="21"/>
      <c r="D35" s="43" t="s">
        <v>17</v>
      </c>
      <c r="E35" s="41" t="str">
        <f>IFERROR(VLOOKUP(CONCATENATE($D$10,$D35),#REF!,4,FALSE),"/")</f>
        <v>/</v>
      </c>
      <c r="F35" s="42" t="str">
        <f>IFERROR(VLOOKUP(CONCATENATE($D$10,$D35),#REF!,3,FALSE),"/")</f>
        <v>/</v>
      </c>
    </row>
    <row r="36" spans="1:6" s="20" customFormat="1" ht="60" customHeight="1" x14ac:dyDescent="0.25">
      <c r="A36" s="1"/>
      <c r="C36" s="21"/>
      <c r="D36" s="40" t="str">
        <f>Feuil2!H20</f>
        <v>Autre 1</v>
      </c>
      <c r="E36" s="40" t="str">
        <f>Feuil2!I20</f>
        <v>90016152</v>
      </c>
      <c r="F36" s="40" t="str">
        <f>Feuil2!J20</f>
        <v>ADDITIF ROSE 5191-4 (CARTON 4X</v>
      </c>
    </row>
    <row r="37" spans="1:6" s="20" customFormat="1" ht="60" hidden="1" customHeight="1" x14ac:dyDescent="0.25">
      <c r="C37" s="21"/>
      <c r="D37" s="43" t="s">
        <v>20</v>
      </c>
      <c r="E37" s="41" t="str">
        <f>IFERROR(VLOOKUP(CONCATENATE($D$10,$D37),#REF!,4,FALSE),"/")</f>
        <v>/</v>
      </c>
      <c r="F37" s="42" t="str">
        <f>IFERROR(VLOOKUP(CONCATENATE($D$10,$D37),#REF!,3,FALSE),"/")</f>
        <v>/</v>
      </c>
    </row>
    <row r="38" spans="1:6" s="20" customFormat="1" ht="60" hidden="1" customHeight="1" x14ac:dyDescent="0.25">
      <c r="C38" s="21"/>
      <c r="D38" s="43" t="s">
        <v>21</v>
      </c>
      <c r="E38" s="41" t="str">
        <f>IFERROR(VLOOKUP(CONCATENATE($D$10,$D38),#REF!,4,FALSE),"/")</f>
        <v>/</v>
      </c>
      <c r="F38" s="42" t="str">
        <f>IFERROR(VLOOKUP(CONCATENATE($D$10,$D38),#REF!,3,FALSE),"/")</f>
        <v>/</v>
      </c>
    </row>
    <row r="39" spans="1:6" s="20" customFormat="1" ht="60" hidden="1" customHeight="1" x14ac:dyDescent="0.25">
      <c r="C39" s="21"/>
      <c r="D39" s="43" t="s">
        <v>22</v>
      </c>
      <c r="E39" s="41" t="str">
        <f>IFERROR(VLOOKUP(CONCATENATE($D$10,$D39),#REF!,4,FALSE),"/")</f>
        <v>/</v>
      </c>
      <c r="F39" s="42" t="str">
        <f>IFERROR(VLOOKUP(CONCATENATE($D$10,$D39),#REF!,3,FALSE),"/")</f>
        <v>/</v>
      </c>
    </row>
    <row r="40" spans="1:6" s="20" customFormat="1" ht="60" hidden="1" customHeight="1" thickBot="1" x14ac:dyDescent="0.3">
      <c r="C40" s="21"/>
      <c r="D40" s="44" t="s">
        <v>23</v>
      </c>
      <c r="E40" s="45" t="str">
        <f>IFERROR(VLOOKUP(CONCATENATE($D$10,$D40),#REF!,4,FALSE),"/")</f>
        <v>/</v>
      </c>
      <c r="F40" s="46" t="str">
        <f>IFERROR(VLOOKUP(CONCATENATE($D$10,$D40),#REF!,3,FALSE),"/")</f>
        <v>/</v>
      </c>
    </row>
    <row r="44" spans="1:6" x14ac:dyDescent="0.25">
      <c r="A44" s="1"/>
    </row>
    <row r="45" spans="1:6" x14ac:dyDescent="0.25">
      <c r="A45" s="1"/>
    </row>
    <row r="46" spans="1:6" x14ac:dyDescent="0.25">
      <c r="A46" s="1"/>
    </row>
    <row r="49" spans="1:1" ht="15" customHeight="1" x14ac:dyDescent="0.25"/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t="s">
        <v>18</v>
      </c>
    </row>
  </sheetData>
  <autoFilter ref="D20:F40">
    <filterColumn colId="1">
      <customFilters>
        <customFilter operator="notEqual" val="*/*"/>
      </customFilters>
    </filterColumn>
  </autoFilter>
  <mergeCells count="1">
    <mergeCell ref="B1:G3"/>
  </mergeCells>
  <pageMargins left="0.70866141732283472" right="0.70866141732283472" top="0.74803149606299213" bottom="0.74803149606299213" header="0.31496062992125984" footer="0.31496062992125984"/>
  <pageSetup paperSize="9" scale="27" fitToHeight="0" orientation="portrait" r:id="rId1"/>
  <headerFooter>
    <oddHeader>&amp;C&amp;16&amp;F</oddHeader>
    <oddFooter>&amp;L&amp;16ROZIER Guillaume, Bayeux&amp;C&amp;16Page &amp;P&amp;R&amp;16&amp;D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imer">
                <anchor moveWithCells="1" sizeWithCells="1">
                  <from>
                    <xdr:col>3</xdr:col>
                    <xdr:colOff>933450</xdr:colOff>
                    <xdr:row>15</xdr:row>
                    <xdr:rowOff>57150</xdr:rowOff>
                  </from>
                  <to>
                    <xdr:col>3</xdr:col>
                    <xdr:colOff>2733675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">
                <anchor moveWithCells="1" sizeWithCells="1">
                  <from>
                    <xdr:col>3</xdr:col>
                    <xdr:colOff>933450</xdr:colOff>
                    <xdr:row>12</xdr:row>
                    <xdr:rowOff>123825</xdr:rowOff>
                  </from>
                  <to>
                    <xdr:col>3</xdr:col>
                    <xdr:colOff>2733675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nregistrer">
                <anchor moveWithCells="1" sizeWithCells="1">
                  <from>
                    <xdr:col>1</xdr:col>
                    <xdr:colOff>2533650</xdr:colOff>
                    <xdr:row>12</xdr:row>
                    <xdr:rowOff>142875</xdr:rowOff>
                  </from>
                  <to>
                    <xdr:col>3</xdr:col>
                    <xdr:colOff>733425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23"/>
  <sheetViews>
    <sheetView workbookViewId="0">
      <selection activeCell="C7" sqref="C7"/>
    </sheetView>
  </sheetViews>
  <sheetFormatPr baseColWidth="10" defaultRowHeight="15" x14ac:dyDescent="0.25"/>
  <cols>
    <col min="2" max="2" width="21.28515625" bestFit="1" customWidth="1"/>
  </cols>
  <sheetData>
    <row r="2" spans="2:7" ht="15.75" thickBot="1" x14ac:dyDescent="0.3"/>
    <row r="3" spans="2:7" ht="15.75" thickBot="1" x14ac:dyDescent="0.3">
      <c r="B3" s="15" t="s">
        <v>30</v>
      </c>
    </row>
    <row r="4" spans="2:7" x14ac:dyDescent="0.25">
      <c r="B4" s="16" t="s">
        <v>31</v>
      </c>
    </row>
    <row r="5" spans="2:7" x14ac:dyDescent="0.25">
      <c r="B5" s="16" t="s">
        <v>32</v>
      </c>
    </row>
    <row r="6" spans="2:7" x14ac:dyDescent="0.25">
      <c r="B6" s="16" t="s">
        <v>33</v>
      </c>
    </row>
    <row r="7" spans="2:7" x14ac:dyDescent="0.25">
      <c r="B7" s="16" t="s">
        <v>34</v>
      </c>
    </row>
    <row r="8" spans="2:7" x14ac:dyDescent="0.25">
      <c r="B8" s="16" t="s">
        <v>35</v>
      </c>
    </row>
    <row r="9" spans="2:7" x14ac:dyDescent="0.25">
      <c r="B9" s="16" t="s">
        <v>36</v>
      </c>
    </row>
    <row r="10" spans="2:7" x14ac:dyDescent="0.25">
      <c r="B10" s="16" t="s">
        <v>37</v>
      </c>
    </row>
    <row r="11" spans="2:7" x14ac:dyDescent="0.25">
      <c r="B11" s="16" t="s">
        <v>38</v>
      </c>
    </row>
    <row r="12" spans="2:7" x14ac:dyDescent="0.25">
      <c r="B12" s="17" t="s">
        <v>39</v>
      </c>
    </row>
    <row r="13" spans="2:7" x14ac:dyDescent="0.25">
      <c r="B13" s="17" t="s">
        <v>40</v>
      </c>
      <c r="F13" s="2"/>
      <c r="G13" s="3" t="s">
        <v>13</v>
      </c>
    </row>
    <row r="14" spans="2:7" x14ac:dyDescent="0.25">
      <c r="B14" s="17" t="s">
        <v>41</v>
      </c>
      <c r="F14" s="2"/>
      <c r="G14" s="3" t="s">
        <v>6</v>
      </c>
    </row>
    <row r="15" spans="2:7" x14ac:dyDescent="0.25">
      <c r="B15" s="16" t="s">
        <v>42</v>
      </c>
      <c r="F15" s="2"/>
      <c r="G15" s="3" t="s">
        <v>12</v>
      </c>
    </row>
    <row r="16" spans="2:7" x14ac:dyDescent="0.25">
      <c r="B16" s="16" t="s">
        <v>37</v>
      </c>
      <c r="F16" s="2"/>
      <c r="G16" s="3" t="s">
        <v>15</v>
      </c>
    </row>
    <row r="17" spans="2:7" x14ac:dyDescent="0.25">
      <c r="B17" s="16" t="s">
        <v>43</v>
      </c>
      <c r="F17" s="2"/>
      <c r="G17" s="3" t="s">
        <v>5</v>
      </c>
    </row>
    <row r="18" spans="2:7" x14ac:dyDescent="0.25">
      <c r="B18" s="16" t="s">
        <v>44</v>
      </c>
      <c r="F18" s="2"/>
      <c r="G18" s="3" t="s">
        <v>8</v>
      </c>
    </row>
    <row r="19" spans="2:7" x14ac:dyDescent="0.25">
      <c r="B19" s="16" t="s">
        <v>45</v>
      </c>
      <c r="F19" s="2"/>
      <c r="G19" s="3" t="s">
        <v>9</v>
      </c>
    </row>
    <row r="20" spans="2:7" x14ac:dyDescent="0.25">
      <c r="B20" s="16" t="s">
        <v>46</v>
      </c>
      <c r="F20" s="2"/>
      <c r="G20" s="3" t="s">
        <v>16</v>
      </c>
    </row>
    <row r="21" spans="2:7" x14ac:dyDescent="0.25">
      <c r="B21" s="16" t="s">
        <v>47</v>
      </c>
    </row>
    <row r="22" spans="2:7" x14ac:dyDescent="0.25">
      <c r="B22" s="18" t="s">
        <v>48</v>
      </c>
    </row>
    <row r="23" spans="2:7" x14ac:dyDescent="0.25">
      <c r="B23" s="1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13:J20"/>
  <sheetViews>
    <sheetView topLeftCell="A7" workbookViewId="0">
      <selection activeCell="I13" sqref="I13:I20"/>
    </sheetView>
  </sheetViews>
  <sheetFormatPr baseColWidth="10" defaultRowHeight="15" x14ac:dyDescent="0.25"/>
  <sheetData>
    <row r="13" spans="8:10" x14ac:dyDescent="0.25">
      <c r="H13" t="s">
        <v>6</v>
      </c>
      <c r="I13" t="s">
        <v>51</v>
      </c>
      <c r="J13" t="s">
        <v>52</v>
      </c>
    </row>
    <row r="14" spans="8:10" x14ac:dyDescent="0.25">
      <c r="H14" t="s">
        <v>12</v>
      </c>
      <c r="I14" t="s">
        <v>53</v>
      </c>
      <c r="J14" t="s">
        <v>54</v>
      </c>
    </row>
    <row r="15" spans="8:10" x14ac:dyDescent="0.25">
      <c r="H15" t="s">
        <v>5</v>
      </c>
      <c r="I15" t="s">
        <v>55</v>
      </c>
      <c r="J15" t="s">
        <v>56</v>
      </c>
    </row>
    <row r="16" spans="8:10" x14ac:dyDescent="0.25">
      <c r="H16" t="s">
        <v>8</v>
      </c>
      <c r="I16" t="s">
        <v>57</v>
      </c>
      <c r="J16" t="s">
        <v>58</v>
      </c>
    </row>
    <row r="17" spans="8:10" x14ac:dyDescent="0.25">
      <c r="H17" t="s">
        <v>9</v>
      </c>
      <c r="I17" t="s">
        <v>59</v>
      </c>
      <c r="J17" t="s">
        <v>60</v>
      </c>
    </row>
    <row r="18" spans="8:10" x14ac:dyDescent="0.25">
      <c r="H18" t="s">
        <v>11</v>
      </c>
      <c r="I18" t="s">
        <v>61</v>
      </c>
      <c r="J18" t="s">
        <v>62</v>
      </c>
    </row>
    <row r="19" spans="8:10" x14ac:dyDescent="0.25">
      <c r="H19" t="s">
        <v>24</v>
      </c>
      <c r="I19" t="s">
        <v>63</v>
      </c>
      <c r="J19" t="s">
        <v>64</v>
      </c>
    </row>
    <row r="20" spans="8:10" x14ac:dyDescent="0.25">
      <c r="H20" t="s">
        <v>19</v>
      </c>
      <c r="I20" t="s">
        <v>65</v>
      </c>
      <c r="J2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Réf</vt:lpstr>
      <vt:lpstr>Feuil2</vt:lpstr>
      <vt:lpstr>codearticle</vt:lpstr>
      <vt:lpstr>Feuil1!Criteres</vt:lpstr>
      <vt:lpstr>ligne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ROZIER Guillaume, Bayeux</dc:creator>
  <cp:lastModifiedBy>ROZIER Guillaume, Bayeux</cp:lastModifiedBy>
  <cp:lastPrinted>2018-01-18T11:16:18Z</cp:lastPrinted>
  <dcterms:created xsi:type="dcterms:W3CDTF">2017-11-29T15:15:32Z</dcterms:created>
  <dcterms:modified xsi:type="dcterms:W3CDTF">2018-01-18T11:18:13Z</dcterms:modified>
</cp:coreProperties>
</file>