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120" windowWidth="18915" windowHeight="8475"/>
  </bookViews>
  <sheets>
    <sheet name="Listes de Repas" sheetId="1" r:id="rId1"/>
    <sheet name="Menu pour 15 jours" sheetId="2" r:id="rId2"/>
    <sheet name="Courses" sheetId="3" r:id="rId3"/>
  </sheets>
  <calcPr calcId="144525" calcMode="manual"/>
</workbook>
</file>

<file path=xl/calcChain.xml><?xml version="1.0" encoding="utf-8"?>
<calcChain xmlns="http://schemas.openxmlformats.org/spreadsheetml/2006/main">
  <c r="K1" i="2" l="1"/>
  <c r="K8" i="2"/>
  <c r="F5" i="2"/>
  <c r="S2" i="3"/>
  <c r="T2" i="3" s="1"/>
  <c r="U2" i="3" s="1"/>
  <c r="V2" i="3" s="1"/>
  <c r="S3" i="3"/>
  <c r="T3" i="3" s="1"/>
  <c r="U3" i="3" s="1"/>
  <c r="V3" i="3" s="1"/>
  <c r="S4" i="3"/>
  <c r="T4" i="3" s="1"/>
  <c r="U4" i="3" s="1"/>
  <c r="V4" i="3" s="1"/>
  <c r="S5" i="3"/>
  <c r="T5" i="3" s="1"/>
  <c r="U5" i="3" s="1"/>
  <c r="V5" i="3" s="1"/>
  <c r="S6" i="3"/>
  <c r="T6" i="3" s="1"/>
  <c r="U6" i="3" s="1"/>
  <c r="V6" i="3" s="1"/>
  <c r="S7" i="3"/>
  <c r="T7" i="3" s="1"/>
  <c r="U7" i="3" s="1"/>
  <c r="V7" i="3" s="1"/>
  <c r="S8" i="3"/>
  <c r="T8" i="3" s="1"/>
  <c r="U8" i="3" s="1"/>
  <c r="V8" i="3" s="1"/>
  <c r="S9" i="3"/>
  <c r="T9" i="3" s="1"/>
  <c r="U9" i="3" s="1"/>
  <c r="V9" i="3" s="1"/>
  <c r="S10" i="3"/>
  <c r="T10" i="3" s="1"/>
  <c r="U10" i="3" s="1"/>
  <c r="V10" i="3" s="1"/>
  <c r="S11" i="3"/>
  <c r="T11" i="3" s="1"/>
  <c r="U11" i="3" s="1"/>
  <c r="V11" i="3" s="1"/>
  <c r="S12" i="3"/>
  <c r="T12" i="3" s="1"/>
  <c r="U12" i="3" s="1"/>
  <c r="V12" i="3" s="1"/>
  <c r="S13" i="3"/>
  <c r="T13" i="3" s="1"/>
  <c r="U13" i="3" s="1"/>
  <c r="V13" i="3" s="1"/>
  <c r="S14" i="3"/>
  <c r="T14" i="3" s="1"/>
  <c r="U14" i="3" s="1"/>
  <c r="V14" i="3" s="1"/>
  <c r="S15" i="3"/>
  <c r="T15" i="3" s="1"/>
  <c r="U15" i="3" s="1"/>
  <c r="V15" i="3" s="1"/>
  <c r="S16" i="3"/>
  <c r="T16" i="3" s="1"/>
  <c r="U16" i="3" s="1"/>
  <c r="V16" i="3" s="1"/>
  <c r="S17" i="3"/>
  <c r="T17" i="3" s="1"/>
  <c r="U17" i="3" s="1"/>
  <c r="V17" i="3" s="1"/>
  <c r="S18" i="3"/>
  <c r="T18" i="3" s="1"/>
  <c r="U18" i="3" s="1"/>
  <c r="V18" i="3" s="1"/>
  <c r="S19" i="3"/>
  <c r="T19" i="3" s="1"/>
  <c r="U19" i="3" s="1"/>
  <c r="V19" i="3" s="1"/>
  <c r="S20" i="3"/>
  <c r="T20" i="3" s="1"/>
  <c r="U20" i="3" s="1"/>
  <c r="V20" i="3" s="1"/>
  <c r="S21" i="3"/>
  <c r="T21" i="3" s="1"/>
  <c r="U21" i="3" s="1"/>
  <c r="V21" i="3" s="1"/>
  <c r="S22" i="3"/>
  <c r="T22" i="3" s="1"/>
  <c r="U22" i="3" s="1"/>
  <c r="V22" i="3" s="1"/>
  <c r="S23" i="3"/>
  <c r="T23" i="3" s="1"/>
  <c r="U23" i="3" s="1"/>
  <c r="V23" i="3" s="1"/>
  <c r="S24" i="3"/>
  <c r="T24" i="3" s="1"/>
  <c r="U24" i="3" s="1"/>
  <c r="V24" i="3" s="1"/>
  <c r="S25" i="3"/>
  <c r="T25" i="3" s="1"/>
  <c r="U25" i="3" s="1"/>
  <c r="V25" i="3" s="1"/>
  <c r="S26" i="3"/>
  <c r="T26" i="3" s="1"/>
  <c r="U26" i="3" s="1"/>
  <c r="V26" i="3" s="1"/>
  <c r="S27" i="3"/>
  <c r="T27" i="3" s="1"/>
  <c r="U27" i="3" s="1"/>
  <c r="V27" i="3" s="1"/>
  <c r="S28" i="3"/>
  <c r="T28" i="3" s="1"/>
  <c r="U28" i="3" s="1"/>
  <c r="V28" i="3" s="1"/>
  <c r="S29" i="3"/>
  <c r="T29" i="3" s="1"/>
  <c r="U29" i="3" s="1"/>
  <c r="V29" i="3" s="1"/>
  <c r="S30" i="3"/>
  <c r="T30" i="3" s="1"/>
  <c r="U30" i="3" s="1"/>
  <c r="V30" i="3" s="1"/>
  <c r="S31" i="3"/>
  <c r="T31" i="3" s="1"/>
  <c r="U31" i="3" s="1"/>
  <c r="V31" i="3" s="1"/>
  <c r="S32" i="3"/>
  <c r="T32" i="3" s="1"/>
  <c r="U32" i="3" s="1"/>
  <c r="V32" i="3" s="1"/>
  <c r="S33" i="3"/>
  <c r="T33" i="3" s="1"/>
  <c r="U33" i="3" s="1"/>
  <c r="V33" i="3" s="1"/>
  <c r="S34" i="3"/>
  <c r="T34" i="3" s="1"/>
  <c r="U34" i="3" s="1"/>
  <c r="V34" i="3" s="1"/>
  <c r="S35" i="3"/>
  <c r="T35" i="3" s="1"/>
  <c r="U35" i="3" s="1"/>
  <c r="V35" i="3" s="1"/>
  <c r="S36" i="3"/>
  <c r="T36" i="3" s="1"/>
  <c r="U36" i="3" s="1"/>
  <c r="V36" i="3" s="1"/>
  <c r="S37" i="3"/>
  <c r="T37" i="3" s="1"/>
  <c r="U37" i="3" s="1"/>
  <c r="V37" i="3" s="1"/>
  <c r="S38" i="3"/>
  <c r="T38" i="3" s="1"/>
  <c r="U38" i="3" s="1"/>
  <c r="V38" i="3" s="1"/>
  <c r="S39" i="3"/>
  <c r="T39" i="3" s="1"/>
  <c r="U39" i="3" s="1"/>
  <c r="V39" i="3" s="1"/>
  <c r="S40" i="3"/>
  <c r="T40" i="3" s="1"/>
  <c r="U40" i="3" s="1"/>
  <c r="V40" i="3" s="1"/>
  <c r="S41" i="3"/>
  <c r="T41" i="3" s="1"/>
  <c r="U41" i="3" s="1"/>
  <c r="V41" i="3" s="1"/>
  <c r="S42" i="3"/>
  <c r="T42" i="3" s="1"/>
  <c r="U42" i="3" s="1"/>
  <c r="V42" i="3" s="1"/>
  <c r="S43" i="3"/>
  <c r="T43" i="3" s="1"/>
  <c r="U43" i="3" s="1"/>
  <c r="V43" i="3" s="1"/>
  <c r="S44" i="3"/>
  <c r="T44" i="3" s="1"/>
  <c r="U44" i="3" s="1"/>
  <c r="V44" i="3" s="1"/>
  <c r="S45" i="3"/>
  <c r="T45" i="3" s="1"/>
  <c r="U45" i="3" s="1"/>
  <c r="V45" i="3" s="1"/>
  <c r="S46" i="3"/>
  <c r="T46" i="3" s="1"/>
  <c r="U46" i="3" s="1"/>
  <c r="V46" i="3" s="1"/>
  <c r="S47" i="3"/>
  <c r="T47" i="3" s="1"/>
  <c r="U47" i="3" s="1"/>
  <c r="V47" i="3" s="1"/>
  <c r="S48" i="3"/>
  <c r="T48" i="3" s="1"/>
  <c r="U48" i="3" s="1"/>
  <c r="V48" i="3" s="1"/>
  <c r="S49" i="3"/>
  <c r="T49" i="3" s="1"/>
  <c r="U49" i="3" s="1"/>
  <c r="V49" i="3" s="1"/>
  <c r="S50" i="3"/>
  <c r="T50" i="3" s="1"/>
  <c r="U50" i="3" s="1"/>
  <c r="V50" i="3" s="1"/>
  <c r="S51" i="3"/>
  <c r="T51" i="3" s="1"/>
  <c r="U51" i="3" s="1"/>
  <c r="V51" i="3" s="1"/>
  <c r="S52" i="3"/>
  <c r="T52" i="3" s="1"/>
  <c r="U52" i="3" s="1"/>
  <c r="V52" i="3" s="1"/>
  <c r="S53" i="3"/>
  <c r="T53" i="3" s="1"/>
  <c r="U53" i="3" s="1"/>
  <c r="V53" i="3" s="1"/>
  <c r="S54" i="3"/>
  <c r="T54" i="3" s="1"/>
  <c r="U54" i="3" s="1"/>
  <c r="V54" i="3" s="1"/>
  <c r="S55" i="3"/>
  <c r="T55" i="3" s="1"/>
  <c r="U55" i="3" s="1"/>
  <c r="V55" i="3" s="1"/>
  <c r="S56" i="3"/>
  <c r="T56" i="3" s="1"/>
  <c r="U56" i="3" s="1"/>
  <c r="V56" i="3" s="1"/>
  <c r="S57" i="3"/>
  <c r="T57" i="3" s="1"/>
  <c r="U57" i="3" s="1"/>
  <c r="V57" i="3" s="1"/>
  <c r="S58" i="3"/>
  <c r="T58" i="3" s="1"/>
  <c r="U58" i="3" s="1"/>
  <c r="V58" i="3" s="1"/>
  <c r="S59" i="3"/>
  <c r="T59" i="3" s="1"/>
  <c r="U59" i="3" s="1"/>
  <c r="V59" i="3" s="1"/>
  <c r="S60" i="3"/>
  <c r="T60" i="3" s="1"/>
  <c r="U60" i="3" s="1"/>
  <c r="V60" i="3" s="1"/>
  <c r="S61" i="3"/>
  <c r="T61" i="3" s="1"/>
  <c r="U61" i="3" s="1"/>
  <c r="V61" i="3" s="1"/>
  <c r="S62" i="3"/>
  <c r="T62" i="3" s="1"/>
  <c r="U62" i="3" s="1"/>
  <c r="V62" i="3" s="1"/>
  <c r="S63" i="3"/>
  <c r="T63" i="3" s="1"/>
  <c r="U63" i="3" s="1"/>
  <c r="V63" i="3" s="1"/>
  <c r="S64" i="3"/>
  <c r="T64" i="3" s="1"/>
  <c r="U64" i="3" s="1"/>
  <c r="V64" i="3" s="1"/>
  <c r="S65" i="3"/>
  <c r="T65" i="3" s="1"/>
  <c r="U65" i="3" s="1"/>
  <c r="V65" i="3" s="1"/>
  <c r="S66" i="3"/>
  <c r="T66" i="3" s="1"/>
  <c r="U66" i="3" s="1"/>
  <c r="V66" i="3" s="1"/>
  <c r="S67" i="3"/>
  <c r="T67" i="3" s="1"/>
  <c r="U67" i="3" s="1"/>
  <c r="V67" i="3" s="1"/>
  <c r="S68" i="3"/>
  <c r="T68" i="3" s="1"/>
  <c r="U68" i="3" s="1"/>
  <c r="V68" i="3" s="1"/>
  <c r="S69" i="3"/>
  <c r="T69" i="3" s="1"/>
  <c r="U69" i="3" s="1"/>
  <c r="V69" i="3" s="1"/>
  <c r="S70" i="3"/>
  <c r="T70" i="3" s="1"/>
  <c r="U70" i="3" s="1"/>
  <c r="V70" i="3" s="1"/>
  <c r="S71" i="3"/>
  <c r="T71" i="3" s="1"/>
  <c r="U71" i="3" s="1"/>
  <c r="V71" i="3" s="1"/>
  <c r="S72" i="3"/>
  <c r="T72" i="3" s="1"/>
  <c r="U72" i="3" s="1"/>
  <c r="V72" i="3" s="1"/>
  <c r="S73" i="3"/>
  <c r="T73" i="3" s="1"/>
  <c r="U73" i="3" s="1"/>
  <c r="V73" i="3" s="1"/>
  <c r="S74" i="3"/>
  <c r="T74" i="3" s="1"/>
  <c r="U74" i="3" s="1"/>
  <c r="V74" i="3" s="1"/>
  <c r="S75" i="3"/>
  <c r="T75" i="3" s="1"/>
  <c r="U75" i="3" s="1"/>
  <c r="V75" i="3" s="1"/>
  <c r="S76" i="3"/>
  <c r="T76" i="3" s="1"/>
  <c r="U76" i="3" s="1"/>
  <c r="V76" i="3" s="1"/>
  <c r="S77" i="3"/>
  <c r="T77" i="3" s="1"/>
  <c r="U77" i="3" s="1"/>
  <c r="V77" i="3" s="1"/>
  <c r="S78" i="3"/>
  <c r="T78" i="3" s="1"/>
  <c r="U78" i="3" s="1"/>
  <c r="V78" i="3" s="1"/>
  <c r="S79" i="3"/>
  <c r="T79" i="3" s="1"/>
  <c r="U79" i="3" s="1"/>
  <c r="V79" i="3" s="1"/>
  <c r="S80" i="3"/>
  <c r="T80" i="3" s="1"/>
  <c r="U80" i="3" s="1"/>
  <c r="V80" i="3" s="1"/>
  <c r="S81" i="3"/>
  <c r="T81" i="3" s="1"/>
  <c r="U81" i="3" s="1"/>
  <c r="V81" i="3" s="1"/>
  <c r="S82" i="3"/>
  <c r="T82" i="3" s="1"/>
  <c r="U82" i="3" s="1"/>
  <c r="V82" i="3" s="1"/>
  <c r="S83" i="3"/>
  <c r="T83" i="3" s="1"/>
  <c r="U83" i="3" s="1"/>
  <c r="V83" i="3" s="1"/>
  <c r="S84" i="3"/>
  <c r="T84" i="3" s="1"/>
  <c r="U84" i="3" s="1"/>
  <c r="V84" i="3" s="1"/>
  <c r="S85" i="3"/>
  <c r="T85" i="3" s="1"/>
  <c r="U85" i="3" s="1"/>
  <c r="V85" i="3" s="1"/>
  <c r="S86" i="3"/>
  <c r="T86" i="3" s="1"/>
  <c r="U86" i="3" s="1"/>
  <c r="V86" i="3" s="1"/>
  <c r="S87" i="3"/>
  <c r="T87" i="3" s="1"/>
  <c r="U87" i="3" s="1"/>
  <c r="V87" i="3" s="1"/>
  <c r="S88" i="3"/>
  <c r="T88" i="3" s="1"/>
  <c r="U88" i="3" s="1"/>
  <c r="V88" i="3" s="1"/>
  <c r="S89" i="3"/>
  <c r="T89" i="3" s="1"/>
  <c r="U89" i="3" s="1"/>
  <c r="V89" i="3" s="1"/>
  <c r="S90" i="3"/>
  <c r="T90" i="3" s="1"/>
  <c r="U90" i="3" s="1"/>
  <c r="V90" i="3" s="1"/>
  <c r="S91" i="3"/>
  <c r="T91" i="3" s="1"/>
  <c r="U91" i="3" s="1"/>
  <c r="V91" i="3" s="1"/>
  <c r="S92" i="3"/>
  <c r="T92" i="3" s="1"/>
  <c r="U92" i="3" s="1"/>
  <c r="V92" i="3" s="1"/>
  <c r="S93" i="3"/>
  <c r="T93" i="3" s="1"/>
  <c r="U93" i="3" s="1"/>
  <c r="V93" i="3" s="1"/>
  <c r="S94" i="3"/>
  <c r="T94" i="3" s="1"/>
  <c r="U94" i="3" s="1"/>
  <c r="V94" i="3" s="1"/>
  <c r="S95" i="3"/>
  <c r="T95" i="3" s="1"/>
  <c r="U95" i="3" s="1"/>
  <c r="V95" i="3" s="1"/>
  <c r="S96" i="3"/>
  <c r="T96" i="3" s="1"/>
  <c r="U96" i="3" s="1"/>
  <c r="V96" i="3" s="1"/>
  <c r="S97" i="3"/>
  <c r="T97" i="3" s="1"/>
  <c r="U97" i="3" s="1"/>
  <c r="V97" i="3" s="1"/>
  <c r="S98" i="3"/>
  <c r="T98" i="3" s="1"/>
  <c r="U98" i="3" s="1"/>
  <c r="V98" i="3" s="1"/>
  <c r="S99" i="3"/>
  <c r="T99" i="3" s="1"/>
  <c r="U99" i="3" s="1"/>
  <c r="V99" i="3" s="1"/>
  <c r="S100" i="3"/>
  <c r="T100" i="3" s="1"/>
  <c r="U100" i="3" s="1"/>
  <c r="V100" i="3" s="1"/>
  <c r="S101" i="3"/>
  <c r="T101" i="3" s="1"/>
  <c r="U101" i="3" s="1"/>
  <c r="V101" i="3" s="1"/>
  <c r="S102" i="3"/>
  <c r="T102" i="3" s="1"/>
  <c r="U102" i="3" s="1"/>
  <c r="V102" i="3" s="1"/>
  <c r="S103" i="3"/>
  <c r="T103" i="3" s="1"/>
  <c r="U103" i="3" s="1"/>
  <c r="V103" i="3" s="1"/>
  <c r="S104" i="3"/>
  <c r="T104" i="3" s="1"/>
  <c r="U104" i="3" s="1"/>
  <c r="V104" i="3" s="1"/>
  <c r="S105" i="3"/>
  <c r="T105" i="3" s="1"/>
  <c r="U105" i="3" s="1"/>
  <c r="V105" i="3" s="1"/>
  <c r="S106" i="3"/>
  <c r="T106" i="3" s="1"/>
  <c r="U106" i="3" s="1"/>
  <c r="V106" i="3" s="1"/>
  <c r="S107" i="3"/>
  <c r="T107" i="3" s="1"/>
  <c r="U107" i="3" s="1"/>
  <c r="V107" i="3" s="1"/>
  <c r="S108" i="3"/>
  <c r="T108" i="3" s="1"/>
  <c r="U108" i="3" s="1"/>
  <c r="V108" i="3" s="1"/>
  <c r="S109" i="3"/>
  <c r="T109" i="3" s="1"/>
  <c r="U109" i="3" s="1"/>
  <c r="V109" i="3" s="1"/>
  <c r="S110" i="3"/>
  <c r="T110" i="3" s="1"/>
  <c r="U110" i="3" s="1"/>
  <c r="V110" i="3" s="1"/>
  <c r="S111" i="3"/>
  <c r="T111" i="3" s="1"/>
  <c r="U111" i="3" s="1"/>
  <c r="V111" i="3" s="1"/>
  <c r="S112" i="3"/>
  <c r="T112" i="3" s="1"/>
  <c r="U112" i="3" s="1"/>
  <c r="V112" i="3" s="1"/>
  <c r="S113" i="3"/>
  <c r="T113" i="3" s="1"/>
  <c r="U113" i="3" s="1"/>
  <c r="V113" i="3" s="1"/>
  <c r="S114" i="3"/>
  <c r="T114" i="3" s="1"/>
  <c r="U114" i="3" s="1"/>
  <c r="V114" i="3" s="1"/>
  <c r="S115" i="3"/>
  <c r="T115" i="3" s="1"/>
  <c r="U115" i="3" s="1"/>
  <c r="V115" i="3" s="1"/>
  <c r="S116" i="3"/>
  <c r="T116" i="3" s="1"/>
  <c r="U116" i="3" s="1"/>
  <c r="V116" i="3" s="1"/>
  <c r="S117" i="3"/>
  <c r="T117" i="3" s="1"/>
  <c r="U117" i="3" s="1"/>
  <c r="V117" i="3" s="1"/>
  <c r="S118" i="3"/>
  <c r="T118" i="3" s="1"/>
  <c r="U118" i="3" s="1"/>
  <c r="V118" i="3" s="1"/>
  <c r="S119" i="3"/>
  <c r="T119" i="3" s="1"/>
  <c r="U119" i="3" s="1"/>
  <c r="V119" i="3" s="1"/>
  <c r="S120" i="3"/>
  <c r="T120" i="3" s="1"/>
  <c r="U120" i="3" s="1"/>
  <c r="V120" i="3" s="1"/>
  <c r="S121" i="3"/>
  <c r="T121" i="3" s="1"/>
  <c r="U121" i="3" s="1"/>
  <c r="V121" i="3" s="1"/>
  <c r="S122" i="3"/>
  <c r="T122" i="3" s="1"/>
  <c r="U122" i="3" s="1"/>
  <c r="V122" i="3" s="1"/>
  <c r="S123" i="3"/>
  <c r="T123" i="3" s="1"/>
  <c r="U123" i="3" s="1"/>
  <c r="V123" i="3" s="1"/>
  <c r="S124" i="3"/>
  <c r="T124" i="3" s="1"/>
  <c r="U124" i="3" s="1"/>
  <c r="V124" i="3" s="1"/>
  <c r="S125" i="3"/>
  <c r="T125" i="3" s="1"/>
  <c r="U125" i="3" s="1"/>
  <c r="V125" i="3" s="1"/>
  <c r="S126" i="3"/>
  <c r="T126" i="3" s="1"/>
  <c r="U126" i="3" s="1"/>
  <c r="V126" i="3" s="1"/>
  <c r="S127" i="3"/>
  <c r="T127" i="3" s="1"/>
  <c r="U127" i="3" s="1"/>
  <c r="V127" i="3" s="1"/>
  <c r="S128" i="3"/>
  <c r="T128" i="3" s="1"/>
  <c r="U128" i="3" s="1"/>
  <c r="V128" i="3" s="1"/>
  <c r="S129" i="3"/>
  <c r="T129" i="3" s="1"/>
  <c r="U129" i="3" s="1"/>
  <c r="V129" i="3" s="1"/>
  <c r="S130" i="3"/>
  <c r="T130" i="3" s="1"/>
  <c r="U130" i="3" s="1"/>
  <c r="V130" i="3" s="1"/>
  <c r="S131" i="3"/>
  <c r="T131" i="3" s="1"/>
  <c r="U131" i="3" s="1"/>
  <c r="V131" i="3" s="1"/>
  <c r="S132" i="3"/>
  <c r="T132" i="3" s="1"/>
  <c r="U132" i="3" s="1"/>
  <c r="V132" i="3" s="1"/>
  <c r="S133" i="3"/>
  <c r="T133" i="3" s="1"/>
  <c r="U133" i="3" s="1"/>
  <c r="V133" i="3" s="1"/>
  <c r="S134" i="3"/>
  <c r="T134" i="3" s="1"/>
  <c r="U134" i="3" s="1"/>
  <c r="V134" i="3" s="1"/>
  <c r="S135" i="3"/>
  <c r="T135" i="3" s="1"/>
  <c r="U135" i="3" s="1"/>
  <c r="V135" i="3" s="1"/>
  <c r="S136" i="3"/>
  <c r="T136" i="3" s="1"/>
  <c r="U136" i="3" s="1"/>
  <c r="V136" i="3" s="1"/>
  <c r="S137" i="3"/>
  <c r="T137" i="3" s="1"/>
  <c r="U137" i="3" s="1"/>
  <c r="V137" i="3" s="1"/>
  <c r="S138" i="3"/>
  <c r="T138" i="3" s="1"/>
  <c r="U138" i="3" s="1"/>
  <c r="V138" i="3" s="1"/>
  <c r="S139" i="3"/>
  <c r="T139" i="3" s="1"/>
  <c r="U139" i="3" s="1"/>
  <c r="V139" i="3" s="1"/>
  <c r="S140" i="3"/>
  <c r="T140" i="3" s="1"/>
  <c r="U140" i="3" s="1"/>
  <c r="V140" i="3" s="1"/>
  <c r="S141" i="3"/>
  <c r="T141" i="3" s="1"/>
  <c r="U141" i="3" s="1"/>
  <c r="V141" i="3" s="1"/>
  <c r="S142" i="3"/>
  <c r="T142" i="3" s="1"/>
  <c r="U142" i="3" s="1"/>
  <c r="V142" i="3" s="1"/>
  <c r="S143" i="3"/>
  <c r="T143" i="3" s="1"/>
  <c r="U143" i="3" s="1"/>
  <c r="V143" i="3" s="1"/>
  <c r="S144" i="3"/>
  <c r="T144" i="3" s="1"/>
  <c r="U144" i="3" s="1"/>
  <c r="V144" i="3" s="1"/>
  <c r="S145" i="3"/>
  <c r="T145" i="3" s="1"/>
  <c r="U145" i="3" s="1"/>
  <c r="V145" i="3" s="1"/>
  <c r="S146" i="3"/>
  <c r="T146" i="3" s="1"/>
  <c r="U146" i="3" s="1"/>
  <c r="V146" i="3" s="1"/>
  <c r="S147" i="3"/>
  <c r="T147" i="3" s="1"/>
  <c r="U147" i="3" s="1"/>
  <c r="V147" i="3" s="1"/>
  <c r="S148" i="3"/>
  <c r="T148" i="3" s="1"/>
  <c r="U148" i="3" s="1"/>
  <c r="V148" i="3" s="1"/>
  <c r="S149" i="3"/>
  <c r="T149" i="3" s="1"/>
  <c r="U149" i="3" s="1"/>
  <c r="V149" i="3" s="1"/>
  <c r="S150" i="3"/>
  <c r="T150" i="3" s="1"/>
  <c r="U150" i="3" s="1"/>
  <c r="V150" i="3" s="1"/>
  <c r="S151" i="3"/>
  <c r="T151" i="3" s="1"/>
  <c r="U151" i="3" s="1"/>
  <c r="V151" i="3" s="1"/>
  <c r="S152" i="3"/>
  <c r="T152" i="3" s="1"/>
  <c r="U152" i="3" s="1"/>
  <c r="V152" i="3" s="1"/>
  <c r="S153" i="3"/>
  <c r="T153" i="3" s="1"/>
  <c r="U153" i="3" s="1"/>
  <c r="V153" i="3" s="1"/>
  <c r="S154" i="3"/>
  <c r="T154" i="3" s="1"/>
  <c r="U154" i="3" s="1"/>
  <c r="V154" i="3" s="1"/>
  <c r="S155" i="3"/>
  <c r="T155" i="3" s="1"/>
  <c r="U155" i="3" s="1"/>
  <c r="V155" i="3" s="1"/>
  <c r="S156" i="3"/>
  <c r="T156" i="3" s="1"/>
  <c r="U156" i="3" s="1"/>
  <c r="V156" i="3" s="1"/>
  <c r="S157" i="3"/>
  <c r="T157" i="3" s="1"/>
  <c r="U157" i="3" s="1"/>
  <c r="V157" i="3" s="1"/>
  <c r="S158" i="3"/>
  <c r="T158" i="3" s="1"/>
  <c r="U158" i="3" s="1"/>
  <c r="V158" i="3" s="1"/>
  <c r="S159" i="3"/>
  <c r="T159" i="3" s="1"/>
  <c r="U159" i="3" s="1"/>
  <c r="V159" i="3" s="1"/>
  <c r="S160" i="3"/>
  <c r="T160" i="3" s="1"/>
  <c r="U160" i="3" s="1"/>
  <c r="V160" i="3" s="1"/>
  <c r="S161" i="3"/>
  <c r="T161" i="3" s="1"/>
  <c r="U161" i="3" s="1"/>
  <c r="V161" i="3" s="1"/>
  <c r="S162" i="3"/>
  <c r="T162" i="3" s="1"/>
  <c r="U162" i="3" s="1"/>
  <c r="V162" i="3" s="1"/>
  <c r="S163" i="3"/>
  <c r="T163" i="3" s="1"/>
  <c r="U163" i="3" s="1"/>
  <c r="V163" i="3" s="1"/>
  <c r="S164" i="3"/>
  <c r="T164" i="3" s="1"/>
  <c r="U164" i="3" s="1"/>
  <c r="V164" i="3" s="1"/>
  <c r="S165" i="3"/>
  <c r="T165" i="3" s="1"/>
  <c r="U165" i="3" s="1"/>
  <c r="V165" i="3" s="1"/>
  <c r="S166" i="3"/>
  <c r="T166" i="3" s="1"/>
  <c r="U166" i="3" s="1"/>
  <c r="V166" i="3" s="1"/>
  <c r="S167" i="3"/>
  <c r="T167" i="3" s="1"/>
  <c r="U167" i="3" s="1"/>
  <c r="V167" i="3" s="1"/>
  <c r="S168" i="3"/>
  <c r="T168" i="3" s="1"/>
  <c r="U168" i="3" s="1"/>
  <c r="V168" i="3" s="1"/>
  <c r="S169" i="3"/>
  <c r="T169" i="3" s="1"/>
  <c r="U169" i="3" s="1"/>
  <c r="V169" i="3" s="1"/>
  <c r="S170" i="3"/>
  <c r="T170" i="3" s="1"/>
  <c r="U170" i="3" s="1"/>
  <c r="V170" i="3" s="1"/>
  <c r="S171" i="3"/>
  <c r="T171" i="3" s="1"/>
  <c r="U171" i="3" s="1"/>
  <c r="V171" i="3" s="1"/>
  <c r="S172" i="3"/>
  <c r="T172" i="3" s="1"/>
  <c r="U172" i="3" s="1"/>
  <c r="V172" i="3" s="1"/>
  <c r="S173" i="3"/>
  <c r="T173" i="3" s="1"/>
  <c r="U173" i="3" s="1"/>
  <c r="V173" i="3" s="1"/>
  <c r="S174" i="3"/>
  <c r="T174" i="3" s="1"/>
  <c r="U174" i="3" s="1"/>
  <c r="V174" i="3" s="1"/>
  <c r="S175" i="3"/>
  <c r="T175" i="3" s="1"/>
  <c r="U175" i="3" s="1"/>
  <c r="V175" i="3" s="1"/>
  <c r="S176" i="3"/>
  <c r="T176" i="3" s="1"/>
  <c r="U176" i="3" s="1"/>
  <c r="V176" i="3" s="1"/>
  <c r="S177" i="3"/>
  <c r="T177" i="3" s="1"/>
  <c r="U177" i="3" s="1"/>
  <c r="V177" i="3" s="1"/>
  <c r="S178" i="3"/>
  <c r="T178" i="3" s="1"/>
  <c r="U178" i="3" s="1"/>
  <c r="V178" i="3" s="1"/>
  <c r="S179" i="3"/>
  <c r="T179" i="3" s="1"/>
  <c r="U179" i="3" s="1"/>
  <c r="V179" i="3" s="1"/>
  <c r="S180" i="3"/>
  <c r="T180" i="3" s="1"/>
  <c r="U180" i="3" s="1"/>
  <c r="V180" i="3" s="1"/>
  <c r="S181" i="3"/>
  <c r="T181" i="3" s="1"/>
  <c r="U181" i="3" s="1"/>
  <c r="V181" i="3" s="1"/>
  <c r="S182" i="3"/>
  <c r="T182" i="3" s="1"/>
  <c r="U182" i="3" s="1"/>
  <c r="V182" i="3" s="1"/>
  <c r="S183" i="3"/>
  <c r="T183" i="3" s="1"/>
  <c r="U183" i="3" s="1"/>
  <c r="V183" i="3" s="1"/>
  <c r="S184" i="3"/>
  <c r="T184" i="3" s="1"/>
  <c r="U184" i="3" s="1"/>
  <c r="V184" i="3" s="1"/>
  <c r="S185" i="3"/>
  <c r="T185" i="3" s="1"/>
  <c r="U185" i="3" s="1"/>
  <c r="V185" i="3" s="1"/>
  <c r="S186" i="3"/>
  <c r="T186" i="3" s="1"/>
  <c r="U186" i="3" s="1"/>
  <c r="V186" i="3" s="1"/>
  <c r="S187" i="3"/>
  <c r="T187" i="3" s="1"/>
  <c r="U187" i="3" s="1"/>
  <c r="V187" i="3" s="1"/>
  <c r="S188" i="3"/>
  <c r="T188" i="3" s="1"/>
  <c r="U188" i="3" s="1"/>
  <c r="V188" i="3" s="1"/>
  <c r="S189" i="3"/>
  <c r="T189" i="3" s="1"/>
  <c r="U189" i="3" s="1"/>
  <c r="V189" i="3" s="1"/>
  <c r="S190" i="3"/>
  <c r="T190" i="3" s="1"/>
  <c r="U190" i="3" s="1"/>
  <c r="V190" i="3" s="1"/>
  <c r="S191" i="3"/>
  <c r="T191" i="3" s="1"/>
  <c r="U191" i="3" s="1"/>
  <c r="V191" i="3" s="1"/>
  <c r="S192" i="3"/>
  <c r="T192" i="3" s="1"/>
  <c r="U192" i="3" s="1"/>
  <c r="V192" i="3" s="1"/>
  <c r="S193" i="3"/>
  <c r="T193" i="3" s="1"/>
  <c r="U193" i="3" s="1"/>
  <c r="V193" i="3" s="1"/>
  <c r="S194" i="3"/>
  <c r="T194" i="3" s="1"/>
  <c r="U194" i="3" s="1"/>
  <c r="V194" i="3" s="1"/>
  <c r="S195" i="3"/>
  <c r="T195" i="3" s="1"/>
  <c r="U195" i="3" s="1"/>
  <c r="V195" i="3" s="1"/>
  <c r="S196" i="3"/>
  <c r="T196" i="3" s="1"/>
  <c r="U196" i="3" s="1"/>
  <c r="V196" i="3" s="1"/>
  <c r="S197" i="3"/>
  <c r="T197" i="3" s="1"/>
  <c r="U197" i="3" s="1"/>
  <c r="V197" i="3" s="1"/>
  <c r="S198" i="3"/>
  <c r="T198" i="3" s="1"/>
  <c r="U198" i="3" s="1"/>
  <c r="V198" i="3" s="1"/>
  <c r="S199" i="3"/>
  <c r="T199" i="3" s="1"/>
  <c r="U199" i="3" s="1"/>
  <c r="V199" i="3" s="1"/>
  <c r="S200" i="3"/>
  <c r="T200" i="3" s="1"/>
  <c r="U200" i="3" s="1"/>
  <c r="V200" i="3" s="1"/>
  <c r="S201" i="3"/>
  <c r="T201" i="3" s="1"/>
  <c r="U201" i="3" s="1"/>
  <c r="V201" i="3" s="1"/>
  <c r="S202" i="3"/>
  <c r="T202" i="3" s="1"/>
  <c r="U202" i="3" s="1"/>
  <c r="V202" i="3" s="1"/>
  <c r="S203" i="3"/>
  <c r="T203" i="3" s="1"/>
  <c r="U203" i="3" s="1"/>
  <c r="V203" i="3" s="1"/>
  <c r="S204" i="3"/>
  <c r="T204" i="3" s="1"/>
  <c r="U204" i="3" s="1"/>
  <c r="V204" i="3" s="1"/>
  <c r="S205" i="3"/>
  <c r="T205" i="3" s="1"/>
  <c r="U205" i="3" s="1"/>
  <c r="V205" i="3" s="1"/>
  <c r="S206" i="3"/>
  <c r="T206" i="3" s="1"/>
  <c r="U206" i="3" s="1"/>
  <c r="V206" i="3" s="1"/>
  <c r="S207" i="3"/>
  <c r="T207" i="3" s="1"/>
  <c r="U207" i="3" s="1"/>
  <c r="V207" i="3" s="1"/>
  <c r="S208" i="3"/>
  <c r="T208" i="3" s="1"/>
  <c r="U208" i="3" s="1"/>
  <c r="V208" i="3" s="1"/>
  <c r="S209" i="3"/>
  <c r="T209" i="3" s="1"/>
  <c r="U209" i="3" s="1"/>
  <c r="V209" i="3" s="1"/>
  <c r="S210" i="3"/>
  <c r="T210" i="3" s="1"/>
  <c r="U210" i="3" s="1"/>
  <c r="V210" i="3" s="1"/>
  <c r="S211" i="3"/>
  <c r="T211" i="3" s="1"/>
  <c r="U211" i="3" s="1"/>
  <c r="V211" i="3" s="1"/>
  <c r="S212" i="3"/>
  <c r="T212" i="3" s="1"/>
  <c r="U212" i="3" s="1"/>
  <c r="V212" i="3" s="1"/>
  <c r="S1" i="3"/>
  <c r="T1" i="3" s="1"/>
  <c r="U1" i="3" s="1"/>
  <c r="V1" i="3" s="1"/>
  <c r="R2" i="3"/>
  <c r="Y2" i="3" s="1"/>
  <c r="R3" i="3"/>
  <c r="R4" i="3"/>
  <c r="R5" i="3"/>
  <c r="R6" i="3"/>
  <c r="W6" i="3" s="1"/>
  <c r="R7" i="3"/>
  <c r="X7" i="3" s="1"/>
  <c r="R8" i="3"/>
  <c r="X8" i="3" s="1"/>
  <c r="R9" i="3"/>
  <c r="X9" i="3" s="1"/>
  <c r="R10" i="3"/>
  <c r="X10" i="3" s="1"/>
  <c r="R11" i="3"/>
  <c r="X11" i="3" s="1"/>
  <c r="R12" i="3"/>
  <c r="X12" i="3" s="1"/>
  <c r="R13" i="3"/>
  <c r="X13" i="3" s="1"/>
  <c r="R14" i="3"/>
  <c r="X14" i="3" s="1"/>
  <c r="R15" i="3"/>
  <c r="X15" i="3" s="1"/>
  <c r="R16" i="3"/>
  <c r="X16" i="3" s="1"/>
  <c r="R17" i="3"/>
  <c r="X17" i="3" s="1"/>
  <c r="R18" i="3"/>
  <c r="X18" i="3" s="1"/>
  <c r="R19" i="3"/>
  <c r="X19" i="3" s="1"/>
  <c r="R20" i="3"/>
  <c r="X20" i="3" s="1"/>
  <c r="R21" i="3"/>
  <c r="X21" i="3" s="1"/>
  <c r="R22" i="3"/>
  <c r="X22" i="3" s="1"/>
  <c r="R23" i="3"/>
  <c r="X23" i="3" s="1"/>
  <c r="R24" i="3"/>
  <c r="X24" i="3" s="1"/>
  <c r="R25" i="3"/>
  <c r="X25" i="3" s="1"/>
  <c r="R26" i="3"/>
  <c r="X26" i="3" s="1"/>
  <c r="R27" i="3"/>
  <c r="X27" i="3" s="1"/>
  <c r="R28" i="3"/>
  <c r="X28" i="3" s="1"/>
  <c r="R29" i="3"/>
  <c r="X29" i="3" s="1"/>
  <c r="R30" i="3"/>
  <c r="X30" i="3" s="1"/>
  <c r="R31" i="3"/>
  <c r="X31" i="3" s="1"/>
  <c r="R32" i="3"/>
  <c r="X32" i="3" s="1"/>
  <c r="R33" i="3"/>
  <c r="X33" i="3" s="1"/>
  <c r="R34" i="3"/>
  <c r="X34" i="3" s="1"/>
  <c r="R35" i="3"/>
  <c r="X35" i="3" s="1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R115" i="3"/>
  <c r="R116" i="3"/>
  <c r="R117" i="3"/>
  <c r="R118" i="3"/>
  <c r="R119" i="3"/>
  <c r="R120" i="3"/>
  <c r="R121" i="3"/>
  <c r="R122" i="3"/>
  <c r="R123" i="3"/>
  <c r="R124" i="3"/>
  <c r="R125" i="3"/>
  <c r="R126" i="3"/>
  <c r="R127" i="3"/>
  <c r="R128" i="3"/>
  <c r="R129" i="3"/>
  <c r="R130" i="3"/>
  <c r="R131" i="3"/>
  <c r="R132" i="3"/>
  <c r="R133" i="3"/>
  <c r="R134" i="3"/>
  <c r="R135" i="3"/>
  <c r="R136" i="3"/>
  <c r="R137" i="3"/>
  <c r="R138" i="3"/>
  <c r="R139" i="3"/>
  <c r="R140" i="3"/>
  <c r="R141" i="3"/>
  <c r="R142" i="3"/>
  <c r="R143" i="3"/>
  <c r="R144" i="3"/>
  <c r="R145" i="3"/>
  <c r="R146" i="3"/>
  <c r="R147" i="3"/>
  <c r="R148" i="3"/>
  <c r="R149" i="3"/>
  <c r="R150" i="3"/>
  <c r="R151" i="3"/>
  <c r="R152" i="3"/>
  <c r="R153" i="3"/>
  <c r="R154" i="3"/>
  <c r="R155" i="3"/>
  <c r="R156" i="3"/>
  <c r="R157" i="3"/>
  <c r="R158" i="3"/>
  <c r="R159" i="3"/>
  <c r="R160" i="3"/>
  <c r="R161" i="3"/>
  <c r="R162" i="3"/>
  <c r="R163" i="3"/>
  <c r="R164" i="3"/>
  <c r="X164" i="3" s="1"/>
  <c r="R165" i="3"/>
  <c r="X165" i="3" s="1"/>
  <c r="R166" i="3"/>
  <c r="X166" i="3" s="1"/>
  <c r="R167" i="3"/>
  <c r="X167" i="3" s="1"/>
  <c r="R168" i="3"/>
  <c r="X168" i="3" s="1"/>
  <c r="R169" i="3"/>
  <c r="X169" i="3" s="1"/>
  <c r="R170" i="3"/>
  <c r="X170" i="3" s="1"/>
  <c r="R171" i="3"/>
  <c r="X171" i="3" s="1"/>
  <c r="R172" i="3"/>
  <c r="X172" i="3" s="1"/>
  <c r="R173" i="3"/>
  <c r="X173" i="3" s="1"/>
  <c r="R174" i="3"/>
  <c r="X174" i="3" s="1"/>
  <c r="R175" i="3"/>
  <c r="X175" i="3" s="1"/>
  <c r="R176" i="3"/>
  <c r="X176" i="3" s="1"/>
  <c r="R177" i="3"/>
  <c r="X177" i="3" s="1"/>
  <c r="R178" i="3"/>
  <c r="X178" i="3" s="1"/>
  <c r="R179" i="3"/>
  <c r="X179" i="3" s="1"/>
  <c r="R180" i="3"/>
  <c r="X180" i="3" s="1"/>
  <c r="R181" i="3"/>
  <c r="X181" i="3" s="1"/>
  <c r="R182" i="3"/>
  <c r="X182" i="3" s="1"/>
  <c r="R183" i="3"/>
  <c r="X183" i="3" s="1"/>
  <c r="R184" i="3"/>
  <c r="X184" i="3" s="1"/>
  <c r="R185" i="3"/>
  <c r="X185" i="3" s="1"/>
  <c r="R186" i="3"/>
  <c r="X186" i="3" s="1"/>
  <c r="R187" i="3"/>
  <c r="X187" i="3" s="1"/>
  <c r="R188" i="3"/>
  <c r="X188" i="3" s="1"/>
  <c r="R189" i="3"/>
  <c r="X189" i="3" s="1"/>
  <c r="R190" i="3"/>
  <c r="X190" i="3" s="1"/>
  <c r="R191" i="3"/>
  <c r="X191" i="3" s="1"/>
  <c r="R192" i="3"/>
  <c r="X192" i="3" s="1"/>
  <c r="R193" i="3"/>
  <c r="X193" i="3" s="1"/>
  <c r="R194" i="3"/>
  <c r="X194" i="3" s="1"/>
  <c r="R195" i="3"/>
  <c r="X195" i="3" s="1"/>
  <c r="R196" i="3"/>
  <c r="X196" i="3" s="1"/>
  <c r="R197" i="3"/>
  <c r="X197" i="3" s="1"/>
  <c r="R198" i="3"/>
  <c r="X198" i="3" s="1"/>
  <c r="R199" i="3"/>
  <c r="X199" i="3" s="1"/>
  <c r="R200" i="3"/>
  <c r="X200" i="3" s="1"/>
  <c r="R201" i="3"/>
  <c r="X201" i="3" s="1"/>
  <c r="R202" i="3"/>
  <c r="X202" i="3" s="1"/>
  <c r="R203" i="3"/>
  <c r="X203" i="3" s="1"/>
  <c r="R204" i="3"/>
  <c r="X204" i="3" s="1"/>
  <c r="R205" i="3"/>
  <c r="X205" i="3" s="1"/>
  <c r="R206" i="3"/>
  <c r="X206" i="3" s="1"/>
  <c r="R207" i="3"/>
  <c r="X207" i="3" s="1"/>
  <c r="R208" i="3"/>
  <c r="X208" i="3" s="1"/>
  <c r="R209" i="3"/>
  <c r="X209" i="3" s="1"/>
  <c r="R210" i="3"/>
  <c r="X210" i="3" s="1"/>
  <c r="R211" i="3"/>
  <c r="X211" i="3" s="1"/>
  <c r="R212" i="3"/>
  <c r="X212" i="3" s="1"/>
  <c r="R1" i="3"/>
  <c r="J3" i="3"/>
  <c r="L44" i="3"/>
  <c r="K44" i="3"/>
  <c r="J44" i="3"/>
  <c r="I44" i="3"/>
  <c r="H44" i="3"/>
  <c r="G44" i="3"/>
  <c r="L43" i="3"/>
  <c r="K43" i="3"/>
  <c r="J43" i="3"/>
  <c r="I43" i="3"/>
  <c r="H43" i="3"/>
  <c r="G43" i="3"/>
  <c r="L42" i="3"/>
  <c r="K42" i="3"/>
  <c r="J42" i="3"/>
  <c r="I42" i="3"/>
  <c r="H42" i="3"/>
  <c r="G42" i="3"/>
  <c r="L41" i="3"/>
  <c r="K41" i="3"/>
  <c r="J41" i="3"/>
  <c r="I41" i="3"/>
  <c r="H41" i="3"/>
  <c r="G41" i="3"/>
  <c r="K40" i="3"/>
  <c r="J40" i="3"/>
  <c r="I40" i="3"/>
  <c r="H40" i="3"/>
  <c r="G40" i="3"/>
  <c r="L39" i="3"/>
  <c r="L40" i="3"/>
  <c r="K39" i="3"/>
  <c r="J39" i="3"/>
  <c r="I39" i="3"/>
  <c r="H39" i="3"/>
  <c r="G39" i="3"/>
  <c r="L38" i="3"/>
  <c r="K38" i="3"/>
  <c r="J38" i="3"/>
  <c r="I38" i="3"/>
  <c r="H38" i="3"/>
  <c r="G38" i="3"/>
  <c r="L37" i="3"/>
  <c r="K37" i="3"/>
  <c r="J37" i="3"/>
  <c r="I37" i="3"/>
  <c r="H37" i="3"/>
  <c r="G37" i="3"/>
  <c r="L36" i="3"/>
  <c r="K36" i="3"/>
  <c r="J36" i="3"/>
  <c r="I36" i="3"/>
  <c r="H36" i="3"/>
  <c r="G36" i="3"/>
  <c r="L35" i="3"/>
  <c r="K35" i="3"/>
  <c r="J35" i="3"/>
  <c r="I35" i="3"/>
  <c r="H35" i="3"/>
  <c r="G35" i="3"/>
  <c r="K34" i="3"/>
  <c r="J34" i="3"/>
  <c r="I34" i="3"/>
  <c r="H34" i="3"/>
  <c r="G34" i="3"/>
  <c r="L33" i="3"/>
  <c r="L34" i="3"/>
  <c r="K33" i="3"/>
  <c r="J33" i="3"/>
  <c r="I33" i="3"/>
  <c r="H33" i="3"/>
  <c r="G33" i="3"/>
  <c r="L32" i="3"/>
  <c r="K32" i="3"/>
  <c r="J32" i="3"/>
  <c r="I32" i="3"/>
  <c r="H32" i="3"/>
  <c r="G32" i="3"/>
  <c r="L31" i="3"/>
  <c r="K31" i="3"/>
  <c r="J31" i="3"/>
  <c r="I31" i="3"/>
  <c r="H31" i="3"/>
  <c r="G31" i="3"/>
  <c r="L23" i="3"/>
  <c r="K23" i="3"/>
  <c r="J23" i="3"/>
  <c r="I23" i="3"/>
  <c r="H23" i="3"/>
  <c r="G23" i="3"/>
  <c r="L22" i="3"/>
  <c r="K22" i="3"/>
  <c r="J22" i="3"/>
  <c r="I22" i="3"/>
  <c r="H22" i="3"/>
  <c r="L21" i="3"/>
  <c r="K21" i="3"/>
  <c r="J21" i="3"/>
  <c r="I21" i="3"/>
  <c r="H21" i="3"/>
  <c r="G21" i="3"/>
  <c r="G22" i="3"/>
  <c r="L20" i="3"/>
  <c r="K20" i="3"/>
  <c r="J20" i="3"/>
  <c r="I20" i="3"/>
  <c r="H20" i="3"/>
  <c r="G20" i="3"/>
  <c r="L19" i="3"/>
  <c r="K19" i="3"/>
  <c r="J19" i="3"/>
  <c r="I19" i="3"/>
  <c r="H19" i="3"/>
  <c r="G19" i="3"/>
  <c r="L18" i="3"/>
  <c r="K18" i="3"/>
  <c r="J18" i="3"/>
  <c r="I18" i="3"/>
  <c r="H18" i="3"/>
  <c r="G18" i="3"/>
  <c r="L17" i="3"/>
  <c r="K17" i="3"/>
  <c r="J17" i="3"/>
  <c r="I17" i="3"/>
  <c r="H17" i="3"/>
  <c r="G17" i="3"/>
  <c r="L30" i="3"/>
  <c r="K30" i="3"/>
  <c r="J30" i="3"/>
  <c r="I30" i="3"/>
  <c r="H30" i="3"/>
  <c r="G30" i="3"/>
  <c r="L29" i="3"/>
  <c r="K29" i="3"/>
  <c r="J29" i="3"/>
  <c r="I29" i="3"/>
  <c r="H29" i="3"/>
  <c r="G29" i="3"/>
  <c r="L28" i="3"/>
  <c r="K28" i="3"/>
  <c r="J28" i="3"/>
  <c r="I28" i="3"/>
  <c r="H28" i="3"/>
  <c r="G28" i="3"/>
  <c r="L27" i="3"/>
  <c r="K27" i="3"/>
  <c r="J27" i="3"/>
  <c r="I27" i="3"/>
  <c r="H27" i="3"/>
  <c r="G27" i="3"/>
  <c r="L26" i="3"/>
  <c r="K26" i="3"/>
  <c r="J26" i="3"/>
  <c r="I26" i="3"/>
  <c r="H26" i="3"/>
  <c r="G26" i="3"/>
  <c r="L25" i="3"/>
  <c r="K25" i="3"/>
  <c r="J25" i="3"/>
  <c r="I25" i="3"/>
  <c r="H25" i="3"/>
  <c r="G25" i="3"/>
  <c r="L24" i="3"/>
  <c r="K24" i="3"/>
  <c r="J24" i="3"/>
  <c r="I24" i="3"/>
  <c r="H24" i="3"/>
  <c r="G24" i="3"/>
  <c r="L16" i="3"/>
  <c r="K16" i="3"/>
  <c r="J16" i="3"/>
  <c r="I16" i="3"/>
  <c r="H16" i="3"/>
  <c r="G16" i="3"/>
  <c r="L15" i="3"/>
  <c r="K15" i="3"/>
  <c r="J15" i="3"/>
  <c r="I15" i="3"/>
  <c r="H15" i="3"/>
  <c r="G15" i="3"/>
  <c r="L14" i="3"/>
  <c r="K14" i="3"/>
  <c r="J14" i="3"/>
  <c r="I14" i="3"/>
  <c r="H14" i="3"/>
  <c r="G14" i="3"/>
  <c r="L13" i="3"/>
  <c r="K13" i="3"/>
  <c r="J13" i="3"/>
  <c r="H6" i="3"/>
  <c r="H13" i="3"/>
  <c r="I13" i="3"/>
  <c r="G13" i="3"/>
  <c r="L12" i="3"/>
  <c r="K12" i="3"/>
  <c r="J12" i="3"/>
  <c r="I12" i="3"/>
  <c r="H12" i="3"/>
  <c r="G12" i="3"/>
  <c r="L11" i="3"/>
  <c r="K11" i="3"/>
  <c r="J11" i="3"/>
  <c r="I11" i="3"/>
  <c r="H11" i="3"/>
  <c r="G11" i="3"/>
  <c r="L10" i="3"/>
  <c r="K10" i="3"/>
  <c r="J10" i="3"/>
  <c r="I10" i="3"/>
  <c r="H10" i="3"/>
  <c r="G10" i="3"/>
  <c r="L9" i="3"/>
  <c r="K9" i="3"/>
  <c r="J9" i="3"/>
  <c r="I9" i="3"/>
  <c r="H9" i="3"/>
  <c r="G9" i="3"/>
  <c r="L8" i="3"/>
  <c r="K8" i="3"/>
  <c r="J8" i="3"/>
  <c r="I8" i="3"/>
  <c r="H8" i="3"/>
  <c r="G8" i="3"/>
  <c r="L7" i="3"/>
  <c r="K7" i="3"/>
  <c r="J7" i="3"/>
  <c r="I7" i="3"/>
  <c r="H7" i="3"/>
  <c r="G7" i="3"/>
  <c r="L6" i="3"/>
  <c r="K6" i="3"/>
  <c r="J6" i="3"/>
  <c r="I6" i="3"/>
  <c r="G6" i="3"/>
  <c r="L5" i="3"/>
  <c r="K5" i="3"/>
  <c r="J5" i="3"/>
  <c r="I5" i="3"/>
  <c r="H5" i="3"/>
  <c r="G5" i="3"/>
  <c r="L4" i="3"/>
  <c r="K4" i="3"/>
  <c r="J4" i="3"/>
  <c r="I4" i="3"/>
  <c r="H4" i="3"/>
  <c r="G4" i="3"/>
  <c r="H3" i="3"/>
  <c r="I3" i="3"/>
  <c r="K3" i="3"/>
  <c r="L3" i="3"/>
  <c r="G3" i="3"/>
  <c r="N20" i="2"/>
  <c r="L20" i="2"/>
  <c r="J20" i="2"/>
  <c r="H20" i="2"/>
  <c r="F20" i="2"/>
  <c r="D20" i="2"/>
  <c r="B20" i="2"/>
  <c r="O19" i="2"/>
  <c r="M19" i="2"/>
  <c r="K19" i="2"/>
  <c r="I19" i="2"/>
  <c r="G19" i="2"/>
  <c r="E19" i="2"/>
  <c r="C19" i="2"/>
  <c r="N18" i="2"/>
  <c r="L18" i="2"/>
  <c r="J18" i="2"/>
  <c r="H18" i="2"/>
  <c r="F18" i="2"/>
  <c r="D18" i="2"/>
  <c r="B18" i="2"/>
  <c r="O17" i="2"/>
  <c r="M17" i="2"/>
  <c r="K17" i="2"/>
  <c r="I17" i="2"/>
  <c r="G17" i="2"/>
  <c r="E17" i="2"/>
  <c r="C17" i="2"/>
  <c r="N16" i="2"/>
  <c r="L16" i="2"/>
  <c r="J16" i="2"/>
  <c r="H16" i="2"/>
  <c r="F16" i="2"/>
  <c r="D16" i="2"/>
  <c r="B16" i="2"/>
  <c r="O15" i="2"/>
  <c r="M15" i="2"/>
  <c r="K15" i="2"/>
  <c r="I15" i="2"/>
  <c r="G15" i="2"/>
  <c r="E15" i="2"/>
  <c r="C15" i="2"/>
  <c r="D9" i="2"/>
  <c r="F9" i="2"/>
  <c r="H9" i="2"/>
  <c r="J9" i="2"/>
  <c r="L9" i="2"/>
  <c r="N9" i="2"/>
  <c r="B9" i="2"/>
  <c r="O8" i="2"/>
  <c r="M8" i="2"/>
  <c r="I8" i="2"/>
  <c r="G8" i="2"/>
  <c r="E8" i="2"/>
  <c r="C8" i="2"/>
  <c r="D7" i="2"/>
  <c r="F7" i="2"/>
  <c r="H7" i="2"/>
  <c r="J7" i="2"/>
  <c r="L7" i="2"/>
  <c r="N7" i="2"/>
  <c r="B7" i="2"/>
  <c r="O6" i="2"/>
  <c r="M6" i="2"/>
  <c r="K6" i="2"/>
  <c r="I6" i="2"/>
  <c r="G6" i="2"/>
  <c r="E6" i="2"/>
  <c r="C6" i="2"/>
  <c r="O4" i="2"/>
  <c r="M4" i="2"/>
  <c r="K4" i="2"/>
  <c r="I4" i="2"/>
  <c r="G4" i="2"/>
  <c r="E4" i="2"/>
  <c r="C4" i="2"/>
  <c r="D5" i="2"/>
  <c r="H5" i="2"/>
  <c r="J5" i="2"/>
  <c r="L5" i="2"/>
  <c r="N5" i="2"/>
  <c r="B5" i="2"/>
  <c r="G12" i="2"/>
  <c r="K12" i="2" s="1"/>
  <c r="M21" i="2" l="1"/>
  <c r="K21" i="2"/>
  <c r="I21" i="2"/>
  <c r="C21" i="2"/>
  <c r="O21" i="2"/>
  <c r="G21" i="2"/>
  <c r="E21" i="2"/>
  <c r="W1" i="3"/>
  <c r="W3" i="3"/>
  <c r="W2" i="3"/>
  <c r="X162" i="3"/>
  <c r="Z162" i="3"/>
  <c r="W162" i="3"/>
  <c r="Y162" i="3"/>
  <c r="X158" i="3"/>
  <c r="Z158" i="3"/>
  <c r="W158" i="3"/>
  <c r="Y158" i="3"/>
  <c r="X154" i="3"/>
  <c r="Z154" i="3"/>
  <c r="W154" i="3"/>
  <c r="Y154" i="3"/>
  <c r="X150" i="3"/>
  <c r="Z150" i="3"/>
  <c r="W150" i="3"/>
  <c r="Y150" i="3"/>
  <c r="X148" i="3"/>
  <c r="Z148" i="3"/>
  <c r="W148" i="3"/>
  <c r="Y148" i="3"/>
  <c r="X144" i="3"/>
  <c r="Z144" i="3"/>
  <c r="W144" i="3"/>
  <c r="Y144" i="3"/>
  <c r="X140" i="3"/>
  <c r="Z140" i="3"/>
  <c r="W140" i="3"/>
  <c r="Y140" i="3"/>
  <c r="X136" i="3"/>
  <c r="Z136" i="3"/>
  <c r="W136" i="3"/>
  <c r="Y136" i="3"/>
  <c r="X132" i="3"/>
  <c r="Z132" i="3"/>
  <c r="W132" i="3"/>
  <c r="Y132" i="3"/>
  <c r="X128" i="3"/>
  <c r="Z128" i="3"/>
  <c r="W128" i="3"/>
  <c r="Y128" i="3"/>
  <c r="X124" i="3"/>
  <c r="Z124" i="3"/>
  <c r="W124" i="3"/>
  <c r="Y124" i="3"/>
  <c r="X120" i="3"/>
  <c r="Z120" i="3"/>
  <c r="W120" i="3"/>
  <c r="Y120" i="3"/>
  <c r="X116" i="3"/>
  <c r="Z116" i="3"/>
  <c r="W116" i="3"/>
  <c r="Y116" i="3"/>
  <c r="X112" i="3"/>
  <c r="Z112" i="3"/>
  <c r="W112" i="3"/>
  <c r="Y112" i="3"/>
  <c r="X108" i="3"/>
  <c r="Z108" i="3"/>
  <c r="W108" i="3"/>
  <c r="Y108" i="3"/>
  <c r="X104" i="3"/>
  <c r="Z104" i="3"/>
  <c r="W104" i="3"/>
  <c r="Y104" i="3"/>
  <c r="X100" i="3"/>
  <c r="Z100" i="3"/>
  <c r="W100" i="3"/>
  <c r="Y100" i="3"/>
  <c r="X98" i="3"/>
  <c r="Z98" i="3"/>
  <c r="W98" i="3"/>
  <c r="Y98" i="3"/>
  <c r="X96" i="3"/>
  <c r="Z96" i="3"/>
  <c r="W96" i="3"/>
  <c r="Y96" i="3"/>
  <c r="X92" i="3"/>
  <c r="Z92" i="3"/>
  <c r="W92" i="3"/>
  <c r="Y92" i="3"/>
  <c r="X90" i="3"/>
  <c r="Z90" i="3"/>
  <c r="W90" i="3"/>
  <c r="Y90" i="3"/>
  <c r="X88" i="3"/>
  <c r="Z88" i="3"/>
  <c r="W88" i="3"/>
  <c r="Y88" i="3"/>
  <c r="X86" i="3"/>
  <c r="Z86" i="3"/>
  <c r="W86" i="3"/>
  <c r="Y86" i="3"/>
  <c r="X84" i="3"/>
  <c r="Z84" i="3"/>
  <c r="W84" i="3"/>
  <c r="Y84" i="3"/>
  <c r="X82" i="3"/>
  <c r="Z82" i="3"/>
  <c r="W82" i="3"/>
  <c r="Y82" i="3"/>
  <c r="X80" i="3"/>
  <c r="Z80" i="3"/>
  <c r="W80" i="3"/>
  <c r="Y80" i="3"/>
  <c r="X78" i="3"/>
  <c r="Z78" i="3"/>
  <c r="W78" i="3"/>
  <c r="Y78" i="3"/>
  <c r="X76" i="3"/>
  <c r="Z76" i="3"/>
  <c r="W76" i="3"/>
  <c r="Y76" i="3"/>
  <c r="X74" i="3"/>
  <c r="Z74" i="3"/>
  <c r="W74" i="3"/>
  <c r="Y74" i="3"/>
  <c r="X72" i="3"/>
  <c r="Z72" i="3"/>
  <c r="W72" i="3"/>
  <c r="Y72" i="3"/>
  <c r="X70" i="3"/>
  <c r="Z70" i="3"/>
  <c r="W70" i="3"/>
  <c r="Y70" i="3"/>
  <c r="X68" i="3"/>
  <c r="Z68" i="3"/>
  <c r="W68" i="3"/>
  <c r="Y68" i="3"/>
  <c r="X66" i="3"/>
  <c r="Z66" i="3"/>
  <c r="W66" i="3"/>
  <c r="Y66" i="3"/>
  <c r="X64" i="3"/>
  <c r="Z64" i="3"/>
  <c r="W64" i="3"/>
  <c r="Y64" i="3"/>
  <c r="X62" i="3"/>
  <c r="Z62" i="3"/>
  <c r="W62" i="3"/>
  <c r="Y62" i="3"/>
  <c r="X60" i="3"/>
  <c r="Z60" i="3"/>
  <c r="W60" i="3"/>
  <c r="Y60" i="3"/>
  <c r="X58" i="3"/>
  <c r="Z58" i="3"/>
  <c r="W58" i="3"/>
  <c r="Y58" i="3"/>
  <c r="X163" i="3"/>
  <c r="Z163" i="3"/>
  <c r="W163" i="3"/>
  <c r="Y163" i="3"/>
  <c r="X161" i="3"/>
  <c r="Z161" i="3"/>
  <c r="W161" i="3"/>
  <c r="Y161" i="3"/>
  <c r="X159" i="3"/>
  <c r="Z159" i="3"/>
  <c r="W159" i="3"/>
  <c r="Y159" i="3"/>
  <c r="X157" i="3"/>
  <c r="Z157" i="3"/>
  <c r="W157" i="3"/>
  <c r="Y157" i="3"/>
  <c r="X155" i="3"/>
  <c r="Z155" i="3"/>
  <c r="W155" i="3"/>
  <c r="Y155" i="3"/>
  <c r="X153" i="3"/>
  <c r="Z153" i="3"/>
  <c r="W153" i="3"/>
  <c r="Y153" i="3"/>
  <c r="X151" i="3"/>
  <c r="Z151" i="3"/>
  <c r="W151" i="3"/>
  <c r="Y151" i="3"/>
  <c r="X149" i="3"/>
  <c r="Z149" i="3"/>
  <c r="W149" i="3"/>
  <c r="Y149" i="3"/>
  <c r="X147" i="3"/>
  <c r="Z147" i="3"/>
  <c r="W147" i="3"/>
  <c r="Y147" i="3"/>
  <c r="X145" i="3"/>
  <c r="Z145" i="3"/>
  <c r="W145" i="3"/>
  <c r="Y145" i="3"/>
  <c r="X143" i="3"/>
  <c r="Z143" i="3"/>
  <c r="W143" i="3"/>
  <c r="Y143" i="3"/>
  <c r="X141" i="3"/>
  <c r="Z141" i="3"/>
  <c r="W141" i="3"/>
  <c r="Y141" i="3"/>
  <c r="X139" i="3"/>
  <c r="Z139" i="3"/>
  <c r="W139" i="3"/>
  <c r="Y139" i="3"/>
  <c r="X137" i="3"/>
  <c r="Z137" i="3"/>
  <c r="W137" i="3"/>
  <c r="Y137" i="3"/>
  <c r="X135" i="3"/>
  <c r="Z135" i="3"/>
  <c r="W135" i="3"/>
  <c r="Y135" i="3"/>
  <c r="X133" i="3"/>
  <c r="Z133" i="3"/>
  <c r="W133" i="3"/>
  <c r="Y133" i="3"/>
  <c r="X131" i="3"/>
  <c r="Z131" i="3"/>
  <c r="W131" i="3"/>
  <c r="Y131" i="3"/>
  <c r="X129" i="3"/>
  <c r="Z129" i="3"/>
  <c r="W129" i="3"/>
  <c r="Y129" i="3"/>
  <c r="X127" i="3"/>
  <c r="Z127" i="3"/>
  <c r="W127" i="3"/>
  <c r="Y127" i="3"/>
  <c r="X125" i="3"/>
  <c r="Z125" i="3"/>
  <c r="W125" i="3"/>
  <c r="Y125" i="3"/>
  <c r="X123" i="3"/>
  <c r="Z123" i="3"/>
  <c r="W123" i="3"/>
  <c r="Y123" i="3"/>
  <c r="X121" i="3"/>
  <c r="Z121" i="3"/>
  <c r="W121" i="3"/>
  <c r="Y121" i="3"/>
  <c r="X119" i="3"/>
  <c r="Z119" i="3"/>
  <c r="W119" i="3"/>
  <c r="Y119" i="3"/>
  <c r="X117" i="3"/>
  <c r="Z117" i="3"/>
  <c r="W117" i="3"/>
  <c r="Y117" i="3"/>
  <c r="X115" i="3"/>
  <c r="Z115" i="3"/>
  <c r="W115" i="3"/>
  <c r="Y115" i="3"/>
  <c r="X113" i="3"/>
  <c r="Z113" i="3"/>
  <c r="W113" i="3"/>
  <c r="Y113" i="3"/>
  <c r="X111" i="3"/>
  <c r="Z111" i="3"/>
  <c r="W111" i="3"/>
  <c r="Y111" i="3"/>
  <c r="X109" i="3"/>
  <c r="Z109" i="3"/>
  <c r="W109" i="3"/>
  <c r="Y109" i="3"/>
  <c r="X107" i="3"/>
  <c r="Z107" i="3"/>
  <c r="W107" i="3"/>
  <c r="Y107" i="3"/>
  <c r="X105" i="3"/>
  <c r="Z105" i="3"/>
  <c r="W105" i="3"/>
  <c r="Y105" i="3"/>
  <c r="X103" i="3"/>
  <c r="Z103" i="3"/>
  <c r="W103" i="3"/>
  <c r="Y103" i="3"/>
  <c r="X101" i="3"/>
  <c r="Z101" i="3"/>
  <c r="W101" i="3"/>
  <c r="Y101" i="3"/>
  <c r="X99" i="3"/>
  <c r="Z99" i="3"/>
  <c r="W99" i="3"/>
  <c r="Y99" i="3"/>
  <c r="X97" i="3"/>
  <c r="Z97" i="3"/>
  <c r="W97" i="3"/>
  <c r="Y97" i="3"/>
  <c r="X95" i="3"/>
  <c r="Z95" i="3"/>
  <c r="W95" i="3"/>
  <c r="Y95" i="3"/>
  <c r="X93" i="3"/>
  <c r="Z93" i="3"/>
  <c r="W93" i="3"/>
  <c r="Y93" i="3"/>
  <c r="X91" i="3"/>
  <c r="Z91" i="3"/>
  <c r="W91" i="3"/>
  <c r="Y91" i="3"/>
  <c r="X89" i="3"/>
  <c r="Z89" i="3"/>
  <c r="W89" i="3"/>
  <c r="Y89" i="3"/>
  <c r="X87" i="3"/>
  <c r="Z87" i="3"/>
  <c r="W87" i="3"/>
  <c r="Y87" i="3"/>
  <c r="X85" i="3"/>
  <c r="Z85" i="3"/>
  <c r="W85" i="3"/>
  <c r="Y85" i="3"/>
  <c r="X83" i="3"/>
  <c r="Z83" i="3"/>
  <c r="W83" i="3"/>
  <c r="Y83" i="3"/>
  <c r="X81" i="3"/>
  <c r="Z81" i="3"/>
  <c r="W81" i="3"/>
  <c r="Y81" i="3"/>
  <c r="X79" i="3"/>
  <c r="Z79" i="3"/>
  <c r="W79" i="3"/>
  <c r="Y79" i="3"/>
  <c r="X77" i="3"/>
  <c r="Z77" i="3"/>
  <c r="W77" i="3"/>
  <c r="Y77" i="3"/>
  <c r="X75" i="3"/>
  <c r="Z75" i="3"/>
  <c r="W75" i="3"/>
  <c r="Y75" i="3"/>
  <c r="X73" i="3"/>
  <c r="Z73" i="3"/>
  <c r="W73" i="3"/>
  <c r="Y73" i="3"/>
  <c r="X71" i="3"/>
  <c r="Z71" i="3"/>
  <c r="W71" i="3"/>
  <c r="Y71" i="3"/>
  <c r="X69" i="3"/>
  <c r="Z69" i="3"/>
  <c r="W69" i="3"/>
  <c r="Y69" i="3"/>
  <c r="X67" i="3"/>
  <c r="Z67" i="3"/>
  <c r="W67" i="3"/>
  <c r="Y67" i="3"/>
  <c r="X65" i="3"/>
  <c r="Z65" i="3"/>
  <c r="W65" i="3"/>
  <c r="Y65" i="3"/>
  <c r="X63" i="3"/>
  <c r="Z63" i="3"/>
  <c r="W63" i="3"/>
  <c r="Y63" i="3"/>
  <c r="X61" i="3"/>
  <c r="Z61" i="3"/>
  <c r="W61" i="3"/>
  <c r="Y61" i="3"/>
  <c r="X59" i="3"/>
  <c r="Z59" i="3"/>
  <c r="W59" i="3"/>
  <c r="Y59" i="3"/>
  <c r="X57" i="3"/>
  <c r="Z57" i="3"/>
  <c r="W57" i="3"/>
  <c r="Y57" i="3"/>
  <c r="X55" i="3"/>
  <c r="Z55" i="3"/>
  <c r="W55" i="3"/>
  <c r="Y55" i="3"/>
  <c r="X53" i="3"/>
  <c r="Z53" i="3"/>
  <c r="W53" i="3"/>
  <c r="Y53" i="3"/>
  <c r="X51" i="3"/>
  <c r="Z51" i="3"/>
  <c r="W51" i="3"/>
  <c r="Y51" i="3"/>
  <c r="X49" i="3"/>
  <c r="Z49" i="3"/>
  <c r="W49" i="3"/>
  <c r="Y49" i="3"/>
  <c r="X47" i="3"/>
  <c r="Z47" i="3"/>
  <c r="W47" i="3"/>
  <c r="Y47" i="3"/>
  <c r="X45" i="3"/>
  <c r="Z45" i="3"/>
  <c r="W45" i="3"/>
  <c r="Y45" i="3"/>
  <c r="X43" i="3"/>
  <c r="Z43" i="3"/>
  <c r="W43" i="3"/>
  <c r="Y43" i="3"/>
  <c r="X41" i="3"/>
  <c r="Z41" i="3"/>
  <c r="W41" i="3"/>
  <c r="Y41" i="3"/>
  <c r="X39" i="3"/>
  <c r="Z39" i="3"/>
  <c r="W39" i="3"/>
  <c r="Y39" i="3"/>
  <c r="X37" i="3"/>
  <c r="Z37" i="3"/>
  <c r="W37" i="3"/>
  <c r="Y37" i="3"/>
  <c r="W4" i="3"/>
  <c r="Y212" i="3"/>
  <c r="W212" i="3"/>
  <c r="Y211" i="3"/>
  <c r="W211" i="3"/>
  <c r="Y210" i="3"/>
  <c r="W210" i="3"/>
  <c r="Y209" i="3"/>
  <c r="W209" i="3"/>
  <c r="Y208" i="3"/>
  <c r="W208" i="3"/>
  <c r="Y207" i="3"/>
  <c r="W207" i="3"/>
  <c r="Y206" i="3"/>
  <c r="W206" i="3"/>
  <c r="Y205" i="3"/>
  <c r="W205" i="3"/>
  <c r="Y204" i="3"/>
  <c r="W204" i="3"/>
  <c r="Y203" i="3"/>
  <c r="W203" i="3"/>
  <c r="Y202" i="3"/>
  <c r="W202" i="3"/>
  <c r="Y201" i="3"/>
  <c r="W201" i="3"/>
  <c r="Y200" i="3"/>
  <c r="W200" i="3"/>
  <c r="Y199" i="3"/>
  <c r="W199" i="3"/>
  <c r="Y198" i="3"/>
  <c r="W198" i="3"/>
  <c r="Y197" i="3"/>
  <c r="W197" i="3"/>
  <c r="Y196" i="3"/>
  <c r="W196" i="3"/>
  <c r="Y195" i="3"/>
  <c r="W195" i="3"/>
  <c r="Y194" i="3"/>
  <c r="W194" i="3"/>
  <c r="Y193" i="3"/>
  <c r="W193" i="3"/>
  <c r="Y192" i="3"/>
  <c r="W192" i="3"/>
  <c r="Y191" i="3"/>
  <c r="W191" i="3"/>
  <c r="Y190" i="3"/>
  <c r="W190" i="3"/>
  <c r="Y189" i="3"/>
  <c r="W189" i="3"/>
  <c r="Y188" i="3"/>
  <c r="W188" i="3"/>
  <c r="Y187" i="3"/>
  <c r="W187" i="3"/>
  <c r="Y186" i="3"/>
  <c r="W186" i="3"/>
  <c r="Y185" i="3"/>
  <c r="W185" i="3"/>
  <c r="Y184" i="3"/>
  <c r="W184" i="3"/>
  <c r="Y183" i="3"/>
  <c r="W183" i="3"/>
  <c r="Y182" i="3"/>
  <c r="W182" i="3"/>
  <c r="Y181" i="3"/>
  <c r="W181" i="3"/>
  <c r="Y180" i="3"/>
  <c r="W180" i="3"/>
  <c r="Y179" i="3"/>
  <c r="W179" i="3"/>
  <c r="Y178" i="3"/>
  <c r="W178" i="3"/>
  <c r="Y177" i="3"/>
  <c r="W177" i="3"/>
  <c r="Y176" i="3"/>
  <c r="W176" i="3"/>
  <c r="Y175" i="3"/>
  <c r="W175" i="3"/>
  <c r="Y174" i="3"/>
  <c r="W174" i="3"/>
  <c r="Y173" i="3"/>
  <c r="W173" i="3"/>
  <c r="Y172" i="3"/>
  <c r="W172" i="3"/>
  <c r="Y171" i="3"/>
  <c r="W171" i="3"/>
  <c r="Y170" i="3"/>
  <c r="W170" i="3"/>
  <c r="Y169" i="3"/>
  <c r="W169" i="3"/>
  <c r="Y168" i="3"/>
  <c r="W168" i="3"/>
  <c r="Y167" i="3"/>
  <c r="W167" i="3"/>
  <c r="Y166" i="3"/>
  <c r="W166" i="3"/>
  <c r="Y165" i="3"/>
  <c r="W165" i="3"/>
  <c r="Y164" i="3"/>
  <c r="W164" i="3"/>
  <c r="X160" i="3"/>
  <c r="Z160" i="3"/>
  <c r="W160" i="3"/>
  <c r="Y160" i="3"/>
  <c r="X156" i="3"/>
  <c r="Z156" i="3"/>
  <c r="W156" i="3"/>
  <c r="Y156" i="3"/>
  <c r="X152" i="3"/>
  <c r="Z152" i="3"/>
  <c r="W152" i="3"/>
  <c r="Y152" i="3"/>
  <c r="X146" i="3"/>
  <c r="Z146" i="3"/>
  <c r="W146" i="3"/>
  <c r="Y146" i="3"/>
  <c r="X142" i="3"/>
  <c r="Z142" i="3"/>
  <c r="W142" i="3"/>
  <c r="Y142" i="3"/>
  <c r="X138" i="3"/>
  <c r="Z138" i="3"/>
  <c r="W138" i="3"/>
  <c r="Y138" i="3"/>
  <c r="X134" i="3"/>
  <c r="Z134" i="3"/>
  <c r="W134" i="3"/>
  <c r="Y134" i="3"/>
  <c r="X130" i="3"/>
  <c r="Z130" i="3"/>
  <c r="W130" i="3"/>
  <c r="Y130" i="3"/>
  <c r="X126" i="3"/>
  <c r="Z126" i="3"/>
  <c r="W126" i="3"/>
  <c r="Y126" i="3"/>
  <c r="X122" i="3"/>
  <c r="Z122" i="3"/>
  <c r="W122" i="3"/>
  <c r="Y122" i="3"/>
  <c r="X118" i="3"/>
  <c r="Z118" i="3"/>
  <c r="W118" i="3"/>
  <c r="Y118" i="3"/>
  <c r="X114" i="3"/>
  <c r="Z114" i="3"/>
  <c r="W114" i="3"/>
  <c r="Y114" i="3"/>
  <c r="X110" i="3"/>
  <c r="Z110" i="3"/>
  <c r="W110" i="3"/>
  <c r="Y110" i="3"/>
  <c r="X106" i="3"/>
  <c r="Z106" i="3"/>
  <c r="W106" i="3"/>
  <c r="Y106" i="3"/>
  <c r="X102" i="3"/>
  <c r="Z102" i="3"/>
  <c r="W102" i="3"/>
  <c r="Y102" i="3"/>
  <c r="X94" i="3"/>
  <c r="Z94" i="3"/>
  <c r="W94" i="3"/>
  <c r="Y94" i="3"/>
  <c r="X56" i="3"/>
  <c r="Z56" i="3"/>
  <c r="W56" i="3"/>
  <c r="Y56" i="3"/>
  <c r="X54" i="3"/>
  <c r="Z54" i="3"/>
  <c r="W54" i="3"/>
  <c r="Y54" i="3"/>
  <c r="X52" i="3"/>
  <c r="Z52" i="3"/>
  <c r="W52" i="3"/>
  <c r="Y52" i="3"/>
  <c r="X50" i="3"/>
  <c r="Z50" i="3"/>
  <c r="W50" i="3"/>
  <c r="Y50" i="3"/>
  <c r="X48" i="3"/>
  <c r="Z48" i="3"/>
  <c r="W48" i="3"/>
  <c r="Y48" i="3"/>
  <c r="X46" i="3"/>
  <c r="Z46" i="3"/>
  <c r="W46" i="3"/>
  <c r="Y46" i="3"/>
  <c r="X44" i="3"/>
  <c r="Z44" i="3"/>
  <c r="W44" i="3"/>
  <c r="Y44" i="3"/>
  <c r="X42" i="3"/>
  <c r="Z42" i="3"/>
  <c r="W42" i="3"/>
  <c r="Y42" i="3"/>
  <c r="X40" i="3"/>
  <c r="Z40" i="3"/>
  <c r="W40" i="3"/>
  <c r="Y40" i="3"/>
  <c r="X38" i="3"/>
  <c r="Z38" i="3"/>
  <c r="W38" i="3"/>
  <c r="Y38" i="3"/>
  <c r="X36" i="3"/>
  <c r="Z36" i="3"/>
  <c r="W36" i="3"/>
  <c r="Y36" i="3"/>
  <c r="Z212" i="3"/>
  <c r="Z211" i="3"/>
  <c r="Z210" i="3"/>
  <c r="Z209" i="3"/>
  <c r="Z208" i="3"/>
  <c r="Z207" i="3"/>
  <c r="Z206" i="3"/>
  <c r="Z205" i="3"/>
  <c r="Z204" i="3"/>
  <c r="Z203" i="3"/>
  <c r="Z202" i="3"/>
  <c r="Z201" i="3"/>
  <c r="Z200" i="3"/>
  <c r="Z199" i="3"/>
  <c r="Z198" i="3"/>
  <c r="Z197" i="3"/>
  <c r="Z196" i="3"/>
  <c r="Z195" i="3"/>
  <c r="Z194" i="3"/>
  <c r="Z193" i="3"/>
  <c r="Z192" i="3"/>
  <c r="Z191" i="3"/>
  <c r="Z190" i="3"/>
  <c r="Z189" i="3"/>
  <c r="Z188" i="3"/>
  <c r="Z187" i="3"/>
  <c r="Z186" i="3"/>
  <c r="Z185" i="3"/>
  <c r="Z184" i="3"/>
  <c r="Z183" i="3"/>
  <c r="Z182" i="3"/>
  <c r="Z181" i="3"/>
  <c r="Z180" i="3"/>
  <c r="Z179" i="3"/>
  <c r="Z178" i="3"/>
  <c r="Z177" i="3"/>
  <c r="Z176" i="3"/>
  <c r="Z175" i="3"/>
  <c r="Z174" i="3"/>
  <c r="Z173" i="3"/>
  <c r="Z172" i="3"/>
  <c r="Z171" i="3"/>
  <c r="Z170" i="3"/>
  <c r="Z169" i="3"/>
  <c r="Z168" i="3"/>
  <c r="Z167" i="3"/>
  <c r="Z166" i="3"/>
  <c r="Z165" i="3"/>
  <c r="Z164" i="3"/>
  <c r="X1" i="3"/>
  <c r="Z1" i="3"/>
  <c r="Y35" i="3"/>
  <c r="W35" i="3"/>
  <c r="Y34" i="3"/>
  <c r="W34" i="3"/>
  <c r="Y33" i="3"/>
  <c r="W33" i="3"/>
  <c r="Y32" i="3"/>
  <c r="W32" i="3"/>
  <c r="Y31" i="3"/>
  <c r="W31" i="3"/>
  <c r="Y30" i="3"/>
  <c r="W30" i="3"/>
  <c r="Y29" i="3"/>
  <c r="W29" i="3"/>
  <c r="Y28" i="3"/>
  <c r="W28" i="3"/>
  <c r="Y27" i="3"/>
  <c r="W27" i="3"/>
  <c r="Y26" i="3"/>
  <c r="W26" i="3"/>
  <c r="Y25" i="3"/>
  <c r="W25" i="3"/>
  <c r="Y24" i="3"/>
  <c r="W24" i="3"/>
  <c r="Y23" i="3"/>
  <c r="W23" i="3"/>
  <c r="Y22" i="3"/>
  <c r="W22" i="3"/>
  <c r="Y21" i="3"/>
  <c r="W21" i="3"/>
  <c r="Y20" i="3"/>
  <c r="W20" i="3"/>
  <c r="Y19" i="3"/>
  <c r="W19" i="3"/>
  <c r="Y18" i="3"/>
  <c r="W18" i="3"/>
  <c r="Y17" i="3"/>
  <c r="W17" i="3"/>
  <c r="Y16" i="3"/>
  <c r="W16" i="3"/>
  <c r="Y15" i="3"/>
  <c r="W15" i="3"/>
  <c r="Y14" i="3"/>
  <c r="W14" i="3"/>
  <c r="Y13" i="3"/>
  <c r="W13" i="3"/>
  <c r="Y12" i="3"/>
  <c r="W12" i="3"/>
  <c r="Y11" i="3"/>
  <c r="W11" i="3"/>
  <c r="Y10" i="3"/>
  <c r="W10" i="3"/>
  <c r="Y9" i="3"/>
  <c r="W9" i="3"/>
  <c r="Y8" i="3"/>
  <c r="W8" i="3"/>
  <c r="Y7" i="3"/>
  <c r="W7" i="3"/>
  <c r="X6" i="3"/>
  <c r="Z5" i="3"/>
  <c r="X5" i="3"/>
  <c r="Z4" i="3"/>
  <c r="X4" i="3"/>
  <c r="Z3" i="3"/>
  <c r="X3" i="3"/>
  <c r="Z2" i="3"/>
  <c r="X2" i="3"/>
  <c r="Z6" i="3"/>
  <c r="W5" i="3"/>
  <c r="Y1" i="3"/>
  <c r="Z35" i="3"/>
  <c r="Z34" i="3"/>
  <c r="Z33" i="3"/>
  <c r="Z32" i="3"/>
  <c r="Z31" i="3"/>
  <c r="Z30" i="3"/>
  <c r="Z29" i="3"/>
  <c r="Z28" i="3"/>
  <c r="Z27" i="3"/>
  <c r="Z26" i="3"/>
  <c r="Z25" i="3"/>
  <c r="Z24" i="3"/>
  <c r="Z23" i="3"/>
  <c r="Z22" i="3"/>
  <c r="Z21" i="3"/>
  <c r="Z20" i="3"/>
  <c r="Z19" i="3"/>
  <c r="Z18" i="3"/>
  <c r="Z17" i="3"/>
  <c r="Z16" i="3"/>
  <c r="Z15" i="3"/>
  <c r="Z14" i="3"/>
  <c r="Z13" i="3"/>
  <c r="Z12" i="3"/>
  <c r="Z11" i="3"/>
  <c r="Z10" i="3"/>
  <c r="Z9" i="3"/>
  <c r="Z8" i="3"/>
  <c r="Z7" i="3"/>
  <c r="Y6" i="3"/>
  <c r="Y5" i="3"/>
  <c r="Y4" i="3"/>
  <c r="Y3" i="3"/>
  <c r="O10" i="2"/>
  <c r="G10" i="2"/>
  <c r="M10" i="2"/>
  <c r="K10" i="2"/>
  <c r="E10" i="2"/>
  <c r="I10" i="2"/>
  <c r="C10" i="2"/>
  <c r="O22" i="2" l="1"/>
  <c r="O11" i="2"/>
</calcChain>
</file>

<file path=xl/sharedStrings.xml><?xml version="1.0" encoding="utf-8"?>
<sst xmlns="http://schemas.openxmlformats.org/spreadsheetml/2006/main" count="1613" uniqueCount="379">
  <si>
    <t>Repas</t>
  </si>
  <si>
    <t>Jeudi</t>
  </si>
  <si>
    <t>Vendredi</t>
  </si>
  <si>
    <t>Liste des courses</t>
  </si>
  <si>
    <t>Liste des repas</t>
  </si>
  <si>
    <t>Période</t>
  </si>
  <si>
    <t>Code</t>
  </si>
  <si>
    <t>Déjeuner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</si>
  <si>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</si>
  <si>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</si>
  <si>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</si>
  <si>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</si>
  <si>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</si>
  <si>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</si>
  <si>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</si>
  <si>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</si>
  <si>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</si>
  <si>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</si>
  <si>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Midi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</si>
  <si>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</si>
  <si>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</si>
  <si>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</si>
  <si>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</si>
  <si>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</si>
  <si>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</si>
  <si>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</si>
  <si>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</si>
  <si>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</si>
  <si>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</si>
  <si>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</si>
  <si>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</si>
  <si>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</si>
  <si>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</si>
  <si>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</si>
  <si>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</si>
  <si>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</si>
  <si>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</si>
  <si>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</si>
  <si>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</si>
  <si>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</si>
  <si>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</si>
  <si>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</si>
  <si>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</si>
  <si>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M25</t>
  </si>
  <si>
    <t>M26</t>
  </si>
  <si>
    <t>M27</t>
  </si>
  <si>
    <t>M28</t>
  </si>
  <si>
    <t>M29</t>
  </si>
  <si>
    <t>M30</t>
  </si>
  <si>
    <t>Soir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</si>
  <si>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</si>
  <si>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</si>
  <si>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</si>
  <si>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</si>
  <si>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</si>
  <si>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</si>
  <si>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</si>
  <si>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</si>
  <si>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</si>
  <si>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</si>
  <si>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</si>
  <si>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</si>
  <si>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</si>
  <si>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</si>
  <si>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</si>
  <si>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</si>
  <si>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</si>
  <si>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</si>
  <si>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</si>
  <si>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</si>
  <si>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</si>
  <si>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</si>
  <si>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</si>
  <si>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</si>
  <si>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</si>
  <si>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</si>
  <si>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</si>
  <si>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</si>
  <si>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</si>
  <si>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</si>
  <si>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Listes des ingrédients</t>
  </si>
  <si>
    <t>Café, 1 croissant, 1 pistolet</t>
  </si>
  <si>
    <t>ingrédients</t>
  </si>
  <si>
    <t>Pts</t>
  </si>
  <si>
    <t>Lundi</t>
  </si>
  <si>
    <t>Mardi</t>
  </si>
  <si>
    <t>Mercredi</t>
  </si>
  <si>
    <t>Samedi</t>
  </si>
  <si>
    <t>Dimanche</t>
  </si>
  <si>
    <t xml:space="preserve">Repas du </t>
  </si>
  <si>
    <t>au</t>
  </si>
  <si>
    <t>Total :</t>
  </si>
  <si>
    <t>Total de la semaine :</t>
  </si>
  <si>
    <t>points</t>
  </si>
  <si>
    <t>Brouillon de liste des courses</t>
  </si>
  <si>
    <t>Aldi</t>
  </si>
  <si>
    <t>Marché</t>
  </si>
  <si>
    <t xml:space="preserve">Colruyt </t>
  </si>
  <si>
    <t>(M)1 nectarine</t>
  </si>
  <si>
    <t>(M)1/2 banane</t>
  </si>
  <si>
    <t>2 tartines,  vache qui rit, café, fruit</t>
  </si>
  <si>
    <t>Muesli, yaourt, café, fruit</t>
  </si>
  <si>
    <t>(M) 1 pomme</t>
  </si>
  <si>
    <t>2 tartines, fromage blanc, cassonade, café, fruit</t>
  </si>
  <si>
    <t>Omelette au poivron rouge</t>
  </si>
  <si>
    <t>(M)Salade</t>
  </si>
  <si>
    <t>Tomate concombre et thon</t>
  </si>
  <si>
    <t>(A)1 C.S. de fromage rapé</t>
  </si>
  <si>
    <t>Omelette jambon fromage</t>
  </si>
  <si>
    <t>Soupe, jambon, tomate sans vinaigrette</t>
  </si>
  <si>
    <t>Penne à la dinde</t>
  </si>
  <si>
    <t>Courgettes farcies</t>
  </si>
  <si>
    <t>(M)4 poivrons (1 de chaque couleur)</t>
  </si>
  <si>
    <t>(C)1kg d'américain nature</t>
  </si>
  <si>
    <t>Filet de poulet sur lit de tomate</t>
  </si>
  <si>
    <t>(M)2 tomates</t>
  </si>
  <si>
    <t>Haricot, tomate, PDT, bifsteak</t>
  </si>
  <si>
    <t>(D)Vinaigrette(20ml)</t>
  </si>
  <si>
    <t>Lasagne</t>
  </si>
  <si>
    <t>(A)Lasagne(400g par personne)</t>
  </si>
  <si>
    <t>Soupe + toast hawaï</t>
  </si>
  <si>
    <t>Bousin + pains suédois</t>
  </si>
  <si>
    <t>Salade mixte + maquereaux</t>
  </si>
  <si>
    <t>Salade suédoise</t>
  </si>
  <si>
    <t>(C)1 boite de Miracoli</t>
  </si>
  <si>
    <t>Dinde, compote, PDT</t>
  </si>
  <si>
    <t>Bifsteak, pois et carottes, PDT</t>
  </si>
  <si>
    <t>Cabillaud en papillote</t>
  </si>
  <si>
    <t>Salade aux lardons</t>
  </si>
  <si>
    <t>(M)1 frisée</t>
  </si>
  <si>
    <t>Pâtes à la sauce tomate, fromage</t>
  </si>
  <si>
    <t xml:space="preserve"> </t>
  </si>
  <si>
    <t>-  2 x lait</t>
  </si>
  <si>
    <t>-  4 x  1 pomme</t>
  </si>
  <si>
    <t>-  2 x Salade</t>
  </si>
  <si>
    <t>Sandwich au ton et concombre</t>
  </si>
  <si>
    <t>(D)1 café</t>
  </si>
  <si>
    <t>(D)2 tranches de pain</t>
  </si>
  <si>
    <t>Autres</t>
  </si>
  <si>
    <t>(C)1 pot de fromage blanc maigre</t>
  </si>
  <si>
    <t>(A)4C.C de cassonade</t>
  </si>
  <si>
    <t>(D)1 croissant</t>
  </si>
  <si>
    <t>(C)6 C.S de muesli</t>
  </si>
  <si>
    <t>(C)1 pot de yaourt WW</t>
  </si>
  <si>
    <t>(D)1 pistolet</t>
  </si>
  <si>
    <t>(D)1 vache qui rit</t>
  </si>
  <si>
    <t>(M) 2 poivrons</t>
  </si>
  <si>
    <t>(A)4 oeufs</t>
  </si>
  <si>
    <t>(A)lait</t>
  </si>
  <si>
    <t>(M)1 concombre</t>
  </si>
  <si>
    <t>(A)Thon(200g)</t>
  </si>
  <si>
    <t>(A)1 C.C de margarine</t>
  </si>
  <si>
    <t>(A)2 C.C de margarine</t>
  </si>
  <si>
    <t>Poelée de Champigons (pour 1 personne)</t>
  </si>
  <si>
    <t>(A)2 œufs</t>
  </si>
  <si>
    <t>(A)60g d'allumettes de jambon</t>
  </si>
  <si>
    <t>(A)50g d'allumettes de jambon</t>
  </si>
  <si>
    <t>(A)125g de champignon</t>
  </si>
  <si>
    <t>(M)4 carottes</t>
  </si>
  <si>
    <t>(A)2 tranches de jambon</t>
  </si>
  <si>
    <t>(A)6 pains suédois</t>
  </si>
  <si>
    <t>(C)60 g de Boursin</t>
  </si>
  <si>
    <t>(M)10 carottes</t>
  </si>
  <si>
    <t>(A)Salade mixte en sachet</t>
  </si>
  <si>
    <t>(A)4 pains suédois</t>
  </si>
  <si>
    <t>(A)2 filet de maquereau</t>
  </si>
  <si>
    <t>(C)300g d'haricots</t>
  </si>
  <si>
    <t>(M)300g de pomme de terre</t>
  </si>
  <si>
    <t>(A)4tranches de jambon</t>
  </si>
  <si>
    <t>(C)160g de dinde</t>
  </si>
  <si>
    <t>(C)20g de parmesan rapé</t>
  </si>
  <si>
    <t>(M)1 poivron rouge</t>
  </si>
  <si>
    <t>(C)120g de philadelphia light</t>
  </si>
  <si>
    <t>(A)200g de penne</t>
  </si>
  <si>
    <t>(C)2 pots de yaourt WW</t>
  </si>
  <si>
    <t>(M)3courgettes</t>
  </si>
  <si>
    <t>(M)4 tomates</t>
  </si>
  <si>
    <t>(C)40ml crème épaisse</t>
  </si>
  <si>
    <t>(C)260g de filet de poulet</t>
  </si>
  <si>
    <t>(M)400g de pomme de terre</t>
  </si>
  <si>
    <t>(D)500ml de soupe</t>
  </si>
  <si>
    <t>(D) 6 tranches de pain</t>
  </si>
  <si>
    <t>(A) 2 C.C de margarine</t>
  </si>
  <si>
    <t>(A)4 tranches de jambon</t>
  </si>
  <si>
    <t>Menu Liège (pour 2 personnes)</t>
  </si>
  <si>
    <t>(A)300g d'haricots</t>
  </si>
  <si>
    <t>(D)240g de bifsteak</t>
  </si>
  <si>
    <t>(D)Vinaigrette(40ml)</t>
  </si>
  <si>
    <t>(D) 4 tranches de pain</t>
  </si>
  <si>
    <t>(A) 2 tranched de jambon</t>
  </si>
  <si>
    <t>(A) 2 tranches de fromage (45g)</t>
  </si>
  <si>
    <t>(M) 2 tomates</t>
  </si>
  <si>
    <t>Miracoli (1 personne)</t>
  </si>
  <si>
    <t>(C)400g de dinde</t>
  </si>
  <si>
    <t>(A)300g de compote de pomme</t>
  </si>
  <si>
    <t>(C)240g de bifsteak</t>
  </si>
  <si>
    <t>(C)300g de pois et carotte</t>
  </si>
  <si>
    <t>(A)4C.C de margarine</t>
  </si>
  <si>
    <t xml:space="preserve">(A)280g de cabillaud </t>
  </si>
  <si>
    <t>(M)4 oigons</t>
  </si>
  <si>
    <t>(M)2 poireaux</t>
  </si>
  <si>
    <t>(M)2 citrons</t>
  </si>
  <si>
    <t>(M)500g de pomme de terre</t>
  </si>
  <si>
    <t>(M)2tomates</t>
  </si>
  <si>
    <t>(A)100g de lardons</t>
  </si>
  <si>
    <t>(A)10cl de crème fraiche</t>
  </si>
  <si>
    <t>(A)120g de penne</t>
  </si>
  <si>
    <t>(M)2 courgettes</t>
  </si>
  <si>
    <t>(C)coulis de tomate</t>
  </si>
  <si>
    <t>(C)2 pots de fromage blanc WW</t>
  </si>
  <si>
    <t>(C)60 g de fromage à la crème</t>
  </si>
  <si>
    <t>Salade colorée de poulet</t>
  </si>
  <si>
    <t>Salade de thon</t>
  </si>
  <si>
    <t>Salade de pâtes au parmesan</t>
  </si>
  <si>
    <t>Tomates au thon</t>
  </si>
  <si>
    <t>Salade de sardines et pivrons</t>
  </si>
  <si>
    <t>Salade Bichnou (Pâtes, jambon, fromage…)</t>
  </si>
  <si>
    <t>Liège</t>
  </si>
  <si>
    <t>Spaghetti saumon et courgettes</t>
  </si>
  <si>
    <t>Taglaitelles épicées aux scampis</t>
  </si>
  <si>
    <t>Boulettes de haché à la provençale</t>
  </si>
  <si>
    <t>Pâtes complètes et ratatouille</t>
  </si>
  <si>
    <t>spaghetti aux scampis et à la roquette</t>
  </si>
  <si>
    <t>Tagliatelles à la sauce aux épinars et gorgonzolae</t>
  </si>
  <si>
    <t>Gratin de macaronis aux 3 fromages</t>
  </si>
  <si>
    <t>(C)60gr de fromage frais allegé</t>
  </si>
  <si>
    <t>(C)2 cuillères de ciboulette</t>
  </si>
  <si>
    <t>(M) 1 concombre</t>
  </si>
  <si>
    <t>(D)6tranches de pains</t>
  </si>
  <si>
    <t>(M) 8 radis</t>
  </si>
  <si>
    <t>(M)5carottes</t>
  </si>
  <si>
    <t>(A)200g de salade</t>
  </si>
  <si>
    <t>(M)1citron</t>
  </si>
  <si>
    <t>(C)240gr de poulet</t>
  </si>
  <si>
    <t>(M)1concombre</t>
  </si>
  <si>
    <t>(A)1boite de thon</t>
  </si>
  <si>
    <t>(C)150gr de yaourt maigre</t>
  </si>
  <si>
    <t>(C)80gr de coquilettes</t>
  </si>
  <si>
    <t>(M)1poivron rouge et 1 jaune</t>
  </si>
  <si>
    <t>(C)100gr de tomate sechées au soleil (sans huile)</t>
  </si>
  <si>
    <t>(C)2 poignées de roquette</t>
  </si>
  <si>
    <t>(C)150gr de yaout maigre</t>
  </si>
  <si>
    <t>(M) 4 tomates</t>
  </si>
  <si>
    <t xml:space="preserve">(A) 1boite de thon </t>
  </si>
  <si>
    <t>(A)2 boites de thon</t>
  </si>
  <si>
    <t>(M) 1 oignon</t>
  </si>
  <si>
    <t>(M) 1 poivron rouge</t>
  </si>
  <si>
    <t>(C)400gr de sardines</t>
  </si>
  <si>
    <t>(A) 50 de persil</t>
  </si>
  <si>
    <t>(C)250gr de roquette</t>
  </si>
  <si>
    <t>(M) 2tomates</t>
  </si>
  <si>
    <t>(A)100gr de penne</t>
  </si>
  <si>
    <t>(A) 4tranches de jambon</t>
  </si>
  <si>
    <t>(A) emmental en bloc</t>
  </si>
  <si>
    <t>(D)4tranches de pain</t>
  </si>
  <si>
    <t>(A) 2tranches de jambons</t>
  </si>
  <si>
    <t>(A) 2tranches de fromage</t>
  </si>
  <si>
    <t>(A)100gr de scampis</t>
  </si>
  <si>
    <t>(M) 3tomates</t>
  </si>
  <si>
    <t>(C)75gr de roquette</t>
  </si>
  <si>
    <t>(c) 2cuillères de Parmesan</t>
  </si>
  <si>
    <t>(A)140 gr de spaghetti</t>
  </si>
  <si>
    <t>(A) 100gr de penne</t>
  </si>
  <si>
    <t>(M) 2 poivrons (jaune ou rouge)</t>
  </si>
  <si>
    <t>(D)200g de filet americain nature</t>
  </si>
  <si>
    <t>(A)400gr de tomates en dés</t>
  </si>
  <si>
    <t>(C) 100ml de bouillon de légume</t>
  </si>
  <si>
    <t>(A)100 gr de Tagliattelle</t>
  </si>
  <si>
    <t>(A) 200gr de scampis</t>
  </si>
  <si>
    <t>(M) 3 tomates</t>
  </si>
  <si>
    <t>(M) 1 gousse d'ail</t>
  </si>
  <si>
    <t>(M) 1 courgette</t>
  </si>
  <si>
    <t>(M) 1 aubergine</t>
  </si>
  <si>
    <t>(A) 120gr de pâtes complète</t>
  </si>
  <si>
    <t>(M)1 oignon rouge</t>
  </si>
  <si>
    <t>Frittata à la méditerrannéenne</t>
  </si>
  <si>
    <t>(M) 1 fenouil</t>
  </si>
  <si>
    <t>(A) 4 œufs</t>
  </si>
  <si>
    <t>(C) feta allegé</t>
  </si>
  <si>
    <t>(A) 4 tranches de jambon</t>
  </si>
  <si>
    <t>(M) 2 oignon</t>
  </si>
  <si>
    <t>(A)100 gr de spaghetti</t>
  </si>
  <si>
    <t>(A)100gr de saumon fumés</t>
  </si>
  <si>
    <t>(C)100gr de fromage allegé</t>
  </si>
  <si>
    <t>Salade de pâtes au poulet et à la roquette</t>
  </si>
  <si>
    <t>(A) 150gr de farfale</t>
  </si>
  <si>
    <t>(C)75 gr yaourt maigre</t>
  </si>
  <si>
    <t>(C) 50 gr haricots</t>
  </si>
  <si>
    <t>(M)6 tomates cerises</t>
  </si>
  <si>
    <t>(C) 150g de filet de poulet)</t>
  </si>
  <si>
    <t>(C) 25 gr de roquette</t>
  </si>
  <si>
    <t>(A) 120gr de farfale</t>
  </si>
  <si>
    <t>(M) 2 oignons</t>
  </si>
  <si>
    <t>(C)30 gr de fromage à pate dur</t>
  </si>
  <si>
    <t>(A) 30 gr de bleu d'auvergne</t>
  </si>
  <si>
    <t>(C)15gr de cheddar</t>
  </si>
  <si>
    <t>(A) 150gr de penne</t>
  </si>
  <si>
    <t>(M) 250 gr de tomate cerises</t>
  </si>
  <si>
    <t>(A) 45gr de gorgonzola</t>
  </si>
  <si>
    <t>(A) 200 gr d'épinard en branche</t>
  </si>
  <si>
    <t>(C) 200 ml de bouillon de légume)</t>
  </si>
  <si>
    <t>-  1 x 4 oeufs</t>
  </si>
  <si>
    <t>-  4 x 4tranches de jambon</t>
  </si>
  <si>
    <t>-  2 x 2 filet de maquereau</t>
  </si>
  <si>
    <t>-  2 x 200g de penne</t>
  </si>
  <si>
    <t>-  2 x 10cl de crème fraiche</t>
  </si>
  <si>
    <t>-  2 x 60 g de fromage à la crème</t>
  </si>
  <si>
    <t>-  1 x 2 pots de fromage blanc WW</t>
  </si>
  <si>
    <t>-  2 x Vinaigrette(40ml)</t>
  </si>
  <si>
    <t>-  1 x  2 poivrons</t>
  </si>
  <si>
    <t>-  2 x 500g de pomme de terre</t>
  </si>
  <si>
    <t>(D)1 Vache qui rit</t>
  </si>
  <si>
    <t>Sortie</t>
  </si>
  <si>
    <t>-  1 x 125g de champignon</t>
  </si>
  <si>
    <t>-  1 x 2 boites de thon</t>
  </si>
  <si>
    <t>-  1 x  100gr de penne</t>
  </si>
  <si>
    <t>-  1 x 50g d'allumettes de jambon</t>
  </si>
  <si>
    <t>-  2 x  50 de persil</t>
  </si>
  <si>
    <t>-  2 x 1 C.S. de fromage rapé</t>
  </si>
  <si>
    <t>-  2 x 200g de salade</t>
  </si>
  <si>
    <t>-  2 x 100gr de penne</t>
  </si>
  <si>
    <t>-  6 x 4C.C de cassonade</t>
  </si>
  <si>
    <t>-  2 x 1 C.C de margarine</t>
  </si>
  <si>
    <t>-  2 x  4tranches de jambon</t>
  </si>
  <si>
    <t>-  2 x  emmental en bloc</t>
  </si>
  <si>
    <t>-  1 x 400gr de sardines</t>
  </si>
  <si>
    <t>-  1 x 60gr de fromage frais allegé</t>
  </si>
  <si>
    <t>-  6 x 1 pot de fromage blanc maigre</t>
  </si>
  <si>
    <t>-  2 x 2 cuillères de ciboulette</t>
  </si>
  <si>
    <t>-  2 x 250gr de roquette</t>
  </si>
  <si>
    <t>-  2 x 240gr de poulet</t>
  </si>
  <si>
    <t>-  2 x  2cuillères de Parmesan</t>
  </si>
  <si>
    <t>-  8 x 1 café</t>
  </si>
  <si>
    <t>-  1 x 1 croissant</t>
  </si>
  <si>
    <t>-  8 x 1 Vache qui rit</t>
  </si>
  <si>
    <t>-  2 x 1 pistolet</t>
  </si>
  <si>
    <t>-  8 x 1 vache qui rit</t>
  </si>
  <si>
    <t>-  1 x 6tranches de pains</t>
  </si>
  <si>
    <t>-  1 x  8 radis</t>
  </si>
  <si>
    <t>-  1 x  2tomates</t>
  </si>
  <si>
    <t>-  1 x 5carottes</t>
  </si>
  <si>
    <t>-  1 x 1 concombre</t>
  </si>
  <si>
    <t>-  2 x 1concombre</t>
  </si>
  <si>
    <t>-  6 x 1/2 banane</t>
  </si>
  <si>
    <t>-  2 x 1citron</t>
  </si>
  <si>
    <t>-  2 x  1 concombre</t>
  </si>
  <si>
    <t>-  6 x  1 pomme</t>
  </si>
  <si>
    <t>-  2 x 1 nectarine</t>
  </si>
  <si>
    <t>-  2 x  2 tomates</t>
  </si>
  <si>
    <t>-  1 x  150gr de farfale</t>
  </si>
  <si>
    <t>-  1 x 100gr de scampis</t>
  </si>
  <si>
    <t>-  4 x  2 C.C de margarine</t>
  </si>
  <si>
    <t>-  2 x 1boite de thon</t>
  </si>
  <si>
    <t>-  4 x 4 tranches de jambon</t>
  </si>
  <si>
    <t>-  1 x 140 gr de spaghetti</t>
  </si>
  <si>
    <t>-  1 x  50 gr haricots</t>
  </si>
  <si>
    <t>-  2 x 75 gr yaourt maigre</t>
  </si>
  <si>
    <t>-  2 x 75gr de roquette</t>
  </si>
  <si>
    <t>-  2 x 150gr de yaourt maigre</t>
  </si>
  <si>
    <t>-  2 x  150g de filet de poulet)</t>
  </si>
  <si>
    <t>-  1 x  25 gr de roquette</t>
  </si>
  <si>
    <t>-  2 x 500ml de soupe</t>
  </si>
  <si>
    <t>-  2 x  6 tranches de pain</t>
  </si>
  <si>
    <t>-  1 x  1 poivron rouge</t>
  </si>
  <si>
    <t>-  3 x Salade</t>
  </si>
  <si>
    <t>-  1 x  1 oignon</t>
  </si>
  <si>
    <t>-  1 x 2tomates</t>
  </si>
  <si>
    <t>-  2 x  3tomates</t>
  </si>
  <si>
    <t>-  2 x 6 tomates cerises</t>
  </si>
  <si>
    <t xml:space="preserve">-  1 x 280g de cabillaud </t>
  </si>
  <si>
    <t>-  2 x 1kg d'américain nature</t>
  </si>
  <si>
    <t>-  2 x 2 pots de yaourt WW</t>
  </si>
  <si>
    <t>-  1 x 3courgettes</t>
  </si>
  <si>
    <t>-  1 x 4 oigons</t>
  </si>
  <si>
    <t>-  1 x 4 poivrons (1 de chaque couleur)</t>
  </si>
  <si>
    <t>-  2 x 2 poireaux</t>
  </si>
  <si>
    <t>-  2 x 2 citrons</t>
  </si>
  <si>
    <t>-  1 x 10 carottes</t>
  </si>
  <si>
    <t>-  11 x 2 tranches de pain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</si>
</sst>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\ &quot;Pts&quot;"/>
  </numFmts>
  <fonts count="14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u/>
      <sz val="3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26"/>
      <color theme="1"/>
      <name val="Calibri"/>
      <family val="2"/>
      <scheme val="minor"/>
    </font>
    <font>
      <u/>
      <sz val="2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u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2" fontId="0" fillId="0" borderId="0" xfId="0" applyNumberFormat="1"/>
    <xf numFmtId="0" fontId="7" fillId="0" borderId="0" xfId="0" applyFont="1" applyAlignment="1">
      <alignment vertical="center"/>
    </xf>
    <xf numFmtId="164" fontId="7" fillId="0" borderId="0" xfId="0" applyNumberFormat="1" applyFont="1" applyAlignment="1">
      <alignment vertical="center"/>
    </xf>
    <xf numFmtId="164" fontId="7" fillId="0" borderId="3" xfId="0" applyNumberFormat="1" applyFont="1" applyBorder="1" applyAlignment="1">
      <alignment horizontal="center" vertical="center"/>
    </xf>
    <xf numFmtId="0" fontId="3" fillId="0" borderId="2" xfId="0" applyFont="1" applyBorder="1" applyAlignment="1" applyProtection="1">
      <alignment horizontal="center" vertical="center"/>
      <protection locked="0"/>
    </xf>
    <xf numFmtId="2" fontId="0" fillId="0" borderId="0" xfId="0" applyNumberFormat="1" applyProtection="1">
      <protection hidden="1"/>
    </xf>
    <xf numFmtId="0" fontId="0" fillId="0" borderId="0" xfId="0" applyProtection="1">
      <protection hidden="1"/>
    </xf>
    <xf numFmtId="0" fontId="0" fillId="0" borderId="0" xfId="0" applyBorder="1"/>
    <xf numFmtId="0" fontId="2" fillId="0" borderId="0" xfId="0" applyFont="1" applyBorder="1" applyAlignment="1">
      <alignment vertical="center" wrapText="1"/>
    </xf>
    <xf numFmtId="0" fontId="0" fillId="0" borderId="0" xfId="0" applyAlignment="1"/>
    <xf numFmtId="0" fontId="0" fillId="0" borderId="6" xfId="0" applyBorder="1" applyAlignment="1">
      <alignment horizontal="center" vertical="center"/>
    </xf>
    <xf numFmtId="0" fontId="2" fillId="0" borderId="27" xfId="0" applyFont="1" applyBorder="1" applyAlignment="1">
      <alignment vertical="center" wrapText="1"/>
    </xf>
    <xf numFmtId="0" fontId="2" fillId="0" borderId="24" xfId="0" applyFont="1" applyBorder="1" applyAlignment="1">
      <alignment vertical="center" wrapText="1"/>
    </xf>
    <xf numFmtId="0" fontId="2" fillId="0" borderId="28" xfId="0" applyFont="1" applyBorder="1" applyAlignment="1">
      <alignment vertical="center" wrapText="1"/>
    </xf>
    <xf numFmtId="0" fontId="2" fillId="0" borderId="26" xfId="0" applyFont="1" applyBorder="1" applyAlignment="1">
      <alignment vertical="center" wrapText="1"/>
    </xf>
    <xf numFmtId="0" fontId="2" fillId="0" borderId="30" xfId="0" applyFont="1" applyBorder="1" applyAlignment="1">
      <alignment vertical="center" wrapText="1"/>
    </xf>
    <xf numFmtId="0" fontId="10" fillId="0" borderId="0" xfId="0" applyFont="1" applyAlignment="1">
      <alignment vertical="center"/>
    </xf>
    <xf numFmtId="0" fontId="13" fillId="0" borderId="0" xfId="0" applyFont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Protection="1"/>
    <xf numFmtId="0" fontId="1" fillId="0" borderId="0" xfId="0" applyFont="1" applyBorder="1" applyProtection="1"/>
    <xf numFmtId="0" fontId="1" fillId="0" borderId="0" xfId="0" applyFont="1" applyProtection="1"/>
    <xf numFmtId="0" fontId="4" fillId="0" borderId="0" xfId="0" applyFont="1" applyAlignment="1" applyProtection="1"/>
    <xf numFmtId="0" fontId="7" fillId="0" borderId="1" xfId="0" applyFont="1" applyBorder="1" applyAlignment="1" applyProtection="1">
      <alignment horizontal="center" vertical="center"/>
    </xf>
    <xf numFmtId="164" fontId="7" fillId="0" borderId="3" xfId="0" applyNumberFormat="1" applyFont="1" applyBorder="1" applyAlignment="1" applyProtection="1">
      <alignment horizontal="center" vertical="center"/>
    </xf>
    <xf numFmtId="164" fontId="7" fillId="0" borderId="0" xfId="0" applyNumberFormat="1" applyFont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0" fillId="0" borderId="6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0" xfId="0" applyFont="1" applyProtection="1"/>
    <xf numFmtId="0" fontId="7" fillId="0" borderId="0" xfId="0" applyFont="1" applyAlignment="1">
      <alignment horizontal="center" vertical="center"/>
    </xf>
    <xf numFmtId="0" fontId="2" fillId="0" borderId="17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 textRotation="32"/>
    </xf>
    <xf numFmtId="0" fontId="8" fillId="0" borderId="17" xfId="0" applyFont="1" applyBorder="1" applyAlignment="1">
      <alignment horizontal="center" vertical="center" textRotation="32"/>
    </xf>
    <xf numFmtId="0" fontId="7" fillId="0" borderId="16" xfId="0" applyFont="1" applyBorder="1" applyAlignment="1">
      <alignment horizontal="center" vertical="center" textRotation="255"/>
    </xf>
    <xf numFmtId="0" fontId="7" fillId="0" borderId="17" xfId="0" applyFont="1" applyBorder="1" applyAlignment="1">
      <alignment horizontal="center" vertical="center" textRotation="255"/>
    </xf>
    <xf numFmtId="0" fontId="8" fillId="0" borderId="13" xfId="0" applyFont="1" applyBorder="1" applyAlignment="1">
      <alignment horizontal="center" vertical="center" textRotation="30"/>
    </xf>
    <xf numFmtId="0" fontId="8" fillId="0" borderId="14" xfId="0" applyFont="1" applyBorder="1" applyAlignment="1">
      <alignment horizontal="center" vertical="center" textRotation="30"/>
    </xf>
    <xf numFmtId="0" fontId="8" fillId="0" borderId="18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7" fillId="0" borderId="19" xfId="0" applyFont="1" applyBorder="1" applyAlignment="1" applyProtection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17" xfId="0" applyFont="1" applyBorder="1" applyAlignment="1">
      <alignment horizontal="center" vertical="center" wrapText="1"/>
    </xf>
    <xf numFmtId="0" fontId="6" fillId="0" borderId="1" xfId="0" applyFont="1" applyBorder="1" applyAlignment="1" applyProtection="1">
      <alignment horizontal="center" vertical="center" textRotation="255"/>
    </xf>
    <xf numFmtId="0" fontId="2" fillId="0" borderId="17" xfId="0" applyFont="1" applyBorder="1" applyAlignment="1" applyProtection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4" fillId="0" borderId="0" xfId="0" applyFont="1" applyAlignment="1" applyProtection="1">
      <alignment horizont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7" fillId="0" borderId="1" xfId="0" applyFont="1" applyBorder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/>
      <protection locked="0"/>
    </xf>
    <xf numFmtId="0" fontId="10" fillId="0" borderId="0" xfId="0" applyFont="1" applyAlignment="1" applyProtection="1">
      <alignment horizontal="center" vertical="center"/>
    </xf>
    <xf numFmtId="0" fontId="8" fillId="0" borderId="25" xfId="0" applyFont="1" applyBorder="1" applyAlignment="1">
      <alignment horizontal="center" vertical="center" textRotation="255"/>
    </xf>
    <xf numFmtId="0" fontId="8" fillId="0" borderId="29" xfId="0" applyFont="1" applyBorder="1" applyAlignment="1">
      <alignment horizontal="center" vertical="center" textRotation="255"/>
    </xf>
    <xf numFmtId="0" fontId="8" fillId="0" borderId="23" xfId="0" applyFont="1" applyBorder="1" applyAlignment="1">
      <alignment horizontal="center" vertical="center" textRotation="255"/>
    </xf>
    <xf numFmtId="0" fontId="1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</xdr:row>
          <xdr:rowOff>19050</xdr:rowOff>
        </xdr:from>
        <xdr:to>
          <xdr:col>5</xdr:col>
          <xdr:colOff>0</xdr:colOff>
          <xdr:row>4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2ème étape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2171700</xdr:colOff>
          <xdr:row>7</xdr:row>
          <xdr:rowOff>19050</xdr:rowOff>
        </xdr:from>
        <xdr:to>
          <xdr:col>4</xdr:col>
          <xdr:colOff>1362075</xdr:colOff>
          <xdr:row>8</xdr:row>
          <xdr:rowOff>161925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3ème étape</a:t>
              </a:r>
            </a:p>
            <a:p>
              <a:pPr algn="ctr" rtl="0">
                <a:defRPr sz="1000"/>
              </a:pPr>
              <a:endParaRPr lang="fr-BE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11</xdr:row>
          <xdr:rowOff>9525</xdr:rowOff>
        </xdr:from>
        <xdr:to>
          <xdr:col>4</xdr:col>
          <xdr:colOff>1371600</xdr:colOff>
          <xdr:row>12</xdr:row>
          <xdr:rowOff>180975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4ème étape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15</xdr:row>
          <xdr:rowOff>0</xdr:rowOff>
        </xdr:from>
        <xdr:to>
          <xdr:col>5</xdr:col>
          <xdr:colOff>0</xdr:colOff>
          <xdr:row>16</xdr:row>
          <xdr:rowOff>180975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5ème étape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19</xdr:row>
          <xdr:rowOff>19050</xdr:rowOff>
        </xdr:from>
        <xdr:to>
          <xdr:col>5</xdr:col>
          <xdr:colOff>19050</xdr:colOff>
          <xdr:row>21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6ème étape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0</xdr:row>
          <xdr:rowOff>19050</xdr:rowOff>
        </xdr:from>
        <xdr:to>
          <xdr:col>4</xdr:col>
          <xdr:colOff>1371600</xdr:colOff>
          <xdr:row>1</xdr:row>
          <xdr:rowOff>180975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1ère étape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22</xdr:row>
          <xdr:rowOff>180975</xdr:rowOff>
        </xdr:from>
        <xdr:to>
          <xdr:col>5</xdr:col>
          <xdr:colOff>9525</xdr:colOff>
          <xdr:row>24</xdr:row>
          <xdr:rowOff>152400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81"/>
  <sheetViews>
    <sheetView tabSelected="1" workbookViewId="0">
      <selection activeCell="M9" sqref="M9"/>
    </sheetView>
  </sheetViews>
  <sheetFormatPr baseColWidth="10" defaultRowHeight="15" x14ac:dyDescent="0.25"/>
  <cols>
    <col min="1" max="1" width="8.7109375" customWidth="1"/>
    <col min="2" max="2" width="4.7109375" customWidth="1"/>
    <col min="3" max="3" width="16.7109375" customWidth="1"/>
    <col min="4" max="4" width="3.7109375" customWidth="1"/>
    <col min="5" max="10" width="8.85546875" customWidth="1"/>
  </cols>
  <sheetData>
    <row r="2" spans="1:11" x14ac:dyDescent="0.25">
      <c r="K2" s="1"/>
    </row>
    <row r="3" spans="1:11" ht="46.5" customHeight="1" x14ac:dyDescent="0.25">
      <c r="F3" s="2"/>
    </row>
    <row r="6" spans="1:11" ht="15" customHeight="1" x14ac:dyDescent="0.25">
      <c r="A6" s="57" t="s">
        <v>4</v>
      </c>
      <c r="B6" s="57"/>
      <c r="C6" s="57"/>
      <c r="D6" s="57"/>
      <c r="E6" s="57"/>
      <c r="F6" s="57"/>
      <c r="G6" s="57"/>
      <c r="H6" s="57"/>
      <c r="I6" s="57"/>
      <c r="J6" s="57"/>
    </row>
    <row r="7" spans="1:11" ht="15" customHeight="1" x14ac:dyDescent="0.25">
      <c r="A7" s="57"/>
      <c r="B7" s="57"/>
      <c r="C7" s="57"/>
      <c r="D7" s="57"/>
      <c r="E7" s="57"/>
      <c r="F7" s="57"/>
      <c r="G7" s="57"/>
      <c r="H7" s="57"/>
      <c r="I7" s="57"/>
      <c r="J7" s="57"/>
    </row>
    <row r="8" spans="1:11" ht="15.75" customHeight="1" thickBot="1" x14ac:dyDescent="0.3">
      <c r="A8" s="58"/>
      <c r="B8" s="58"/>
      <c r="C8" s="58"/>
      <c r="D8" s="58"/>
      <c r="E8" s="58"/>
      <c r="F8" s="58"/>
      <c r="G8" s="58"/>
      <c r="H8" s="58"/>
      <c r="I8" s="58"/>
      <c r="J8" s="58"/>
    </row>
    <row r="9" spans="1:11" ht="39.950000000000003" customHeight="1" thickTop="1" x14ac:dyDescent="0.25">
      <c r="A9" s="59" t="s">
        <v>5</v>
      </c>
      <c r="B9" s="61" t="s">
        <v>6</v>
      </c>
      <c r="C9" s="63" t="s">
        <v>0</v>
      </c>
      <c r="D9" s="61" t="s">
        <v>83</v>
      </c>
      <c r="E9" s="65" t="s">
        <v>80</v>
      </c>
      <c r="F9" s="66"/>
      <c r="G9" s="66"/>
      <c r="H9" s="66"/>
      <c r="I9" s="66"/>
      <c r="J9" s="67"/>
    </row>
    <row r="10" spans="1:11" ht="39.950000000000003" customHeight="1" thickBot="1" x14ac:dyDescent="0.3">
      <c r="A10" s="60"/>
      <c r="B10" s="62"/>
      <c r="C10" s="64"/>
      <c r="D10" s="62"/>
      <c r="E10" s="68"/>
      <c r="F10" s="69"/>
      <c r="G10" s="69"/>
      <c r="H10" s="69"/>
      <c r="I10" s="69"/>
      <c r="J10" s="70"/>
    </row>
    <row r="11" spans="1:11" ht="45.75" thickTop="1" x14ac:dyDescent="0.25">
      <c r="A11" s="5" t="s">
        <v>7</v>
      </c>
      <c r="B11" s="6" t="s">
        <v>8</v>
      </c>
      <c r="C11" s="7" t="s">
        <v>100</v>
      </c>
      <c r="D11" s="7">
        <v>6</v>
      </c>
      <c r="E11" s="8" t="s">
        <v>136</v>
      </c>
      <c r="F11" s="3" t="s">
        <v>137</v>
      </c>
      <c r="G11" s="8" t="s">
        <v>311</v>
      </c>
      <c r="H11" s="3" t="s">
        <v>99</v>
      </c>
      <c r="I11" s="3"/>
      <c r="J11" s="4"/>
    </row>
    <row r="12" spans="1:11" ht="75" x14ac:dyDescent="0.25">
      <c r="A12" s="9" t="s">
        <v>7</v>
      </c>
      <c r="B12" s="10" t="s">
        <v>9</v>
      </c>
      <c r="C12" s="11" t="s">
        <v>103</v>
      </c>
      <c r="D12" s="11">
        <v>7</v>
      </c>
      <c r="E12" s="17" t="s">
        <v>136</v>
      </c>
      <c r="F12" s="3" t="s">
        <v>137</v>
      </c>
      <c r="G12" s="17" t="s">
        <v>139</v>
      </c>
      <c r="H12" s="20" t="s">
        <v>140</v>
      </c>
      <c r="I12" s="20" t="s">
        <v>102</v>
      </c>
      <c r="J12" s="18"/>
    </row>
    <row r="13" spans="1:11" ht="60" x14ac:dyDescent="0.25">
      <c r="A13" s="9" t="s">
        <v>7</v>
      </c>
      <c r="B13" s="10" t="s">
        <v>10</v>
      </c>
      <c r="C13" s="11" t="s">
        <v>101</v>
      </c>
      <c r="D13" s="11">
        <v>8</v>
      </c>
      <c r="E13" s="17" t="s">
        <v>136</v>
      </c>
      <c r="F13" s="20" t="s">
        <v>142</v>
      </c>
      <c r="G13" s="17" t="s">
        <v>143</v>
      </c>
      <c r="H13" s="20" t="s">
        <v>98</v>
      </c>
      <c r="I13" s="15"/>
      <c r="J13" s="18"/>
    </row>
    <row r="14" spans="1:11" ht="45" x14ac:dyDescent="0.25">
      <c r="A14" s="9" t="s">
        <v>7</v>
      </c>
      <c r="B14" s="10" t="s">
        <v>11</v>
      </c>
      <c r="C14" s="11" t="s">
        <v>81</v>
      </c>
      <c r="D14" s="11">
        <v>12</v>
      </c>
      <c r="E14" s="17" t="s">
        <v>136</v>
      </c>
      <c r="F14" s="20" t="s">
        <v>141</v>
      </c>
      <c r="G14" s="17" t="s">
        <v>144</v>
      </c>
      <c r="H14" s="20" t="s">
        <v>145</v>
      </c>
      <c r="I14" s="20" t="s">
        <v>98</v>
      </c>
      <c r="J14" s="18"/>
    </row>
    <row r="15" spans="1:11" x14ac:dyDescent="0.25">
      <c r="A15" s="9" t="s">
        <v>7</v>
      </c>
      <c r="B15" s="10" t="s">
        <v>12</v>
      </c>
      <c r="C15" s="11"/>
      <c r="D15" s="11"/>
      <c r="E15" s="15"/>
      <c r="F15" s="15"/>
      <c r="G15" s="15"/>
      <c r="H15" s="15"/>
      <c r="I15" s="15"/>
      <c r="J15" s="18"/>
    </row>
    <row r="16" spans="1:11" x14ac:dyDescent="0.25">
      <c r="A16" s="9" t="s">
        <v>7</v>
      </c>
      <c r="B16" s="10" t="s">
        <v>13</v>
      </c>
      <c r="C16" s="11"/>
      <c r="D16" s="11"/>
      <c r="E16" s="15"/>
      <c r="F16" s="15"/>
      <c r="G16" s="15"/>
      <c r="H16" s="15"/>
      <c r="I16" s="15"/>
      <c r="J16" s="18"/>
    </row>
    <row r="17" spans="1:10" x14ac:dyDescent="0.25">
      <c r="A17" s="9" t="s">
        <v>7</v>
      </c>
      <c r="B17" s="10" t="s">
        <v>14</v>
      </c>
      <c r="C17" s="11"/>
      <c r="D17" s="11"/>
      <c r="E17" s="15"/>
      <c r="F17" s="15"/>
      <c r="G17" s="15"/>
      <c r="H17" s="15"/>
      <c r="I17" s="15"/>
      <c r="J17" s="18"/>
    </row>
    <row r="18" spans="1:10" x14ac:dyDescent="0.25">
      <c r="A18" s="9" t="s">
        <v>7</v>
      </c>
      <c r="B18" s="10" t="s">
        <v>15</v>
      </c>
      <c r="C18" s="11"/>
      <c r="D18" s="11"/>
      <c r="E18" s="15"/>
      <c r="F18" s="15"/>
      <c r="G18" s="15"/>
      <c r="H18" s="15"/>
      <c r="I18" s="15"/>
      <c r="J18" s="18"/>
    </row>
    <row r="19" spans="1:10" x14ac:dyDescent="0.25">
      <c r="A19" s="9" t="s">
        <v>7</v>
      </c>
      <c r="B19" s="10" t="s">
        <v>16</v>
      </c>
      <c r="C19" s="11"/>
      <c r="D19" s="11"/>
      <c r="E19" s="15"/>
      <c r="F19" s="15"/>
      <c r="G19" s="15"/>
      <c r="H19" s="15"/>
      <c r="I19" s="15"/>
      <c r="J19" s="18"/>
    </row>
    <row r="20" spans="1:10" x14ac:dyDescent="0.25">
      <c r="A20" s="9" t="s">
        <v>7</v>
      </c>
      <c r="B20" s="10" t="s">
        <v>17</v>
      </c>
      <c r="C20" s="11"/>
      <c r="D20" s="11"/>
      <c r="E20" s="15"/>
      <c r="F20" s="15"/>
      <c r="G20" s="15"/>
      <c r="H20" s="15"/>
      <c r="I20" s="20"/>
      <c r="J20" s="18"/>
    </row>
    <row r="21" spans="1:10" ht="45" x14ac:dyDescent="0.25">
      <c r="A21" s="9" t="s">
        <v>18</v>
      </c>
      <c r="B21" s="10" t="s">
        <v>19</v>
      </c>
      <c r="C21" s="11" t="s">
        <v>104</v>
      </c>
      <c r="D21" s="11">
        <v>9</v>
      </c>
      <c r="E21" s="20" t="s">
        <v>146</v>
      </c>
      <c r="F21" s="20" t="s">
        <v>147</v>
      </c>
      <c r="G21" s="20" t="s">
        <v>148</v>
      </c>
      <c r="H21" s="20" t="s">
        <v>137</v>
      </c>
      <c r="I21" s="20" t="s">
        <v>105</v>
      </c>
      <c r="J21" s="18"/>
    </row>
    <row r="22" spans="1:10" ht="60" x14ac:dyDescent="0.25">
      <c r="A22" s="9" t="s">
        <v>18</v>
      </c>
      <c r="B22" s="10" t="s">
        <v>20</v>
      </c>
      <c r="C22" s="11" t="s">
        <v>106</v>
      </c>
      <c r="D22" s="11">
        <v>8</v>
      </c>
      <c r="E22" s="20" t="s">
        <v>115</v>
      </c>
      <c r="F22" s="20" t="s">
        <v>149</v>
      </c>
      <c r="G22" s="20" t="s">
        <v>150</v>
      </c>
      <c r="H22" s="20" t="s">
        <v>117</v>
      </c>
      <c r="I22" s="20" t="s">
        <v>137</v>
      </c>
      <c r="J22" s="49" t="s">
        <v>152</v>
      </c>
    </row>
    <row r="23" spans="1:10" ht="60" x14ac:dyDescent="0.25">
      <c r="A23" s="9" t="s">
        <v>18</v>
      </c>
      <c r="B23" s="10" t="s">
        <v>21</v>
      </c>
      <c r="C23" s="11" t="s">
        <v>153</v>
      </c>
      <c r="D23" s="11">
        <v>9</v>
      </c>
      <c r="E23" s="20" t="s">
        <v>157</v>
      </c>
      <c r="F23" s="20" t="s">
        <v>156</v>
      </c>
      <c r="G23" s="20" t="s">
        <v>107</v>
      </c>
      <c r="H23" s="50" t="s">
        <v>151</v>
      </c>
      <c r="I23" s="20" t="s">
        <v>137</v>
      </c>
      <c r="J23" s="18"/>
    </row>
    <row r="24" spans="1:10" ht="60" x14ac:dyDescent="0.25">
      <c r="A24" s="9" t="s">
        <v>18</v>
      </c>
      <c r="B24" s="10" t="s">
        <v>22</v>
      </c>
      <c r="C24" s="11" t="s">
        <v>108</v>
      </c>
      <c r="D24" s="11">
        <v>9</v>
      </c>
      <c r="E24" s="20" t="s">
        <v>154</v>
      </c>
      <c r="F24" s="20" t="s">
        <v>115</v>
      </c>
      <c r="G24" s="20" t="s">
        <v>155</v>
      </c>
      <c r="H24" s="49" t="s">
        <v>152</v>
      </c>
      <c r="I24" s="20" t="s">
        <v>137</v>
      </c>
      <c r="J24" s="49" t="s">
        <v>158</v>
      </c>
    </row>
    <row r="25" spans="1:10" ht="60" x14ac:dyDescent="0.25">
      <c r="A25" s="9" t="s">
        <v>18</v>
      </c>
      <c r="B25" s="10" t="s">
        <v>23</v>
      </c>
      <c r="C25" s="11" t="s">
        <v>109</v>
      </c>
      <c r="D25" s="11">
        <v>8</v>
      </c>
      <c r="E25" s="20" t="s">
        <v>137</v>
      </c>
      <c r="F25" s="49" t="s">
        <v>152</v>
      </c>
      <c r="G25" s="20" t="s">
        <v>159</v>
      </c>
      <c r="H25" s="20" t="s">
        <v>115</v>
      </c>
      <c r="J25" s="18"/>
    </row>
    <row r="26" spans="1:10" ht="45" x14ac:dyDescent="0.25">
      <c r="A26" s="9" t="s">
        <v>18</v>
      </c>
      <c r="B26" s="10" t="s">
        <v>24</v>
      </c>
      <c r="C26" s="11" t="s">
        <v>121</v>
      </c>
      <c r="D26" s="11">
        <v>8</v>
      </c>
      <c r="E26" s="20" t="s">
        <v>160</v>
      </c>
      <c r="F26" s="20" t="s">
        <v>161</v>
      </c>
      <c r="G26" s="20" t="s">
        <v>162</v>
      </c>
      <c r="H26" s="20" t="s">
        <v>115</v>
      </c>
      <c r="I26" s="20" t="s">
        <v>117</v>
      </c>
      <c r="J26" s="18"/>
    </row>
    <row r="27" spans="1:10" ht="60" x14ac:dyDescent="0.25">
      <c r="A27" s="9" t="s">
        <v>18</v>
      </c>
      <c r="B27" s="10" t="s">
        <v>25</v>
      </c>
      <c r="C27" s="11" t="s">
        <v>122</v>
      </c>
      <c r="D27" s="11">
        <v>9</v>
      </c>
      <c r="E27" s="20" t="s">
        <v>163</v>
      </c>
      <c r="F27" s="20" t="s">
        <v>115</v>
      </c>
      <c r="G27" s="20" t="s">
        <v>117</v>
      </c>
      <c r="H27" s="20" t="s">
        <v>164</v>
      </c>
      <c r="I27" s="20" t="s">
        <v>165</v>
      </c>
      <c r="J27" s="18"/>
    </row>
    <row r="28" spans="1:10" ht="60" x14ac:dyDescent="0.25">
      <c r="A28" s="9" t="s">
        <v>18</v>
      </c>
      <c r="B28" s="10" t="s">
        <v>26</v>
      </c>
      <c r="C28" s="11" t="s">
        <v>123</v>
      </c>
      <c r="D28" s="11">
        <v>8</v>
      </c>
      <c r="E28" s="20" t="s">
        <v>166</v>
      </c>
      <c r="F28" s="20" t="s">
        <v>167</v>
      </c>
      <c r="G28" s="20" t="s">
        <v>115</v>
      </c>
      <c r="H28" s="20" t="s">
        <v>117</v>
      </c>
      <c r="I28" s="20" t="s">
        <v>168</v>
      </c>
      <c r="J28" s="20" t="s">
        <v>164</v>
      </c>
    </row>
    <row r="29" spans="1:10" ht="75" x14ac:dyDescent="0.25">
      <c r="A29" s="9" t="s">
        <v>18</v>
      </c>
      <c r="B29" s="10" t="s">
        <v>27</v>
      </c>
      <c r="C29" s="11" t="s">
        <v>135</v>
      </c>
      <c r="D29" s="11">
        <v>0</v>
      </c>
      <c r="E29" s="20" t="s">
        <v>244</v>
      </c>
      <c r="F29" s="20" t="s">
        <v>225</v>
      </c>
      <c r="G29" s="20" t="s">
        <v>226</v>
      </c>
      <c r="H29" s="20" t="s">
        <v>227</v>
      </c>
      <c r="I29" s="20" t="s">
        <v>191</v>
      </c>
      <c r="J29" s="49" t="s">
        <v>228</v>
      </c>
    </row>
    <row r="30" spans="1:10" ht="45" x14ac:dyDescent="0.25">
      <c r="A30" s="9" t="s">
        <v>18</v>
      </c>
      <c r="B30" s="10" t="s">
        <v>28</v>
      </c>
      <c r="C30" s="11" t="s">
        <v>211</v>
      </c>
      <c r="D30" s="11">
        <v>6</v>
      </c>
      <c r="E30" s="20" t="s">
        <v>229</v>
      </c>
      <c r="F30" s="20" t="s">
        <v>230</v>
      </c>
      <c r="G30" s="20" t="s">
        <v>231</v>
      </c>
      <c r="H30" s="20" t="s">
        <v>232</v>
      </c>
      <c r="I30" s="20" t="s">
        <v>233</v>
      </c>
      <c r="J30" s="18"/>
    </row>
    <row r="31" spans="1:10" ht="60" x14ac:dyDescent="0.25">
      <c r="A31" s="9" t="s">
        <v>18</v>
      </c>
      <c r="B31" s="10" t="s">
        <v>29</v>
      </c>
      <c r="C31" s="11" t="s">
        <v>212</v>
      </c>
      <c r="D31" s="11">
        <v>0</v>
      </c>
      <c r="E31" s="20" t="s">
        <v>105</v>
      </c>
      <c r="F31" s="20" t="s">
        <v>203</v>
      </c>
      <c r="G31" s="20" t="s">
        <v>234</v>
      </c>
      <c r="H31" s="20" t="s">
        <v>235</v>
      </c>
      <c r="I31" s="20" t="s">
        <v>236</v>
      </c>
      <c r="J31" s="18"/>
    </row>
    <row r="32" spans="1:10" ht="105" x14ac:dyDescent="0.25">
      <c r="A32" s="9" t="s">
        <v>18</v>
      </c>
      <c r="B32" s="10" t="s">
        <v>30</v>
      </c>
      <c r="C32" s="11" t="s">
        <v>213</v>
      </c>
      <c r="D32" s="11">
        <v>10</v>
      </c>
      <c r="E32" s="20" t="s">
        <v>237</v>
      </c>
      <c r="F32" s="20" t="s">
        <v>238</v>
      </c>
      <c r="G32" s="20" t="s">
        <v>234</v>
      </c>
      <c r="H32" s="20" t="s">
        <v>239</v>
      </c>
      <c r="I32" s="20" t="s">
        <v>240</v>
      </c>
      <c r="J32" s="49" t="s">
        <v>241</v>
      </c>
    </row>
    <row r="33" spans="1:10" ht="45" x14ac:dyDescent="0.25">
      <c r="A33" s="9" t="s">
        <v>18</v>
      </c>
      <c r="B33" s="10" t="s">
        <v>31</v>
      </c>
      <c r="C33" s="11" t="s">
        <v>214</v>
      </c>
      <c r="D33" s="11">
        <v>7</v>
      </c>
      <c r="E33" s="20" t="s">
        <v>242</v>
      </c>
      <c r="F33" s="20" t="s">
        <v>243</v>
      </c>
      <c r="G33" s="20" t="s">
        <v>245</v>
      </c>
      <c r="H33" s="20" t="s">
        <v>188</v>
      </c>
      <c r="I33" s="15"/>
      <c r="J33" s="18"/>
    </row>
    <row r="34" spans="1:10" ht="45" x14ac:dyDescent="0.25">
      <c r="A34" s="9" t="s">
        <v>18</v>
      </c>
      <c r="B34" s="10" t="s">
        <v>32</v>
      </c>
      <c r="C34" s="11" t="s">
        <v>215</v>
      </c>
      <c r="D34" s="11">
        <v>5</v>
      </c>
      <c r="E34" s="20" t="s">
        <v>246</v>
      </c>
      <c r="F34" s="20" t="s">
        <v>247</v>
      </c>
      <c r="G34" s="20" t="s">
        <v>248</v>
      </c>
      <c r="H34" s="20" t="s">
        <v>249</v>
      </c>
      <c r="I34" s="15"/>
      <c r="J34" s="18"/>
    </row>
    <row r="35" spans="1:10" ht="60" x14ac:dyDescent="0.25">
      <c r="A35" s="9" t="s">
        <v>18</v>
      </c>
      <c r="B35" s="10" t="s">
        <v>33</v>
      </c>
      <c r="C35" s="11" t="s">
        <v>216</v>
      </c>
      <c r="D35" s="11">
        <v>8</v>
      </c>
      <c r="E35" s="20" t="s">
        <v>250</v>
      </c>
      <c r="F35" s="20" t="s">
        <v>149</v>
      </c>
      <c r="G35" s="20" t="s">
        <v>251</v>
      </c>
      <c r="H35" s="20" t="s">
        <v>252</v>
      </c>
      <c r="I35" s="20" t="s">
        <v>253</v>
      </c>
      <c r="J35" s="18"/>
    </row>
    <row r="36" spans="1:10" x14ac:dyDescent="0.25">
      <c r="A36" s="9" t="s">
        <v>18</v>
      </c>
      <c r="B36" s="10" t="s">
        <v>34</v>
      </c>
      <c r="C36" s="11"/>
      <c r="D36" s="11"/>
      <c r="E36" s="15"/>
      <c r="F36" s="15"/>
      <c r="G36" s="15"/>
      <c r="H36" s="15"/>
      <c r="I36" s="15"/>
      <c r="J36" s="18"/>
    </row>
    <row r="37" spans="1:10" x14ac:dyDescent="0.25">
      <c r="A37" s="9" t="s">
        <v>18</v>
      </c>
      <c r="B37" s="10" t="s">
        <v>35</v>
      </c>
      <c r="C37" s="11"/>
      <c r="D37" s="11"/>
      <c r="E37" s="15"/>
      <c r="F37" s="15"/>
      <c r="G37" s="15"/>
      <c r="H37" s="15"/>
      <c r="I37" s="15"/>
      <c r="J37" s="18"/>
    </row>
    <row r="38" spans="1:10" x14ac:dyDescent="0.25">
      <c r="A38" s="9" t="s">
        <v>18</v>
      </c>
      <c r="B38" s="10" t="s">
        <v>36</v>
      </c>
      <c r="C38" s="11"/>
      <c r="D38" s="11"/>
      <c r="E38" s="15"/>
      <c r="F38" s="15"/>
      <c r="G38" s="15"/>
      <c r="H38" s="15"/>
      <c r="I38" s="15"/>
      <c r="J38" s="18"/>
    </row>
    <row r="39" spans="1:10" x14ac:dyDescent="0.25">
      <c r="A39" s="9" t="s">
        <v>18</v>
      </c>
      <c r="B39" s="10" t="s">
        <v>37</v>
      </c>
      <c r="C39" s="11"/>
      <c r="D39" s="11"/>
      <c r="E39" s="15"/>
      <c r="F39" s="15"/>
      <c r="G39" s="15"/>
      <c r="H39" s="15"/>
      <c r="I39" s="15"/>
      <c r="J39" s="18"/>
    </row>
    <row r="40" spans="1:10" x14ac:dyDescent="0.25">
      <c r="A40" s="9" t="s">
        <v>18</v>
      </c>
      <c r="B40" s="10" t="s">
        <v>38</v>
      </c>
      <c r="C40" s="11"/>
      <c r="D40" s="11"/>
      <c r="E40" s="15"/>
      <c r="F40" s="15"/>
      <c r="G40" s="15"/>
      <c r="H40" s="15"/>
      <c r="I40" s="15"/>
      <c r="J40" s="18"/>
    </row>
    <row r="41" spans="1:10" x14ac:dyDescent="0.25">
      <c r="A41" s="9" t="s">
        <v>18</v>
      </c>
      <c r="B41" s="10" t="s">
        <v>39</v>
      </c>
      <c r="C41" s="11"/>
      <c r="D41" s="11"/>
      <c r="E41" s="15"/>
      <c r="F41" s="15"/>
      <c r="G41" s="15"/>
      <c r="H41" s="15"/>
      <c r="I41" s="15"/>
      <c r="J41" s="18"/>
    </row>
    <row r="42" spans="1:10" x14ac:dyDescent="0.25">
      <c r="A42" s="9" t="s">
        <v>18</v>
      </c>
      <c r="B42" s="10" t="s">
        <v>40</v>
      </c>
      <c r="C42" s="11"/>
      <c r="D42" s="11"/>
      <c r="E42" s="15"/>
      <c r="F42" s="15"/>
      <c r="G42" s="15"/>
      <c r="H42" s="15"/>
      <c r="I42" s="15"/>
      <c r="J42" s="18"/>
    </row>
    <row r="43" spans="1:10" x14ac:dyDescent="0.25">
      <c r="A43" s="9" t="s">
        <v>18</v>
      </c>
      <c r="B43" s="10" t="s">
        <v>41</v>
      </c>
      <c r="C43" s="11"/>
      <c r="D43" s="11"/>
      <c r="E43" s="15"/>
      <c r="F43" s="15"/>
      <c r="G43" s="15"/>
      <c r="H43" s="15"/>
      <c r="I43" s="15"/>
      <c r="J43" s="18"/>
    </row>
    <row r="44" spans="1:10" x14ac:dyDescent="0.25">
      <c r="A44" s="9" t="s">
        <v>18</v>
      </c>
      <c r="B44" s="10" t="s">
        <v>42</v>
      </c>
      <c r="C44" s="11"/>
      <c r="D44" s="11"/>
      <c r="E44" s="15"/>
      <c r="F44" s="15"/>
      <c r="G44" s="15"/>
      <c r="H44" s="15"/>
      <c r="I44" s="15"/>
      <c r="J44" s="18"/>
    </row>
    <row r="45" spans="1:10" x14ac:dyDescent="0.25">
      <c r="A45" s="9" t="s">
        <v>18</v>
      </c>
      <c r="B45" s="10" t="s">
        <v>43</v>
      </c>
      <c r="C45" s="11"/>
      <c r="D45" s="11"/>
      <c r="E45" s="15"/>
      <c r="F45" s="15"/>
      <c r="G45" s="15"/>
      <c r="H45" s="15"/>
      <c r="I45" s="15"/>
      <c r="J45" s="18"/>
    </row>
    <row r="46" spans="1:10" x14ac:dyDescent="0.25">
      <c r="A46" s="9" t="s">
        <v>18</v>
      </c>
      <c r="B46" s="10" t="s">
        <v>44</v>
      </c>
      <c r="C46" s="11"/>
      <c r="D46" s="11"/>
      <c r="E46" s="15"/>
      <c r="F46" s="15"/>
      <c r="G46" s="15"/>
      <c r="H46" s="15"/>
      <c r="I46" s="15"/>
      <c r="J46" s="18"/>
    </row>
    <row r="47" spans="1:10" x14ac:dyDescent="0.25">
      <c r="A47" s="9" t="s">
        <v>18</v>
      </c>
      <c r="B47" s="10" t="s">
        <v>45</v>
      </c>
      <c r="C47" s="11"/>
      <c r="D47" s="11"/>
      <c r="E47" s="15"/>
      <c r="F47" s="15"/>
      <c r="G47" s="15"/>
      <c r="H47" s="15"/>
      <c r="I47" s="15"/>
      <c r="J47" s="18"/>
    </row>
    <row r="48" spans="1:10" x14ac:dyDescent="0.25">
      <c r="A48" s="9" t="s">
        <v>18</v>
      </c>
      <c r="B48" s="10" t="s">
        <v>46</v>
      </c>
      <c r="C48" s="11"/>
      <c r="D48" s="11"/>
      <c r="E48" s="15"/>
      <c r="F48" s="15"/>
      <c r="G48" s="15"/>
      <c r="H48" s="15"/>
      <c r="I48" s="15"/>
      <c r="J48" s="18"/>
    </row>
    <row r="49" spans="1:10" x14ac:dyDescent="0.25">
      <c r="A49" s="9" t="s">
        <v>18</v>
      </c>
      <c r="B49" s="10" t="s">
        <v>47</v>
      </c>
      <c r="C49" s="11"/>
      <c r="D49" s="11"/>
      <c r="E49" s="15"/>
      <c r="F49" s="15"/>
      <c r="G49" s="15"/>
      <c r="H49" s="15"/>
      <c r="I49" s="15"/>
      <c r="J49" s="18"/>
    </row>
    <row r="50" spans="1:10" x14ac:dyDescent="0.25">
      <c r="A50" s="9" t="s">
        <v>18</v>
      </c>
      <c r="B50" s="10" t="s">
        <v>48</v>
      </c>
      <c r="C50" s="11"/>
      <c r="D50" s="11"/>
      <c r="E50" s="20"/>
      <c r="F50" s="20"/>
      <c r="G50" s="20"/>
      <c r="H50" s="20"/>
      <c r="I50" s="20"/>
      <c r="J50" s="18"/>
    </row>
    <row r="51" spans="1:10" ht="75" x14ac:dyDescent="0.25">
      <c r="A51" s="9" t="s">
        <v>49</v>
      </c>
      <c r="B51" s="10" t="s">
        <v>50</v>
      </c>
      <c r="C51" s="11" t="s">
        <v>110</v>
      </c>
      <c r="D51" s="11">
        <v>11</v>
      </c>
      <c r="E51" s="20" t="s">
        <v>169</v>
      </c>
      <c r="F51" s="20" t="s">
        <v>170</v>
      </c>
      <c r="G51" s="20" t="s">
        <v>171</v>
      </c>
      <c r="H51" s="20" t="s">
        <v>172</v>
      </c>
      <c r="I51" s="20" t="s">
        <v>173</v>
      </c>
      <c r="J51" s="51" t="s">
        <v>174</v>
      </c>
    </row>
    <row r="52" spans="1:10" ht="75" x14ac:dyDescent="0.25">
      <c r="A52" s="9" t="s">
        <v>49</v>
      </c>
      <c r="B52" s="10" t="s">
        <v>51</v>
      </c>
      <c r="C52" s="11" t="s">
        <v>111</v>
      </c>
      <c r="D52" s="11">
        <v>11</v>
      </c>
      <c r="E52" s="20" t="s">
        <v>175</v>
      </c>
      <c r="F52" s="20" t="s">
        <v>112</v>
      </c>
      <c r="G52" s="20" t="s">
        <v>113</v>
      </c>
      <c r="H52" s="51" t="s">
        <v>174</v>
      </c>
      <c r="I52" s="15"/>
      <c r="J52" s="18"/>
    </row>
    <row r="53" spans="1:10" ht="60" x14ac:dyDescent="0.25">
      <c r="A53" s="9" t="s">
        <v>49</v>
      </c>
      <c r="B53" s="10" t="s">
        <v>52</v>
      </c>
      <c r="C53" s="11" t="s">
        <v>114</v>
      </c>
      <c r="D53" s="11">
        <v>12</v>
      </c>
      <c r="E53" s="20" t="s">
        <v>176</v>
      </c>
      <c r="F53" s="20" t="s">
        <v>177</v>
      </c>
      <c r="G53" s="20" t="s">
        <v>178</v>
      </c>
      <c r="H53" s="20" t="s">
        <v>179</v>
      </c>
      <c r="I53" s="51" t="s">
        <v>174</v>
      </c>
      <c r="J53" s="51"/>
    </row>
    <row r="54" spans="1:10" ht="60" x14ac:dyDescent="0.25">
      <c r="A54" s="9" t="s">
        <v>49</v>
      </c>
      <c r="B54" s="10" t="s">
        <v>53</v>
      </c>
      <c r="C54" s="11" t="s">
        <v>184</v>
      </c>
      <c r="D54" s="11">
        <v>11</v>
      </c>
      <c r="E54" s="20" t="s">
        <v>180</v>
      </c>
      <c r="F54" s="20" t="s">
        <v>181</v>
      </c>
      <c r="G54" s="50" t="s">
        <v>182</v>
      </c>
      <c r="H54" s="20" t="s">
        <v>183</v>
      </c>
      <c r="I54" s="15"/>
      <c r="J54" s="18"/>
    </row>
    <row r="55" spans="1:10" ht="60" x14ac:dyDescent="0.25">
      <c r="A55" s="9" t="s">
        <v>49</v>
      </c>
      <c r="B55" s="10" t="s">
        <v>54</v>
      </c>
      <c r="C55" s="11" t="s">
        <v>116</v>
      </c>
      <c r="D55" s="11">
        <v>8</v>
      </c>
      <c r="E55" s="20" t="s">
        <v>185</v>
      </c>
      <c r="F55" s="20" t="s">
        <v>167</v>
      </c>
      <c r="G55" s="20" t="s">
        <v>115</v>
      </c>
      <c r="H55" s="20" t="s">
        <v>186</v>
      </c>
      <c r="I55" s="20" t="s">
        <v>187</v>
      </c>
      <c r="J55" s="18"/>
    </row>
    <row r="56" spans="1:10" ht="75" x14ac:dyDescent="0.25">
      <c r="A56" s="9" t="s">
        <v>49</v>
      </c>
      <c r="B56" s="10" t="s">
        <v>55</v>
      </c>
      <c r="C56" s="11" t="s">
        <v>118</v>
      </c>
      <c r="D56" s="11">
        <v>15</v>
      </c>
      <c r="E56" s="20" t="s">
        <v>119</v>
      </c>
      <c r="F56" s="15"/>
      <c r="G56" s="15"/>
      <c r="H56" s="15"/>
      <c r="I56" s="15"/>
      <c r="J56" s="18"/>
    </row>
    <row r="57" spans="1:10" ht="75" x14ac:dyDescent="0.25">
      <c r="A57" s="9" t="s">
        <v>49</v>
      </c>
      <c r="B57" s="10" t="s">
        <v>56</v>
      </c>
      <c r="C57" s="11" t="s">
        <v>120</v>
      </c>
      <c r="D57" s="11">
        <v>11</v>
      </c>
      <c r="E57" s="20" t="s">
        <v>180</v>
      </c>
      <c r="F57" s="20" t="s">
        <v>188</v>
      </c>
      <c r="G57" s="20" t="s">
        <v>190</v>
      </c>
      <c r="H57" s="20" t="s">
        <v>189</v>
      </c>
      <c r="I57" s="20" t="s">
        <v>191</v>
      </c>
      <c r="J57" s="49" t="s">
        <v>149</v>
      </c>
    </row>
    <row r="58" spans="1:10" ht="45" x14ac:dyDescent="0.25">
      <c r="A58" s="9" t="s">
        <v>49</v>
      </c>
      <c r="B58" s="10" t="s">
        <v>57</v>
      </c>
      <c r="C58" s="11" t="s">
        <v>192</v>
      </c>
      <c r="D58" s="11">
        <v>14</v>
      </c>
      <c r="E58" s="20" t="s">
        <v>124</v>
      </c>
      <c r="F58" s="20"/>
      <c r="G58" s="15"/>
      <c r="H58" s="15"/>
      <c r="I58" s="15"/>
      <c r="J58" s="18"/>
    </row>
    <row r="59" spans="1:10" ht="75" x14ac:dyDescent="0.25">
      <c r="A59" s="9" t="s">
        <v>49</v>
      </c>
      <c r="B59" s="10" t="s">
        <v>58</v>
      </c>
      <c r="C59" s="11" t="s">
        <v>125</v>
      </c>
      <c r="D59" s="11">
        <v>11</v>
      </c>
      <c r="E59" s="20" t="s">
        <v>167</v>
      </c>
      <c r="F59" s="20" t="s">
        <v>191</v>
      </c>
      <c r="G59" s="20" t="s">
        <v>193</v>
      </c>
      <c r="H59" s="20" t="s">
        <v>194</v>
      </c>
      <c r="I59" s="50" t="s">
        <v>152</v>
      </c>
      <c r="J59" s="18"/>
    </row>
    <row r="60" spans="1:10" ht="60" x14ac:dyDescent="0.25">
      <c r="A60" s="9" t="s">
        <v>49</v>
      </c>
      <c r="B60" s="10" t="s">
        <v>59</v>
      </c>
      <c r="C60" s="11" t="s">
        <v>126</v>
      </c>
      <c r="D60" s="11">
        <v>12</v>
      </c>
      <c r="E60" s="20" t="s">
        <v>167</v>
      </c>
      <c r="F60" s="20" t="s">
        <v>195</v>
      </c>
      <c r="G60" s="20" t="s">
        <v>196</v>
      </c>
      <c r="H60" s="50" t="s">
        <v>197</v>
      </c>
      <c r="I60" s="17" t="s">
        <v>174</v>
      </c>
      <c r="J60" s="18"/>
    </row>
    <row r="61" spans="1:10" ht="60" x14ac:dyDescent="0.25">
      <c r="A61" s="9" t="s">
        <v>49</v>
      </c>
      <c r="B61" s="10" t="s">
        <v>60</v>
      </c>
      <c r="C61" s="11" t="s">
        <v>127</v>
      </c>
      <c r="D61" s="11">
        <v>8</v>
      </c>
      <c r="E61" s="20" t="s">
        <v>198</v>
      </c>
      <c r="F61" s="20" t="s">
        <v>199</v>
      </c>
      <c r="G61" s="20" t="s">
        <v>200</v>
      </c>
      <c r="H61" s="20" t="s">
        <v>201</v>
      </c>
      <c r="I61" s="20" t="s">
        <v>202</v>
      </c>
      <c r="J61" s="49" t="s">
        <v>162</v>
      </c>
    </row>
    <row r="62" spans="1:10" ht="60" x14ac:dyDescent="0.25">
      <c r="A62" s="9" t="s">
        <v>49</v>
      </c>
      <c r="B62" s="10" t="s">
        <v>61</v>
      </c>
      <c r="C62" s="11" t="s">
        <v>128</v>
      </c>
      <c r="D62" s="11">
        <v>14</v>
      </c>
      <c r="E62" s="20" t="s">
        <v>129</v>
      </c>
      <c r="F62" s="20" t="s">
        <v>203</v>
      </c>
      <c r="G62" s="20" t="s">
        <v>188</v>
      </c>
      <c r="H62" s="20" t="s">
        <v>204</v>
      </c>
      <c r="I62" s="20" t="s">
        <v>205</v>
      </c>
      <c r="J62" s="49" t="s">
        <v>154</v>
      </c>
    </row>
    <row r="63" spans="1:10" ht="75" x14ac:dyDescent="0.25">
      <c r="A63" s="9" t="s">
        <v>49</v>
      </c>
      <c r="B63" s="10" t="s">
        <v>62</v>
      </c>
      <c r="C63" s="11" t="s">
        <v>130</v>
      </c>
      <c r="D63" s="11">
        <v>12</v>
      </c>
      <c r="E63" s="20" t="s">
        <v>206</v>
      </c>
      <c r="F63" s="20" t="s">
        <v>207</v>
      </c>
      <c r="G63" s="20" t="s">
        <v>158</v>
      </c>
      <c r="H63" s="20" t="s">
        <v>208</v>
      </c>
      <c r="I63" s="20" t="s">
        <v>210</v>
      </c>
      <c r="J63" s="51" t="s">
        <v>209</v>
      </c>
    </row>
    <row r="64" spans="1:10" ht="60" x14ac:dyDescent="0.25">
      <c r="A64" s="9" t="s">
        <v>49</v>
      </c>
      <c r="B64" s="10" t="s">
        <v>63</v>
      </c>
      <c r="C64" s="11" t="s">
        <v>217</v>
      </c>
      <c r="D64" s="11">
        <v>10</v>
      </c>
      <c r="E64" s="20" t="s">
        <v>254</v>
      </c>
      <c r="F64" s="20" t="s">
        <v>255</v>
      </c>
      <c r="G64" s="20" t="s">
        <v>256</v>
      </c>
      <c r="H64" s="15"/>
      <c r="I64" s="15"/>
      <c r="J64" s="18"/>
    </row>
    <row r="65" spans="1:10" ht="75" x14ac:dyDescent="0.25">
      <c r="A65" s="9" t="s">
        <v>49</v>
      </c>
      <c r="B65" s="10" t="s">
        <v>64</v>
      </c>
      <c r="C65" s="11" t="s">
        <v>218</v>
      </c>
      <c r="D65" s="11">
        <v>11</v>
      </c>
      <c r="E65" s="20" t="s">
        <v>280</v>
      </c>
      <c r="F65" s="20" t="s">
        <v>282</v>
      </c>
      <c r="G65" s="20" t="s">
        <v>271</v>
      </c>
      <c r="H65" s="20" t="s">
        <v>283</v>
      </c>
      <c r="I65" s="20" t="s">
        <v>260</v>
      </c>
      <c r="J65" s="49" t="s">
        <v>281</v>
      </c>
    </row>
    <row r="66" spans="1:10" ht="90" x14ac:dyDescent="0.25">
      <c r="A66" s="9" t="s">
        <v>49</v>
      </c>
      <c r="B66" s="10" t="s">
        <v>65</v>
      </c>
      <c r="C66" s="11" t="s">
        <v>220</v>
      </c>
      <c r="D66" s="11">
        <v>11</v>
      </c>
      <c r="E66" s="20" t="s">
        <v>262</v>
      </c>
      <c r="F66" s="20" t="s">
        <v>263</v>
      </c>
      <c r="G66" s="20" t="s">
        <v>264</v>
      </c>
      <c r="H66" s="20" t="s">
        <v>265</v>
      </c>
      <c r="I66" s="20" t="s">
        <v>266</v>
      </c>
      <c r="J66" s="18"/>
    </row>
    <row r="67" spans="1:10" ht="60" x14ac:dyDescent="0.25">
      <c r="A67" s="9" t="s">
        <v>49</v>
      </c>
      <c r="B67" s="10" t="s">
        <v>66</v>
      </c>
      <c r="C67" s="11" t="s">
        <v>219</v>
      </c>
      <c r="D67" s="11">
        <v>7</v>
      </c>
      <c r="E67" s="20" t="s">
        <v>267</v>
      </c>
      <c r="F67" s="20" t="s">
        <v>268</v>
      </c>
      <c r="G67" s="20" t="s">
        <v>269</v>
      </c>
      <c r="H67" s="20" t="s">
        <v>245</v>
      </c>
      <c r="I67" s="20" t="s">
        <v>270</v>
      </c>
      <c r="J67" s="18"/>
    </row>
    <row r="68" spans="1:10" ht="75" x14ac:dyDescent="0.25">
      <c r="A68" s="9" t="s">
        <v>49</v>
      </c>
      <c r="B68" s="10" t="s">
        <v>67</v>
      </c>
      <c r="C68" s="11" t="s">
        <v>221</v>
      </c>
      <c r="D68" s="11">
        <v>8</v>
      </c>
      <c r="E68" s="20" t="s">
        <v>263</v>
      </c>
      <c r="F68" s="20" t="s">
        <v>269</v>
      </c>
      <c r="G68" s="20" t="s">
        <v>271</v>
      </c>
      <c r="H68" s="20" t="s">
        <v>272</v>
      </c>
      <c r="I68" s="20" t="s">
        <v>273</v>
      </c>
      <c r="J68" s="49" t="s">
        <v>274</v>
      </c>
    </row>
    <row r="69" spans="1:10" ht="60" x14ac:dyDescent="0.25">
      <c r="A69" s="9" t="s">
        <v>49</v>
      </c>
      <c r="B69" s="10" t="s">
        <v>68</v>
      </c>
      <c r="C69" s="11" t="s">
        <v>275</v>
      </c>
      <c r="D69" s="11">
        <v>6</v>
      </c>
      <c r="E69" s="20" t="s">
        <v>276</v>
      </c>
      <c r="F69" s="20" t="s">
        <v>271</v>
      </c>
      <c r="G69" s="20" t="s">
        <v>246</v>
      </c>
      <c r="H69" s="20" t="s">
        <v>277</v>
      </c>
      <c r="I69" s="20" t="s">
        <v>279</v>
      </c>
      <c r="J69" s="49" t="s">
        <v>278</v>
      </c>
    </row>
    <row r="70" spans="1:10" ht="75" x14ac:dyDescent="0.25">
      <c r="A70" s="9" t="s">
        <v>49</v>
      </c>
      <c r="B70" s="10" t="s">
        <v>69</v>
      </c>
      <c r="C70" s="11" t="s">
        <v>222</v>
      </c>
      <c r="D70" s="11">
        <v>9</v>
      </c>
      <c r="E70" s="20" t="s">
        <v>245</v>
      </c>
      <c r="F70" s="20" t="s">
        <v>257</v>
      </c>
      <c r="G70" s="20" t="s">
        <v>258</v>
      </c>
      <c r="H70" s="20" t="s">
        <v>259</v>
      </c>
      <c r="I70" s="20" t="s">
        <v>260</v>
      </c>
      <c r="J70" s="49" t="s">
        <v>261</v>
      </c>
    </row>
    <row r="71" spans="1:10" ht="60" x14ac:dyDescent="0.25">
      <c r="A71" s="9" t="s">
        <v>49</v>
      </c>
      <c r="B71" s="10" t="s">
        <v>70</v>
      </c>
      <c r="C71" s="11" t="s">
        <v>284</v>
      </c>
      <c r="D71" s="11">
        <v>8</v>
      </c>
      <c r="E71" s="20" t="s">
        <v>285</v>
      </c>
      <c r="F71" s="20" t="s">
        <v>287</v>
      </c>
      <c r="G71" s="20" t="s">
        <v>286</v>
      </c>
      <c r="H71" s="20" t="s">
        <v>288</v>
      </c>
      <c r="I71" s="20" t="s">
        <v>289</v>
      </c>
      <c r="J71" s="49" t="s">
        <v>290</v>
      </c>
    </row>
    <row r="72" spans="1:10" ht="75" x14ac:dyDescent="0.25">
      <c r="A72" s="9" t="s">
        <v>49</v>
      </c>
      <c r="B72" s="10" t="s">
        <v>71</v>
      </c>
      <c r="C72" s="11" t="s">
        <v>223</v>
      </c>
      <c r="D72" s="11">
        <v>10</v>
      </c>
      <c r="E72" s="20" t="s">
        <v>296</v>
      </c>
      <c r="F72" s="20" t="s">
        <v>245</v>
      </c>
      <c r="G72" s="20" t="s">
        <v>297</v>
      </c>
      <c r="H72" s="20" t="s">
        <v>298</v>
      </c>
      <c r="I72" s="20" t="s">
        <v>299</v>
      </c>
      <c r="J72" s="49" t="s">
        <v>300</v>
      </c>
    </row>
    <row r="73" spans="1:10" ht="75" x14ac:dyDescent="0.25">
      <c r="A73" s="9" t="s">
        <v>49</v>
      </c>
      <c r="B73" s="10" t="s">
        <v>72</v>
      </c>
      <c r="C73" s="11" t="s">
        <v>224</v>
      </c>
      <c r="D73" s="11">
        <v>13</v>
      </c>
      <c r="E73" s="20" t="s">
        <v>291</v>
      </c>
      <c r="F73" s="20" t="s">
        <v>292</v>
      </c>
      <c r="G73" s="20" t="s">
        <v>293</v>
      </c>
      <c r="H73" s="20" t="s">
        <v>294</v>
      </c>
      <c r="I73" s="20" t="s">
        <v>295</v>
      </c>
      <c r="J73" s="18"/>
    </row>
    <row r="74" spans="1:10" x14ac:dyDescent="0.25">
      <c r="A74" s="9" t="s">
        <v>49</v>
      </c>
      <c r="B74" s="10" t="s">
        <v>73</v>
      </c>
      <c r="C74" s="11"/>
      <c r="D74" s="11"/>
      <c r="E74" s="15"/>
      <c r="F74" s="15"/>
      <c r="G74" s="15"/>
      <c r="H74" s="15"/>
      <c r="I74" s="15"/>
      <c r="J74" s="18"/>
    </row>
    <row r="75" spans="1:10" x14ac:dyDescent="0.25">
      <c r="A75" s="9" t="s">
        <v>49</v>
      </c>
      <c r="B75" s="10" t="s">
        <v>74</v>
      </c>
      <c r="C75" s="11"/>
      <c r="D75" s="11"/>
      <c r="E75" s="20"/>
      <c r="F75" s="20"/>
      <c r="G75" s="20"/>
      <c r="H75" s="20"/>
      <c r="I75" s="20"/>
      <c r="J75" s="32"/>
    </row>
    <row r="76" spans="1:10" x14ac:dyDescent="0.25">
      <c r="A76" s="9" t="s">
        <v>49</v>
      </c>
      <c r="B76" s="10" t="s">
        <v>75</v>
      </c>
      <c r="C76" s="11"/>
      <c r="D76" s="11"/>
      <c r="E76" s="15"/>
      <c r="F76" s="15"/>
      <c r="G76" s="15"/>
      <c r="H76" s="15"/>
      <c r="I76" s="15"/>
      <c r="J76" s="18"/>
    </row>
    <row r="77" spans="1:10" x14ac:dyDescent="0.25">
      <c r="A77" s="9" t="s">
        <v>49</v>
      </c>
      <c r="B77" s="10" t="s">
        <v>76</v>
      </c>
      <c r="C77" s="11"/>
      <c r="D77" s="11"/>
      <c r="E77" s="15"/>
      <c r="F77" s="15"/>
      <c r="G77" s="15"/>
      <c r="H77" s="15"/>
      <c r="I77" s="15"/>
      <c r="J77" s="18"/>
    </row>
    <row r="78" spans="1:10" x14ac:dyDescent="0.25">
      <c r="A78" s="9" t="s">
        <v>49</v>
      </c>
      <c r="B78" s="10" t="s">
        <v>77</v>
      </c>
      <c r="C78" s="11"/>
      <c r="D78" s="11"/>
      <c r="E78" s="15"/>
      <c r="F78" s="15"/>
      <c r="G78" s="15"/>
      <c r="H78" s="15"/>
      <c r="I78" s="15"/>
      <c r="J78" s="18"/>
    </row>
    <row r="79" spans="1:10" x14ac:dyDescent="0.25">
      <c r="A79" s="9" t="s">
        <v>49</v>
      </c>
      <c r="B79" s="10" t="s">
        <v>78</v>
      </c>
      <c r="C79" s="11"/>
      <c r="D79" s="11"/>
      <c r="E79" s="15"/>
      <c r="F79" s="15"/>
      <c r="G79" s="15"/>
      <c r="H79" s="15"/>
      <c r="I79" s="15"/>
      <c r="J79" s="18"/>
    </row>
    <row r="80" spans="1:10" ht="15.75" thickBot="1" x14ac:dyDescent="0.3">
      <c r="A80" s="12" t="s">
        <v>49</v>
      </c>
      <c r="B80" s="13" t="s">
        <v>79</v>
      </c>
      <c r="C80" s="14" t="s">
        <v>312</v>
      </c>
      <c r="D80" s="14"/>
      <c r="E80" s="16"/>
      <c r="F80" s="16"/>
      <c r="G80" s="16"/>
      <c r="H80" s="16"/>
      <c r="I80" s="16"/>
      <c r="J80" s="19"/>
    </row>
    <row r="81" ht="15.75" thickTop="1" x14ac:dyDescent="0.25"/>
  </sheetData>
  <mergeCells count="6">
    <mergeCell ref="A6:J8"/>
    <mergeCell ref="A9:A10"/>
    <mergeCell ref="B9:B10"/>
    <mergeCell ref="C9:C10"/>
    <mergeCell ref="D9:D10"/>
    <mergeCell ref="E9:J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746"/>
  <sheetViews>
    <sheetView workbookViewId="0">
      <selection activeCell="G12" sqref="G12:I12"/>
    </sheetView>
  </sheetViews>
  <sheetFormatPr baseColWidth="10" defaultColWidth="40.7109375" defaultRowHeight="15" x14ac:dyDescent="0.25"/>
  <cols>
    <col min="1" max="1" width="4.7109375" customWidth="1"/>
    <col min="2" max="2" width="6.28515625" customWidth="1"/>
    <col min="3" max="3" width="11.7109375" customWidth="1"/>
    <col min="4" max="4" width="6.28515625" customWidth="1"/>
    <col min="5" max="5" width="11.7109375" customWidth="1"/>
    <col min="6" max="6" width="6.28515625" customWidth="1"/>
    <col min="7" max="7" width="11.7109375" customWidth="1"/>
    <col min="8" max="8" width="6.28515625" customWidth="1"/>
    <col min="9" max="9" width="11.7109375" customWidth="1"/>
    <col min="10" max="10" width="6.28515625" customWidth="1"/>
    <col min="11" max="11" width="11.7109375" customWidth="1"/>
    <col min="12" max="12" width="6.28515625" customWidth="1"/>
    <col min="13" max="13" width="11.7109375" customWidth="1"/>
    <col min="14" max="14" width="6.28515625" customWidth="1"/>
    <col min="15" max="15" width="11.7109375" customWidth="1"/>
    <col min="16" max="16" width="8.85546875" hidden="1" customWidth="1"/>
    <col min="17" max="17" width="11" hidden="1" customWidth="1"/>
    <col min="18" max="18" width="8.7109375" style="28" hidden="1" customWidth="1"/>
    <col min="19" max="188" width="8.7109375" customWidth="1"/>
  </cols>
  <sheetData>
    <row r="1" spans="1:18" ht="35.1" customHeight="1" x14ac:dyDescent="0.5">
      <c r="A1" s="41"/>
      <c r="B1" s="44"/>
      <c r="C1" s="44"/>
      <c r="D1" s="77" t="s">
        <v>89</v>
      </c>
      <c r="E1" s="78"/>
      <c r="F1" s="78"/>
      <c r="G1" s="81">
        <v>43388</v>
      </c>
      <c r="H1" s="81"/>
      <c r="I1" s="81"/>
      <c r="J1" s="21" t="s">
        <v>90</v>
      </c>
      <c r="K1" s="79">
        <f>G1+7</f>
        <v>43395</v>
      </c>
      <c r="L1" s="78"/>
      <c r="M1" s="78"/>
      <c r="Q1" s="22">
        <v>6</v>
      </c>
      <c r="R1" s="27">
        <v>1</v>
      </c>
    </row>
    <row r="2" spans="1:18" ht="5.0999999999999996" customHeight="1" thickBot="1" x14ac:dyDescent="0.3">
      <c r="A2" s="41"/>
      <c r="B2" s="41"/>
      <c r="C2" s="41"/>
      <c r="D2" s="41"/>
    </row>
    <row r="3" spans="1:18" ht="20.100000000000001" customHeight="1" thickTop="1" thickBot="1" x14ac:dyDescent="0.3">
      <c r="A3" s="45"/>
      <c r="B3" s="80" t="s">
        <v>84</v>
      </c>
      <c r="C3" s="80"/>
      <c r="D3" s="80" t="s">
        <v>85</v>
      </c>
      <c r="E3" s="76"/>
      <c r="F3" s="76" t="s">
        <v>86</v>
      </c>
      <c r="G3" s="76"/>
      <c r="H3" s="76" t="s">
        <v>1</v>
      </c>
      <c r="I3" s="76"/>
      <c r="J3" s="76" t="s">
        <v>2</v>
      </c>
      <c r="K3" s="76"/>
      <c r="L3" s="76" t="s">
        <v>87</v>
      </c>
      <c r="M3" s="76"/>
      <c r="N3" s="76" t="s">
        <v>88</v>
      </c>
      <c r="O3" s="76"/>
      <c r="Q3" t="s">
        <v>0</v>
      </c>
      <c r="R3" s="28">
        <v>2</v>
      </c>
    </row>
    <row r="4" spans="1:18" ht="20.100000000000001" customHeight="1" thickTop="1" thickBot="1" x14ac:dyDescent="0.3">
      <c r="A4" s="74" t="s">
        <v>7</v>
      </c>
      <c r="B4" s="26" t="s">
        <v>8</v>
      </c>
      <c r="C4" s="46">
        <f>INDEX('Listes de Repas'!$B$11:$J$80,MATCH(B4,'Listes de Repas'!$B$11:$B$20,0),$R$4)</f>
        <v>6</v>
      </c>
      <c r="D4" s="26" t="s">
        <v>9</v>
      </c>
      <c r="E4" s="25">
        <f>INDEX('Listes de Repas'!$B$11:$J$80,MATCH(D4,'Listes de Repas'!$B$11:$B$20,0),$R$4)</f>
        <v>7</v>
      </c>
      <c r="F4" s="26" t="s">
        <v>8</v>
      </c>
      <c r="G4" s="25">
        <f>INDEX('Listes de Repas'!$B$11:$J$80,MATCH(F4,'Listes de Repas'!$B$11:$B$20,0),$R$4)</f>
        <v>6</v>
      </c>
      <c r="H4" s="26" t="s">
        <v>8</v>
      </c>
      <c r="I4" s="25">
        <f>INDEX('Listes de Repas'!$B$11:$J$80,MATCH(H4,'Listes de Repas'!$B$11:$B$20,0),$R$4)</f>
        <v>6</v>
      </c>
      <c r="J4" s="26" t="s">
        <v>9</v>
      </c>
      <c r="K4" s="25">
        <f>INDEX('Listes de Repas'!$B$11:$J$80,MATCH(J4,'Listes de Repas'!$B$11:$B$20,0),$R$4)</f>
        <v>7</v>
      </c>
      <c r="L4" s="26" t="s">
        <v>9</v>
      </c>
      <c r="M4" s="25">
        <f>INDEX('Listes de Repas'!$B$11:$J$80,MATCH(L4,'Listes de Repas'!$B$11:$B$20,0),$R$4)</f>
        <v>7</v>
      </c>
      <c r="N4" s="26" t="s">
        <v>11</v>
      </c>
      <c r="O4" s="25">
        <f>INDEX('Listes de Repas'!$B$11:$J$80,MATCH(N4,'Listes de Repas'!$B$11:$B$20,0),$R$4)</f>
        <v>12</v>
      </c>
      <c r="Q4" t="s">
        <v>93</v>
      </c>
      <c r="R4" s="28">
        <v>3</v>
      </c>
    </row>
    <row r="5" spans="1:18" ht="110.1" customHeight="1" thickTop="1" thickBot="1" x14ac:dyDescent="0.3">
      <c r="A5" s="74"/>
      <c r="B5" s="75" t="str">
        <f>INDEX('Listes de Repas'!$B$11:$J$80,MATCH(B4,'Listes de Repas'!$B$11:$B$20,0),$R$3)</f>
        <v>2 tartines,  vache qui rit, café, fruit</v>
      </c>
      <c r="C5" s="75"/>
      <c r="D5" s="75" t="str">
        <f>INDEX('Listes de Repas'!$B$11:$J$80,MATCH(D4,'Listes de Repas'!$B$11:$B$20,0),$R$3)</f>
        <v>2 tartines, fromage blanc, cassonade, café, fruit</v>
      </c>
      <c r="E5" s="73"/>
      <c r="F5" s="73" t="str">
        <f>INDEX('Listes de Repas'!$B$11:$J$80,MATCH(F4,'Listes de Repas'!$B$11:$B$20,0),$R$3)</f>
        <v>2 tartines,  vache qui rit, café, fruit</v>
      </c>
      <c r="G5" s="73"/>
      <c r="H5" s="73" t="str">
        <f>INDEX('Listes de Repas'!$B$11:$J$80,MATCH(H4,'Listes de Repas'!$B$11:$B$20,0),$R$3)</f>
        <v>2 tartines,  vache qui rit, café, fruit</v>
      </c>
      <c r="I5" s="73"/>
      <c r="J5" s="73" t="str">
        <f>INDEX('Listes de Repas'!$B$11:$J$80,MATCH(J4,'Listes de Repas'!$B$11:$B$20,0),$R$3)</f>
        <v>2 tartines, fromage blanc, cassonade, café, fruit</v>
      </c>
      <c r="K5" s="73"/>
      <c r="L5" s="73" t="str">
        <f>INDEX('Listes de Repas'!$B$11:$J$80,MATCH(L4,'Listes de Repas'!$B$11:$B$20,0),$R$3)</f>
        <v>2 tartines, fromage blanc, cassonade, café, fruit</v>
      </c>
      <c r="M5" s="73"/>
      <c r="N5" s="73" t="str">
        <f>INDEX('Listes de Repas'!$B$11:$J$80,MATCH(N4,'Listes de Repas'!$B$11:$B$20,0),$R$3)</f>
        <v>Café, 1 croissant, 1 pistolet</v>
      </c>
      <c r="O5" s="73"/>
      <c r="Q5" t="s">
        <v>82</v>
      </c>
      <c r="R5" s="28">
        <v>4</v>
      </c>
    </row>
    <row r="6" spans="1:18" ht="20.100000000000001" customHeight="1" thickTop="1" thickBot="1" x14ac:dyDescent="0.3">
      <c r="A6" s="74" t="s">
        <v>18</v>
      </c>
      <c r="B6" s="26" t="s">
        <v>32</v>
      </c>
      <c r="C6" s="46">
        <f>INDEX('Listes de Repas'!$B$11:$J$80,MATCH(B6,'Listes de Repas'!$B$11:$B$50,0),$R$4)</f>
        <v>5</v>
      </c>
      <c r="D6" s="26" t="s">
        <v>21</v>
      </c>
      <c r="E6" s="25">
        <f>INDEX('Listes de Repas'!$B$11:$J$80,MATCH(D6,'Listes de Repas'!$B$11:$B$50,0),$R$4)</f>
        <v>9</v>
      </c>
      <c r="F6" s="26" t="s">
        <v>28</v>
      </c>
      <c r="G6" s="25">
        <f>INDEX('Listes de Repas'!$B$11:$J$80,MATCH(F6,'Listes de Repas'!$B$11:$B$50,0),$R$4)</f>
        <v>6</v>
      </c>
      <c r="H6" s="26" t="s">
        <v>27</v>
      </c>
      <c r="I6" s="25">
        <f>INDEX('Listes de Repas'!$B$11:$J$80,MATCH(H6,'Listes de Repas'!$B$11:$B$50,0),$R$4)</f>
        <v>0</v>
      </c>
      <c r="J6" s="26" t="s">
        <v>33</v>
      </c>
      <c r="K6" s="25">
        <f>INDEX('Listes de Repas'!$B$11:$J$80,MATCH(J6,'Listes de Repas'!$B$11:$B$50,0),$R$4)</f>
        <v>8</v>
      </c>
      <c r="L6" s="26" t="s">
        <v>19</v>
      </c>
      <c r="M6" s="25">
        <f>INDEX('Listes de Repas'!$B$11:$J$80,MATCH(L6,'Listes de Repas'!$B$11:$B$50,0),$R$4)</f>
        <v>9</v>
      </c>
      <c r="N6" s="26" t="s">
        <v>29</v>
      </c>
      <c r="O6" s="25">
        <f>INDEX('Listes de Repas'!$B$11:$J$80,MATCH(N6,'Listes de Repas'!$B$11:$B$50,0),$R$4)</f>
        <v>0</v>
      </c>
      <c r="R6" s="28">
        <v>5</v>
      </c>
    </row>
    <row r="7" spans="1:18" ht="105" customHeight="1" thickTop="1" thickBot="1" x14ac:dyDescent="0.3">
      <c r="A7" s="74"/>
      <c r="B7" s="75" t="str">
        <f>INDEX('Listes de Repas'!$B$11:$J$80,MATCH(B6,'Listes de Repas'!$B$11:$B$50,0),$R$3)</f>
        <v>Salade de sardines et pivrons</v>
      </c>
      <c r="C7" s="75"/>
      <c r="D7" s="75" t="str">
        <f>INDEX('Listes de Repas'!$B$11:$J$80,MATCH(D6,'Listes de Repas'!$B$11:$B$50,0),$R$3)</f>
        <v>Poelée de Champigons (pour 1 personne)</v>
      </c>
      <c r="E7" s="73"/>
      <c r="F7" s="73" t="str">
        <f>INDEX('Listes de Repas'!$B$11:$J$80,MATCH(F6,'Listes de Repas'!$B$11:$B$50,0),$R$3)</f>
        <v>Salade colorée de poulet</v>
      </c>
      <c r="G7" s="73"/>
      <c r="H7" s="73" t="str">
        <f>INDEX('Listes de Repas'!$B$11:$J$80,MATCH(H6,'Listes de Repas'!$B$11:$B$50,0),$R$3)</f>
        <v>Sandwich au ton et concombre</v>
      </c>
      <c r="I7" s="73"/>
      <c r="J7" s="73" t="str">
        <f>INDEX('Listes de Repas'!$B$11:$J$80,MATCH(J6,'Listes de Repas'!$B$11:$B$50,0),$R$3)</f>
        <v>Salade Bichnou (Pâtes, jambon, fromage…)</v>
      </c>
      <c r="K7" s="73"/>
      <c r="L7" s="73" t="str">
        <f>INDEX('Listes de Repas'!$B$11:$J$80,MATCH(L6,'Listes de Repas'!$B$11:$B$50,0),$R$3)</f>
        <v>Omelette au poivron rouge</v>
      </c>
      <c r="M7" s="73"/>
      <c r="N7" s="73" t="str">
        <f>INDEX('Listes de Repas'!$B$11:$J$80,MATCH(N6,'Listes de Repas'!$B$11:$B$50,0),$R$3)</f>
        <v>Salade de thon</v>
      </c>
      <c r="O7" s="73"/>
      <c r="R7" s="28">
        <v>6</v>
      </c>
    </row>
    <row r="8" spans="1:18" ht="20.100000000000001" customHeight="1" thickTop="1" thickBot="1" x14ac:dyDescent="0.3">
      <c r="A8" s="74" t="s">
        <v>49</v>
      </c>
      <c r="B8" s="26" t="s">
        <v>53</v>
      </c>
      <c r="C8" s="46">
        <f>INDEX('Listes de Repas'!$B$11:$J$80,MATCH(B8,'Listes de Repas'!$B$11:$B$80,0),$R$4)</f>
        <v>11</v>
      </c>
      <c r="D8" s="26" t="s">
        <v>69</v>
      </c>
      <c r="E8" s="25">
        <f>INDEX('Listes de Repas'!$B$11:$J$80,MATCH(D8,'Listes de Repas'!$B$11:$B$80,0),$R$4)</f>
        <v>9</v>
      </c>
      <c r="F8" s="26" t="s">
        <v>53</v>
      </c>
      <c r="G8" s="25">
        <f>INDEX('Listes de Repas'!$B$11:$J$80,MATCH(F8,'Listes de Repas'!$B$11:$B$80,0),$R$4)</f>
        <v>11</v>
      </c>
      <c r="H8" s="26" t="s">
        <v>68</v>
      </c>
      <c r="I8" s="25">
        <f>INDEX('Listes de Repas'!$B$11:$J$80,MATCH(H8,'Listes de Repas'!$B$11:$B$80,0),$R$4)</f>
        <v>6</v>
      </c>
      <c r="J8" s="26" t="s">
        <v>64</v>
      </c>
      <c r="K8" s="25">
        <f>INDEX('Listes de Repas'!$B$11:$J$80,MATCH(J8,'Listes de Repas'!$B$11:$B$80,0),$R$4)</f>
        <v>11</v>
      </c>
      <c r="L8" s="26" t="s">
        <v>79</v>
      </c>
      <c r="M8" s="25">
        <f>INDEX('Listes de Repas'!$B$11:$J$80,MATCH(L8,'Listes de Repas'!$B$11:$B$80,0),$R$4)</f>
        <v>0</v>
      </c>
      <c r="N8" s="26" t="s">
        <v>79</v>
      </c>
      <c r="O8" s="25">
        <f>INDEX('Listes de Repas'!$B$11:$J$80,MATCH(N8,'Listes de Repas'!$B$11:$B$80,0),$R$4)</f>
        <v>0</v>
      </c>
      <c r="R8" s="28">
        <v>7</v>
      </c>
    </row>
    <row r="9" spans="1:18" ht="105" customHeight="1" thickTop="1" thickBot="1" x14ac:dyDescent="0.3">
      <c r="A9" s="74"/>
      <c r="B9" s="75" t="str">
        <f>INDEX('Listes de Repas'!$B$11:$J$80,MATCH(B8,'Listes de Repas'!$B$11:$B$80,0),$R$3)</f>
        <v>Menu Liège (pour 2 personnes)</v>
      </c>
      <c r="C9" s="75"/>
      <c r="D9" s="75" t="str">
        <f>INDEX('Listes de Repas'!$B$11:$J$80,MATCH(D8,'Listes de Repas'!$B$11:$B$80,0),$R$3)</f>
        <v>spaghetti aux scampis et à la roquette</v>
      </c>
      <c r="E9" s="73"/>
      <c r="F9" s="73" t="str">
        <f>INDEX('Listes de Repas'!$B$11:$J$80,MATCH(F8,'Listes de Repas'!$B$11:$B$80,0),$R$3)</f>
        <v>Menu Liège (pour 2 personnes)</v>
      </c>
      <c r="G9" s="73"/>
      <c r="H9" s="73" t="str">
        <f>INDEX('Listes de Repas'!$B$11:$J$80,MATCH(H8,'Listes de Repas'!$B$11:$B$80,0),$R$3)</f>
        <v>Frittata à la méditerrannéenne</v>
      </c>
      <c r="I9" s="73"/>
      <c r="J9" s="73" t="str">
        <f>INDEX('Listes de Repas'!$B$11:$J$80,MATCH(J8,'Listes de Repas'!$B$11:$B$80,0),$R$3)</f>
        <v>Spaghetti saumon et courgettes</v>
      </c>
      <c r="K9" s="73"/>
      <c r="L9" s="73" t="str">
        <f>INDEX('Listes de Repas'!$B$11:$J$80,MATCH(L8,'Listes de Repas'!$B$11:$B$80,0),$R$3)</f>
        <v>Sortie</v>
      </c>
      <c r="M9" s="73"/>
      <c r="N9" s="73" t="str">
        <f>INDEX('Listes de Repas'!$B$11:$J$80,MATCH(N8,'Listes de Repas'!$B$11:$B$80,0),$R$3)</f>
        <v>Sortie</v>
      </c>
      <c r="O9" s="73"/>
      <c r="R9" s="28">
        <v>8</v>
      </c>
    </row>
    <row r="10" spans="1:18" ht="24.95" customHeight="1" thickTop="1" x14ac:dyDescent="0.25">
      <c r="A10" s="71" t="s">
        <v>91</v>
      </c>
      <c r="B10" s="71"/>
      <c r="C10" s="47">
        <f>C4+C6+C8</f>
        <v>22</v>
      </c>
      <c r="D10" s="48"/>
      <c r="E10" s="24">
        <f t="shared" ref="E10:O10" si="0">E4+E6+E8</f>
        <v>25</v>
      </c>
      <c r="F10" s="23"/>
      <c r="G10" s="24">
        <f t="shared" si="0"/>
        <v>23</v>
      </c>
      <c r="H10" s="23"/>
      <c r="I10" s="24">
        <f t="shared" si="0"/>
        <v>12</v>
      </c>
      <c r="J10" s="23"/>
      <c r="K10" s="24">
        <f t="shared" si="0"/>
        <v>26</v>
      </c>
      <c r="L10" s="23"/>
      <c r="M10" s="24">
        <f t="shared" si="0"/>
        <v>16</v>
      </c>
      <c r="N10" s="23"/>
      <c r="O10" s="24">
        <f t="shared" si="0"/>
        <v>12</v>
      </c>
      <c r="R10" s="28">
        <v>9</v>
      </c>
    </row>
    <row r="11" spans="1:18" ht="24.95" customHeight="1" x14ac:dyDescent="0.25">
      <c r="A11" s="41"/>
      <c r="B11" s="41"/>
      <c r="C11" s="41"/>
      <c r="D11" s="41"/>
      <c r="L11" s="72" t="s">
        <v>92</v>
      </c>
      <c r="M11" s="72"/>
      <c r="N11" s="72"/>
      <c r="O11" s="24">
        <f>C10+E10+G10+I10+K10+M10+O10</f>
        <v>136</v>
      </c>
    </row>
    <row r="12" spans="1:18" ht="39.950000000000003" customHeight="1" x14ac:dyDescent="0.5">
      <c r="A12" s="41"/>
      <c r="B12" s="44"/>
      <c r="C12" s="44"/>
      <c r="D12" s="77" t="s">
        <v>89</v>
      </c>
      <c r="E12" s="78"/>
      <c r="F12" s="78"/>
      <c r="G12" s="79">
        <f>K1+R1</f>
        <v>43396</v>
      </c>
      <c r="H12" s="79"/>
      <c r="I12" s="79"/>
      <c r="J12" s="21" t="s">
        <v>90</v>
      </c>
      <c r="K12" s="79">
        <f>G12+Q1</f>
        <v>43402</v>
      </c>
      <c r="L12" s="78"/>
      <c r="M12" s="78"/>
    </row>
    <row r="13" spans="1:18" ht="5.0999999999999996" customHeight="1" thickBot="1" x14ac:dyDescent="0.3">
      <c r="A13" s="41"/>
      <c r="B13" s="41"/>
      <c r="C13" s="41"/>
      <c r="D13" s="41"/>
    </row>
    <row r="14" spans="1:18" ht="20.100000000000001" customHeight="1" thickTop="1" thickBot="1" x14ac:dyDescent="0.3">
      <c r="A14" s="45"/>
      <c r="B14" s="80" t="s">
        <v>84</v>
      </c>
      <c r="C14" s="80"/>
      <c r="D14" s="80" t="s">
        <v>85</v>
      </c>
      <c r="E14" s="76"/>
      <c r="F14" s="76" t="s">
        <v>86</v>
      </c>
      <c r="G14" s="76"/>
      <c r="H14" s="76" t="s">
        <v>1</v>
      </c>
      <c r="I14" s="76"/>
      <c r="J14" s="76" t="s">
        <v>2</v>
      </c>
      <c r="K14" s="76"/>
      <c r="L14" s="76" t="s">
        <v>87</v>
      </c>
      <c r="M14" s="76"/>
      <c r="N14" s="76" t="s">
        <v>88</v>
      </c>
      <c r="O14" s="76"/>
    </row>
    <row r="15" spans="1:18" ht="20.100000000000001" customHeight="1" thickTop="1" thickBot="1" x14ac:dyDescent="0.3">
      <c r="A15" s="74" t="s">
        <v>7</v>
      </c>
      <c r="B15" s="26" t="s">
        <v>12</v>
      </c>
      <c r="C15" s="46">
        <f>INDEX('Listes de Repas'!$B$11:$J$80,MATCH(B15,'Listes de Repas'!$B$11:$B$20,0),$R$4)</f>
        <v>0</v>
      </c>
      <c r="D15" s="26" t="s">
        <v>12</v>
      </c>
      <c r="E15" s="25">
        <f>INDEX('Listes de Repas'!$B$11:$J$80,MATCH(D15,'Listes de Repas'!$B$11:$B$20,0),$R$4)</f>
        <v>0</v>
      </c>
      <c r="F15" s="26" t="s">
        <v>12</v>
      </c>
      <c r="G15" s="25">
        <f>INDEX('Listes de Repas'!$B$11:$J$80,MATCH(F15,'Listes de Repas'!$B$11:$B$20,0),$R$4)</f>
        <v>0</v>
      </c>
      <c r="H15" s="26" t="s">
        <v>12</v>
      </c>
      <c r="I15" s="25">
        <f>INDEX('Listes de Repas'!$B$11:$J$80,MATCH(H15,'Listes de Repas'!$B$11:$B$20,0),$R$4)</f>
        <v>0</v>
      </c>
      <c r="J15" s="26" t="s">
        <v>12</v>
      </c>
      <c r="K15" s="25">
        <f>INDEX('Listes de Repas'!$B$11:$J$80,MATCH(J15,'Listes de Repas'!$B$11:$B$20,0),$R$4)</f>
        <v>0</v>
      </c>
      <c r="L15" s="26" t="s">
        <v>12</v>
      </c>
      <c r="M15" s="25">
        <f>INDEX('Listes de Repas'!$B$11:$J$80,MATCH(L15,'Listes de Repas'!$B$11:$B$20,0),$R$4)</f>
        <v>0</v>
      </c>
      <c r="N15" s="26" t="s">
        <v>12</v>
      </c>
      <c r="O15" s="25">
        <f>INDEX('Listes de Repas'!$B$11:$J$80,MATCH(N15,'Listes de Repas'!$B$11:$B$20,0),$R$4)</f>
        <v>0</v>
      </c>
    </row>
    <row r="16" spans="1:18" ht="105" customHeight="1" thickTop="1" thickBot="1" x14ac:dyDescent="0.3">
      <c r="A16" s="74"/>
      <c r="B16" s="75">
        <f>INDEX('Listes de Repas'!$B$11:$J$80,MATCH(B15,'Listes de Repas'!$B$11:$B$20,0),$R$3)</f>
        <v>0</v>
      </c>
      <c r="C16" s="75"/>
      <c r="D16" s="75">
        <f>INDEX('Listes de Repas'!$B$11:$J$80,MATCH(D15,'Listes de Repas'!$B$11:$B$20,0),$R$3)</f>
        <v>0</v>
      </c>
      <c r="E16" s="73"/>
      <c r="F16" s="73">
        <f>INDEX('Listes de Repas'!$B$11:$J$80,MATCH(F15,'Listes de Repas'!$B$11:$B$20,0),$R$3)</f>
        <v>0</v>
      </c>
      <c r="G16" s="73"/>
      <c r="H16" s="73">
        <f>INDEX('Listes de Repas'!$B$11:$J$80,MATCH(H15,'Listes de Repas'!$B$11:$B$20,0),$R$3)</f>
        <v>0</v>
      </c>
      <c r="I16" s="73"/>
      <c r="J16" s="73">
        <f>INDEX('Listes de Repas'!$B$11:$J$80,MATCH(J15,'Listes de Repas'!$B$11:$B$20,0),$R$3)</f>
        <v>0</v>
      </c>
      <c r="K16" s="73"/>
      <c r="L16" s="73">
        <f>INDEX('Listes de Repas'!$B$11:$J$80,MATCH(L15,'Listes de Repas'!$B$11:$B$20,0),$R$3)</f>
        <v>0</v>
      </c>
      <c r="M16" s="73"/>
      <c r="N16" s="73">
        <f>INDEX('Listes de Repas'!$B$11:$J$80,MATCH(N15,'Listes de Repas'!$B$11:$B$20,0),$R$3)</f>
        <v>0</v>
      </c>
      <c r="O16" s="73"/>
    </row>
    <row r="17" spans="1:15" ht="20.100000000000001" customHeight="1" thickTop="1" thickBot="1" x14ac:dyDescent="0.3">
      <c r="A17" s="74" t="s">
        <v>18</v>
      </c>
      <c r="B17" s="26" t="s">
        <v>34</v>
      </c>
      <c r="C17" s="46">
        <f>INDEX('Listes de Repas'!$B$11:$J$80,MATCH(B17,'Listes de Repas'!$B$11:$B$50,0),$R$4)</f>
        <v>0</v>
      </c>
      <c r="D17" s="26" t="s">
        <v>34</v>
      </c>
      <c r="E17" s="25">
        <f>INDEX('Listes de Repas'!$B$11:$J$80,MATCH(D17,'Listes de Repas'!$B$11:$B$50,0),$R$4)</f>
        <v>0</v>
      </c>
      <c r="F17" s="26" t="s">
        <v>34</v>
      </c>
      <c r="G17" s="25">
        <f>INDEX('Listes de Repas'!$B$11:$J$80,MATCH(F17,'Listes de Repas'!$B$11:$B$50,0),$R$4)</f>
        <v>0</v>
      </c>
      <c r="H17" s="26" t="s">
        <v>34</v>
      </c>
      <c r="I17" s="25">
        <f>INDEX('Listes de Repas'!$B$11:$J$80,MATCH(H17,'Listes de Repas'!$B$11:$B$50,0),$R$4)</f>
        <v>0</v>
      </c>
      <c r="J17" s="26" t="s">
        <v>34</v>
      </c>
      <c r="K17" s="25">
        <f>INDEX('Listes de Repas'!$B$11:$J$80,MATCH(J17,'Listes de Repas'!$B$11:$B$50,0),$R$4)</f>
        <v>0</v>
      </c>
      <c r="L17" s="26" t="s">
        <v>34</v>
      </c>
      <c r="M17" s="25">
        <f>INDEX('Listes de Repas'!$B$11:$J$80,MATCH(L17,'Listes de Repas'!$B$11:$B$50,0),$R$4)</f>
        <v>0</v>
      </c>
      <c r="N17" s="26" t="s">
        <v>34</v>
      </c>
      <c r="O17" s="25">
        <f>INDEX('Listes de Repas'!$B$11:$J$80,MATCH(N17,'Listes de Repas'!$B$11:$B$50,0),$R$4)</f>
        <v>0</v>
      </c>
    </row>
    <row r="18" spans="1:15" ht="105" customHeight="1" thickTop="1" thickBot="1" x14ac:dyDescent="0.3">
      <c r="A18" s="74"/>
      <c r="B18" s="75">
        <f>INDEX('Listes de Repas'!$B$11:$J$80,MATCH(B17,'Listes de Repas'!$B$11:$B$50,0),$R$3)</f>
        <v>0</v>
      </c>
      <c r="C18" s="75"/>
      <c r="D18" s="75">
        <f>INDEX('Listes de Repas'!$B$11:$J$80,MATCH(D17,'Listes de Repas'!$B$11:$B$50,0),$R$3)</f>
        <v>0</v>
      </c>
      <c r="E18" s="73"/>
      <c r="F18" s="73">
        <f>INDEX('Listes de Repas'!$B$11:$J$80,MATCH(F17,'Listes de Repas'!$B$11:$B$50,0),$R$3)</f>
        <v>0</v>
      </c>
      <c r="G18" s="73"/>
      <c r="H18" s="73">
        <f>INDEX('Listes de Repas'!$B$11:$J$80,MATCH(H17,'Listes de Repas'!$B$11:$B$50,0),$R$3)</f>
        <v>0</v>
      </c>
      <c r="I18" s="73"/>
      <c r="J18" s="73">
        <f>INDEX('Listes de Repas'!$B$11:$J$80,MATCH(J17,'Listes de Repas'!$B$11:$B$50,0),$R$3)</f>
        <v>0</v>
      </c>
      <c r="K18" s="73"/>
      <c r="L18" s="73">
        <f>INDEX('Listes de Repas'!$B$11:$J$80,MATCH(L17,'Listes de Repas'!$B$11:$B$50,0),$R$3)</f>
        <v>0</v>
      </c>
      <c r="M18" s="73"/>
      <c r="N18" s="73">
        <f>INDEX('Listes de Repas'!$B$11:$J$80,MATCH(N17,'Listes de Repas'!$B$11:$B$50,0),$R$3)</f>
        <v>0</v>
      </c>
      <c r="O18" s="73"/>
    </row>
    <row r="19" spans="1:15" ht="20.100000000000001" customHeight="1" thickTop="1" thickBot="1" x14ac:dyDescent="0.3">
      <c r="A19" s="74" t="s">
        <v>49</v>
      </c>
      <c r="B19" s="26" t="s">
        <v>79</v>
      </c>
      <c r="C19" s="46">
        <f>INDEX('Listes de Repas'!$B$11:$J$80,MATCH(B19,'Listes de Repas'!$B$11:$B$80,0),$R$4)</f>
        <v>0</v>
      </c>
      <c r="D19" s="26" t="s">
        <v>79</v>
      </c>
      <c r="E19" s="25">
        <f>INDEX('Listes de Repas'!$B$11:$J$80,MATCH(D19,'Listes de Repas'!$B$11:$B$80,0),$R$4)</f>
        <v>0</v>
      </c>
      <c r="F19" s="26" t="s">
        <v>79</v>
      </c>
      <c r="G19" s="25">
        <f>INDEX('Listes de Repas'!$B$11:$J$80,MATCH(F19,'Listes de Repas'!$B$11:$B$80,0),$R$4)</f>
        <v>0</v>
      </c>
      <c r="H19" s="26" t="s">
        <v>79</v>
      </c>
      <c r="I19" s="25">
        <f>INDEX('Listes de Repas'!$B$11:$J$80,MATCH(H19,'Listes de Repas'!$B$11:$B$80,0),$R$4)</f>
        <v>0</v>
      </c>
      <c r="J19" s="26" t="s">
        <v>79</v>
      </c>
      <c r="K19" s="25">
        <f>INDEX('Listes de Repas'!$B$11:$J$80,MATCH(J19,'Listes de Repas'!$B$11:$B$80,0),$R$4)</f>
        <v>0</v>
      </c>
      <c r="L19" s="26" t="s">
        <v>79</v>
      </c>
      <c r="M19" s="25">
        <f>INDEX('Listes de Repas'!$B$11:$J$80,MATCH(L19,'Listes de Repas'!$B$11:$B$80,0),$R$4)</f>
        <v>0</v>
      </c>
      <c r="N19" s="26" t="s">
        <v>79</v>
      </c>
      <c r="O19" s="25">
        <f>INDEX('Listes de Repas'!$B$11:$J$80,MATCH(N19,'Listes de Repas'!$B$11:$B$80,0),$R$4)</f>
        <v>0</v>
      </c>
    </row>
    <row r="20" spans="1:15" ht="105" customHeight="1" thickTop="1" thickBot="1" x14ac:dyDescent="0.3">
      <c r="A20" s="74"/>
      <c r="B20" s="75" t="str">
        <f>INDEX('Listes de Repas'!$B$11:$J$80,MATCH(B19,'Listes de Repas'!$B$11:$B$80,0),$R$3)</f>
        <v>Sortie</v>
      </c>
      <c r="C20" s="75"/>
      <c r="D20" s="75" t="str">
        <f>INDEX('Listes de Repas'!$B$11:$J$80,MATCH(D19,'Listes de Repas'!$B$11:$B$80,0),$R$3)</f>
        <v>Sortie</v>
      </c>
      <c r="E20" s="73"/>
      <c r="F20" s="73" t="str">
        <f>INDEX('Listes de Repas'!$B$11:$J$80,MATCH(F19,'Listes de Repas'!$B$11:$B$80,0),$R$3)</f>
        <v>Sortie</v>
      </c>
      <c r="G20" s="73"/>
      <c r="H20" s="73" t="str">
        <f>INDEX('Listes de Repas'!$B$11:$J$80,MATCH(H19,'Listes de Repas'!$B$11:$B$80,0),$R$3)</f>
        <v>Sortie</v>
      </c>
      <c r="I20" s="73"/>
      <c r="J20" s="73" t="str">
        <f>INDEX('Listes de Repas'!$B$11:$J$80,MATCH(J19,'Listes de Repas'!$B$11:$B$80,0),$R$3)</f>
        <v>Sortie</v>
      </c>
      <c r="K20" s="73"/>
      <c r="L20" s="73" t="str">
        <f>INDEX('Listes de Repas'!$B$11:$J$80,MATCH(L19,'Listes de Repas'!$B$11:$B$80,0),$R$3)</f>
        <v>Sortie</v>
      </c>
      <c r="M20" s="73"/>
      <c r="N20" s="73" t="str">
        <f>INDEX('Listes de Repas'!$B$11:$J$80,MATCH(N19,'Listes de Repas'!$B$11:$B$80,0),$R$3)</f>
        <v>Sortie</v>
      </c>
      <c r="O20" s="73"/>
    </row>
    <row r="21" spans="1:15" ht="24.95" customHeight="1" thickTop="1" x14ac:dyDescent="0.25">
      <c r="A21" s="71" t="s">
        <v>91</v>
      </c>
      <c r="B21" s="71"/>
      <c r="C21" s="47">
        <f>C15+C17+C19</f>
        <v>0</v>
      </c>
      <c r="D21" s="48"/>
      <c r="E21" s="24">
        <f t="shared" ref="E21" si="1">E15+E17+E19</f>
        <v>0</v>
      </c>
      <c r="F21" s="23"/>
      <c r="G21" s="24">
        <f t="shared" ref="G21" si="2">G15+G17+G19</f>
        <v>0</v>
      </c>
      <c r="H21" s="23"/>
      <c r="I21" s="24">
        <f t="shared" ref="I21" si="3">I15+I17+I19</f>
        <v>0</v>
      </c>
      <c r="J21" s="23"/>
      <c r="K21" s="24">
        <f t="shared" ref="K21" si="4">K15+K17+K19</f>
        <v>0</v>
      </c>
      <c r="L21" s="23"/>
      <c r="M21" s="24">
        <f t="shared" ref="M21" si="5">M15+M17+M19</f>
        <v>0</v>
      </c>
      <c r="N21" s="23"/>
      <c r="O21" s="24">
        <f t="shared" ref="O21" si="6">O15+O17+O19</f>
        <v>0</v>
      </c>
    </row>
    <row r="22" spans="1:15" ht="24.95" customHeight="1" x14ac:dyDescent="0.25">
      <c r="A22" s="41"/>
      <c r="B22" s="41"/>
      <c r="C22" s="41"/>
      <c r="D22" s="41"/>
      <c r="L22" s="72" t="s">
        <v>92</v>
      </c>
      <c r="M22" s="72"/>
      <c r="N22" s="72"/>
      <c r="O22" s="24">
        <f>C21+E21+G21+I21+K21+M21+O21</f>
        <v>0</v>
      </c>
    </row>
    <row r="23" spans="1:15" x14ac:dyDescent="0.25">
      <c r="A23" s="41"/>
      <c r="B23" s="41"/>
      <c r="C23" s="41"/>
      <c r="D23" s="41"/>
    </row>
    <row r="24" spans="1:15" x14ac:dyDescent="0.25">
      <c r="A24" s="41"/>
      <c r="B24" s="41"/>
      <c r="C24" s="41"/>
      <c r="D24" s="41"/>
    </row>
    <row r="25" spans="1:15" x14ac:dyDescent="0.25">
      <c r="A25" s="41"/>
      <c r="B25" s="41"/>
      <c r="C25" s="41"/>
      <c r="D25" s="41"/>
    </row>
    <row r="26" spans="1:15" x14ac:dyDescent="0.25">
      <c r="A26" s="41"/>
      <c r="B26" s="41"/>
      <c r="C26" s="41"/>
      <c r="D26" s="43"/>
      <c r="F26" s="1"/>
    </row>
    <row r="27" spans="1:15" x14ac:dyDescent="0.25">
      <c r="A27" s="41"/>
      <c r="B27" s="41"/>
      <c r="C27" s="41"/>
      <c r="D27" s="43"/>
      <c r="F27" s="1"/>
    </row>
    <row r="28" spans="1:15" x14ac:dyDescent="0.25">
      <c r="A28" s="41"/>
      <c r="B28" s="41"/>
      <c r="C28" s="41"/>
      <c r="D28" s="43"/>
      <c r="F28" s="1"/>
    </row>
    <row r="29" spans="1:15" x14ac:dyDescent="0.25">
      <c r="A29" s="41"/>
      <c r="B29" s="41"/>
      <c r="C29" s="41"/>
      <c r="D29" s="43"/>
      <c r="F29" s="1"/>
    </row>
    <row r="30" spans="1:15" x14ac:dyDescent="0.25">
      <c r="A30" s="41"/>
      <c r="B30" s="41"/>
      <c r="C30" s="41"/>
      <c r="D30" s="43"/>
      <c r="F30" s="1"/>
    </row>
    <row r="31" spans="1:15" x14ac:dyDescent="0.25">
      <c r="A31" s="41"/>
      <c r="B31" s="41"/>
      <c r="C31" s="41"/>
      <c r="D31" s="41"/>
    </row>
    <row r="32" spans="1:15" x14ac:dyDescent="0.25">
      <c r="A32" s="41"/>
      <c r="B32" s="41"/>
      <c r="C32" s="41"/>
      <c r="D32" s="41"/>
    </row>
    <row r="33" spans="1:15" x14ac:dyDescent="0.25">
      <c r="A33" s="41"/>
      <c r="B33" s="41"/>
      <c r="C33" s="41"/>
      <c r="D33" s="41"/>
    </row>
    <row r="34" spans="1:15" x14ac:dyDescent="0.25">
      <c r="A34" s="41"/>
      <c r="B34" s="41"/>
      <c r="C34" s="41"/>
      <c r="D34" s="41"/>
    </row>
    <row r="35" spans="1:15" x14ac:dyDescent="0.25">
      <c r="A35" s="41"/>
      <c r="B35" s="41"/>
      <c r="C35" s="41"/>
      <c r="D35" s="41"/>
    </row>
    <row r="36" spans="1:15" x14ac:dyDescent="0.25">
      <c r="A36" s="41"/>
      <c r="B36" s="41"/>
      <c r="C36" s="41"/>
      <c r="D36" s="41"/>
    </row>
    <row r="37" spans="1:15" x14ac:dyDescent="0.25">
      <c r="A37" s="41"/>
      <c r="B37" s="41"/>
      <c r="C37" s="41"/>
      <c r="D37" s="41"/>
    </row>
    <row r="38" spans="1:15" x14ac:dyDescent="0.25">
      <c r="A38" s="41"/>
      <c r="B38" s="41"/>
      <c r="C38" s="41"/>
      <c r="D38" s="41"/>
    </row>
    <row r="39" spans="1:15" x14ac:dyDescent="0.25">
      <c r="A39" s="41"/>
      <c r="B39" s="41"/>
      <c r="C39" s="41"/>
      <c r="D39" s="41"/>
    </row>
    <row r="40" spans="1:15" x14ac:dyDescent="0.25">
      <c r="A40" s="41"/>
      <c r="B40" s="41"/>
      <c r="C40" s="41"/>
      <c r="D40" s="41"/>
    </row>
    <row r="41" spans="1:15" x14ac:dyDescent="0.25">
      <c r="A41" s="41"/>
      <c r="B41" s="41"/>
      <c r="C41" s="41"/>
      <c r="D41" s="41"/>
    </row>
    <row r="42" spans="1:15" x14ac:dyDescent="0.25">
      <c r="A42" s="41"/>
      <c r="B42" s="41"/>
      <c r="C42" s="41"/>
      <c r="D42" s="41"/>
    </row>
    <row r="43" spans="1:15" x14ac:dyDescent="0.25">
      <c r="A43" s="41"/>
      <c r="B43" s="41"/>
      <c r="C43" s="41"/>
      <c r="D43" s="41"/>
    </row>
    <row r="44" spans="1:15" x14ac:dyDescent="0.25">
      <c r="A44" s="41"/>
      <c r="B44" s="41"/>
      <c r="C44" s="41"/>
      <c r="D44" s="41"/>
      <c r="O44" t="s">
        <v>1</v>
      </c>
    </row>
    <row r="45" spans="1:15" x14ac:dyDescent="0.25">
      <c r="A45" s="41"/>
      <c r="B45" s="41"/>
      <c r="C45" s="41"/>
      <c r="D45" s="41"/>
      <c r="O45" t="s">
        <v>1</v>
      </c>
    </row>
    <row r="46" spans="1:15" x14ac:dyDescent="0.25">
      <c r="A46" s="41"/>
      <c r="B46" s="41"/>
      <c r="C46" s="41"/>
      <c r="D46" s="41"/>
      <c r="O46" t="s">
        <v>8</v>
      </c>
    </row>
    <row r="47" spans="1:15" x14ac:dyDescent="0.25">
      <c r="A47" s="41"/>
      <c r="B47" s="41"/>
      <c r="C47" s="41"/>
      <c r="D47" s="41"/>
      <c r="O47" t="s">
        <v>100</v>
      </c>
    </row>
    <row r="48" spans="1:15" x14ac:dyDescent="0.25">
      <c r="A48" s="41"/>
      <c r="B48" s="41"/>
      <c r="C48" s="41"/>
      <c r="D48" s="41"/>
      <c r="O48" t="s">
        <v>27</v>
      </c>
    </row>
    <row r="49" spans="1:15" x14ac:dyDescent="0.25">
      <c r="A49" s="41"/>
      <c r="B49" s="41"/>
      <c r="C49" s="41"/>
      <c r="D49" s="41"/>
      <c r="O49" t="s">
        <v>135</v>
      </c>
    </row>
    <row r="50" spans="1:15" x14ac:dyDescent="0.25">
      <c r="A50" s="41"/>
      <c r="B50" s="41"/>
      <c r="C50" s="41"/>
      <c r="D50" s="41"/>
      <c r="O50" t="s">
        <v>60</v>
      </c>
    </row>
    <row r="51" spans="1:15" x14ac:dyDescent="0.25">
      <c r="A51" s="41"/>
      <c r="B51" s="41"/>
      <c r="C51" s="41"/>
      <c r="D51" s="41"/>
      <c r="O51" t="s">
        <v>127</v>
      </c>
    </row>
    <row r="52" spans="1:15" x14ac:dyDescent="0.25">
      <c r="A52" s="41"/>
      <c r="B52" s="41"/>
      <c r="C52" s="41"/>
      <c r="D52" s="41"/>
    </row>
    <row r="53" spans="1:15" x14ac:dyDescent="0.25">
      <c r="A53" s="41"/>
      <c r="B53" s="41"/>
      <c r="C53" s="41"/>
      <c r="D53" s="41"/>
    </row>
    <row r="54" spans="1:15" x14ac:dyDescent="0.25">
      <c r="A54" s="41"/>
      <c r="B54" s="41"/>
      <c r="C54" s="41"/>
      <c r="D54" s="41"/>
    </row>
    <row r="55" spans="1:15" x14ac:dyDescent="0.25">
      <c r="A55" s="41"/>
      <c r="B55" s="41"/>
      <c r="C55" s="41"/>
      <c r="D55" s="41"/>
    </row>
    <row r="56" spans="1:15" x14ac:dyDescent="0.25">
      <c r="A56" s="41"/>
      <c r="B56" s="41"/>
      <c r="C56" s="41"/>
      <c r="D56" s="41"/>
      <c r="O56" t="s">
        <v>1</v>
      </c>
    </row>
    <row r="57" spans="1:15" x14ac:dyDescent="0.25">
      <c r="A57" s="41"/>
      <c r="B57" s="41"/>
      <c r="C57" s="41"/>
      <c r="D57" s="41"/>
      <c r="O57" t="s">
        <v>12</v>
      </c>
    </row>
    <row r="58" spans="1:15" x14ac:dyDescent="0.25">
      <c r="A58" s="41"/>
      <c r="B58" s="41"/>
      <c r="C58" s="41"/>
      <c r="D58" s="41"/>
      <c r="O58">
        <v>0</v>
      </c>
    </row>
    <row r="59" spans="1:15" x14ac:dyDescent="0.25">
      <c r="A59" s="41"/>
      <c r="B59" s="41"/>
      <c r="C59" s="41"/>
      <c r="D59" s="41"/>
      <c r="O59" t="s">
        <v>34</v>
      </c>
    </row>
    <row r="60" spans="1:15" x14ac:dyDescent="0.25">
      <c r="A60" s="41"/>
      <c r="B60" s="41"/>
      <c r="C60" s="41"/>
      <c r="D60" s="41"/>
      <c r="O60">
        <v>0</v>
      </c>
    </row>
    <row r="61" spans="1:15" x14ac:dyDescent="0.25">
      <c r="A61" s="41"/>
      <c r="B61" s="41"/>
      <c r="C61" s="41"/>
      <c r="D61" s="41"/>
      <c r="O61" t="s">
        <v>79</v>
      </c>
    </row>
    <row r="62" spans="1:15" x14ac:dyDescent="0.25">
      <c r="A62" s="41"/>
      <c r="B62" s="41"/>
      <c r="C62" s="41"/>
      <c r="D62" s="41"/>
      <c r="O62" t="s">
        <v>312</v>
      </c>
    </row>
    <row r="63" spans="1:15" x14ac:dyDescent="0.25">
      <c r="A63" s="41"/>
      <c r="B63" s="41"/>
      <c r="C63" s="41"/>
      <c r="D63" s="41"/>
    </row>
    <row r="64" spans="1:15" x14ac:dyDescent="0.25">
      <c r="A64" s="41"/>
      <c r="B64" s="41"/>
      <c r="C64" s="41"/>
      <c r="D64" s="41"/>
    </row>
    <row r="65" spans="1:4" x14ac:dyDescent="0.25">
      <c r="A65" s="41"/>
      <c r="B65" s="41"/>
      <c r="C65" s="41"/>
      <c r="D65" s="41"/>
    </row>
    <row r="66" spans="1:4" hidden="1" x14ac:dyDescent="0.25"/>
    <row r="67" spans="1:4" hidden="1" x14ac:dyDescent="0.25"/>
    <row r="68" spans="1:4" hidden="1" x14ac:dyDescent="0.25"/>
    <row r="69" spans="1:4" hidden="1" x14ac:dyDescent="0.25"/>
    <row r="70" spans="1:4" hidden="1" x14ac:dyDescent="0.25"/>
    <row r="71" spans="1:4" hidden="1" x14ac:dyDescent="0.25"/>
    <row r="72" spans="1:4" hidden="1" x14ac:dyDescent="0.25"/>
    <row r="73" spans="1:4" hidden="1" x14ac:dyDescent="0.25"/>
    <row r="74" spans="1:4" hidden="1" x14ac:dyDescent="0.25"/>
    <row r="75" spans="1:4" hidden="1" x14ac:dyDescent="0.25"/>
    <row r="76" spans="1:4" hidden="1" x14ac:dyDescent="0.25"/>
    <row r="77" spans="1:4" hidden="1" x14ac:dyDescent="0.25"/>
    <row r="78" spans="1:4" hidden="1" x14ac:dyDescent="0.25"/>
    <row r="79" spans="1:4" hidden="1" x14ac:dyDescent="0.25"/>
    <row r="80" spans="1:4" hidden="1" x14ac:dyDescent="0.25"/>
    <row r="81" spans="15:15" hidden="1" x14ac:dyDescent="0.25"/>
    <row r="82" spans="15:15" hidden="1" x14ac:dyDescent="0.25"/>
    <row r="83" spans="15:15" hidden="1" x14ac:dyDescent="0.25"/>
    <row r="84" spans="15:15" hidden="1" x14ac:dyDescent="0.25"/>
    <row r="85" spans="15:15" hidden="1" x14ac:dyDescent="0.25"/>
    <row r="86" spans="15:15" hidden="1" x14ac:dyDescent="0.25"/>
    <row r="87" spans="15:15" hidden="1" x14ac:dyDescent="0.25"/>
    <row r="88" spans="15:15" hidden="1" x14ac:dyDescent="0.25">
      <c r="O88">
        <v>6</v>
      </c>
    </row>
    <row r="89" spans="15:15" hidden="1" x14ac:dyDescent="0.25"/>
    <row r="90" spans="15:15" hidden="1" x14ac:dyDescent="0.25">
      <c r="O90">
        <v>0</v>
      </c>
    </row>
    <row r="91" spans="15:15" hidden="1" x14ac:dyDescent="0.25"/>
    <row r="92" spans="15:15" hidden="1" x14ac:dyDescent="0.25">
      <c r="O92">
        <v>8</v>
      </c>
    </row>
    <row r="93" spans="15:15" hidden="1" x14ac:dyDescent="0.25"/>
    <row r="94" spans="15:15" hidden="1" x14ac:dyDescent="0.25">
      <c r="O94">
        <v>14</v>
      </c>
    </row>
    <row r="95" spans="15:15" hidden="1" x14ac:dyDescent="0.25"/>
    <row r="96" spans="15:15" hidden="1" x14ac:dyDescent="0.25"/>
    <row r="97" spans="15:15" hidden="1" x14ac:dyDescent="0.25"/>
    <row r="98" spans="15:15" hidden="1" x14ac:dyDescent="0.25"/>
    <row r="99" spans="15:15" hidden="1" x14ac:dyDescent="0.25">
      <c r="O99">
        <v>0</v>
      </c>
    </row>
    <row r="100" spans="15:15" hidden="1" x14ac:dyDescent="0.25"/>
    <row r="101" spans="15:15" hidden="1" x14ac:dyDescent="0.25">
      <c r="O101">
        <v>0</v>
      </c>
    </row>
    <row r="102" spans="15:15" hidden="1" x14ac:dyDescent="0.25"/>
    <row r="103" spans="15:15" hidden="1" x14ac:dyDescent="0.25">
      <c r="O103">
        <v>0</v>
      </c>
    </row>
    <row r="104" spans="15:15" hidden="1" x14ac:dyDescent="0.25"/>
    <row r="105" spans="15:15" hidden="1" x14ac:dyDescent="0.25">
      <c r="O105">
        <v>0</v>
      </c>
    </row>
    <row r="106" spans="15:15" hidden="1" x14ac:dyDescent="0.25"/>
    <row r="107" spans="15:15" hidden="1" x14ac:dyDescent="0.25"/>
    <row r="108" spans="15:15" hidden="1" x14ac:dyDescent="0.25"/>
    <row r="109" spans="15:15" hidden="1" x14ac:dyDescent="0.25"/>
    <row r="110" spans="15:15" hidden="1" x14ac:dyDescent="0.25"/>
    <row r="111" spans="15:15" hidden="1" x14ac:dyDescent="0.25"/>
    <row r="112" spans="15:15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spans="15:15" hidden="1" x14ac:dyDescent="0.25">
      <c r="O129" t="s">
        <v>2</v>
      </c>
    </row>
    <row r="130" spans="15:15" hidden="1" x14ac:dyDescent="0.25">
      <c r="O130" t="s">
        <v>9</v>
      </c>
    </row>
    <row r="131" spans="15:15" hidden="1" x14ac:dyDescent="0.25">
      <c r="O131" t="s">
        <v>103</v>
      </c>
    </row>
    <row r="132" spans="15:15" hidden="1" x14ac:dyDescent="0.25">
      <c r="O132" t="s">
        <v>33</v>
      </c>
    </row>
    <row r="133" spans="15:15" hidden="1" x14ac:dyDescent="0.25">
      <c r="O133" t="s">
        <v>216</v>
      </c>
    </row>
    <row r="134" spans="15:15" hidden="1" x14ac:dyDescent="0.25">
      <c r="O134" t="s">
        <v>79</v>
      </c>
    </row>
    <row r="135" spans="15:15" hidden="1" x14ac:dyDescent="0.25">
      <c r="O135" t="s">
        <v>312</v>
      </c>
    </row>
    <row r="136" spans="15:15" hidden="1" x14ac:dyDescent="0.25"/>
    <row r="137" spans="15:15" hidden="1" x14ac:dyDescent="0.25"/>
    <row r="138" spans="15:15" hidden="1" x14ac:dyDescent="0.25">
      <c r="O138" t="s">
        <v>90</v>
      </c>
    </row>
    <row r="139" spans="15:15" hidden="1" x14ac:dyDescent="0.25"/>
    <row r="140" spans="15:15" hidden="1" x14ac:dyDescent="0.25">
      <c r="O140" t="s">
        <v>2</v>
      </c>
    </row>
    <row r="141" spans="15:15" hidden="1" x14ac:dyDescent="0.25">
      <c r="O141" t="s">
        <v>12</v>
      </c>
    </row>
    <row r="142" spans="15:15" hidden="1" x14ac:dyDescent="0.25">
      <c r="O142">
        <v>0</v>
      </c>
    </row>
    <row r="143" spans="15:15" hidden="1" x14ac:dyDescent="0.25">
      <c r="O143" t="s">
        <v>34</v>
      </c>
    </row>
    <row r="144" spans="15:15" hidden="1" x14ac:dyDescent="0.25">
      <c r="O144">
        <v>0</v>
      </c>
    </row>
    <row r="145" spans="15:15" hidden="1" x14ac:dyDescent="0.25">
      <c r="O145" t="s">
        <v>79</v>
      </c>
    </row>
    <row r="146" spans="15:15" hidden="1" x14ac:dyDescent="0.25">
      <c r="O146" t="s">
        <v>312</v>
      </c>
    </row>
    <row r="147" spans="15:15" hidden="1" x14ac:dyDescent="0.25"/>
    <row r="148" spans="15:15" hidden="1" x14ac:dyDescent="0.25"/>
    <row r="149" spans="15:15" hidden="1" x14ac:dyDescent="0.25"/>
    <row r="150" spans="15:15" hidden="1" x14ac:dyDescent="0.25"/>
    <row r="151" spans="15:15" hidden="1" x14ac:dyDescent="0.25"/>
    <row r="152" spans="15:15" hidden="1" x14ac:dyDescent="0.25"/>
    <row r="153" spans="15:15" hidden="1" x14ac:dyDescent="0.25"/>
    <row r="154" spans="15:15" hidden="1" x14ac:dyDescent="0.25"/>
    <row r="155" spans="15:15" hidden="1" x14ac:dyDescent="0.25"/>
    <row r="156" spans="15:15" hidden="1" x14ac:dyDescent="0.25"/>
    <row r="157" spans="15:15" hidden="1" x14ac:dyDescent="0.25"/>
    <row r="158" spans="15:15" hidden="1" x14ac:dyDescent="0.25"/>
    <row r="159" spans="15:15" hidden="1" x14ac:dyDescent="0.25"/>
    <row r="160" spans="15:15" hidden="1" x14ac:dyDescent="0.25"/>
    <row r="161" spans="15:15" hidden="1" x14ac:dyDescent="0.25"/>
    <row r="162" spans="15:15" hidden="1" x14ac:dyDescent="0.25"/>
    <row r="163" spans="15:15" hidden="1" x14ac:dyDescent="0.25"/>
    <row r="164" spans="15:15" hidden="1" x14ac:dyDescent="0.25"/>
    <row r="165" spans="15:15" hidden="1" x14ac:dyDescent="0.25"/>
    <row r="166" spans="15:15" hidden="1" x14ac:dyDescent="0.25"/>
    <row r="167" spans="15:15" hidden="1" x14ac:dyDescent="0.25"/>
    <row r="168" spans="15:15" hidden="1" x14ac:dyDescent="0.25"/>
    <row r="169" spans="15:15" hidden="1" x14ac:dyDescent="0.25"/>
    <row r="170" spans="15:15" hidden="1" x14ac:dyDescent="0.25"/>
    <row r="171" spans="15:15" hidden="1" x14ac:dyDescent="0.25"/>
    <row r="172" spans="15:15" hidden="1" x14ac:dyDescent="0.25">
      <c r="O172">
        <v>7</v>
      </c>
    </row>
    <row r="173" spans="15:15" hidden="1" x14ac:dyDescent="0.25"/>
    <row r="174" spans="15:15" hidden="1" x14ac:dyDescent="0.25">
      <c r="O174">
        <v>8</v>
      </c>
    </row>
    <row r="175" spans="15:15" hidden="1" x14ac:dyDescent="0.25"/>
    <row r="176" spans="15:15" hidden="1" x14ac:dyDescent="0.25">
      <c r="O176">
        <v>0</v>
      </c>
    </row>
    <row r="177" spans="15:15" hidden="1" x14ac:dyDescent="0.25"/>
    <row r="178" spans="15:15" hidden="1" x14ac:dyDescent="0.25">
      <c r="O178">
        <v>15</v>
      </c>
    </row>
    <row r="179" spans="15:15" hidden="1" x14ac:dyDescent="0.25"/>
    <row r="180" spans="15:15" hidden="1" x14ac:dyDescent="0.25">
      <c r="O180">
        <v>43372</v>
      </c>
    </row>
    <row r="181" spans="15:15" hidden="1" x14ac:dyDescent="0.25"/>
    <row r="182" spans="15:15" hidden="1" x14ac:dyDescent="0.25"/>
    <row r="183" spans="15:15" hidden="1" x14ac:dyDescent="0.25">
      <c r="O183">
        <v>0</v>
      </c>
    </row>
    <row r="184" spans="15:15" hidden="1" x14ac:dyDescent="0.25"/>
    <row r="185" spans="15:15" hidden="1" x14ac:dyDescent="0.25">
      <c r="O185">
        <v>0</v>
      </c>
    </row>
    <row r="186" spans="15:15" hidden="1" x14ac:dyDescent="0.25"/>
    <row r="187" spans="15:15" hidden="1" x14ac:dyDescent="0.25">
      <c r="O187">
        <v>0</v>
      </c>
    </row>
    <row r="188" spans="15:15" hidden="1" x14ac:dyDescent="0.25"/>
    <row r="189" spans="15:15" hidden="1" x14ac:dyDescent="0.25">
      <c r="O189">
        <v>0</v>
      </c>
    </row>
    <row r="190" spans="15:15" hidden="1" x14ac:dyDescent="0.25"/>
    <row r="191" spans="15:15" hidden="1" x14ac:dyDescent="0.25"/>
    <row r="192" spans="15:15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  <row r="199" hidden="1" x14ac:dyDescent="0.25"/>
    <row r="200" hidden="1" x14ac:dyDescent="0.25"/>
    <row r="201" hidden="1" x14ac:dyDescent="0.25"/>
    <row r="202" hidden="1" x14ac:dyDescent="0.25"/>
    <row r="203" hidden="1" x14ac:dyDescent="0.25"/>
    <row r="204" hidden="1" x14ac:dyDescent="0.25"/>
    <row r="205" hidden="1" x14ac:dyDescent="0.25"/>
    <row r="206" hidden="1" x14ac:dyDescent="0.25"/>
    <row r="207" hidden="1" x14ac:dyDescent="0.25"/>
    <row r="208" hidden="1" x14ac:dyDescent="0.25"/>
    <row r="209" spans="15:15" hidden="1" x14ac:dyDescent="0.25"/>
    <row r="210" spans="15:15" hidden="1" x14ac:dyDescent="0.25"/>
    <row r="211" spans="15:15" hidden="1" x14ac:dyDescent="0.25"/>
    <row r="212" spans="15:15" hidden="1" x14ac:dyDescent="0.25"/>
    <row r="213" spans="15:15" ht="20.25" hidden="1" thickTop="1" thickBot="1" x14ac:dyDescent="0.3">
      <c r="O213" s="55"/>
    </row>
    <row r="214" spans="15:15" ht="19.5" hidden="1" thickTop="1" x14ac:dyDescent="0.25">
      <c r="O214" s="26"/>
    </row>
    <row r="215" spans="15:15" ht="15.75" hidden="1" thickBot="1" x14ac:dyDescent="0.3">
      <c r="O215" s="54"/>
    </row>
    <row r="216" spans="15:15" ht="19.5" hidden="1" thickTop="1" x14ac:dyDescent="0.25">
      <c r="O216" s="26"/>
    </row>
    <row r="217" spans="15:15" ht="15.75" hidden="1" thickBot="1" x14ac:dyDescent="0.3">
      <c r="O217" s="54"/>
    </row>
    <row r="218" spans="15:15" ht="19.5" hidden="1" thickTop="1" x14ac:dyDescent="0.25">
      <c r="O218" s="26"/>
    </row>
    <row r="219" spans="15:15" ht="15.75" hidden="1" thickBot="1" x14ac:dyDescent="0.3">
      <c r="O219" s="54"/>
    </row>
    <row r="220" spans="15:15" ht="18.75" hidden="1" x14ac:dyDescent="0.25">
      <c r="O220" s="23"/>
    </row>
    <row r="221" spans="15:15" ht="18.75" hidden="1" x14ac:dyDescent="0.25">
      <c r="O221" s="53"/>
    </row>
    <row r="222" spans="15:15" ht="33.75" hidden="1" x14ac:dyDescent="0.5">
      <c r="O222" s="56"/>
    </row>
    <row r="223" spans="15:15" hidden="1" x14ac:dyDescent="0.25"/>
    <row r="224" spans="15:15" ht="20.25" hidden="1" thickTop="1" thickBot="1" x14ac:dyDescent="0.3">
      <c r="O224" s="55"/>
    </row>
    <row r="225" spans="15:15" ht="19.5" hidden="1" thickTop="1" x14ac:dyDescent="0.25">
      <c r="O225" s="26"/>
    </row>
    <row r="226" spans="15:15" ht="15.75" hidden="1" thickBot="1" x14ac:dyDescent="0.3">
      <c r="O226" s="54"/>
    </row>
    <row r="227" spans="15:15" ht="19.5" hidden="1" thickTop="1" x14ac:dyDescent="0.25">
      <c r="O227" s="26"/>
    </row>
    <row r="228" spans="15:15" ht="15.75" hidden="1" thickBot="1" x14ac:dyDescent="0.3">
      <c r="O228" s="54"/>
    </row>
    <row r="229" spans="15:15" ht="19.5" hidden="1" thickTop="1" x14ac:dyDescent="0.25">
      <c r="O229" s="26"/>
    </row>
    <row r="230" spans="15:15" ht="15.75" hidden="1" thickBot="1" x14ac:dyDescent="0.3">
      <c r="O230" s="54"/>
    </row>
    <row r="231" spans="15:15" ht="18.75" hidden="1" x14ac:dyDescent="0.25">
      <c r="O231" s="23"/>
    </row>
    <row r="232" spans="15:15" ht="18.75" hidden="1" x14ac:dyDescent="0.25">
      <c r="O232" s="53"/>
    </row>
    <row r="233" spans="15:15" hidden="1" x14ac:dyDescent="0.25"/>
    <row r="234" spans="15:15" hidden="1" x14ac:dyDescent="0.25"/>
    <row r="235" spans="15:15" hidden="1" x14ac:dyDescent="0.25"/>
    <row r="236" spans="15:15" hidden="1" x14ac:dyDescent="0.25"/>
    <row r="237" spans="15:15" hidden="1" x14ac:dyDescent="0.25"/>
    <row r="238" spans="15:15" hidden="1" x14ac:dyDescent="0.25"/>
    <row r="239" spans="15:15" hidden="1" x14ac:dyDescent="0.25"/>
    <row r="240" spans="15:15" hidden="1" x14ac:dyDescent="0.25"/>
    <row r="241" hidden="1" x14ac:dyDescent="0.25"/>
    <row r="242" hidden="1" x14ac:dyDescent="0.25"/>
    <row r="243" hidden="1" x14ac:dyDescent="0.25"/>
    <row r="244" hidden="1" x14ac:dyDescent="0.25"/>
    <row r="245" hidden="1" x14ac:dyDescent="0.25"/>
    <row r="246" hidden="1" x14ac:dyDescent="0.25"/>
    <row r="247" hidden="1" x14ac:dyDescent="0.25"/>
    <row r="248" hidden="1" x14ac:dyDescent="0.25"/>
    <row r="249" hidden="1" x14ac:dyDescent="0.25"/>
    <row r="250" hidden="1" x14ac:dyDescent="0.25"/>
    <row r="251" hidden="1" x14ac:dyDescent="0.25"/>
    <row r="252" hidden="1" x14ac:dyDescent="0.25"/>
    <row r="253" hidden="1" x14ac:dyDescent="0.25"/>
    <row r="254" hidden="1" x14ac:dyDescent="0.25"/>
    <row r="255" hidden="1" x14ac:dyDescent="0.25"/>
    <row r="256" hidden="1" x14ac:dyDescent="0.25"/>
    <row r="257" hidden="1" x14ac:dyDescent="0.25"/>
    <row r="258" hidden="1" x14ac:dyDescent="0.25"/>
    <row r="259" hidden="1" x14ac:dyDescent="0.25"/>
    <row r="260" hidden="1" x14ac:dyDescent="0.25"/>
    <row r="261" hidden="1" x14ac:dyDescent="0.25"/>
    <row r="262" hidden="1" x14ac:dyDescent="0.25"/>
    <row r="263" hidden="1" x14ac:dyDescent="0.25"/>
    <row r="264" hidden="1" x14ac:dyDescent="0.25"/>
    <row r="265" hidden="1" x14ac:dyDescent="0.25"/>
    <row r="266" hidden="1" x14ac:dyDescent="0.25"/>
    <row r="267" hidden="1" x14ac:dyDescent="0.25"/>
    <row r="268" hidden="1" x14ac:dyDescent="0.25"/>
    <row r="269" hidden="1" x14ac:dyDescent="0.25"/>
    <row r="270" hidden="1" x14ac:dyDescent="0.25"/>
    <row r="271" hidden="1" x14ac:dyDescent="0.25"/>
    <row r="272" hidden="1" x14ac:dyDescent="0.25"/>
    <row r="273" hidden="1" x14ac:dyDescent="0.25"/>
    <row r="274" hidden="1" x14ac:dyDescent="0.25"/>
    <row r="275" hidden="1" x14ac:dyDescent="0.25"/>
    <row r="276" hidden="1" x14ac:dyDescent="0.25"/>
    <row r="277" hidden="1" x14ac:dyDescent="0.25"/>
    <row r="278" hidden="1" x14ac:dyDescent="0.25"/>
    <row r="279" hidden="1" x14ac:dyDescent="0.25"/>
    <row r="280" hidden="1" x14ac:dyDescent="0.25"/>
    <row r="281" hidden="1" x14ac:dyDescent="0.25"/>
    <row r="282" hidden="1" x14ac:dyDescent="0.25"/>
    <row r="283" hidden="1" x14ac:dyDescent="0.25"/>
    <row r="284" hidden="1" x14ac:dyDescent="0.25"/>
    <row r="285" hidden="1" x14ac:dyDescent="0.25"/>
    <row r="286" hidden="1" x14ac:dyDescent="0.25"/>
    <row r="287" hidden="1" x14ac:dyDescent="0.25"/>
    <row r="288" hidden="1" x14ac:dyDescent="0.25"/>
    <row r="289" hidden="1" x14ac:dyDescent="0.25"/>
    <row r="290" hidden="1" x14ac:dyDescent="0.25"/>
    <row r="291" hidden="1" x14ac:dyDescent="0.25"/>
    <row r="292" hidden="1" x14ac:dyDescent="0.25"/>
    <row r="293" hidden="1" x14ac:dyDescent="0.25"/>
    <row r="294" hidden="1" x14ac:dyDescent="0.25"/>
    <row r="295" hidden="1" x14ac:dyDescent="0.25"/>
    <row r="296" hidden="1" x14ac:dyDescent="0.25"/>
    <row r="297" hidden="1" x14ac:dyDescent="0.25"/>
    <row r="298" hidden="1" x14ac:dyDescent="0.25"/>
    <row r="299" hidden="1" x14ac:dyDescent="0.25"/>
    <row r="300" hidden="1" x14ac:dyDescent="0.25"/>
    <row r="301" hidden="1" x14ac:dyDescent="0.25"/>
    <row r="302" hidden="1" x14ac:dyDescent="0.25"/>
    <row r="303" hidden="1" x14ac:dyDescent="0.25"/>
    <row r="304" hidden="1" x14ac:dyDescent="0.25"/>
    <row r="305" hidden="1" x14ac:dyDescent="0.25"/>
    <row r="306" hidden="1" x14ac:dyDescent="0.25"/>
    <row r="307" hidden="1" x14ac:dyDescent="0.25"/>
    <row r="308" hidden="1" x14ac:dyDescent="0.25"/>
    <row r="309" hidden="1" x14ac:dyDescent="0.25"/>
    <row r="310" hidden="1" x14ac:dyDescent="0.25"/>
    <row r="311" hidden="1" x14ac:dyDescent="0.25"/>
    <row r="312" hidden="1" x14ac:dyDescent="0.25"/>
    <row r="313" hidden="1" x14ac:dyDescent="0.25"/>
    <row r="314" hidden="1" x14ac:dyDescent="0.25"/>
    <row r="315" hidden="1" x14ac:dyDescent="0.25"/>
    <row r="316" hidden="1" x14ac:dyDescent="0.25"/>
    <row r="317" hidden="1" x14ac:dyDescent="0.25"/>
    <row r="318" hidden="1" x14ac:dyDescent="0.25"/>
    <row r="319" hidden="1" x14ac:dyDescent="0.25"/>
    <row r="320" hidden="1" x14ac:dyDescent="0.25"/>
    <row r="321" hidden="1" x14ac:dyDescent="0.25"/>
    <row r="322" hidden="1" x14ac:dyDescent="0.25"/>
    <row r="323" hidden="1" x14ac:dyDescent="0.25"/>
    <row r="324" hidden="1" x14ac:dyDescent="0.25"/>
    <row r="325" hidden="1" x14ac:dyDescent="0.25"/>
    <row r="326" hidden="1" x14ac:dyDescent="0.25"/>
    <row r="327" hidden="1" x14ac:dyDescent="0.25"/>
    <row r="328" hidden="1" x14ac:dyDescent="0.25"/>
    <row r="329" hidden="1" x14ac:dyDescent="0.25"/>
    <row r="330" hidden="1" x14ac:dyDescent="0.25"/>
    <row r="331" hidden="1" x14ac:dyDescent="0.25"/>
    <row r="332" hidden="1" x14ac:dyDescent="0.25"/>
    <row r="333" hidden="1" x14ac:dyDescent="0.25"/>
    <row r="334" hidden="1" x14ac:dyDescent="0.25"/>
    <row r="335" hidden="1" x14ac:dyDescent="0.25"/>
    <row r="336" hidden="1" x14ac:dyDescent="0.25"/>
    <row r="337" hidden="1" x14ac:dyDescent="0.25"/>
    <row r="338" hidden="1" x14ac:dyDescent="0.25"/>
    <row r="339" hidden="1" x14ac:dyDescent="0.25"/>
    <row r="340" hidden="1" x14ac:dyDescent="0.25"/>
    <row r="341" hidden="1" x14ac:dyDescent="0.25"/>
    <row r="342" hidden="1" x14ac:dyDescent="0.25"/>
    <row r="343" hidden="1" x14ac:dyDescent="0.25"/>
    <row r="344" hidden="1" x14ac:dyDescent="0.25"/>
    <row r="345" hidden="1" x14ac:dyDescent="0.25"/>
    <row r="346" hidden="1" x14ac:dyDescent="0.25"/>
    <row r="347" hidden="1" x14ac:dyDescent="0.25"/>
    <row r="348" hidden="1" x14ac:dyDescent="0.25"/>
    <row r="349" hidden="1" x14ac:dyDescent="0.25"/>
    <row r="350" hidden="1" x14ac:dyDescent="0.25"/>
    <row r="351" hidden="1" x14ac:dyDescent="0.25"/>
    <row r="352" hidden="1" x14ac:dyDescent="0.25"/>
    <row r="353" hidden="1" x14ac:dyDescent="0.25"/>
    <row r="354" hidden="1" x14ac:dyDescent="0.25"/>
    <row r="355" hidden="1" x14ac:dyDescent="0.25"/>
    <row r="356" hidden="1" x14ac:dyDescent="0.25"/>
    <row r="357" hidden="1" x14ac:dyDescent="0.25"/>
    <row r="358" hidden="1" x14ac:dyDescent="0.25"/>
    <row r="359" hidden="1" x14ac:dyDescent="0.25"/>
    <row r="360" hidden="1" x14ac:dyDescent="0.25"/>
    <row r="361" hidden="1" x14ac:dyDescent="0.25"/>
    <row r="362" hidden="1" x14ac:dyDescent="0.25"/>
    <row r="363" hidden="1" x14ac:dyDescent="0.25"/>
    <row r="364" hidden="1" x14ac:dyDescent="0.25"/>
    <row r="365" hidden="1" x14ac:dyDescent="0.25"/>
    <row r="366" hidden="1" x14ac:dyDescent="0.25"/>
    <row r="367" hidden="1" x14ac:dyDescent="0.25"/>
    <row r="368" hidden="1" x14ac:dyDescent="0.25"/>
    <row r="369" hidden="1" x14ac:dyDescent="0.25"/>
    <row r="370" hidden="1" x14ac:dyDescent="0.25"/>
    <row r="371" hidden="1" x14ac:dyDescent="0.25"/>
    <row r="372" hidden="1" x14ac:dyDescent="0.25"/>
    <row r="373" hidden="1" x14ac:dyDescent="0.25"/>
    <row r="374" hidden="1" x14ac:dyDescent="0.25"/>
    <row r="375" hidden="1" x14ac:dyDescent="0.25"/>
    <row r="376" hidden="1" x14ac:dyDescent="0.25"/>
    <row r="377" hidden="1" x14ac:dyDescent="0.25"/>
    <row r="378" hidden="1" x14ac:dyDescent="0.25"/>
    <row r="379" hidden="1" x14ac:dyDescent="0.25"/>
    <row r="380" hidden="1" x14ac:dyDescent="0.25"/>
    <row r="381" hidden="1" x14ac:dyDescent="0.25"/>
    <row r="382" hidden="1" x14ac:dyDescent="0.25"/>
    <row r="383" hidden="1" x14ac:dyDescent="0.25"/>
    <row r="384" hidden="1" x14ac:dyDescent="0.25"/>
    <row r="385" hidden="1" x14ac:dyDescent="0.25"/>
    <row r="386" hidden="1" x14ac:dyDescent="0.25"/>
    <row r="387" hidden="1" x14ac:dyDescent="0.25"/>
    <row r="388" hidden="1" x14ac:dyDescent="0.25"/>
    <row r="389" hidden="1" x14ac:dyDescent="0.25"/>
    <row r="390" hidden="1" x14ac:dyDescent="0.25"/>
    <row r="391" hidden="1" x14ac:dyDescent="0.25"/>
    <row r="392" hidden="1" x14ac:dyDescent="0.25"/>
    <row r="393" hidden="1" x14ac:dyDescent="0.25"/>
    <row r="394" hidden="1" x14ac:dyDescent="0.25"/>
    <row r="395" hidden="1" x14ac:dyDescent="0.25"/>
    <row r="396" hidden="1" x14ac:dyDescent="0.25"/>
    <row r="397" hidden="1" x14ac:dyDescent="0.25"/>
    <row r="398" hidden="1" x14ac:dyDescent="0.25"/>
    <row r="399" hidden="1" x14ac:dyDescent="0.25"/>
    <row r="400" hidden="1" x14ac:dyDescent="0.25"/>
    <row r="401" hidden="1" x14ac:dyDescent="0.25"/>
    <row r="402" hidden="1" x14ac:dyDescent="0.25"/>
    <row r="403" hidden="1" x14ac:dyDescent="0.25"/>
    <row r="404" hidden="1" x14ac:dyDescent="0.25"/>
    <row r="405" hidden="1" x14ac:dyDescent="0.25"/>
    <row r="406" hidden="1" x14ac:dyDescent="0.25"/>
    <row r="407" hidden="1" x14ac:dyDescent="0.25"/>
    <row r="408" hidden="1" x14ac:dyDescent="0.25"/>
    <row r="409" hidden="1" x14ac:dyDescent="0.25"/>
    <row r="410" hidden="1" x14ac:dyDescent="0.25"/>
    <row r="411" hidden="1" x14ac:dyDescent="0.25"/>
    <row r="412" hidden="1" x14ac:dyDescent="0.25"/>
    <row r="413" hidden="1" x14ac:dyDescent="0.25"/>
    <row r="414" hidden="1" x14ac:dyDescent="0.25"/>
    <row r="415" hidden="1" x14ac:dyDescent="0.25"/>
    <row r="416" hidden="1" x14ac:dyDescent="0.25"/>
    <row r="417" hidden="1" x14ac:dyDescent="0.25"/>
    <row r="418" hidden="1" x14ac:dyDescent="0.25"/>
    <row r="419" hidden="1" x14ac:dyDescent="0.25"/>
    <row r="420" hidden="1" x14ac:dyDescent="0.25"/>
    <row r="421" hidden="1" x14ac:dyDescent="0.25"/>
    <row r="422" hidden="1" x14ac:dyDescent="0.25"/>
    <row r="423" hidden="1" x14ac:dyDescent="0.25"/>
    <row r="424" hidden="1" x14ac:dyDescent="0.25"/>
    <row r="425" hidden="1" x14ac:dyDescent="0.25"/>
    <row r="426" hidden="1" x14ac:dyDescent="0.25"/>
    <row r="427" hidden="1" x14ac:dyDescent="0.25"/>
    <row r="428" hidden="1" x14ac:dyDescent="0.25"/>
    <row r="429" hidden="1" x14ac:dyDescent="0.25"/>
    <row r="430" hidden="1" x14ac:dyDescent="0.25"/>
    <row r="431" hidden="1" x14ac:dyDescent="0.25"/>
    <row r="432" hidden="1" x14ac:dyDescent="0.25"/>
    <row r="433" hidden="1" x14ac:dyDescent="0.25"/>
    <row r="434" hidden="1" x14ac:dyDescent="0.25"/>
    <row r="435" hidden="1" x14ac:dyDescent="0.25"/>
    <row r="436" hidden="1" x14ac:dyDescent="0.25"/>
    <row r="437" hidden="1" x14ac:dyDescent="0.25"/>
    <row r="438" hidden="1" x14ac:dyDescent="0.25"/>
    <row r="439" hidden="1" x14ac:dyDescent="0.25"/>
    <row r="440" hidden="1" x14ac:dyDescent="0.25"/>
    <row r="441" hidden="1" x14ac:dyDescent="0.25"/>
    <row r="442" hidden="1" x14ac:dyDescent="0.25"/>
    <row r="443" hidden="1" x14ac:dyDescent="0.25"/>
    <row r="444" hidden="1" x14ac:dyDescent="0.25"/>
    <row r="445" hidden="1" x14ac:dyDescent="0.25"/>
    <row r="446" hidden="1" x14ac:dyDescent="0.25"/>
    <row r="447" hidden="1" x14ac:dyDescent="0.25"/>
    <row r="448" hidden="1" x14ac:dyDescent="0.25"/>
    <row r="449" hidden="1" x14ac:dyDescent="0.25"/>
    <row r="450" hidden="1" x14ac:dyDescent="0.25"/>
    <row r="451" hidden="1" x14ac:dyDescent="0.25"/>
    <row r="452" hidden="1" x14ac:dyDescent="0.25"/>
    <row r="453" hidden="1" x14ac:dyDescent="0.25"/>
    <row r="454" hidden="1" x14ac:dyDescent="0.25"/>
    <row r="455" hidden="1" x14ac:dyDescent="0.25"/>
    <row r="456" hidden="1" x14ac:dyDescent="0.25"/>
    <row r="457" hidden="1" x14ac:dyDescent="0.25"/>
    <row r="458" hidden="1" x14ac:dyDescent="0.25"/>
    <row r="459" hidden="1" x14ac:dyDescent="0.25"/>
    <row r="460" hidden="1" x14ac:dyDescent="0.25"/>
    <row r="461" hidden="1" x14ac:dyDescent="0.25"/>
    <row r="462" hidden="1" x14ac:dyDescent="0.25"/>
    <row r="463" hidden="1" x14ac:dyDescent="0.25"/>
    <row r="464" hidden="1" x14ac:dyDescent="0.25"/>
    <row r="465" hidden="1" x14ac:dyDescent="0.25"/>
    <row r="466" hidden="1" x14ac:dyDescent="0.25"/>
    <row r="467" hidden="1" x14ac:dyDescent="0.25"/>
    <row r="468" hidden="1" x14ac:dyDescent="0.25"/>
    <row r="469" hidden="1" x14ac:dyDescent="0.25"/>
    <row r="470" hidden="1" x14ac:dyDescent="0.25"/>
    <row r="471" hidden="1" x14ac:dyDescent="0.25"/>
    <row r="472" hidden="1" x14ac:dyDescent="0.25"/>
    <row r="473" hidden="1" x14ac:dyDescent="0.25"/>
    <row r="474" hidden="1" x14ac:dyDescent="0.25"/>
    <row r="475" hidden="1" x14ac:dyDescent="0.25"/>
    <row r="476" hidden="1" x14ac:dyDescent="0.25"/>
    <row r="477" hidden="1" x14ac:dyDescent="0.25"/>
    <row r="478" hidden="1" x14ac:dyDescent="0.25"/>
    <row r="479" hidden="1" x14ac:dyDescent="0.25"/>
    <row r="480" hidden="1" x14ac:dyDescent="0.25"/>
    <row r="481" hidden="1" x14ac:dyDescent="0.25"/>
    <row r="482" hidden="1" x14ac:dyDescent="0.25"/>
    <row r="483" hidden="1" x14ac:dyDescent="0.25"/>
    <row r="484" hidden="1" x14ac:dyDescent="0.25"/>
    <row r="485" hidden="1" x14ac:dyDescent="0.25"/>
    <row r="486" hidden="1" x14ac:dyDescent="0.25"/>
    <row r="487" hidden="1" x14ac:dyDescent="0.25"/>
    <row r="488" hidden="1" x14ac:dyDescent="0.25"/>
    <row r="489" hidden="1" x14ac:dyDescent="0.25"/>
    <row r="490" hidden="1" x14ac:dyDescent="0.25"/>
    <row r="491" hidden="1" x14ac:dyDescent="0.25"/>
    <row r="492" hidden="1" x14ac:dyDescent="0.25"/>
    <row r="493" hidden="1" x14ac:dyDescent="0.25"/>
    <row r="494" hidden="1" x14ac:dyDescent="0.25"/>
    <row r="495" hidden="1" x14ac:dyDescent="0.25"/>
    <row r="496" hidden="1" x14ac:dyDescent="0.25"/>
    <row r="497" hidden="1" x14ac:dyDescent="0.25"/>
    <row r="498" hidden="1" x14ac:dyDescent="0.25"/>
    <row r="499" hidden="1" x14ac:dyDescent="0.25"/>
    <row r="500" hidden="1" x14ac:dyDescent="0.25"/>
    <row r="501" hidden="1" x14ac:dyDescent="0.25"/>
    <row r="502" hidden="1" x14ac:dyDescent="0.25"/>
    <row r="503" hidden="1" x14ac:dyDescent="0.25"/>
    <row r="504" hidden="1" x14ac:dyDescent="0.25"/>
    <row r="505" hidden="1" x14ac:dyDescent="0.25"/>
    <row r="506" hidden="1" x14ac:dyDescent="0.25"/>
    <row r="507" hidden="1" x14ac:dyDescent="0.25"/>
    <row r="508" hidden="1" x14ac:dyDescent="0.25"/>
    <row r="509" hidden="1" x14ac:dyDescent="0.25"/>
    <row r="510" hidden="1" x14ac:dyDescent="0.25"/>
    <row r="511" hidden="1" x14ac:dyDescent="0.25"/>
    <row r="512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t="15" hidden="1" customHeight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spans="15:15" hidden="1" x14ac:dyDescent="0.25"/>
    <row r="594" spans="15:15" hidden="1" x14ac:dyDescent="0.25"/>
    <row r="595" spans="15:15" hidden="1" x14ac:dyDescent="0.25"/>
    <row r="596" spans="15:15" hidden="1" x14ac:dyDescent="0.25"/>
    <row r="597" spans="15:15" hidden="1" x14ac:dyDescent="0.25"/>
    <row r="598" spans="15:15" hidden="1" x14ac:dyDescent="0.25"/>
    <row r="599" spans="15:15" hidden="1" x14ac:dyDescent="0.25"/>
    <row r="600" spans="15:15" hidden="1" x14ac:dyDescent="0.25"/>
    <row r="602" spans="15:15" x14ac:dyDescent="0.25">
      <c r="O602">
        <v>6</v>
      </c>
    </row>
    <row r="604" spans="15:15" x14ac:dyDescent="0.25">
      <c r="O604">
        <v>0</v>
      </c>
    </row>
    <row r="606" spans="15:15" x14ac:dyDescent="0.25">
      <c r="O606">
        <v>8</v>
      </c>
    </row>
    <row r="608" spans="15:15" x14ac:dyDescent="0.25">
      <c r="O608">
        <v>14</v>
      </c>
    </row>
    <row r="613" spans="15:15" x14ac:dyDescent="0.25">
      <c r="O613">
        <v>0</v>
      </c>
    </row>
    <row r="615" spans="15:15" x14ac:dyDescent="0.25">
      <c r="O615">
        <v>0</v>
      </c>
    </row>
    <row r="617" spans="15:15" x14ac:dyDescent="0.25">
      <c r="O617">
        <v>0</v>
      </c>
    </row>
    <row r="619" spans="15:15" x14ac:dyDescent="0.25">
      <c r="O619">
        <v>0</v>
      </c>
    </row>
    <row r="643" spans="15:15" x14ac:dyDescent="0.25">
      <c r="O643" t="s">
        <v>2</v>
      </c>
    </row>
    <row r="644" spans="15:15" x14ac:dyDescent="0.25">
      <c r="O644" t="s">
        <v>9</v>
      </c>
    </row>
    <row r="645" spans="15:15" x14ac:dyDescent="0.25">
      <c r="O645" t="s">
        <v>103</v>
      </c>
    </row>
    <row r="646" spans="15:15" x14ac:dyDescent="0.25">
      <c r="O646" t="s">
        <v>33</v>
      </c>
    </row>
    <row r="647" spans="15:15" x14ac:dyDescent="0.25">
      <c r="O647" t="s">
        <v>216</v>
      </c>
    </row>
    <row r="648" spans="15:15" x14ac:dyDescent="0.25">
      <c r="O648" t="s">
        <v>79</v>
      </c>
    </row>
    <row r="649" spans="15:15" x14ac:dyDescent="0.25">
      <c r="O649" t="s">
        <v>312</v>
      </c>
    </row>
    <row r="652" spans="15:15" x14ac:dyDescent="0.25">
      <c r="O652" t="s">
        <v>90</v>
      </c>
    </row>
    <row r="654" spans="15:15" x14ac:dyDescent="0.25">
      <c r="O654" t="s">
        <v>2</v>
      </c>
    </row>
    <row r="655" spans="15:15" x14ac:dyDescent="0.25">
      <c r="O655" t="s">
        <v>12</v>
      </c>
    </row>
    <row r="656" spans="15:15" x14ac:dyDescent="0.25">
      <c r="O656">
        <v>0</v>
      </c>
    </row>
    <row r="657" spans="15:15" x14ac:dyDescent="0.25">
      <c r="O657" t="s">
        <v>34</v>
      </c>
    </row>
    <row r="658" spans="15:15" x14ac:dyDescent="0.25">
      <c r="O658">
        <v>0</v>
      </c>
    </row>
    <row r="659" spans="15:15" x14ac:dyDescent="0.25">
      <c r="O659" t="s">
        <v>79</v>
      </c>
    </row>
    <row r="660" spans="15:15" x14ac:dyDescent="0.25">
      <c r="O660" t="s">
        <v>312</v>
      </c>
    </row>
    <row r="686" spans="15:15" x14ac:dyDescent="0.25">
      <c r="O686">
        <v>7</v>
      </c>
    </row>
    <row r="688" spans="15:15" x14ac:dyDescent="0.25">
      <c r="O688">
        <v>8</v>
      </c>
    </row>
    <row r="690" spans="15:15" x14ac:dyDescent="0.25">
      <c r="O690">
        <v>0</v>
      </c>
    </row>
    <row r="692" spans="15:15" x14ac:dyDescent="0.25">
      <c r="O692">
        <v>15</v>
      </c>
    </row>
    <row r="694" spans="15:15" x14ac:dyDescent="0.25">
      <c r="O694">
        <v>43372</v>
      </c>
    </row>
    <row r="697" spans="15:15" x14ac:dyDescent="0.25">
      <c r="O697">
        <v>0</v>
      </c>
    </row>
    <row r="699" spans="15:15" x14ac:dyDescent="0.25">
      <c r="O699">
        <v>0</v>
      </c>
    </row>
    <row r="701" spans="15:15" x14ac:dyDescent="0.25">
      <c r="O701">
        <v>0</v>
      </c>
    </row>
    <row r="703" spans="15:15" x14ac:dyDescent="0.25">
      <c r="O703">
        <v>0</v>
      </c>
    </row>
    <row r="727" spans="15:15" x14ac:dyDescent="0.25">
      <c r="O727" t="s">
        <v>87</v>
      </c>
    </row>
    <row r="728" spans="15:15" x14ac:dyDescent="0.25">
      <c r="O728" t="s">
        <v>9</v>
      </c>
    </row>
    <row r="729" spans="15:15" x14ac:dyDescent="0.25">
      <c r="O729" t="s">
        <v>103</v>
      </c>
    </row>
    <row r="730" spans="15:15" x14ac:dyDescent="0.25">
      <c r="O730" t="s">
        <v>19</v>
      </c>
    </row>
    <row r="731" spans="15:15" x14ac:dyDescent="0.25">
      <c r="O731" t="s">
        <v>104</v>
      </c>
    </row>
    <row r="732" spans="15:15" x14ac:dyDescent="0.25">
      <c r="O732" t="s">
        <v>70</v>
      </c>
    </row>
    <row r="733" spans="15:15" x14ac:dyDescent="0.25">
      <c r="O733" t="s">
        <v>284</v>
      </c>
    </row>
    <row r="735" spans="15:15" x14ac:dyDescent="0.25">
      <c r="O735" t="s">
        <v>92</v>
      </c>
    </row>
    <row r="738" spans="15:15" x14ac:dyDescent="0.25">
      <c r="O738" t="s">
        <v>87</v>
      </c>
    </row>
    <row r="739" spans="15:15" x14ac:dyDescent="0.25">
      <c r="O739" t="s">
        <v>12</v>
      </c>
    </row>
    <row r="740" spans="15:15" x14ac:dyDescent="0.25">
      <c r="O740">
        <v>0</v>
      </c>
    </row>
    <row r="741" spans="15:15" x14ac:dyDescent="0.25">
      <c r="O741" t="s">
        <v>34</v>
      </c>
    </row>
    <row r="742" spans="15:15" x14ac:dyDescent="0.25">
      <c r="O742">
        <v>0</v>
      </c>
    </row>
    <row r="743" spans="15:15" x14ac:dyDescent="0.25">
      <c r="O743" t="s">
        <v>79</v>
      </c>
    </row>
    <row r="744" spans="15:15" x14ac:dyDescent="0.25">
      <c r="O744" t="s">
        <v>312</v>
      </c>
    </row>
    <row r="746" spans="15:15" x14ac:dyDescent="0.25">
      <c r="O746" t="s">
        <v>92</v>
      </c>
    </row>
  </sheetData>
  <mergeCells count="72">
    <mergeCell ref="B3:C3"/>
    <mergeCell ref="B5:C5"/>
    <mergeCell ref="A4:A5"/>
    <mergeCell ref="D3:E3"/>
    <mergeCell ref="D5:E5"/>
    <mergeCell ref="A10:B10"/>
    <mergeCell ref="H7:I7"/>
    <mergeCell ref="J7:K7"/>
    <mergeCell ref="L7:M7"/>
    <mergeCell ref="H9:I9"/>
    <mergeCell ref="J9:K9"/>
    <mergeCell ref="L9:M9"/>
    <mergeCell ref="B7:C7"/>
    <mergeCell ref="A6:A7"/>
    <mergeCell ref="A8:A9"/>
    <mergeCell ref="B9:C9"/>
    <mergeCell ref="D7:E7"/>
    <mergeCell ref="F7:G7"/>
    <mergeCell ref="D9:E9"/>
    <mergeCell ref="F9:G9"/>
    <mergeCell ref="N7:O7"/>
    <mergeCell ref="N9:O9"/>
    <mergeCell ref="G1:I1"/>
    <mergeCell ref="K1:M1"/>
    <mergeCell ref="D1:F1"/>
    <mergeCell ref="N3:O3"/>
    <mergeCell ref="N5:O5"/>
    <mergeCell ref="F5:G5"/>
    <mergeCell ref="H3:I3"/>
    <mergeCell ref="H5:I5"/>
    <mergeCell ref="J3:K3"/>
    <mergeCell ref="J5:K5"/>
    <mergeCell ref="L3:M3"/>
    <mergeCell ref="L5:M5"/>
    <mergeCell ref="F3:G3"/>
    <mergeCell ref="L11:N11"/>
    <mergeCell ref="D12:F12"/>
    <mergeCell ref="G12:I12"/>
    <mergeCell ref="K12:M12"/>
    <mergeCell ref="B14:C14"/>
    <mergeCell ref="D14:E14"/>
    <mergeCell ref="F14:G14"/>
    <mergeCell ref="H14:I14"/>
    <mergeCell ref="J14:K14"/>
    <mergeCell ref="H18:I18"/>
    <mergeCell ref="J18:K18"/>
    <mergeCell ref="L14:M14"/>
    <mergeCell ref="N14:O14"/>
    <mergeCell ref="A15:A16"/>
    <mergeCell ref="B16:C16"/>
    <mergeCell ref="D16:E16"/>
    <mergeCell ref="F16:G16"/>
    <mergeCell ref="H16:I16"/>
    <mergeCell ref="J16:K16"/>
    <mergeCell ref="L16:M16"/>
    <mergeCell ref="N16:O16"/>
    <mergeCell ref="A21:B21"/>
    <mergeCell ref="L22:N22"/>
    <mergeCell ref="L18:M18"/>
    <mergeCell ref="N18:O18"/>
    <mergeCell ref="A19:A20"/>
    <mergeCell ref="B20:C20"/>
    <mergeCell ref="D20:E20"/>
    <mergeCell ref="F20:G20"/>
    <mergeCell ref="H20:I20"/>
    <mergeCell ref="J20:K20"/>
    <mergeCell ref="L20:M20"/>
    <mergeCell ref="N20:O20"/>
    <mergeCell ref="A17:A18"/>
    <mergeCell ref="B18:C18"/>
    <mergeCell ref="D18:E18"/>
    <mergeCell ref="F18:G18"/>
  </mergeCells>
  <dataValidations count="3">
    <dataValidation type="list" allowBlank="1" showInputMessage="1" showErrorMessage="1" sqref="C26 N4 L4 J4 H4 F4 D4 B4 N15 L15 J15 H15 F15 D15 B15">
      <formula1>"D1,D2,D3,D4,D5,D6,D7,D8,D9,D10"</formula1>
    </dataValidation>
    <dataValidation type="list" allowBlank="1" showInputMessage="1" showErrorMessage="1" sqref="B6 D6 N6 L6 J6 H6 F6 B17 D17 N17 L17 J17 H17 F17">
      <formula1>"M1,M2,M3,M4,M5,M6,M7,M8,M9,M10,M11,M12,M13,M14,M15,M16,M17,M18,M19,M20,M21,M22,M23,M24,M25,M26,M27,M28,M29,M30"</formula1>
    </dataValidation>
    <dataValidation type="list" allowBlank="1" showInputMessage="1" showErrorMessage="1" sqref="B8 D8 N8 L8 J8 H8 F8 B19 D19 N19 L19 J19 H19 F19">
      <formula1>"S1,S2,S3,S4,S5,S6,S7,S8,S9,S10,S11,S12,S13,S14,S15,S16,S17,S18,S19,S20,S21,S22,S23,S24,S25,S26,S27,S28,S29,S30"</formula1>
    </dataValidation>
  </dataValidation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H768"/>
  <sheetViews>
    <sheetView workbookViewId="0">
      <selection sqref="A1:D2"/>
    </sheetView>
  </sheetViews>
  <sheetFormatPr baseColWidth="10" defaultRowHeight="15" x14ac:dyDescent="0.25"/>
  <cols>
    <col min="1" max="4" width="32.7109375" customWidth="1"/>
    <col min="5" max="5" width="20.7109375" customWidth="1"/>
    <col min="6" max="6" width="32.7109375" customWidth="1"/>
    <col min="7" max="34" width="32.7109375" hidden="1" customWidth="1"/>
    <col min="35" max="57" width="32.7109375" customWidth="1"/>
  </cols>
  <sheetData>
    <row r="1" spans="1:26" ht="15" customHeight="1" x14ac:dyDescent="0.25">
      <c r="A1" s="82" t="s">
        <v>3</v>
      </c>
      <c r="B1" s="82"/>
      <c r="C1" s="82"/>
      <c r="D1" s="82"/>
      <c r="E1" s="38"/>
      <c r="F1" s="38"/>
      <c r="G1" s="86" t="s">
        <v>94</v>
      </c>
      <c r="H1" s="86"/>
      <c r="I1" s="86"/>
      <c r="J1" s="86"/>
      <c r="K1" s="86"/>
      <c r="L1" s="86"/>
      <c r="M1" s="86"/>
      <c r="Q1">
        <v>234</v>
      </c>
      <c r="R1" t="str">
        <f>LEFT(P1,3)</f>
        <v/>
      </c>
      <c r="S1">
        <f>LEN(P1)</f>
        <v>0</v>
      </c>
      <c r="T1">
        <f>S1-3</f>
        <v>-3</v>
      </c>
      <c r="U1" t="e">
        <f>RIGHT(P1,T1)</f>
        <v>#VALUE!</v>
      </c>
      <c r="V1" t="e">
        <f>CONCATENATE("-","  ",Q1," ","x"," ",U1)</f>
        <v>#VALUE!</v>
      </c>
      <c r="W1" t="str">
        <f t="shared" ref="W1:W64" si="0">IF(R1="(A)",V1," ")</f>
        <v xml:space="preserve"> </v>
      </c>
      <c r="X1" t="str">
        <f>IF(R1="(C)",V1," ")</f>
        <v xml:space="preserve"> </v>
      </c>
      <c r="Y1" t="str">
        <f>IF(R1="(D)",V1," ")</f>
        <v xml:space="preserve"> </v>
      </c>
      <c r="Z1" t="str">
        <f>IF(R1="(M)",V1," ")</f>
        <v xml:space="preserve"> </v>
      </c>
    </row>
    <row r="2" spans="1:26" ht="15" customHeight="1" x14ac:dyDescent="0.25">
      <c r="A2" s="82"/>
      <c r="B2" s="82"/>
      <c r="C2" s="82"/>
      <c r="D2" s="82"/>
      <c r="E2" s="38"/>
      <c r="F2" s="38"/>
      <c r="G2" s="86"/>
      <c r="H2" s="86"/>
      <c r="I2" s="86"/>
      <c r="J2" s="86"/>
      <c r="K2" s="86"/>
      <c r="L2" s="86"/>
      <c r="M2" s="86"/>
      <c r="O2" t="s">
        <v>136</v>
      </c>
      <c r="P2" t="s">
        <v>136</v>
      </c>
      <c r="Q2">
        <v>8</v>
      </c>
      <c r="R2" t="str">
        <f t="shared" ref="R2" si="1">LEFT(P2,3)</f>
        <v>(D)</v>
      </c>
      <c r="S2">
        <f t="shared" ref="S2" si="2">LEN(P2)</f>
        <v>9</v>
      </c>
      <c r="T2">
        <f t="shared" ref="T2" si="3">S2-3</f>
        <v>6</v>
      </c>
      <c r="U2" t="str">
        <f t="shared" ref="U2" si="4">RIGHT(P2,T2)</f>
        <v>1 café</v>
      </c>
      <c r="V2" t="str">
        <f t="shared" ref="V2" si="5">CONCATENATE("-","  ",Q2," ","x"," ",U2)</f>
        <v>-  8 x 1 café</v>
      </c>
      <c r="W2" t="str">
        <f t="shared" si="0"/>
        <v xml:space="preserve"> </v>
      </c>
      <c r="X2" t="str">
        <f t="shared" ref="X2" si="6">IF(R2="(C)",V2," ")</f>
        <v xml:space="preserve"> </v>
      </c>
      <c r="Y2" t="str">
        <f t="shared" ref="Y2" si="7">IF(R2="(D)",V2," ")</f>
        <v>-  8 x 1 café</v>
      </c>
      <c r="Z2" t="str">
        <f t="shared" ref="Z2" si="8">IF(R2="(M)",V2," ")</f>
        <v xml:space="preserve"> </v>
      </c>
    </row>
    <row r="3" spans="1:26" ht="28.5" customHeight="1" x14ac:dyDescent="0.25">
      <c r="A3" s="39" t="s">
        <v>95</v>
      </c>
      <c r="B3" s="39" t="s">
        <v>97</v>
      </c>
      <c r="C3" s="39" t="s">
        <v>138</v>
      </c>
      <c r="D3" s="39" t="s">
        <v>96</v>
      </c>
      <c r="F3" s="31"/>
      <c r="G3" s="33" t="str">
        <f>INDEX('Listes de Repas'!$B$11:$J$80,MATCH('Menu pour 15 jours'!$B$4,'Listes de Repas'!$B$11:$B$80,0),'Menu pour 15 jours'!$R$5)</f>
        <v>(D)1 café</v>
      </c>
      <c r="H3" s="34" t="str">
        <f>INDEX('Listes de Repas'!$B$11:$J$80,MATCH('Menu pour 15 jours'!$B$4,'Listes de Repas'!$B$11:$B$80,0),'Menu pour 15 jours'!$R$6)</f>
        <v>(D)2 tranches de pain</v>
      </c>
      <c r="I3" s="34" t="str">
        <f>INDEX('Listes de Repas'!$B$11:$J$80,MATCH('Menu pour 15 jours'!$B$4,'Listes de Repas'!$B$11:$B$80,0),'Menu pour 15 jours'!$R$7)</f>
        <v>(D)1 Vache qui rit</v>
      </c>
      <c r="J3" s="34" t="str">
        <f>INDEX('Listes de Repas'!$B$11:$J$80,MATCH('Menu pour 15 jours'!$B$4,'Listes de Repas'!$B$11:$B$80,0),'Menu pour 15 jours'!$R$8)</f>
        <v>(M)1/2 banane</v>
      </c>
      <c r="K3" s="34">
        <f>INDEX('Listes de Repas'!$B$11:$J$80,MATCH('Menu pour 15 jours'!$B$4,'Listes de Repas'!$B$11:$B$80,0),'Menu pour 15 jours'!$R$9)</f>
        <v>0</v>
      </c>
      <c r="L3" s="34">
        <f>INDEX('Listes de Repas'!$B$11:$J$80,MATCH('Menu pour 15 jours'!$B$4,'Listes de Repas'!$B$11:$B$80,0),'Menu pour 15 jours'!$R$10)</f>
        <v>0</v>
      </c>
      <c r="M3" s="83" t="s">
        <v>7</v>
      </c>
      <c r="O3" t="s">
        <v>136</v>
      </c>
      <c r="P3">
        <v>0</v>
      </c>
      <c r="Q3">
        <v>234</v>
      </c>
      <c r="R3" t="str">
        <f t="shared" ref="R3:R66" si="9">LEFT(P3,3)</f>
        <v>0</v>
      </c>
      <c r="S3">
        <f t="shared" ref="S3:S66" si="10">LEN(P3)</f>
        <v>1</v>
      </c>
      <c r="T3">
        <f t="shared" ref="T3:T66" si="11">S3-3</f>
        <v>-2</v>
      </c>
      <c r="U3" t="e">
        <f t="shared" ref="U3:U66" si="12">RIGHT(P3,T3)</f>
        <v>#VALUE!</v>
      </c>
      <c r="V3" t="e">
        <f t="shared" ref="V3:V66" si="13">CONCATENATE("-","  ",Q3," ","x"," ",U3)</f>
        <v>#VALUE!</v>
      </c>
      <c r="W3" t="str">
        <f t="shared" si="0"/>
        <v xml:space="preserve"> </v>
      </c>
      <c r="X3" t="str">
        <f t="shared" ref="X3:X66" si="14">IF(R3="(C)",V3," ")</f>
        <v xml:space="preserve"> </v>
      </c>
      <c r="Y3" t="str">
        <f t="shared" ref="Y3:Y66" si="15">IF(R3="(D)",V3," ")</f>
        <v xml:space="preserve"> </v>
      </c>
      <c r="Z3" t="str">
        <f t="shared" ref="Z3:Z66" si="16">IF(R3="(M)",V3," ")</f>
        <v xml:space="preserve"> </v>
      </c>
    </row>
    <row r="4" spans="1:26" x14ac:dyDescent="0.25">
      <c r="A4" s="41" t="s">
        <v>321</v>
      </c>
      <c r="B4" s="41" t="s">
        <v>327</v>
      </c>
      <c r="C4" s="41" t="s">
        <v>334</v>
      </c>
      <c r="D4" s="41" t="s">
        <v>343</v>
      </c>
      <c r="E4" s="29"/>
      <c r="F4" s="31"/>
      <c r="G4" s="35" t="str">
        <f>INDEX('Listes de Repas'!$B$11:$J$80,MATCH('Menu pour 15 jours'!$D$4,'Listes de Repas'!$B$11:$B$80,0),'Menu pour 15 jours'!$R$5)</f>
        <v>(D)1 café</v>
      </c>
      <c r="H4" s="30" t="str">
        <f>INDEX('Listes de Repas'!$B$11:$J$80,MATCH('Menu pour 15 jours'!$D$4,'Listes de Repas'!$B$11:$B$80,0),'Menu pour 15 jours'!$R$6)</f>
        <v>(D)2 tranches de pain</v>
      </c>
      <c r="I4" s="30" t="str">
        <f>INDEX('Listes de Repas'!$B$11:$J$80,MATCH('Menu pour 15 jours'!$D$4,'Listes de Repas'!$B$11:$B$80,0),'Menu pour 15 jours'!$R$7)</f>
        <v>(C)1 pot de fromage blanc maigre</v>
      </c>
      <c r="J4" s="30" t="str">
        <f>INDEX('Listes de Repas'!$B$11:$J$80,MATCH('Menu pour 15 jours'!$D$4,'Listes de Repas'!$B$11:$B$80,0),'Menu pour 15 jours'!$R$8)</f>
        <v>(A)4C.C de cassonade</v>
      </c>
      <c r="K4" s="30" t="str">
        <f>INDEX('Listes de Repas'!$B$11:$J$80,MATCH('Menu pour 15 jours'!$D$4,'Listes de Repas'!$B$11:$B$80,0),'Menu pour 15 jours'!$R$9)</f>
        <v>(M) 1 pomme</v>
      </c>
      <c r="L4" s="30">
        <f>INDEX('Listes de Repas'!$B$11:$J$80,MATCH('Menu pour 15 jours'!$D$4,'Listes de Repas'!$B$11:$B$80,0),'Menu pour 15 jours'!$R$10)</f>
        <v>0</v>
      </c>
      <c r="M4" s="84"/>
      <c r="O4" t="s">
        <v>136</v>
      </c>
      <c r="P4" t="s">
        <v>246</v>
      </c>
      <c r="Q4">
        <v>3</v>
      </c>
      <c r="R4" t="str">
        <f t="shared" si="9"/>
        <v>(M)</v>
      </c>
      <c r="S4">
        <f t="shared" si="10"/>
        <v>19</v>
      </c>
      <c r="T4">
        <f t="shared" si="11"/>
        <v>16</v>
      </c>
      <c r="U4" t="str">
        <f t="shared" si="12"/>
        <v xml:space="preserve"> 1 poivron rouge</v>
      </c>
      <c r="V4" t="str">
        <f t="shared" si="13"/>
        <v>-  3 x  1 poivron rouge</v>
      </c>
      <c r="W4" t="str">
        <f t="shared" si="0"/>
        <v xml:space="preserve"> </v>
      </c>
      <c r="X4" t="str">
        <f t="shared" si="14"/>
        <v xml:space="preserve"> </v>
      </c>
      <c r="Y4" t="str">
        <f t="shared" si="15"/>
        <v xml:space="preserve"> </v>
      </c>
      <c r="Z4" t="str">
        <f t="shared" si="16"/>
        <v>-  3 x  1 poivron rouge</v>
      </c>
    </row>
    <row r="5" spans="1:26" x14ac:dyDescent="0.25">
      <c r="A5" s="41" t="s">
        <v>353</v>
      </c>
      <c r="B5" s="41" t="s">
        <v>357</v>
      </c>
      <c r="C5" s="41" t="s">
        <v>336</v>
      </c>
      <c r="D5" s="41" t="s">
        <v>346</v>
      </c>
      <c r="F5" s="31"/>
      <c r="G5" s="35" t="str">
        <f>INDEX('Listes de Repas'!$B$11:$J$80,MATCH('Menu pour 15 jours'!$F$4,'Listes de Repas'!$B$11:$B$80,0),'Menu pour 15 jours'!$R$5)</f>
        <v>(D)1 café</v>
      </c>
      <c r="H5" s="30" t="str">
        <f>INDEX('Listes de Repas'!$B$11:$J$80,MATCH('Menu pour 15 jours'!$F$4,'Listes de Repas'!$B$11:$B$80,0),'Menu pour 15 jours'!$R$6)</f>
        <v>(D)2 tranches de pain</v>
      </c>
      <c r="I5" s="30" t="str">
        <f>INDEX('Listes de Repas'!$B$11:$J$80,MATCH('Menu pour 15 jours'!$F$4,'Listes de Repas'!$B$11:$B$80,0),'Menu pour 15 jours'!$R$7)</f>
        <v>(D)1 Vache qui rit</v>
      </c>
      <c r="J5" s="30" t="str">
        <f>INDEX('Listes de Repas'!$B$11:$J$80,MATCH('Menu pour 15 jours'!$F$4,'Listes de Repas'!$B$11:$B$80,0),'Menu pour 15 jours'!$R$8)</f>
        <v>(M)1/2 banane</v>
      </c>
      <c r="K5" s="30">
        <f>INDEX('Listes de Repas'!$B$11:$J$80,MATCH('Menu pour 15 jours'!$F$4,'Listes de Repas'!$B$11:$B$80,0),'Menu pour 15 jours'!$R$9)</f>
        <v>0</v>
      </c>
      <c r="L5" s="30">
        <f>INDEX('Listes de Repas'!$B$11:$J$80,MATCH('Menu pour 15 jours'!$F$4,'Listes de Repas'!$B$11:$B$80,0),'Menu pour 15 jours'!$R$10)</f>
        <v>0</v>
      </c>
      <c r="M5" s="84"/>
      <c r="O5" t="s">
        <v>136</v>
      </c>
      <c r="P5" t="s">
        <v>157</v>
      </c>
      <c r="Q5">
        <v>1</v>
      </c>
      <c r="R5" t="str">
        <f t="shared" si="9"/>
        <v>(A)</v>
      </c>
      <c r="S5">
        <f t="shared" si="10"/>
        <v>21</v>
      </c>
      <c r="T5">
        <f t="shared" si="11"/>
        <v>18</v>
      </c>
      <c r="U5" t="str">
        <f t="shared" si="12"/>
        <v>125g de champignon</v>
      </c>
      <c r="V5" t="str">
        <f t="shared" si="13"/>
        <v>-  1 x 125g de champignon</v>
      </c>
      <c r="W5" t="str">
        <f t="shared" si="0"/>
        <v>-  1 x 125g de champignon</v>
      </c>
      <c r="X5" t="str">
        <f t="shared" si="14"/>
        <v xml:space="preserve"> </v>
      </c>
      <c r="Y5" t="str">
        <f t="shared" si="15"/>
        <v xml:space="preserve"> </v>
      </c>
      <c r="Z5" t="str">
        <f t="shared" si="16"/>
        <v xml:space="preserve"> </v>
      </c>
    </row>
    <row r="6" spans="1:26" x14ac:dyDescent="0.25">
      <c r="A6" s="41" t="s">
        <v>351</v>
      </c>
      <c r="B6" s="41" t="s">
        <v>356</v>
      </c>
      <c r="C6" s="41" t="s">
        <v>332</v>
      </c>
      <c r="D6" s="41" t="s">
        <v>364</v>
      </c>
      <c r="F6" s="31"/>
      <c r="G6" s="35" t="str">
        <f>INDEX('Listes de Repas'!$B$11:$J$80,MATCH('Menu pour 15 jours'!$H$4,'Listes de Repas'!$B$11:$B$80,0),'Menu pour 15 jours'!$R$5)</f>
        <v>(D)1 café</v>
      </c>
      <c r="H6" s="30" t="str">
        <f>INDEX('Listes de Repas'!$B$11:$J$80,MATCH('Menu pour 15 jours'!$H$4,'Listes de Repas'!$B$11:$B$80,0),'Menu pour 15 jours'!$R$6)</f>
        <v>(D)2 tranches de pain</v>
      </c>
      <c r="I6" s="30" t="str">
        <f>INDEX('Listes de Repas'!$B$11:$J$80,MATCH('Menu pour 15 jours'!$H$4,'Listes de Repas'!$B$11:$B$80,0),'Menu pour 15 jours'!$R$7)</f>
        <v>(D)1 Vache qui rit</v>
      </c>
      <c r="J6" s="30" t="str">
        <f>INDEX('Listes de Repas'!$B$11:$J$80,MATCH('Menu pour 15 jours'!$H$4,'Listes de Repas'!$B$11:$B$80,0),'Menu pour 15 jours'!$R$8)</f>
        <v>(M)1/2 banane</v>
      </c>
      <c r="K6" s="30">
        <f>INDEX('Listes de Repas'!$B$11:$J$80,MATCH('Menu pour 15 jours'!$H$4,'Listes de Repas'!$B$11:$B$80,0),'Menu pour 15 jours'!$R$9)</f>
        <v>0</v>
      </c>
      <c r="L6" s="30">
        <f>INDEX('Listes de Repas'!$B$11:$J$80,MATCH('Menu pour 15 jours'!$H$4,'Listes de Repas'!$B$11:$B$80,0),'Menu pour 15 jours'!$R$10)</f>
        <v>0</v>
      </c>
      <c r="M6" s="84"/>
      <c r="O6" t="s">
        <v>136</v>
      </c>
      <c r="P6" t="s">
        <v>229</v>
      </c>
      <c r="Q6">
        <v>1</v>
      </c>
      <c r="R6" t="str">
        <f t="shared" si="9"/>
        <v>(M)</v>
      </c>
      <c r="S6">
        <f t="shared" si="10"/>
        <v>11</v>
      </c>
      <c r="T6">
        <f t="shared" si="11"/>
        <v>8</v>
      </c>
      <c r="U6" t="str">
        <f t="shared" si="12"/>
        <v xml:space="preserve"> 8 radis</v>
      </c>
      <c r="V6" t="str">
        <f t="shared" si="13"/>
        <v>-  1 x  8 radis</v>
      </c>
      <c r="W6" t="str">
        <f t="shared" si="0"/>
        <v xml:space="preserve"> </v>
      </c>
      <c r="X6" t="str">
        <f t="shared" si="14"/>
        <v xml:space="preserve"> </v>
      </c>
      <c r="Y6" t="str">
        <f t="shared" si="15"/>
        <v xml:space="preserve"> </v>
      </c>
      <c r="Z6" t="str">
        <f t="shared" si="16"/>
        <v>-  1 x  8 radis</v>
      </c>
    </row>
    <row r="7" spans="1:26" x14ac:dyDescent="0.25">
      <c r="A7" s="41" t="s">
        <v>132</v>
      </c>
      <c r="B7" s="41" t="s">
        <v>329</v>
      </c>
      <c r="C7" s="41" t="s">
        <v>361</v>
      </c>
      <c r="D7" s="41" t="s">
        <v>368</v>
      </c>
      <c r="F7" s="31"/>
      <c r="G7" s="35" t="str">
        <f>INDEX('Listes de Repas'!$B$11:$J$80,MATCH('Menu pour 15 jours'!$J$4,'Listes de Repas'!$B$11:$B$80,0),'Menu pour 15 jours'!$R$5)</f>
        <v>(D)1 café</v>
      </c>
      <c r="H7" s="30" t="str">
        <f>INDEX('Listes de Repas'!$B$11:$J$80,MATCH('Menu pour 15 jours'!$J$4,'Listes de Repas'!$B$11:$B$80,0),'Menu pour 15 jours'!$R$6)</f>
        <v>(D)2 tranches de pain</v>
      </c>
      <c r="I7" s="30" t="str">
        <f>INDEX('Listes de Repas'!$B$11:$J$80,MATCH('Menu pour 15 jours'!$J$4,'Listes de Repas'!$B$11:$B$80,0),'Menu pour 15 jours'!$R$7)</f>
        <v>(C)1 pot de fromage blanc maigre</v>
      </c>
      <c r="J7" s="30" t="str">
        <f>INDEX('Listes de Repas'!$B$11:$J$80,MATCH('Menu pour 15 jours'!$J$4,'Listes de Repas'!$B$11:$B$80,0),'Menu pour 15 jours'!$R$8)</f>
        <v>(A)4C.C de cassonade</v>
      </c>
      <c r="K7" s="30" t="str">
        <f>INDEX('Listes de Repas'!$B$11:$J$80,MATCH('Menu pour 15 jours'!$J$4,'Listes de Repas'!$B$11:$B$80,0),'Menu pour 15 jours'!$R$9)</f>
        <v>(M) 1 pomme</v>
      </c>
      <c r="L7" s="30">
        <f>INDEX('Listes de Repas'!$B$11:$J$80,MATCH('Menu pour 15 jours'!$J$4,'Listes de Repas'!$B$11:$B$80,0),'Menu pour 15 jours'!$R$10)</f>
        <v>0</v>
      </c>
      <c r="M7" s="84"/>
      <c r="O7" t="s">
        <v>136</v>
      </c>
      <c r="P7" t="s">
        <v>244</v>
      </c>
      <c r="Q7">
        <v>1</v>
      </c>
      <c r="R7" t="str">
        <f t="shared" si="9"/>
        <v>(A)</v>
      </c>
      <c r="S7">
        <f t="shared" si="10"/>
        <v>19</v>
      </c>
      <c r="T7">
        <f t="shared" si="11"/>
        <v>16</v>
      </c>
      <c r="U7" t="str">
        <f t="shared" si="12"/>
        <v>2 boites de thon</v>
      </c>
      <c r="V7" t="str">
        <f t="shared" si="13"/>
        <v>-  1 x 2 boites de thon</v>
      </c>
      <c r="W7" t="str">
        <f t="shared" si="0"/>
        <v>-  1 x 2 boites de thon</v>
      </c>
      <c r="X7" t="str">
        <f t="shared" si="14"/>
        <v xml:space="preserve"> </v>
      </c>
      <c r="Y7" t="str">
        <f t="shared" si="15"/>
        <v xml:space="preserve"> </v>
      </c>
      <c r="Z7" t="str">
        <f t="shared" si="16"/>
        <v xml:space="preserve"> </v>
      </c>
    </row>
    <row r="8" spans="1:26" x14ac:dyDescent="0.25">
      <c r="A8" s="41" t="s">
        <v>319</v>
      </c>
      <c r="B8" s="41" t="s">
        <v>330</v>
      </c>
      <c r="C8" s="41" t="s">
        <v>335</v>
      </c>
      <c r="D8" s="41" t="s">
        <v>375</v>
      </c>
      <c r="F8" s="31"/>
      <c r="G8" s="35" t="str">
        <f>INDEX('Listes de Repas'!$B$11:$J$80,MATCH('Menu pour 15 jours'!$L$4,'Listes de Repas'!$B$11:$B$80,0),'Menu pour 15 jours'!$R$5)</f>
        <v>(D)1 café</v>
      </c>
      <c r="H8" s="30" t="str">
        <f>INDEX('Listes de Repas'!$B$11:$J$80,MATCH('Menu pour 15 jours'!$L$4,'Listes de Repas'!$B$11:$B$80,0),'Menu pour 15 jours'!$R$6)</f>
        <v>(D)2 tranches de pain</v>
      </c>
      <c r="I8" s="30" t="str">
        <f>INDEX('Listes de Repas'!$B$11:$J$80,MATCH('Menu pour 15 jours'!$L$4,'Listes de Repas'!$B$11:$B$80,0),'Menu pour 15 jours'!$R$7)</f>
        <v>(C)1 pot de fromage blanc maigre</v>
      </c>
      <c r="J8" s="30" t="str">
        <f>INDEX('Listes de Repas'!$B$11:$J$80,MATCH('Menu pour 15 jours'!$L$4,'Listes de Repas'!$B$11:$B$80,0),'Menu pour 15 jours'!$R$8)</f>
        <v>(A)4C.C de cassonade</v>
      </c>
      <c r="K8" s="30" t="str">
        <f>INDEX('Listes de Repas'!$B$11:$J$80,MATCH('Menu pour 15 jours'!$L$4,'Listes de Repas'!$B$11:$B$80,0),'Menu pour 15 jours'!$R$9)</f>
        <v>(M) 1 pomme</v>
      </c>
      <c r="L8" s="30">
        <f>INDEX('Listes de Repas'!$B$11:$J$80,MATCH('Menu pour 15 jours'!$L$4,'Listes de Repas'!$B$11:$B$80,0),'Menu pour 15 jours'!$R$10)</f>
        <v>0</v>
      </c>
      <c r="M8" s="84"/>
      <c r="O8" t="s">
        <v>136</v>
      </c>
      <c r="P8" t="s">
        <v>250</v>
      </c>
      <c r="Q8">
        <v>1</v>
      </c>
      <c r="R8" t="str">
        <f t="shared" si="9"/>
        <v>(M)</v>
      </c>
      <c r="S8">
        <f t="shared" si="10"/>
        <v>12</v>
      </c>
      <c r="T8">
        <f t="shared" si="11"/>
        <v>9</v>
      </c>
      <c r="U8" t="str">
        <f t="shared" si="12"/>
        <v xml:space="preserve"> 2tomates</v>
      </c>
      <c r="V8" t="str">
        <f t="shared" si="13"/>
        <v>-  1 x  2tomates</v>
      </c>
      <c r="W8" t="str">
        <f t="shared" si="0"/>
        <v xml:space="preserve"> </v>
      </c>
      <c r="X8" t="str">
        <f t="shared" si="14"/>
        <v xml:space="preserve"> </v>
      </c>
      <c r="Y8" t="str">
        <f t="shared" si="15"/>
        <v xml:space="preserve"> </v>
      </c>
      <c r="Z8" t="str">
        <f t="shared" si="16"/>
        <v>-  1 x  2tomates</v>
      </c>
    </row>
    <row r="9" spans="1:26" x14ac:dyDescent="0.25">
      <c r="A9" s="41" t="s">
        <v>352</v>
      </c>
      <c r="B9" s="41" t="s">
        <v>371</v>
      </c>
      <c r="C9" s="41" t="s">
        <v>362</v>
      </c>
      <c r="D9" s="41" t="s">
        <v>376</v>
      </c>
      <c r="F9" s="31"/>
      <c r="G9" s="36" t="str">
        <f>INDEX('Listes de Repas'!$B$11:$J$80,MATCH('Menu pour 15 jours'!$N$4,'Listes de Repas'!$B$11:$B$80,0),'Menu pour 15 jours'!$R$5)</f>
        <v>(D)1 café</v>
      </c>
      <c r="H9" s="37" t="str">
        <f>INDEX('Listes de Repas'!$B$11:$J$80,MATCH('Menu pour 15 jours'!$N$4,'Listes de Repas'!$B$11:$B$80,0),'Menu pour 15 jours'!$R$6)</f>
        <v>(D)1 croissant</v>
      </c>
      <c r="I9" s="37" t="str">
        <f>INDEX('Listes de Repas'!$B$11:$J$80,MATCH('Menu pour 15 jours'!$N$4,'Listes de Repas'!$B$11:$B$80,0),'Menu pour 15 jours'!$R$7)</f>
        <v>(D)1 pistolet</v>
      </c>
      <c r="J9" s="37" t="str">
        <f>INDEX('Listes de Repas'!$B$11:$J$80,MATCH('Menu pour 15 jours'!$N$4,'Listes de Repas'!$B$11:$B$80,0),'Menu pour 15 jours'!$R$8)</f>
        <v>(D)1 vache qui rit</v>
      </c>
      <c r="K9" s="37" t="str">
        <f>INDEX('Listes de Repas'!$B$11:$J$80,MATCH('Menu pour 15 jours'!$N$4,'Listes de Repas'!$B$11:$B$80,0),'Menu pour 15 jours'!$R$9)</f>
        <v>(M)1 nectarine</v>
      </c>
      <c r="L9" s="37">
        <f>INDEX('Listes de Repas'!$B$11:$J$80,MATCH('Menu pour 15 jours'!$N$4,'Listes de Repas'!$B$11:$B$80,0),'Menu pour 15 jours'!$R$10)</f>
        <v>0</v>
      </c>
      <c r="M9" s="85"/>
      <c r="O9" t="s">
        <v>136</v>
      </c>
      <c r="P9" t="s">
        <v>146</v>
      </c>
      <c r="Q9">
        <v>1</v>
      </c>
      <c r="R9" t="str">
        <f t="shared" si="9"/>
        <v>(M)</v>
      </c>
      <c r="S9">
        <f t="shared" si="10"/>
        <v>14</v>
      </c>
      <c r="T9">
        <f t="shared" si="11"/>
        <v>11</v>
      </c>
      <c r="U9" t="str">
        <f t="shared" si="12"/>
        <v xml:space="preserve"> 2 poivrons</v>
      </c>
      <c r="V9" t="str">
        <f t="shared" si="13"/>
        <v>-  1 x  2 poivrons</v>
      </c>
      <c r="W9" t="str">
        <f t="shared" si="0"/>
        <v xml:space="preserve"> </v>
      </c>
      <c r="X9" t="str">
        <f t="shared" si="14"/>
        <v xml:space="preserve"> </v>
      </c>
      <c r="Y9" t="str">
        <f t="shared" si="15"/>
        <v xml:space="preserve"> </v>
      </c>
      <c r="Z9" t="str">
        <f t="shared" si="16"/>
        <v>-  1 x  2 poivrons</v>
      </c>
    </row>
    <row r="10" spans="1:26" x14ac:dyDescent="0.25">
      <c r="A10" s="41" t="s">
        <v>320</v>
      </c>
      <c r="B10" s="41" t="s">
        <v>328</v>
      </c>
      <c r="C10" s="41" t="s">
        <v>378</v>
      </c>
      <c r="D10" s="41" t="s">
        <v>342</v>
      </c>
      <c r="G10" s="33">
        <f>INDEX('Listes de Repas'!$B$11:$J$80,MATCH('Menu pour 15 jours'!$B$15,'Listes de Repas'!$B$11:$B$80,0),'Menu pour 15 jours'!$R$5)</f>
        <v>0</v>
      </c>
      <c r="H10" s="34">
        <f>INDEX('Listes de Repas'!$B$11:$J$80,MATCH('Menu pour 15 jours'!$B$15,'Listes de Repas'!$B$11:$B$80,0),'Menu pour 15 jours'!$R$6)</f>
        <v>0</v>
      </c>
      <c r="I10" s="34">
        <f>INDEX('Listes de Repas'!$B$11:$J$80,MATCH('Menu pour 15 jours'!$B$15,'Listes de Repas'!$B$11:$B$80,0),'Menu pour 15 jours'!$R$7)</f>
        <v>0</v>
      </c>
      <c r="J10" s="34">
        <f>INDEX('Listes de Repas'!$B$11:$J$80,MATCH('Menu pour 15 jours'!$B$15,'Listes de Repas'!$B$11:$B$80,0),'Menu pour 15 jours'!$R$8)</f>
        <v>0</v>
      </c>
      <c r="K10" s="34">
        <f>INDEX('Listes de Repas'!$B$11:$J$80,MATCH('Menu pour 15 jours'!$B$15,'Listes de Repas'!$B$11:$B$80,0),'Menu pour 15 jours'!$R$9)</f>
        <v>0</v>
      </c>
      <c r="L10" s="34">
        <f>INDEX('Listes de Repas'!$B$11:$J$80,MATCH('Menu pour 15 jours'!$B$15,'Listes de Repas'!$B$11:$B$80,0),'Menu pour 15 jours'!$R$10)</f>
        <v>0</v>
      </c>
      <c r="M10" s="83" t="s">
        <v>7</v>
      </c>
      <c r="O10">
        <v>0</v>
      </c>
      <c r="P10" t="s">
        <v>105</v>
      </c>
      <c r="Q10">
        <v>3</v>
      </c>
      <c r="R10" t="str">
        <f t="shared" si="9"/>
        <v>(M)</v>
      </c>
      <c r="S10">
        <f t="shared" si="10"/>
        <v>9</v>
      </c>
      <c r="T10">
        <f t="shared" si="11"/>
        <v>6</v>
      </c>
      <c r="U10" t="str">
        <f t="shared" si="12"/>
        <v>Salade</v>
      </c>
      <c r="V10" t="str">
        <f t="shared" si="13"/>
        <v>-  3 x Salade</v>
      </c>
      <c r="W10" t="str">
        <f t="shared" si="0"/>
        <v xml:space="preserve"> </v>
      </c>
      <c r="X10" t="str">
        <f t="shared" si="14"/>
        <v xml:space="preserve"> </v>
      </c>
      <c r="Y10" t="str">
        <f t="shared" si="15"/>
        <v xml:space="preserve"> </v>
      </c>
      <c r="Z10" t="str">
        <f t="shared" si="16"/>
        <v>-  3 x Salade</v>
      </c>
    </row>
    <row r="11" spans="1:26" x14ac:dyDescent="0.25">
      <c r="A11" s="41" t="s">
        <v>318</v>
      </c>
      <c r="B11" s="41" t="s">
        <v>370</v>
      </c>
      <c r="C11" s="41" t="s">
        <v>333</v>
      </c>
      <c r="D11" s="41" t="s">
        <v>344</v>
      </c>
      <c r="G11" s="35">
        <f>INDEX('Listes de Repas'!$B$11:$J$80,MATCH('Menu pour 15 jours'!$D$15,'Listes de Repas'!$B$11:$B$80,0),'Menu pour 15 jours'!$R$5)</f>
        <v>0</v>
      </c>
      <c r="H11" s="30">
        <f>INDEX('Listes de Repas'!$B$11:$J$80,MATCH('Menu pour 15 jours'!$D$15,'Listes de Repas'!$B$11:$B$80,0),'Menu pour 15 jours'!$R$6)</f>
        <v>0</v>
      </c>
      <c r="I11" s="30">
        <f>INDEX('Listes de Repas'!$B$11:$J$80,MATCH('Menu pour 15 jours'!$D$15,'Listes de Repas'!$B$11:$B$80,0),'Menu pour 15 jours'!$R$7)</f>
        <v>0</v>
      </c>
      <c r="J11" s="30">
        <f>INDEX('Listes de Repas'!$B$11:$J$80,MATCH('Menu pour 15 jours'!$D$15,'Listes de Repas'!$B$11:$B$80,0),'Menu pour 15 jours'!$R$8)</f>
        <v>0</v>
      </c>
      <c r="K11" s="30">
        <f>INDEX('Listes de Repas'!$B$11:$J$80,MATCH('Menu pour 15 jours'!$D$15,'Listes de Repas'!$B$11:$B$80,0),'Menu pour 15 jours'!$R$9)</f>
        <v>0</v>
      </c>
      <c r="L11" s="30">
        <f>INDEX('Listes de Repas'!$B$11:$J$80,MATCH('Menu pour 15 jours'!$D$15,'Listes de Repas'!$B$11:$B$80,0),'Menu pour 15 jours'!$R$10)</f>
        <v>0</v>
      </c>
      <c r="M11" s="84"/>
      <c r="O11">
        <v>0</v>
      </c>
      <c r="P11" t="s">
        <v>180</v>
      </c>
      <c r="Q11">
        <v>2</v>
      </c>
      <c r="R11" t="str">
        <f t="shared" si="9"/>
        <v>(D)</v>
      </c>
      <c r="S11">
        <f t="shared" si="10"/>
        <v>17</v>
      </c>
      <c r="T11">
        <f t="shared" si="11"/>
        <v>14</v>
      </c>
      <c r="U11" t="str">
        <f t="shared" si="12"/>
        <v>500ml de soupe</v>
      </c>
      <c r="V11" t="str">
        <f t="shared" si="13"/>
        <v>-  2 x 500ml de soupe</v>
      </c>
      <c r="W11" t="str">
        <f t="shared" si="0"/>
        <v xml:space="preserve"> </v>
      </c>
      <c r="X11" t="str">
        <f t="shared" si="14"/>
        <v xml:space="preserve"> </v>
      </c>
      <c r="Y11" t="str">
        <f t="shared" si="15"/>
        <v>-  2 x 500ml de soupe</v>
      </c>
      <c r="Z11" t="str">
        <f t="shared" si="16"/>
        <v xml:space="preserve"> </v>
      </c>
    </row>
    <row r="12" spans="1:26" x14ac:dyDescent="0.25">
      <c r="A12" s="41" t="s">
        <v>322</v>
      </c>
      <c r="B12" s="41" t="s">
        <v>326</v>
      </c>
      <c r="C12" s="41" t="s">
        <v>131</v>
      </c>
      <c r="D12" s="41" t="s">
        <v>347</v>
      </c>
      <c r="G12" s="35">
        <f>INDEX('Listes de Repas'!$B$11:$J$80,MATCH('Menu pour 15 jours'!$F$15,'Listes de Repas'!$B$11:$B$80,0),'Menu pour 15 jours'!$R$5)</f>
        <v>0</v>
      </c>
      <c r="H12" s="30">
        <f>INDEX('Listes de Repas'!$B$11:$J$80,MATCH('Menu pour 15 jours'!$F$15,'Listes de Repas'!$B$11:$B$80,0),'Menu pour 15 jours'!$R$6)</f>
        <v>0</v>
      </c>
      <c r="I12" s="30">
        <f>INDEX('Listes de Repas'!$B$11:$J$80,MATCH('Menu pour 15 jours'!$F$15,'Listes de Repas'!$B$11:$B$80,0),'Menu pour 15 jours'!$R$7)</f>
        <v>0</v>
      </c>
      <c r="J12" s="30">
        <f>INDEX('Listes de Repas'!$B$11:$J$80,MATCH('Menu pour 15 jours'!$F$15,'Listes de Repas'!$B$11:$B$80,0),'Menu pour 15 jours'!$R$8)</f>
        <v>0</v>
      </c>
      <c r="K12" s="30">
        <f>INDEX('Listes de Repas'!$B$11:$J$80,MATCH('Menu pour 15 jours'!$F$15,'Listes de Repas'!$B$11:$B$80,0),'Menu pour 15 jours'!$R$9)</f>
        <v>0</v>
      </c>
      <c r="L12" s="30">
        <f>INDEX('Listes de Repas'!$B$11:$J$80,MATCH('Menu pour 15 jours'!$F$15,'Listes de Repas'!$B$11:$B$80,0),'Menu pour 15 jours'!$R$10)</f>
        <v>0</v>
      </c>
      <c r="M12" s="84"/>
      <c r="O12">
        <v>0</v>
      </c>
      <c r="P12" t="s">
        <v>245</v>
      </c>
      <c r="Q12">
        <v>1</v>
      </c>
      <c r="R12" t="str">
        <f t="shared" si="9"/>
        <v>(M)</v>
      </c>
      <c r="S12">
        <f t="shared" si="10"/>
        <v>12</v>
      </c>
      <c r="T12">
        <f t="shared" si="11"/>
        <v>9</v>
      </c>
      <c r="U12" t="str">
        <f t="shared" si="12"/>
        <v xml:space="preserve"> 1 oignon</v>
      </c>
      <c r="V12" t="str">
        <f t="shared" si="13"/>
        <v>-  1 x  1 oignon</v>
      </c>
      <c r="W12" t="str">
        <f t="shared" si="0"/>
        <v xml:space="preserve"> </v>
      </c>
      <c r="X12" t="str">
        <f t="shared" si="14"/>
        <v xml:space="preserve"> </v>
      </c>
      <c r="Y12" t="str">
        <f t="shared" si="15"/>
        <v xml:space="preserve"> </v>
      </c>
      <c r="Z12" t="str">
        <f t="shared" si="16"/>
        <v>-  1 x  1 oignon</v>
      </c>
    </row>
    <row r="13" spans="1:26" x14ac:dyDescent="0.25">
      <c r="A13" s="41" t="s">
        <v>317</v>
      </c>
      <c r="B13" s="40" t="s">
        <v>325</v>
      </c>
      <c r="C13" s="41" t="s">
        <v>131</v>
      </c>
      <c r="D13" s="41" t="s">
        <v>367</v>
      </c>
      <c r="G13" s="35">
        <f>INDEX('Listes de Repas'!$B$11:$J$80,MATCH('Menu pour 15 jours'!$H$15,'Listes de Repas'!$B$11:$B$80,0),'Menu pour 15 jours'!$R$5)</f>
        <v>0</v>
      </c>
      <c r="H13" s="30">
        <f>INDEX('Listes de Repas'!$B$11:$J$80,MATCH('Menu pour 15 jours'!$H$15,'Listes de Repas'!$B$11:$B$80,0),'Menu pour 15 jours'!$R$6)</f>
        <v>0</v>
      </c>
      <c r="I13" s="30">
        <f>INDEX('Listes de Repas'!$B$11:$J$80,MATCH('Menu pour 15 jours'!$H$15,'Listes de Repas'!$B$11:$B$80,0),'Menu pour 15 jours'!$R$7)</f>
        <v>0</v>
      </c>
      <c r="J13" s="30">
        <f>INDEX('Listes de Repas'!$B$11:$J$80,MATCH('Menu pour 15 jours'!$H$15,'Listes de Repas'!$B$11:$B$80,0),'Menu pour 15 jours'!$R$8)</f>
        <v>0</v>
      </c>
      <c r="K13" s="30">
        <f>INDEX('Listes de Repas'!$B$11:$J$80,MATCH('Menu pour 15 jours'!$H$15,'Listes de Repas'!$B$11:$B$80,0),'Menu pour 15 jours'!$R$9)</f>
        <v>0</v>
      </c>
      <c r="L13" s="30">
        <f>INDEX('Listes de Repas'!$B$11:$J$80,MATCH('Menu pour 15 jours'!$H$15,'Listes de Repas'!$B$11:$B$80,0),'Menu pour 15 jours'!$R$10)</f>
        <v>0</v>
      </c>
      <c r="M13" s="84"/>
      <c r="O13">
        <v>0</v>
      </c>
      <c r="P13" t="s">
        <v>276</v>
      </c>
      <c r="Q13">
        <v>1</v>
      </c>
      <c r="R13" t="str">
        <f t="shared" si="9"/>
        <v>(M)</v>
      </c>
      <c r="S13">
        <f t="shared" si="10"/>
        <v>13</v>
      </c>
      <c r="T13">
        <f t="shared" si="11"/>
        <v>10</v>
      </c>
      <c r="U13" t="str">
        <f t="shared" si="12"/>
        <v xml:space="preserve"> 1 fenouil</v>
      </c>
      <c r="V13" t="str">
        <f t="shared" si="13"/>
        <v>-  1 x  1 fenouil</v>
      </c>
      <c r="W13" t="str">
        <f t="shared" si="0"/>
        <v xml:space="preserve"> </v>
      </c>
      <c r="X13" t="str">
        <f t="shared" si="14"/>
        <v xml:space="preserve"> </v>
      </c>
      <c r="Y13" t="str">
        <f t="shared" si="15"/>
        <v xml:space="preserve"> </v>
      </c>
      <c r="Z13" t="str">
        <f t="shared" si="16"/>
        <v>-  1 x  1 fenouil</v>
      </c>
    </row>
    <row r="14" spans="1:26" x14ac:dyDescent="0.25">
      <c r="A14" s="41" t="s">
        <v>323</v>
      </c>
      <c r="B14" s="41" t="s">
        <v>355</v>
      </c>
      <c r="C14" s="41" t="s">
        <v>131</v>
      </c>
      <c r="D14" s="41" t="s">
        <v>345</v>
      </c>
      <c r="G14" s="35">
        <f>INDEX('Listes de Repas'!$B$11:$J$80,MATCH('Menu pour 15 jours'!$J$15,'Listes de Repas'!$B$11:$B$80,0),'Menu pour 15 jours'!$R$5)</f>
        <v>0</v>
      </c>
      <c r="H14" s="30">
        <f>INDEX('Listes de Repas'!$B$11:$J$80,MATCH('Menu pour 15 jours'!$J$15,'Listes de Repas'!$B$11:$B$80,0),'Menu pour 15 jours'!$R$6)</f>
        <v>0</v>
      </c>
      <c r="I14" s="30">
        <f>INDEX('Listes de Repas'!$B$11:$J$80,MATCH('Menu pour 15 jours'!$J$15,'Listes de Repas'!$B$11:$B$80,0),'Menu pour 15 jours'!$R$7)</f>
        <v>0</v>
      </c>
      <c r="J14" s="30">
        <f>INDEX('Listes de Repas'!$B$11:$J$80,MATCH('Menu pour 15 jours'!$J$15,'Listes de Repas'!$B$11:$B$80,0),'Menu pour 15 jours'!$R$8)</f>
        <v>0</v>
      </c>
      <c r="K14" s="30">
        <f>INDEX('Listes de Repas'!$B$11:$J$80,MATCH('Menu pour 15 jours'!$J$15,'Listes de Repas'!$B$11:$B$80,0),'Menu pour 15 jours'!$R$9)</f>
        <v>0</v>
      </c>
      <c r="L14" s="30">
        <f>INDEX('Listes de Repas'!$B$11:$J$80,MATCH('Menu pour 15 jours'!$J$15,'Listes de Repas'!$B$11:$B$80,0),'Menu pour 15 jours'!$R$10)</f>
        <v>0</v>
      </c>
      <c r="M14" s="84"/>
      <c r="O14">
        <v>0</v>
      </c>
      <c r="P14" t="s">
        <v>280</v>
      </c>
      <c r="Q14">
        <v>1</v>
      </c>
      <c r="R14" t="str">
        <f t="shared" si="9"/>
        <v>(M)</v>
      </c>
      <c r="S14">
        <f t="shared" si="10"/>
        <v>12</v>
      </c>
      <c r="T14">
        <f t="shared" si="11"/>
        <v>9</v>
      </c>
      <c r="U14" t="str">
        <f t="shared" si="12"/>
        <v xml:space="preserve"> 2 oignon</v>
      </c>
      <c r="V14" t="str">
        <f t="shared" si="13"/>
        <v>-  1 x  2 oignon</v>
      </c>
      <c r="W14" t="str">
        <f t="shared" si="0"/>
        <v xml:space="preserve"> </v>
      </c>
      <c r="X14" t="str">
        <f t="shared" si="14"/>
        <v xml:space="preserve"> </v>
      </c>
      <c r="Y14" t="str">
        <f t="shared" si="15"/>
        <v xml:space="preserve"> </v>
      </c>
      <c r="Z14" t="str">
        <f t="shared" si="16"/>
        <v>-  1 x  2 oignon</v>
      </c>
    </row>
    <row r="15" spans="1:26" x14ac:dyDescent="0.25">
      <c r="A15" s="41" t="s">
        <v>316</v>
      </c>
      <c r="B15" s="41" t="s">
        <v>131</v>
      </c>
      <c r="C15" s="41" t="s">
        <v>131</v>
      </c>
      <c r="D15" s="41" t="s">
        <v>340</v>
      </c>
      <c r="G15" s="35">
        <f>INDEX('Listes de Repas'!$B$11:$J$80,MATCH('Menu pour 15 jours'!$L$15,'Listes de Repas'!$B$11:$B$80,0),'Menu pour 15 jours'!$R$5)</f>
        <v>0</v>
      </c>
      <c r="H15" s="30">
        <f>INDEX('Listes de Repas'!$B$11:$J$80,MATCH('Menu pour 15 jours'!$L$15,'Listes de Repas'!$B$11:$B$80,0),'Menu pour 15 jours'!$R$6)</f>
        <v>0</v>
      </c>
      <c r="I15" s="30">
        <f>INDEX('Listes de Repas'!$B$11:$J$80,MATCH('Menu pour 15 jours'!$L$15,'Listes de Repas'!$B$11:$B$80,0),'Menu pour 15 jours'!$R$7)</f>
        <v>0</v>
      </c>
      <c r="J15" s="30">
        <f>INDEX('Listes de Repas'!$B$11:$J$80,MATCH('Menu pour 15 jours'!$L$15,'Listes de Repas'!$B$11:$B$80,0),'Menu pour 15 jours'!$R$8)</f>
        <v>0</v>
      </c>
      <c r="K15" s="30">
        <f>INDEX('Listes de Repas'!$B$11:$J$80,MATCH('Menu pour 15 jours'!$L$15,'Listes de Repas'!$B$11:$B$80,0),'Menu pour 15 jours'!$R$9)</f>
        <v>0</v>
      </c>
      <c r="L15" s="30">
        <f>INDEX('Listes de Repas'!$B$11:$J$80,MATCH('Menu pour 15 jours'!$L$15,'Listes de Repas'!$B$11:$B$80,0),'Menu pour 15 jours'!$R$10)</f>
        <v>0</v>
      </c>
      <c r="M15" s="84"/>
      <c r="O15">
        <v>0</v>
      </c>
      <c r="P15" t="s">
        <v>137</v>
      </c>
      <c r="Q15">
        <v>10</v>
      </c>
      <c r="R15" t="str">
        <f t="shared" si="9"/>
        <v>(D)</v>
      </c>
      <c r="S15">
        <f t="shared" si="10"/>
        <v>21</v>
      </c>
      <c r="T15">
        <f t="shared" si="11"/>
        <v>18</v>
      </c>
      <c r="U15" t="str">
        <f t="shared" si="12"/>
        <v>2 tranches de pain</v>
      </c>
      <c r="V15" t="str">
        <f t="shared" si="13"/>
        <v>-  10 x 2 tranches de pain</v>
      </c>
      <c r="W15" t="str">
        <f t="shared" si="0"/>
        <v xml:space="preserve"> </v>
      </c>
      <c r="X15" t="str">
        <f t="shared" si="14"/>
        <v xml:space="preserve"> </v>
      </c>
      <c r="Y15" t="str">
        <f t="shared" si="15"/>
        <v>-  10 x 2 tranches de pain</v>
      </c>
      <c r="Z15" t="str">
        <f t="shared" si="16"/>
        <v xml:space="preserve"> </v>
      </c>
    </row>
    <row r="16" spans="1:26" x14ac:dyDescent="0.25">
      <c r="A16" s="41" t="s">
        <v>301</v>
      </c>
      <c r="B16" s="41" t="s">
        <v>131</v>
      </c>
      <c r="C16" s="41" t="s">
        <v>131</v>
      </c>
      <c r="D16" s="41" t="s">
        <v>374</v>
      </c>
      <c r="G16" s="36">
        <f>INDEX('Listes de Repas'!$B$11:$J$80,MATCH('Menu pour 15 jours'!$N$15,'Listes de Repas'!$B$11:$B$80,0),'Menu pour 15 jours'!$R$5)</f>
        <v>0</v>
      </c>
      <c r="H16" s="37">
        <f>INDEX('Listes de Repas'!$B$11:$J$80,MATCH('Menu pour 15 jours'!$N$15,'Listes de Repas'!$B$11:$B$80,0),'Menu pour 15 jours'!$R$6)</f>
        <v>0</v>
      </c>
      <c r="I16" s="37">
        <f>INDEX('Listes de Repas'!$B$11:$J$80,MATCH('Menu pour 15 jours'!$N$15,'Listes de Repas'!$B$11:$B$80,0),'Menu pour 15 jours'!$R$7)</f>
        <v>0</v>
      </c>
      <c r="J16" s="37">
        <f>INDEX('Listes de Repas'!$B$11:$J$80,MATCH('Menu pour 15 jours'!$N$15,'Listes de Repas'!$B$11:$B$80,0),'Menu pour 15 jours'!$R$8)</f>
        <v>0</v>
      </c>
      <c r="K16" s="37">
        <f>INDEX('Listes de Repas'!$B$11:$J$80,MATCH('Menu pour 15 jours'!$N$15,'Listes de Repas'!$B$11:$B$80,0),'Menu pour 15 jours'!$R$9)</f>
        <v>0</v>
      </c>
      <c r="L16" s="37">
        <f>INDEX('Listes de Repas'!$B$11:$J$80,MATCH('Menu pour 15 jours'!$N$15,'Listes de Repas'!$B$11:$B$80,0),'Menu pour 15 jours'!$R$10)</f>
        <v>0</v>
      </c>
      <c r="M16" s="85"/>
      <c r="O16">
        <v>0</v>
      </c>
      <c r="P16" t="s">
        <v>141</v>
      </c>
      <c r="Q16">
        <v>1</v>
      </c>
      <c r="R16" t="str">
        <f t="shared" si="9"/>
        <v>(D)</v>
      </c>
      <c r="S16">
        <f t="shared" si="10"/>
        <v>14</v>
      </c>
      <c r="T16">
        <f t="shared" si="11"/>
        <v>11</v>
      </c>
      <c r="U16" t="str">
        <f t="shared" si="12"/>
        <v>1 croissant</v>
      </c>
      <c r="V16" t="str">
        <f t="shared" si="13"/>
        <v>-  1 x 1 croissant</v>
      </c>
      <c r="W16" t="str">
        <f t="shared" si="0"/>
        <v xml:space="preserve"> </v>
      </c>
      <c r="X16" t="str">
        <f t="shared" si="14"/>
        <v xml:space="preserve"> </v>
      </c>
      <c r="Y16" t="str">
        <f t="shared" si="15"/>
        <v>-  1 x 1 croissant</v>
      </c>
      <c r="Z16" t="str">
        <f t="shared" si="16"/>
        <v xml:space="preserve"> </v>
      </c>
    </row>
    <row r="17" spans="1:26" x14ac:dyDescent="0.25">
      <c r="A17" s="41" t="s">
        <v>369</v>
      </c>
      <c r="B17" s="41" t="s">
        <v>131</v>
      </c>
      <c r="C17" s="41" t="s">
        <v>131</v>
      </c>
      <c r="D17" s="41" t="s">
        <v>373</v>
      </c>
      <c r="G17" s="33" t="str">
        <f>INDEX('Listes de Repas'!$B$11:$J$80,MATCH('Menu pour 15 jours'!$B$6,'Listes de Repas'!$B$11:$B$80,0),'Menu pour 15 jours'!$R$5)</f>
        <v>(M) 1 poivron rouge</v>
      </c>
      <c r="H17" s="34" t="str">
        <f>INDEX('Listes de Repas'!$B$11:$J$80,MATCH('Menu pour 15 jours'!$B$6,'Listes de Repas'!$B$11:$B$80,0),'Menu pour 15 jours'!$R$6)</f>
        <v>(C)400gr de sardines</v>
      </c>
      <c r="I17" s="34" t="str">
        <f>INDEX('Listes de Repas'!$B$11:$J$80,MATCH('Menu pour 15 jours'!$B$6,'Listes de Repas'!$B$11:$B$80,0),'Menu pour 15 jours'!$R$7)</f>
        <v>(A) 50 de persil</v>
      </c>
      <c r="J17" s="34" t="str">
        <f>INDEX('Listes de Repas'!$B$11:$J$80,MATCH('Menu pour 15 jours'!$B$6,'Listes de Repas'!$B$11:$B$80,0),'Menu pour 15 jours'!$R$8)</f>
        <v>(C)250gr de roquette</v>
      </c>
      <c r="K17" s="34">
        <f>INDEX('Listes de Repas'!$B$11:$J$80,MATCH('Menu pour 15 jours'!$B$6,'Listes de Repas'!$B$11:$B$80,0),'Menu pour 15 jours'!$R$9)</f>
        <v>0</v>
      </c>
      <c r="L17" s="34">
        <f>INDEX('Listes de Repas'!$B$11:$J$80,MATCH('Menu pour 15 jours'!$B$6,'Listes de Repas'!$B$11:$B$80,0),'Menu pour 15 jours'!$R$10)</f>
        <v>0</v>
      </c>
      <c r="M17" s="83" t="s">
        <v>18</v>
      </c>
      <c r="O17" t="s">
        <v>246</v>
      </c>
      <c r="P17" t="s">
        <v>247</v>
      </c>
      <c r="Q17">
        <v>1</v>
      </c>
      <c r="R17" t="str">
        <f t="shared" si="9"/>
        <v>(C)</v>
      </c>
      <c r="S17">
        <f t="shared" si="10"/>
        <v>20</v>
      </c>
      <c r="T17">
        <f t="shared" si="11"/>
        <v>17</v>
      </c>
      <c r="U17" t="str">
        <f t="shared" si="12"/>
        <v>400gr de sardines</v>
      </c>
      <c r="V17" t="str">
        <f t="shared" si="13"/>
        <v>-  1 x 400gr de sardines</v>
      </c>
      <c r="W17" t="str">
        <f t="shared" si="0"/>
        <v xml:space="preserve"> </v>
      </c>
      <c r="X17" t="str">
        <f t="shared" si="14"/>
        <v>-  1 x 400gr de sardines</v>
      </c>
      <c r="Y17" t="str">
        <f t="shared" si="15"/>
        <v xml:space="preserve"> </v>
      </c>
      <c r="Z17" t="str">
        <f t="shared" si="16"/>
        <v xml:space="preserve"> </v>
      </c>
    </row>
    <row r="18" spans="1:26" x14ac:dyDescent="0.25">
      <c r="A18" s="41" t="s">
        <v>314</v>
      </c>
      <c r="B18" s="41" t="s">
        <v>131</v>
      </c>
      <c r="C18" s="41" t="s">
        <v>131</v>
      </c>
      <c r="D18" s="41" t="s">
        <v>372</v>
      </c>
      <c r="G18" s="35" t="str">
        <f>INDEX('Listes de Repas'!$B$11:$J$80,MATCH('Menu pour 15 jours'!$D$6,'Listes de Repas'!$B$11:$B$80,0),'Menu pour 15 jours'!$R$5)</f>
        <v>(A)125g de champignon</v>
      </c>
      <c r="H18" s="30" t="str">
        <f>INDEX('Listes de Repas'!$B$11:$J$80,MATCH('Menu pour 15 jours'!$D$6,'Listes de Repas'!$B$11:$B$80,0),'Menu pour 15 jours'!$R$6)</f>
        <v>(A)50g d'allumettes de jambon</v>
      </c>
      <c r="I18" s="30" t="str">
        <f>INDEX('Listes de Repas'!$B$11:$J$80,MATCH('Menu pour 15 jours'!$D$6,'Listes de Repas'!$B$11:$B$80,0),'Menu pour 15 jours'!$R$7)</f>
        <v>(A)1 C.S. de fromage rapé</v>
      </c>
      <c r="J18" s="30" t="str">
        <f>INDEX('Listes de Repas'!$B$11:$J$80,MATCH('Menu pour 15 jours'!$D$6,'Listes de Repas'!$B$11:$B$80,0),'Menu pour 15 jours'!$R$8)</f>
        <v>(A)1 C.C de margarine</v>
      </c>
      <c r="K18" s="30" t="str">
        <f>INDEX('Listes de Repas'!$B$11:$J$80,MATCH('Menu pour 15 jours'!$D$6,'Listes de Repas'!$B$11:$B$80,0),'Menu pour 15 jours'!$R$9)</f>
        <v>(D)2 tranches de pain</v>
      </c>
      <c r="L18" s="30">
        <f>INDEX('Listes de Repas'!$B$11:$J$80,MATCH('Menu pour 15 jours'!$D$6,'Listes de Repas'!$B$11:$B$80,0),'Menu pour 15 jours'!$R$10)</f>
        <v>0</v>
      </c>
      <c r="M18" s="84"/>
      <c r="O18" t="s">
        <v>157</v>
      </c>
      <c r="P18" t="s">
        <v>156</v>
      </c>
      <c r="Q18">
        <v>1</v>
      </c>
      <c r="R18" t="str">
        <f t="shared" si="9"/>
        <v>(A)</v>
      </c>
      <c r="S18">
        <f t="shared" si="10"/>
        <v>29</v>
      </c>
      <c r="T18">
        <f t="shared" si="11"/>
        <v>26</v>
      </c>
      <c r="U18" t="str">
        <f t="shared" si="12"/>
        <v>50g d'allumettes de jambon</v>
      </c>
      <c r="V18" t="str">
        <f t="shared" si="13"/>
        <v>-  1 x 50g d'allumettes de jambon</v>
      </c>
      <c r="W18" t="str">
        <f t="shared" si="0"/>
        <v>-  1 x 50g d'allumettes de jambon</v>
      </c>
      <c r="X18" t="str">
        <f t="shared" si="14"/>
        <v xml:space="preserve"> </v>
      </c>
      <c r="Y18" t="str">
        <f t="shared" si="15"/>
        <v xml:space="preserve"> </v>
      </c>
      <c r="Z18" t="str">
        <f t="shared" si="16"/>
        <v xml:space="preserve"> </v>
      </c>
    </row>
    <row r="19" spans="1:26" x14ac:dyDescent="0.25">
      <c r="A19" s="41" t="s">
        <v>313</v>
      </c>
      <c r="B19" s="41" t="s">
        <v>131</v>
      </c>
      <c r="C19" s="41" t="s">
        <v>131</v>
      </c>
      <c r="D19" s="41" t="s">
        <v>366</v>
      </c>
      <c r="G19" s="35" t="str">
        <f>INDEX('Listes de Repas'!$B$11:$J$80,MATCH('Menu pour 15 jours'!$F$6,'Listes de Repas'!$B$11:$B$80,0),'Menu pour 15 jours'!$R$5)</f>
        <v>(M) 8 radis</v>
      </c>
      <c r="H19" s="30" t="str">
        <f>INDEX('Listes de Repas'!$B$11:$J$80,MATCH('Menu pour 15 jours'!$F$6,'Listes de Repas'!$B$11:$B$80,0),'Menu pour 15 jours'!$R$6)</f>
        <v>(M)5carottes</v>
      </c>
      <c r="I19" s="30" t="str">
        <f>INDEX('Listes de Repas'!$B$11:$J$80,MATCH('Menu pour 15 jours'!$F$6,'Listes de Repas'!$B$11:$B$80,0),'Menu pour 15 jours'!$R$7)</f>
        <v>(A)200g de salade</v>
      </c>
      <c r="J19" s="30" t="str">
        <f>INDEX('Listes de Repas'!$B$11:$J$80,MATCH('Menu pour 15 jours'!$F$6,'Listes de Repas'!$B$11:$B$80,0),'Menu pour 15 jours'!$R$8)</f>
        <v>(M)1citron</v>
      </c>
      <c r="K19" s="30" t="str">
        <f>INDEX('Listes de Repas'!$B$11:$J$80,MATCH('Menu pour 15 jours'!$F$6,'Listes de Repas'!$B$11:$B$80,0),'Menu pour 15 jours'!$R$9)</f>
        <v>(C)240gr de poulet</v>
      </c>
      <c r="L19" s="30">
        <f>INDEX('Listes de Repas'!$B$11:$J$80,MATCH('Menu pour 15 jours'!$F$6,'Listes de Repas'!$B$11:$B$80,0),'Menu pour 15 jours'!$R$10)</f>
        <v>0</v>
      </c>
      <c r="M19" s="84"/>
      <c r="O19" t="s">
        <v>229</v>
      </c>
      <c r="P19" t="s">
        <v>230</v>
      </c>
      <c r="Q19">
        <v>1</v>
      </c>
      <c r="R19" t="str">
        <f t="shared" si="9"/>
        <v>(M)</v>
      </c>
      <c r="S19">
        <f t="shared" si="10"/>
        <v>12</v>
      </c>
      <c r="T19">
        <f t="shared" si="11"/>
        <v>9</v>
      </c>
      <c r="U19" t="str">
        <f t="shared" si="12"/>
        <v>5carottes</v>
      </c>
      <c r="V19" t="str">
        <f t="shared" si="13"/>
        <v>-  1 x 5carottes</v>
      </c>
      <c r="W19" t="str">
        <f t="shared" si="0"/>
        <v xml:space="preserve"> </v>
      </c>
      <c r="X19" t="str">
        <f t="shared" si="14"/>
        <v xml:space="preserve"> </v>
      </c>
      <c r="Y19" t="str">
        <f t="shared" si="15"/>
        <v xml:space="preserve"> </v>
      </c>
      <c r="Z19" t="str">
        <f t="shared" si="16"/>
        <v>-  1 x 5carottes</v>
      </c>
    </row>
    <row r="20" spans="1:26" x14ac:dyDescent="0.25">
      <c r="A20" s="41" t="s">
        <v>350</v>
      </c>
      <c r="B20" s="41" t="s">
        <v>131</v>
      </c>
      <c r="C20" s="41" t="s">
        <v>131</v>
      </c>
      <c r="D20" s="41" t="s">
        <v>341</v>
      </c>
      <c r="G20" s="35" t="str">
        <f>INDEX('Listes de Repas'!$B$11:$J$80,MATCH('Menu pour 15 jours'!$H$6,'Listes de Repas'!$B$11:$B$80,0),'Menu pour 15 jours'!$R$5)</f>
        <v>(A)2 boites de thon</v>
      </c>
      <c r="H20" s="30" t="str">
        <f>INDEX('Listes de Repas'!$B$11:$J$80,MATCH('Menu pour 15 jours'!$H$6,'Listes de Repas'!$B$11:$B$80,0),'Menu pour 15 jours'!$R$6)</f>
        <v>(C)60gr de fromage frais allegé</v>
      </c>
      <c r="I20" s="30" t="str">
        <f>INDEX('Listes de Repas'!$B$11:$J$80,MATCH('Menu pour 15 jours'!$H$6,'Listes de Repas'!$B$11:$B$80,0),'Menu pour 15 jours'!$R$7)</f>
        <v>(C)2 cuillères de ciboulette</v>
      </c>
      <c r="J20" s="30" t="str">
        <f>INDEX('Listes de Repas'!$B$11:$J$80,MATCH('Menu pour 15 jours'!$H$6,'Listes de Repas'!$B$11:$B$80,0),'Menu pour 15 jours'!$R$8)</f>
        <v>(M) 1 concombre</v>
      </c>
      <c r="K20" s="30" t="str">
        <f>INDEX('Listes de Repas'!$B$11:$J$80,MATCH('Menu pour 15 jours'!$H$6,'Listes de Repas'!$B$11:$B$80,0),'Menu pour 15 jours'!$R$9)</f>
        <v>(M) 2 tomates</v>
      </c>
      <c r="L20" s="30" t="str">
        <f>INDEX('Listes de Repas'!$B$11:$J$80,MATCH('Menu pour 15 jours'!$H$6,'Listes de Repas'!$B$11:$B$80,0),'Menu pour 15 jours'!$R$10)</f>
        <v>(D)6tranches de pains</v>
      </c>
      <c r="M20" s="84"/>
      <c r="O20" t="s">
        <v>244</v>
      </c>
      <c r="P20" t="s">
        <v>225</v>
      </c>
      <c r="Q20">
        <v>1</v>
      </c>
      <c r="R20" t="str">
        <f t="shared" si="9"/>
        <v>(C)</v>
      </c>
      <c r="S20">
        <f t="shared" si="10"/>
        <v>31</v>
      </c>
      <c r="T20">
        <f t="shared" si="11"/>
        <v>28</v>
      </c>
      <c r="U20" t="str">
        <f t="shared" si="12"/>
        <v>60gr de fromage frais allegé</v>
      </c>
      <c r="V20" t="str">
        <f t="shared" si="13"/>
        <v>-  1 x 60gr de fromage frais allegé</v>
      </c>
      <c r="W20" t="str">
        <f t="shared" si="0"/>
        <v xml:space="preserve"> </v>
      </c>
      <c r="X20" t="str">
        <f t="shared" si="14"/>
        <v>-  1 x 60gr de fromage frais allegé</v>
      </c>
      <c r="Y20" t="str">
        <f t="shared" si="15"/>
        <v xml:space="preserve"> </v>
      </c>
      <c r="Z20" t="str">
        <f t="shared" si="16"/>
        <v xml:space="preserve"> </v>
      </c>
    </row>
    <row r="21" spans="1:26" x14ac:dyDescent="0.25">
      <c r="A21" s="41" t="s">
        <v>349</v>
      </c>
      <c r="B21" s="41" t="s">
        <v>131</v>
      </c>
      <c r="C21" s="41" t="s">
        <v>131</v>
      </c>
      <c r="D21" s="41" t="s">
        <v>338</v>
      </c>
      <c r="G21" s="35" t="str">
        <f>INDEX('Listes de Repas'!$B$11:$J$80,MATCH('Menu pour 15 jours'!$J$6,'Listes de Repas'!$B$11:$B$80,0),'Menu pour 15 jours'!$R$5)</f>
        <v>(M) 2tomates</v>
      </c>
      <c r="H21" s="30" t="str">
        <f>INDEX('Listes de Repas'!$B$11:$J$80,MATCH('Menu pour 15 jours'!$J$6,'Listes de Repas'!$B$11:$B$80,0),'Menu pour 15 jours'!$R$6)</f>
        <v>(M)1 concombre</v>
      </c>
      <c r="I21" s="30" t="str">
        <f>INDEX('Listes de Repas'!$B$11:$J$80,MATCH('Menu pour 15 jours'!$J$6,'Listes de Repas'!$B$11:$B$80,0),'Menu pour 15 jours'!$R$7)</f>
        <v>(A)100gr de penne</v>
      </c>
      <c r="J21" s="30" t="str">
        <f>INDEX('Listes de Repas'!$B$11:$J$80,MATCH('Menu pour 15 jours'!$J$6,'Listes de Repas'!$B$11:$B$80,0),'Menu pour 15 jours'!$R$8)</f>
        <v>(A) 4tranches de jambon</v>
      </c>
      <c r="K21" s="30" t="str">
        <f>INDEX('Listes de Repas'!$B$11:$J$80,MATCH('Menu pour 15 jours'!$J$6,'Listes de Repas'!$B$11:$B$80,0),'Menu pour 15 jours'!$R$9)</f>
        <v>(A) emmental en bloc</v>
      </c>
      <c r="L21" s="30">
        <f>INDEX('Listes de Repas'!$B$11:$J$80,MATCH('Menu pour 15 jours'!$J$6,'Listes de Repas'!$B$11:$B$80,0),'Menu pour 15 jours'!$R$10)</f>
        <v>0</v>
      </c>
      <c r="M21" s="84"/>
      <c r="O21" t="s">
        <v>250</v>
      </c>
      <c r="P21" t="s">
        <v>149</v>
      </c>
      <c r="Q21">
        <v>1</v>
      </c>
      <c r="R21" t="str">
        <f t="shared" si="9"/>
        <v>(M)</v>
      </c>
      <c r="S21">
        <f t="shared" si="10"/>
        <v>14</v>
      </c>
      <c r="T21">
        <f t="shared" si="11"/>
        <v>11</v>
      </c>
      <c r="U21" t="str">
        <f t="shared" si="12"/>
        <v>1 concombre</v>
      </c>
      <c r="V21" t="str">
        <f t="shared" si="13"/>
        <v>-  1 x 1 concombre</v>
      </c>
      <c r="W21" t="str">
        <f t="shared" si="0"/>
        <v xml:space="preserve"> </v>
      </c>
      <c r="X21" t="str">
        <f t="shared" si="14"/>
        <v xml:space="preserve"> </v>
      </c>
      <c r="Y21" t="str">
        <f t="shared" si="15"/>
        <v xml:space="preserve"> </v>
      </c>
      <c r="Z21" t="str">
        <f t="shared" si="16"/>
        <v>-  1 x 1 concombre</v>
      </c>
    </row>
    <row r="22" spans="1:26" x14ac:dyDescent="0.25">
      <c r="A22" s="41" t="s">
        <v>315</v>
      </c>
      <c r="B22" s="41" t="s">
        <v>131</v>
      </c>
      <c r="C22" s="41" t="s">
        <v>131</v>
      </c>
      <c r="D22" s="41" t="s">
        <v>339</v>
      </c>
      <c r="G22" s="35" t="str">
        <f>INDEX('Listes de Repas'!$B$11:$J$80,MATCH('Menu pour 15 jours'!$L$6,'Listes de Repas'!$B$11:$B$80,0),'Menu pour 15 jours'!$R$5)</f>
        <v>(M) 2 poivrons</v>
      </c>
      <c r="H22" s="30" t="str">
        <f>INDEX('Listes de Repas'!$B$11:$J$80,MATCH('Menu pour 15 jours'!$L$6,'Listes de Repas'!$B$11:$B$80,0),'Menu pour 15 jours'!$R$6)</f>
        <v>(A)4 oeufs</v>
      </c>
      <c r="I22" s="30" t="str">
        <f>INDEX('Listes de Repas'!$B$11:$J$80,MATCH('Menu pour 15 jours'!$L$6,'Listes de Repas'!$B$11:$B$80,0),'Menu pour 15 jours'!$R$7)</f>
        <v>(A)lait</v>
      </c>
      <c r="J22" s="30" t="str">
        <f>INDEX('Listes de Repas'!$B$11:$J$80,MATCH('Menu pour 15 jours'!$L$6,'Listes de Repas'!$B$11:$B$80,0),'Menu pour 15 jours'!$R$8)</f>
        <v>(D)2 tranches de pain</v>
      </c>
      <c r="K22" s="30" t="str">
        <f>INDEX('Listes de Repas'!$B$11:$J$80,MATCH('Menu pour 15 jours'!$L$6,'Listes de Repas'!$B$11:$B$80,0),'Menu pour 15 jours'!$R$9)</f>
        <v>(M)Salade</v>
      </c>
      <c r="L22" s="30">
        <f>INDEX('Listes de Repas'!$B$11:$J$80,MATCH('Menu pour 15 jours'!$L$6,'Listes de Repas'!$B$11:$B$80,0),'Menu pour 15 jours'!$R$10)</f>
        <v>0</v>
      </c>
      <c r="M22" s="84"/>
      <c r="O22" t="s">
        <v>146</v>
      </c>
      <c r="P22" t="s">
        <v>147</v>
      </c>
      <c r="Q22">
        <v>1</v>
      </c>
      <c r="R22" t="str">
        <f t="shared" si="9"/>
        <v>(A)</v>
      </c>
      <c r="S22">
        <f t="shared" si="10"/>
        <v>10</v>
      </c>
      <c r="T22">
        <f t="shared" si="11"/>
        <v>7</v>
      </c>
      <c r="U22" t="str">
        <f t="shared" si="12"/>
        <v>4 oeufs</v>
      </c>
      <c r="V22" t="str">
        <f t="shared" si="13"/>
        <v>-  1 x 4 oeufs</v>
      </c>
      <c r="W22" t="str">
        <f t="shared" si="0"/>
        <v>-  1 x 4 oeufs</v>
      </c>
      <c r="X22" t="str">
        <f t="shared" si="14"/>
        <v xml:space="preserve"> </v>
      </c>
      <c r="Y22" t="str">
        <f t="shared" si="15"/>
        <v xml:space="preserve"> </v>
      </c>
      <c r="Z22" t="str">
        <f t="shared" si="16"/>
        <v xml:space="preserve"> </v>
      </c>
    </row>
    <row r="23" spans="1:26" x14ac:dyDescent="0.25">
      <c r="A23" s="41" t="s">
        <v>131</v>
      </c>
      <c r="B23" s="41" t="s">
        <v>131</v>
      </c>
      <c r="C23" s="41" t="s">
        <v>131</v>
      </c>
      <c r="D23" s="41" t="s">
        <v>309</v>
      </c>
      <c r="G23" s="36" t="str">
        <f>INDEX('Listes de Repas'!$B$11:$J$80,MATCH('Menu pour 15 jours'!$N$6,'Listes de Repas'!$B$11:$B$80,0),'Menu pour 15 jours'!$R$5)</f>
        <v>(M)Salade</v>
      </c>
      <c r="H23" s="37" t="str">
        <f>INDEX('Listes de Repas'!$B$11:$J$80,MATCH('Menu pour 15 jours'!$N$6,'Listes de Repas'!$B$11:$B$80,0),'Menu pour 15 jours'!$R$6)</f>
        <v>(M)2tomates</v>
      </c>
      <c r="I23" s="37" t="str">
        <f>INDEX('Listes de Repas'!$B$11:$J$80,MATCH('Menu pour 15 jours'!$N$6,'Listes de Repas'!$B$11:$B$80,0),'Menu pour 15 jours'!$R$7)</f>
        <v>(M)1concombre</v>
      </c>
      <c r="J23" s="37" t="str">
        <f>INDEX('Listes de Repas'!$B$11:$J$80,MATCH('Menu pour 15 jours'!$N$6,'Listes de Repas'!$B$11:$B$80,0),'Menu pour 15 jours'!$R$8)</f>
        <v>(A)1boite de thon</v>
      </c>
      <c r="K23" s="37" t="str">
        <f>INDEX('Listes de Repas'!$B$11:$J$80,MATCH('Menu pour 15 jours'!$N$6,'Listes de Repas'!$B$11:$B$80,0),'Menu pour 15 jours'!$R$9)</f>
        <v>(C)150gr de yaourt maigre</v>
      </c>
      <c r="L23" s="37">
        <f>INDEX('Listes de Repas'!$B$11:$J$80,MATCH('Menu pour 15 jours'!$N$6,'Listes de Repas'!$B$11:$B$80,0),'Menu pour 15 jours'!$R$10)</f>
        <v>0</v>
      </c>
      <c r="M23" s="85"/>
      <c r="O23" t="s">
        <v>105</v>
      </c>
      <c r="P23" t="s">
        <v>203</v>
      </c>
      <c r="Q23">
        <v>1</v>
      </c>
      <c r="R23" t="str">
        <f t="shared" si="9"/>
        <v>(M)</v>
      </c>
      <c r="S23">
        <f t="shared" si="10"/>
        <v>11</v>
      </c>
      <c r="T23">
        <f t="shared" si="11"/>
        <v>8</v>
      </c>
      <c r="U23" t="str">
        <f t="shared" si="12"/>
        <v>2tomates</v>
      </c>
      <c r="V23" t="str">
        <f t="shared" si="13"/>
        <v>-  1 x 2tomates</v>
      </c>
      <c r="W23" t="str">
        <f t="shared" si="0"/>
        <v xml:space="preserve"> </v>
      </c>
      <c r="X23" t="str">
        <f t="shared" si="14"/>
        <v xml:space="preserve"> </v>
      </c>
      <c r="Y23" t="str">
        <f t="shared" si="15"/>
        <v xml:space="preserve"> </v>
      </c>
      <c r="Z23" t="str">
        <f t="shared" si="16"/>
        <v>-  1 x 2tomates</v>
      </c>
    </row>
    <row r="24" spans="1:26" x14ac:dyDescent="0.25">
      <c r="A24" s="41" t="s">
        <v>131</v>
      </c>
      <c r="B24" s="41" t="s">
        <v>131</v>
      </c>
      <c r="C24" s="41" t="s">
        <v>131</v>
      </c>
      <c r="D24" s="41" t="s">
        <v>363</v>
      </c>
      <c r="G24" s="33">
        <f>INDEX('Listes de Repas'!$B$11:$J$80,MATCH('Menu pour 15 jours'!$B$17,'Listes de Repas'!$B$11:$B$80,0),'Menu pour 15 jours'!$R$5)</f>
        <v>0</v>
      </c>
      <c r="H24" s="34">
        <f>INDEX('Listes de Repas'!$B$11:$J$80,MATCH('Menu pour 15 jours'!$B$17,'Listes de Repas'!$B$11:$B$80,0),'Menu pour 15 jours'!$R$6)</f>
        <v>0</v>
      </c>
      <c r="I24" s="34">
        <f>INDEX('Listes de Repas'!$B$11:$J$80,MATCH('Menu pour 15 jours'!$B$17,'Listes de Repas'!$B$11:$B$80,0),'Menu pour 15 jours'!$R$7)</f>
        <v>0</v>
      </c>
      <c r="J24" s="34">
        <f>INDEX('Listes de Repas'!$B$11:$J$80,MATCH('Menu pour 15 jours'!$B$17,'Listes de Repas'!$B$11:$B$80,0),'Menu pour 15 jours'!$R$8)</f>
        <v>0</v>
      </c>
      <c r="K24" s="34">
        <f>INDEX('Listes de Repas'!$B$11:$J$80,MATCH('Menu pour 15 jours'!$B$17,'Listes de Repas'!$B$11:$B$80,0),'Menu pour 15 jours'!$R$9)</f>
        <v>0</v>
      </c>
      <c r="L24" s="34">
        <f>INDEX('Listes de Repas'!$B$11:$J$80,MATCH('Menu pour 15 jours'!$B$17,'Listes de Repas'!$B$11:$B$80,0),'Menu pour 15 jours'!$R$10)</f>
        <v>0</v>
      </c>
      <c r="M24" s="83" t="s">
        <v>18</v>
      </c>
      <c r="O24">
        <v>0</v>
      </c>
      <c r="P24" t="s">
        <v>181</v>
      </c>
      <c r="Q24">
        <v>2</v>
      </c>
      <c r="R24" t="str">
        <f t="shared" si="9"/>
        <v>(D)</v>
      </c>
      <c r="S24">
        <f t="shared" si="10"/>
        <v>22</v>
      </c>
      <c r="T24">
        <f t="shared" si="11"/>
        <v>19</v>
      </c>
      <c r="U24" t="str">
        <f t="shared" si="12"/>
        <v xml:space="preserve"> 6 tranches de pain</v>
      </c>
      <c r="V24" t="str">
        <f t="shared" si="13"/>
        <v>-  2 x  6 tranches de pain</v>
      </c>
      <c r="W24" t="str">
        <f t="shared" si="0"/>
        <v xml:space="preserve"> </v>
      </c>
      <c r="X24" t="str">
        <f t="shared" si="14"/>
        <v xml:space="preserve"> </v>
      </c>
      <c r="Y24" t="str">
        <f t="shared" si="15"/>
        <v>-  2 x  6 tranches de pain</v>
      </c>
      <c r="Z24" t="str">
        <f t="shared" si="16"/>
        <v xml:space="preserve"> </v>
      </c>
    </row>
    <row r="25" spans="1:26" x14ac:dyDescent="0.25">
      <c r="A25" s="41" t="s">
        <v>131</v>
      </c>
      <c r="B25" s="41" t="s">
        <v>131</v>
      </c>
      <c r="C25" s="41" t="s">
        <v>131</v>
      </c>
      <c r="D25" s="41" t="s">
        <v>365</v>
      </c>
      <c r="G25" s="35">
        <f>INDEX('Listes de Repas'!$B$11:$J$80,MATCH('Menu pour 15 jours'!$D$17,'Listes de Repas'!$B$11:$B$80,0),'Menu pour 15 jours'!$R$5)</f>
        <v>0</v>
      </c>
      <c r="H25" s="30">
        <f>INDEX('Listes de Repas'!$B$11:$J$80,MATCH('Menu pour 15 jours'!$D$17,'Listes de Repas'!$B$11:$B$80,0),'Menu pour 15 jours'!$R$6)</f>
        <v>0</v>
      </c>
      <c r="I25" s="30">
        <f>INDEX('Listes de Repas'!$B$11:$J$80,MATCH('Menu pour 15 jours'!$D$17,'Listes de Repas'!$B$11:$B$80,0),'Menu pour 15 jours'!$R$7)</f>
        <v>0</v>
      </c>
      <c r="J25" s="30">
        <f>INDEX('Listes de Repas'!$B$11:$J$80,MATCH('Menu pour 15 jours'!$D$17,'Listes de Repas'!$B$11:$B$80,0),'Menu pour 15 jours'!$R$8)</f>
        <v>0</v>
      </c>
      <c r="K25" s="30">
        <f>INDEX('Listes de Repas'!$B$11:$J$80,MATCH('Menu pour 15 jours'!$D$17,'Listes de Repas'!$B$11:$B$80,0),'Menu pour 15 jours'!$R$9)</f>
        <v>0</v>
      </c>
      <c r="L25" s="30">
        <f>INDEX('Listes de Repas'!$B$11:$J$80,MATCH('Menu pour 15 jours'!$D$17,'Listes de Repas'!$B$11:$B$80,0),'Menu pour 15 jours'!$R$10)</f>
        <v>0</v>
      </c>
      <c r="M25" s="84"/>
      <c r="O25">
        <v>0</v>
      </c>
      <c r="P25" t="s">
        <v>257</v>
      </c>
      <c r="Q25">
        <v>1</v>
      </c>
      <c r="R25" t="str">
        <f t="shared" si="9"/>
        <v>(A)</v>
      </c>
      <c r="S25">
        <f t="shared" si="10"/>
        <v>19</v>
      </c>
      <c r="T25">
        <f t="shared" si="11"/>
        <v>16</v>
      </c>
      <c r="U25" t="str">
        <f t="shared" si="12"/>
        <v>100gr de scampis</v>
      </c>
      <c r="V25" t="str">
        <f t="shared" si="13"/>
        <v>-  1 x 100gr de scampis</v>
      </c>
      <c r="W25" t="str">
        <f t="shared" si="0"/>
        <v>-  1 x 100gr de scampis</v>
      </c>
      <c r="X25" t="str">
        <f t="shared" si="14"/>
        <v xml:space="preserve"> </v>
      </c>
      <c r="Y25" t="str">
        <f t="shared" si="15"/>
        <v xml:space="preserve"> </v>
      </c>
      <c r="Z25" t="str">
        <f t="shared" si="16"/>
        <v xml:space="preserve"> </v>
      </c>
    </row>
    <row r="26" spans="1:26" x14ac:dyDescent="0.25">
      <c r="A26" s="41" t="s">
        <v>131</v>
      </c>
      <c r="B26" s="41" t="s">
        <v>131</v>
      </c>
      <c r="C26" s="41" t="s">
        <v>131</v>
      </c>
      <c r="D26" s="41" t="s">
        <v>131</v>
      </c>
      <c r="G26" s="35">
        <f>INDEX('Listes de Repas'!$B$11:$J$80,MATCH('Menu pour 15 jours'!$F$17,'Listes de Repas'!$B$11:$B$80,0),'Menu pour 15 jours'!$R$5)</f>
        <v>0</v>
      </c>
      <c r="H26" s="30">
        <f>INDEX('Listes de Repas'!$B$11:$J$80,MATCH('Menu pour 15 jours'!$F$17,'Listes de Repas'!$B$11:$B$80,0),'Menu pour 15 jours'!$R$6)</f>
        <v>0</v>
      </c>
      <c r="I26" s="30">
        <f>INDEX('Listes de Repas'!$B$11:$J$80,MATCH('Menu pour 15 jours'!$F$17,'Listes de Repas'!$B$11:$B$80,0),'Menu pour 15 jours'!$R$7)</f>
        <v>0</v>
      </c>
      <c r="J26" s="30">
        <f>INDEX('Listes de Repas'!$B$11:$J$80,MATCH('Menu pour 15 jours'!$F$17,'Listes de Repas'!$B$11:$B$80,0),'Menu pour 15 jours'!$R$8)</f>
        <v>0</v>
      </c>
      <c r="K26" s="30">
        <f>INDEX('Listes de Repas'!$B$11:$J$80,MATCH('Menu pour 15 jours'!$F$17,'Listes de Repas'!$B$11:$B$80,0),'Menu pour 15 jours'!$R$9)</f>
        <v>0</v>
      </c>
      <c r="L26" s="30">
        <f>INDEX('Listes de Repas'!$B$11:$J$80,MATCH('Menu pour 15 jours'!$F$17,'Listes de Repas'!$B$11:$B$80,0),'Menu pour 15 jours'!$R$10)</f>
        <v>0</v>
      </c>
      <c r="M26" s="84"/>
      <c r="O26">
        <v>0</v>
      </c>
      <c r="P26" t="s">
        <v>271</v>
      </c>
      <c r="Q26">
        <v>3</v>
      </c>
      <c r="R26" t="str">
        <f t="shared" si="9"/>
        <v>(M)</v>
      </c>
      <c r="S26">
        <f t="shared" si="10"/>
        <v>15</v>
      </c>
      <c r="T26">
        <f t="shared" si="11"/>
        <v>12</v>
      </c>
      <c r="U26" t="str">
        <f t="shared" si="12"/>
        <v xml:space="preserve"> 1 courgette</v>
      </c>
      <c r="V26" t="str">
        <f t="shared" si="13"/>
        <v>-  3 x  1 courgette</v>
      </c>
      <c r="W26" t="str">
        <f t="shared" si="0"/>
        <v xml:space="preserve"> </v>
      </c>
      <c r="X26" t="str">
        <f t="shared" si="14"/>
        <v xml:space="preserve"> </v>
      </c>
      <c r="Y26" t="str">
        <f t="shared" si="15"/>
        <v xml:space="preserve"> </v>
      </c>
      <c r="Z26" t="str">
        <f t="shared" si="16"/>
        <v>-  3 x  1 courgette</v>
      </c>
    </row>
    <row r="27" spans="1:26" x14ac:dyDescent="0.25">
      <c r="A27" s="41" t="s">
        <v>131</v>
      </c>
      <c r="B27" s="41" t="s">
        <v>131</v>
      </c>
      <c r="C27" s="41" t="s">
        <v>131</v>
      </c>
      <c r="D27" s="41" t="s">
        <v>131</v>
      </c>
      <c r="G27" s="35">
        <f>INDEX('Listes de Repas'!$B$11:$J$80,MATCH('Menu pour 15 jours'!$H$17,'Listes de Repas'!$B$11:$B$80,0),'Menu pour 15 jours'!$R$5)</f>
        <v>0</v>
      </c>
      <c r="H27" s="30">
        <f>INDEX('Listes de Repas'!$B$11:$J$80,MATCH('Menu pour 15 jours'!$H$17,'Listes de Repas'!$B$11:$B$80,0),'Menu pour 15 jours'!$R$6)</f>
        <v>0</v>
      </c>
      <c r="I27" s="30">
        <f>INDEX('Listes de Repas'!$B$11:$J$80,MATCH('Menu pour 15 jours'!$H$17,'Listes de Repas'!$B$11:$B$80,0),'Menu pour 15 jours'!$R$7)</f>
        <v>0</v>
      </c>
      <c r="J27" s="30">
        <f>INDEX('Listes de Repas'!$B$11:$J$80,MATCH('Menu pour 15 jours'!$H$17,'Listes de Repas'!$B$11:$B$80,0),'Menu pour 15 jours'!$R$8)</f>
        <v>0</v>
      </c>
      <c r="K27" s="30">
        <f>INDEX('Listes de Repas'!$B$11:$J$80,MATCH('Menu pour 15 jours'!$H$17,'Listes de Repas'!$B$11:$B$80,0),'Menu pour 15 jours'!$R$9)</f>
        <v>0</v>
      </c>
      <c r="L27" s="30">
        <f>INDEX('Listes de Repas'!$B$11:$J$80,MATCH('Menu pour 15 jours'!$H$17,'Listes de Repas'!$B$11:$B$80,0),'Menu pour 15 jours'!$R$10)</f>
        <v>0</v>
      </c>
      <c r="M27" s="84"/>
      <c r="O27">
        <v>0</v>
      </c>
      <c r="P27" t="s">
        <v>282</v>
      </c>
      <c r="Q27">
        <v>1</v>
      </c>
      <c r="R27" t="str">
        <f t="shared" si="9"/>
        <v>(A)</v>
      </c>
      <c r="S27">
        <f t="shared" si="10"/>
        <v>24</v>
      </c>
      <c r="T27">
        <f t="shared" si="11"/>
        <v>21</v>
      </c>
      <c r="U27" t="str">
        <f t="shared" si="12"/>
        <v>100gr de saumon fumés</v>
      </c>
      <c r="V27" t="str">
        <f t="shared" si="13"/>
        <v>-  1 x 100gr de saumon fumés</v>
      </c>
      <c r="W27" t="str">
        <f t="shared" si="0"/>
        <v>-  1 x 100gr de saumon fumés</v>
      </c>
      <c r="X27" t="str">
        <f t="shared" si="14"/>
        <v xml:space="preserve"> </v>
      </c>
      <c r="Y27" t="str">
        <f t="shared" si="15"/>
        <v xml:space="preserve"> </v>
      </c>
      <c r="Z27" t="str">
        <f t="shared" si="16"/>
        <v xml:space="preserve"> </v>
      </c>
    </row>
    <row r="28" spans="1:26" x14ac:dyDescent="0.25">
      <c r="A28" s="41" t="s">
        <v>131</v>
      </c>
      <c r="B28" s="41" t="s">
        <v>131</v>
      </c>
      <c r="C28" s="41" t="s">
        <v>131</v>
      </c>
      <c r="D28" s="42" t="s">
        <v>131</v>
      </c>
      <c r="G28" s="35">
        <f>INDEX('Listes de Repas'!$B$11:$J$80,MATCH('Menu pour 15 jours'!$J$17,'Listes de Repas'!$B$11:$B$80,0),'Menu pour 15 jours'!$R$5)</f>
        <v>0</v>
      </c>
      <c r="H28" s="30">
        <f>INDEX('Listes de Repas'!$B$11:$J$80,MATCH('Menu pour 15 jours'!$J$17,'Listes de Repas'!$B$11:$B$80,0),'Menu pour 15 jours'!$R$6)</f>
        <v>0</v>
      </c>
      <c r="I28" s="30">
        <f>INDEX('Listes de Repas'!$B$11:$J$80,MATCH('Menu pour 15 jours'!$J$17,'Listes de Repas'!$B$11:$B$80,0),'Menu pour 15 jours'!$R$7)</f>
        <v>0</v>
      </c>
      <c r="J28" s="30">
        <f>INDEX('Listes de Repas'!$B$11:$J$80,MATCH('Menu pour 15 jours'!$J$17,'Listes de Repas'!$B$11:$B$80,0),'Menu pour 15 jours'!$R$8)</f>
        <v>0</v>
      </c>
      <c r="K28" s="30">
        <f>INDEX('Listes de Repas'!$B$11:$J$80,MATCH('Menu pour 15 jours'!$J$17,'Listes de Repas'!$B$11:$B$80,0),'Menu pour 15 jours'!$R$9)</f>
        <v>0</v>
      </c>
      <c r="L28" s="30">
        <f>INDEX('Listes de Repas'!$B$11:$J$80,MATCH('Menu pour 15 jours'!$J$17,'Listes de Repas'!$B$11:$B$80,0),'Menu pour 15 jours'!$R$10)</f>
        <v>0</v>
      </c>
      <c r="M28" s="84"/>
      <c r="O28">
        <v>0</v>
      </c>
      <c r="P28" t="s">
        <v>311</v>
      </c>
      <c r="Q28">
        <v>8</v>
      </c>
      <c r="R28" t="str">
        <f t="shared" si="9"/>
        <v>(D)</v>
      </c>
      <c r="S28">
        <f t="shared" si="10"/>
        <v>18</v>
      </c>
      <c r="T28">
        <f t="shared" si="11"/>
        <v>15</v>
      </c>
      <c r="U28" t="str">
        <f t="shared" si="12"/>
        <v>1 Vache qui rit</v>
      </c>
      <c r="V28" t="str">
        <f t="shared" si="13"/>
        <v>-  8 x 1 Vache qui rit</v>
      </c>
      <c r="W28" t="str">
        <f t="shared" si="0"/>
        <v xml:space="preserve"> </v>
      </c>
      <c r="X28" t="str">
        <f t="shared" si="14"/>
        <v xml:space="preserve"> </v>
      </c>
      <c r="Y28" t="str">
        <f t="shared" si="15"/>
        <v>-  8 x 1 Vache qui rit</v>
      </c>
      <c r="Z28" t="str">
        <f t="shared" si="16"/>
        <v xml:space="preserve"> </v>
      </c>
    </row>
    <row r="29" spans="1:26" x14ac:dyDescent="0.25">
      <c r="A29" s="41" t="s">
        <v>131</v>
      </c>
      <c r="B29" s="41" t="s">
        <v>131</v>
      </c>
      <c r="C29" s="41" t="s">
        <v>131</v>
      </c>
      <c r="D29" s="41" t="s">
        <v>131</v>
      </c>
      <c r="G29" s="35">
        <f>INDEX('Listes de Repas'!$B$11:$J$80,MATCH('Menu pour 15 jours'!$L$17,'Listes de Repas'!$B$11:$B$80,0),'Menu pour 15 jours'!$R$5)</f>
        <v>0</v>
      </c>
      <c r="H29" s="30">
        <f>INDEX('Listes de Repas'!$B$11:$J$80,MATCH('Menu pour 15 jours'!$L$17,'Listes de Repas'!$B$11:$B$80,0),'Menu pour 15 jours'!$R$6)</f>
        <v>0</v>
      </c>
      <c r="I29" s="30">
        <f>INDEX('Listes de Repas'!$B$11:$J$80,MATCH('Menu pour 15 jours'!$L$17,'Listes de Repas'!$B$11:$B$80,0),'Menu pour 15 jours'!$R$7)</f>
        <v>0</v>
      </c>
      <c r="J29" s="30">
        <f>INDEX('Listes de Repas'!$B$11:$J$80,MATCH('Menu pour 15 jours'!$L$17,'Listes de Repas'!$B$11:$B$80,0),'Menu pour 15 jours'!$R$8)</f>
        <v>0</v>
      </c>
      <c r="K29" s="30">
        <f>INDEX('Listes de Repas'!$B$11:$J$80,MATCH('Menu pour 15 jours'!$L$17,'Listes de Repas'!$B$11:$B$80,0),'Menu pour 15 jours'!$R$9)</f>
        <v>0</v>
      </c>
      <c r="L29" s="30">
        <f>INDEX('Listes de Repas'!$B$11:$J$80,MATCH('Menu pour 15 jours'!$L$17,'Listes de Repas'!$B$11:$B$80,0),'Menu pour 15 jours'!$R$10)</f>
        <v>0</v>
      </c>
      <c r="M29" s="84"/>
      <c r="O29">
        <v>0</v>
      </c>
      <c r="P29" t="s">
        <v>139</v>
      </c>
      <c r="Q29">
        <v>6</v>
      </c>
      <c r="R29" t="str">
        <f t="shared" si="9"/>
        <v>(C)</v>
      </c>
      <c r="S29">
        <f t="shared" si="10"/>
        <v>32</v>
      </c>
      <c r="T29">
        <f t="shared" si="11"/>
        <v>29</v>
      </c>
      <c r="U29" t="str">
        <f t="shared" si="12"/>
        <v>1 pot de fromage blanc maigre</v>
      </c>
      <c r="V29" t="str">
        <f t="shared" si="13"/>
        <v>-  6 x 1 pot de fromage blanc maigre</v>
      </c>
      <c r="W29" t="str">
        <f t="shared" si="0"/>
        <v xml:space="preserve"> </v>
      </c>
      <c r="X29" t="str">
        <f t="shared" si="14"/>
        <v>-  6 x 1 pot de fromage blanc maigre</v>
      </c>
      <c r="Y29" t="str">
        <f t="shared" si="15"/>
        <v xml:space="preserve"> </v>
      </c>
      <c r="Z29" t="str">
        <f t="shared" si="16"/>
        <v xml:space="preserve"> </v>
      </c>
    </row>
    <row r="30" spans="1:26" x14ac:dyDescent="0.25">
      <c r="A30" s="41" t="s">
        <v>131</v>
      </c>
      <c r="B30" s="41" t="s">
        <v>131</v>
      </c>
      <c r="C30" s="41" t="s">
        <v>131</v>
      </c>
      <c r="D30" s="41" t="s">
        <v>131</v>
      </c>
      <c r="G30" s="36">
        <f>INDEX('Listes de Repas'!$B$11:$J$80,MATCH('Menu pour 15 jours'!$N$17,'Listes de Repas'!$B$11:$B$80,0),'Menu pour 15 jours'!$R$5)</f>
        <v>0</v>
      </c>
      <c r="H30" s="37">
        <f>INDEX('Listes de Repas'!$B$11:$J$80,MATCH('Menu pour 15 jours'!$N$17,'Listes de Repas'!$B$11:$B$80,0),'Menu pour 15 jours'!$R$6)</f>
        <v>0</v>
      </c>
      <c r="I30" s="37">
        <f>INDEX('Listes de Repas'!$B$11:$J$80,MATCH('Menu pour 15 jours'!$N$17,'Listes de Repas'!$B$11:$B$80,0),'Menu pour 15 jours'!$R$7)</f>
        <v>0</v>
      </c>
      <c r="J30" s="37">
        <f>INDEX('Listes de Repas'!$B$11:$J$80,MATCH('Menu pour 15 jours'!$N$17,'Listes de Repas'!$B$11:$B$80,0),'Menu pour 15 jours'!$R$8)</f>
        <v>0</v>
      </c>
      <c r="K30" s="37">
        <f>INDEX('Listes de Repas'!$B$11:$J$80,MATCH('Menu pour 15 jours'!$N$17,'Listes de Repas'!$B$11:$B$80,0),'Menu pour 15 jours'!$R$9)</f>
        <v>0</v>
      </c>
      <c r="L30" s="37">
        <f>INDEX('Listes de Repas'!$B$11:$J$80,MATCH('Menu pour 15 jours'!$N$17,'Listes de Repas'!$B$11:$B$80,0),'Menu pour 15 jours'!$R$10)</f>
        <v>0</v>
      </c>
      <c r="M30" s="85"/>
      <c r="O30">
        <v>0</v>
      </c>
      <c r="P30" t="s">
        <v>144</v>
      </c>
      <c r="Q30">
        <v>2</v>
      </c>
      <c r="R30" t="str">
        <f t="shared" si="9"/>
        <v>(D)</v>
      </c>
      <c r="S30">
        <f t="shared" si="10"/>
        <v>13</v>
      </c>
      <c r="T30">
        <f t="shared" si="11"/>
        <v>10</v>
      </c>
      <c r="U30" t="str">
        <f t="shared" si="12"/>
        <v>1 pistolet</v>
      </c>
      <c r="V30" t="str">
        <f t="shared" si="13"/>
        <v>-  2 x 1 pistolet</v>
      </c>
      <c r="W30" t="str">
        <f t="shared" si="0"/>
        <v xml:space="preserve"> </v>
      </c>
      <c r="X30" t="str">
        <f t="shared" si="14"/>
        <v xml:space="preserve"> </v>
      </c>
      <c r="Y30" t="str">
        <f t="shared" si="15"/>
        <v>-  2 x 1 pistolet</v>
      </c>
      <c r="Z30" t="str">
        <f t="shared" si="16"/>
        <v xml:space="preserve"> </v>
      </c>
    </row>
    <row r="31" spans="1:26" x14ac:dyDescent="0.25">
      <c r="A31" s="41" t="s">
        <v>131</v>
      </c>
      <c r="B31" s="41" t="s">
        <v>131</v>
      </c>
      <c r="C31" s="41" t="s">
        <v>131</v>
      </c>
      <c r="D31" s="41" t="s">
        <v>131</v>
      </c>
      <c r="G31" s="33" t="str">
        <f>INDEX('Listes de Repas'!$B$11:$J$80,MATCH('Menu pour 15 jours'!$B$8,'Listes de Repas'!$B$11:$B$80,0),'Menu pour 15 jours'!$R$5)</f>
        <v>(D)500ml de soupe</v>
      </c>
      <c r="H31" s="34" t="str">
        <f>INDEX('Listes de Repas'!$B$11:$J$80,MATCH('Menu pour 15 jours'!$B$8,'Listes de Repas'!$B$11:$B$80,0),'Menu pour 15 jours'!$R$6)</f>
        <v>(D) 6 tranches de pain</v>
      </c>
      <c r="I31" s="34" t="str">
        <f>INDEX('Listes de Repas'!$B$11:$J$80,MATCH('Menu pour 15 jours'!$B$8,'Listes de Repas'!$B$11:$B$80,0),'Menu pour 15 jours'!$R$7)</f>
        <v>(A) 2 C.C de margarine</v>
      </c>
      <c r="J31" s="34" t="str">
        <f>INDEX('Listes de Repas'!$B$11:$J$80,MATCH('Menu pour 15 jours'!$B$8,'Listes de Repas'!$B$11:$B$80,0),'Menu pour 15 jours'!$R$8)</f>
        <v>(A)4 tranches de jambon</v>
      </c>
      <c r="K31" s="34">
        <f>INDEX('Listes de Repas'!$B$11:$J$80,MATCH('Menu pour 15 jours'!$B$8,'Listes de Repas'!$B$11:$B$80,0),'Menu pour 15 jours'!$R$9)</f>
        <v>0</v>
      </c>
      <c r="L31" s="34">
        <f>INDEX('Listes de Repas'!$B$11:$J$80,MATCH('Menu pour 15 jours'!$B$8,'Listes de Repas'!$B$11:$B$80,0),'Menu pour 15 jours'!$R$10)</f>
        <v>0</v>
      </c>
      <c r="M31" s="83" t="s">
        <v>49</v>
      </c>
      <c r="O31" t="s">
        <v>180</v>
      </c>
      <c r="P31" t="s">
        <v>248</v>
      </c>
      <c r="Q31">
        <v>2</v>
      </c>
      <c r="R31" t="str">
        <f t="shared" si="9"/>
        <v>(A)</v>
      </c>
      <c r="S31">
        <f t="shared" si="10"/>
        <v>16</v>
      </c>
      <c r="T31">
        <f t="shared" si="11"/>
        <v>13</v>
      </c>
      <c r="U31" t="str">
        <f t="shared" si="12"/>
        <v xml:space="preserve"> 50 de persil</v>
      </c>
      <c r="V31" t="str">
        <f t="shared" si="13"/>
        <v>-  2 x  50 de persil</v>
      </c>
      <c r="W31" t="str">
        <f t="shared" si="0"/>
        <v>-  2 x  50 de persil</v>
      </c>
      <c r="X31" t="str">
        <f t="shared" si="14"/>
        <v xml:space="preserve"> </v>
      </c>
      <c r="Y31" t="str">
        <f t="shared" si="15"/>
        <v xml:space="preserve"> </v>
      </c>
      <c r="Z31" t="str">
        <f t="shared" si="16"/>
        <v xml:space="preserve"> </v>
      </c>
    </row>
    <row r="32" spans="1:26" x14ac:dyDescent="0.25">
      <c r="A32" s="41" t="s">
        <v>131</v>
      </c>
      <c r="B32" s="41" t="s">
        <v>131</v>
      </c>
      <c r="C32" s="41" t="s">
        <v>131</v>
      </c>
      <c r="D32" s="41" t="s">
        <v>131</v>
      </c>
      <c r="G32" s="35" t="str">
        <f>INDEX('Listes de Repas'!$B$11:$J$80,MATCH('Menu pour 15 jours'!$D$8,'Listes de Repas'!$B$11:$B$80,0),'Menu pour 15 jours'!$R$5)</f>
        <v>(M) 1 oignon</v>
      </c>
      <c r="H32" s="30" t="str">
        <f>INDEX('Listes de Repas'!$B$11:$J$80,MATCH('Menu pour 15 jours'!$D$8,'Listes de Repas'!$B$11:$B$80,0),'Menu pour 15 jours'!$R$6)</f>
        <v>(A)100gr de scampis</v>
      </c>
      <c r="I32" s="30" t="str">
        <f>INDEX('Listes de Repas'!$B$11:$J$80,MATCH('Menu pour 15 jours'!$D$8,'Listes de Repas'!$B$11:$B$80,0),'Menu pour 15 jours'!$R$7)</f>
        <v>(M) 3tomates</v>
      </c>
      <c r="J32" s="30" t="str">
        <f>INDEX('Listes de Repas'!$B$11:$J$80,MATCH('Menu pour 15 jours'!$D$8,'Listes de Repas'!$B$11:$B$80,0),'Menu pour 15 jours'!$R$8)</f>
        <v>(C)75gr de roquette</v>
      </c>
      <c r="K32" s="30" t="str">
        <f>INDEX('Listes de Repas'!$B$11:$J$80,MATCH('Menu pour 15 jours'!$D$8,'Listes de Repas'!$B$11:$B$80,0),'Menu pour 15 jours'!$R$9)</f>
        <v>(c) 2cuillères de Parmesan</v>
      </c>
      <c r="L32" s="30" t="str">
        <f>INDEX('Listes de Repas'!$B$11:$J$80,MATCH('Menu pour 15 jours'!$D$8,'Listes de Repas'!$B$11:$B$80,0),'Menu pour 15 jours'!$R$10)</f>
        <v>(A)140 gr de spaghetti</v>
      </c>
      <c r="M32" s="84"/>
      <c r="O32" t="s">
        <v>245</v>
      </c>
      <c r="P32" t="s">
        <v>107</v>
      </c>
      <c r="Q32">
        <v>2</v>
      </c>
      <c r="R32" t="str">
        <f t="shared" si="9"/>
        <v>(A)</v>
      </c>
      <c r="S32">
        <f t="shared" si="10"/>
        <v>25</v>
      </c>
      <c r="T32">
        <f t="shared" si="11"/>
        <v>22</v>
      </c>
      <c r="U32" t="str">
        <f t="shared" si="12"/>
        <v>1 C.S. de fromage rapé</v>
      </c>
      <c r="V32" t="str">
        <f t="shared" si="13"/>
        <v>-  2 x 1 C.S. de fromage rapé</v>
      </c>
      <c r="W32" t="str">
        <f t="shared" si="0"/>
        <v>-  2 x 1 C.S. de fromage rapé</v>
      </c>
      <c r="X32" t="str">
        <f t="shared" si="14"/>
        <v xml:space="preserve"> </v>
      </c>
      <c r="Y32" t="str">
        <f t="shared" si="15"/>
        <v xml:space="preserve"> </v>
      </c>
      <c r="Z32" t="str">
        <f t="shared" si="16"/>
        <v xml:space="preserve"> </v>
      </c>
    </row>
    <row r="33" spans="1:26" x14ac:dyDescent="0.25">
      <c r="A33" s="41" t="s">
        <v>131</v>
      </c>
      <c r="B33" s="41" t="s">
        <v>131</v>
      </c>
      <c r="C33" s="41" t="s">
        <v>131</v>
      </c>
      <c r="D33" s="41" t="s">
        <v>131</v>
      </c>
      <c r="G33" s="35" t="str">
        <f>INDEX('Listes de Repas'!$B$11:$J$80,MATCH('Menu pour 15 jours'!$F$8,'Listes de Repas'!$B$11:$B$80,0),'Menu pour 15 jours'!$R$5)</f>
        <v>(D)500ml de soupe</v>
      </c>
      <c r="H33" s="30" t="str">
        <f>INDEX('Listes de Repas'!$B$11:$J$80,MATCH('Menu pour 15 jours'!$F$8,'Listes de Repas'!$B$11:$B$80,0),'Menu pour 15 jours'!$R$6)</f>
        <v>(D) 6 tranches de pain</v>
      </c>
      <c r="I33" s="30" t="str">
        <f>INDEX('Listes de Repas'!$B$11:$J$80,MATCH('Menu pour 15 jours'!$F$8,'Listes de Repas'!$B$11:$B$80,0),'Menu pour 15 jours'!$R$7)</f>
        <v>(A) 2 C.C de margarine</v>
      </c>
      <c r="J33" s="30" t="str">
        <f>INDEX('Listes de Repas'!$B$11:$J$80,MATCH('Menu pour 15 jours'!$F$8,'Listes de Repas'!$B$11:$B$80,0),'Menu pour 15 jours'!$R$8)</f>
        <v>(A)4 tranches de jambon</v>
      </c>
      <c r="K33" s="30">
        <f>INDEX('Listes de Repas'!$B$11:$J$80,MATCH('Menu pour 15 jours'!$F$8,'Listes de Repas'!$B$11:$B$80,0),'Menu pour 15 jours'!$R$9)</f>
        <v>0</v>
      </c>
      <c r="L33" s="30">
        <f>INDEX('Listes de Repas'!$B$11:$J$80,MATCH('Menu pour 15 jours'!$F$8,'Listes de Repas'!$B$11:$B$80,0),'Menu pour 15 jours'!$R$10)</f>
        <v>0</v>
      </c>
      <c r="M33" s="84"/>
      <c r="O33" t="s">
        <v>180</v>
      </c>
      <c r="P33" t="s">
        <v>231</v>
      </c>
      <c r="Q33">
        <v>2</v>
      </c>
      <c r="R33" t="str">
        <f t="shared" si="9"/>
        <v>(A)</v>
      </c>
      <c r="S33">
        <f t="shared" si="10"/>
        <v>17</v>
      </c>
      <c r="T33">
        <f t="shared" si="11"/>
        <v>14</v>
      </c>
      <c r="U33" t="str">
        <f t="shared" si="12"/>
        <v>200g de salade</v>
      </c>
      <c r="V33" t="str">
        <f t="shared" si="13"/>
        <v>-  2 x 200g de salade</v>
      </c>
      <c r="W33" t="str">
        <f t="shared" si="0"/>
        <v>-  2 x 200g de salade</v>
      </c>
      <c r="X33" t="str">
        <f t="shared" si="14"/>
        <v xml:space="preserve"> </v>
      </c>
      <c r="Y33" t="str">
        <f t="shared" si="15"/>
        <v xml:space="preserve"> </v>
      </c>
      <c r="Z33" t="str">
        <f t="shared" si="16"/>
        <v xml:space="preserve"> </v>
      </c>
    </row>
    <row r="34" spans="1:26" x14ac:dyDescent="0.25">
      <c r="A34" s="41" t="s">
        <v>131</v>
      </c>
      <c r="B34" s="41" t="s">
        <v>131</v>
      </c>
      <c r="C34" s="41" t="s">
        <v>131</v>
      </c>
      <c r="D34" s="41" t="s">
        <v>131</v>
      </c>
      <c r="G34" s="35" t="str">
        <f>INDEX('Listes de Repas'!$B$11:$J$80,MATCH('Menu pour 15 jours'!$H$8,'Listes de Repas'!$B$11:$B$80,0),'Menu pour 15 jours'!$R$5)</f>
        <v>(M) 1 fenouil</v>
      </c>
      <c r="H34" s="30" t="str">
        <f>INDEX('Listes de Repas'!$B$11:$J$80,MATCH('Menu pour 15 jours'!$H$8,'Listes de Repas'!$B$11:$B$80,0),'Menu pour 15 jours'!$R$6)</f>
        <v>(M) 1 courgette</v>
      </c>
      <c r="I34" s="30" t="str">
        <f>INDEX('Listes de Repas'!$B$11:$J$80,MATCH('Menu pour 15 jours'!$H$8,'Listes de Repas'!$B$11:$B$80,0),'Menu pour 15 jours'!$R$7)</f>
        <v>(M) 1 poivron rouge</v>
      </c>
      <c r="J34" s="30" t="str">
        <f>INDEX('Listes de Repas'!$B$11:$J$80,MATCH('Menu pour 15 jours'!$H$8,'Listes de Repas'!$B$11:$B$80,0),'Menu pour 15 jours'!$R$8)</f>
        <v>(A) 4 œufs</v>
      </c>
      <c r="K34" s="30" t="str">
        <f>INDEX('Listes de Repas'!$B$11:$J$80,MATCH('Menu pour 15 jours'!$H$8,'Listes de Repas'!$B$11:$B$80,0),'Menu pour 15 jours'!$R$9)</f>
        <v>(A) 4 tranches de jambon</v>
      </c>
      <c r="L34" s="30" t="str">
        <f>INDEX('Listes de Repas'!$B$11:$J$80,MATCH('Menu pour 15 jours'!$H$8,'Listes de Repas'!$B$11:$B$80,0),'Menu pour 15 jours'!$R$10)</f>
        <v>(C) feta allegé</v>
      </c>
      <c r="M34" s="84"/>
      <c r="O34" t="s">
        <v>276</v>
      </c>
      <c r="P34" t="s">
        <v>226</v>
      </c>
      <c r="Q34">
        <v>2</v>
      </c>
      <c r="R34" t="str">
        <f t="shared" si="9"/>
        <v>(C)</v>
      </c>
      <c r="S34">
        <f t="shared" si="10"/>
        <v>28</v>
      </c>
      <c r="T34">
        <f t="shared" si="11"/>
        <v>25</v>
      </c>
      <c r="U34" t="str">
        <f t="shared" si="12"/>
        <v>2 cuillères de ciboulette</v>
      </c>
      <c r="V34" t="str">
        <f t="shared" si="13"/>
        <v>-  2 x 2 cuillères de ciboulette</v>
      </c>
      <c r="W34" t="str">
        <f t="shared" si="0"/>
        <v xml:space="preserve"> </v>
      </c>
      <c r="X34" t="str">
        <f t="shared" si="14"/>
        <v>-  2 x 2 cuillères de ciboulette</v>
      </c>
      <c r="Y34" t="str">
        <f t="shared" si="15"/>
        <v xml:space="preserve"> </v>
      </c>
      <c r="Z34" t="str">
        <f t="shared" si="16"/>
        <v xml:space="preserve"> </v>
      </c>
    </row>
    <row r="35" spans="1:26" x14ac:dyDescent="0.25">
      <c r="A35" s="41" t="s">
        <v>131</v>
      </c>
      <c r="B35" s="41" t="s">
        <v>131</v>
      </c>
      <c r="C35" s="41" t="s">
        <v>131</v>
      </c>
      <c r="D35" s="41" t="s">
        <v>131</v>
      </c>
      <c r="G35" s="35" t="str">
        <f>INDEX('Listes de Repas'!$B$11:$J$80,MATCH('Menu pour 15 jours'!$J$8,'Listes de Repas'!$B$11:$B$80,0),'Menu pour 15 jours'!$R$5)</f>
        <v>(M) 2 oignon</v>
      </c>
      <c r="H35" s="30" t="str">
        <f>INDEX('Listes de Repas'!$B$11:$J$80,MATCH('Menu pour 15 jours'!$J$8,'Listes de Repas'!$B$11:$B$80,0),'Menu pour 15 jours'!$R$6)</f>
        <v>(A)100gr de saumon fumés</v>
      </c>
      <c r="I35" s="30" t="str">
        <f>INDEX('Listes de Repas'!$B$11:$J$80,MATCH('Menu pour 15 jours'!$J$8,'Listes de Repas'!$B$11:$B$80,0),'Menu pour 15 jours'!$R$7)</f>
        <v>(M) 1 courgette</v>
      </c>
      <c r="J35" s="30" t="str">
        <f>INDEX('Listes de Repas'!$B$11:$J$80,MATCH('Menu pour 15 jours'!$J$8,'Listes de Repas'!$B$11:$B$80,0),'Menu pour 15 jours'!$R$8)</f>
        <v>(C)100gr de fromage allegé</v>
      </c>
      <c r="K35" s="30" t="str">
        <f>INDEX('Listes de Repas'!$B$11:$J$80,MATCH('Menu pour 15 jours'!$J$8,'Listes de Repas'!$B$11:$B$80,0),'Menu pour 15 jours'!$R$9)</f>
        <v>(c) 2cuillères de Parmesan</v>
      </c>
      <c r="L35" s="30" t="str">
        <f>INDEX('Listes de Repas'!$B$11:$J$80,MATCH('Menu pour 15 jours'!$J$8,'Listes de Repas'!$B$11:$B$80,0),'Menu pour 15 jours'!$R$10)</f>
        <v>(A)100 gr de spaghetti</v>
      </c>
      <c r="M35" s="84"/>
      <c r="O35" t="s">
        <v>280</v>
      </c>
      <c r="P35" t="s">
        <v>251</v>
      </c>
      <c r="Q35">
        <v>2</v>
      </c>
      <c r="R35" t="str">
        <f t="shared" si="9"/>
        <v>(A)</v>
      </c>
      <c r="S35">
        <f t="shared" si="10"/>
        <v>17</v>
      </c>
      <c r="T35">
        <f t="shared" si="11"/>
        <v>14</v>
      </c>
      <c r="U35" t="str">
        <f t="shared" si="12"/>
        <v>100gr de penne</v>
      </c>
      <c r="V35" t="str">
        <f t="shared" si="13"/>
        <v>-  2 x 100gr de penne</v>
      </c>
      <c r="W35" t="str">
        <f t="shared" si="0"/>
        <v>-  2 x 100gr de penne</v>
      </c>
      <c r="X35" t="str">
        <f t="shared" si="14"/>
        <v xml:space="preserve"> </v>
      </c>
      <c r="Y35" t="str">
        <f t="shared" si="15"/>
        <v xml:space="preserve"> </v>
      </c>
      <c r="Z35" t="str">
        <f t="shared" si="16"/>
        <v xml:space="preserve"> </v>
      </c>
    </row>
    <row r="36" spans="1:26" x14ac:dyDescent="0.25">
      <c r="A36" s="41" t="s">
        <v>131</v>
      </c>
      <c r="B36" s="41" t="s">
        <v>131</v>
      </c>
      <c r="C36" s="41" t="s">
        <v>131</v>
      </c>
      <c r="D36" s="41" t="s">
        <v>131</v>
      </c>
      <c r="G36" s="35">
        <f>INDEX('Listes de Repas'!$B$11:$J$80,MATCH('Menu pour 15 jours'!$L$8,'Listes de Repas'!$B$11:$B$80,0),'Menu pour 15 jours'!$R$5)</f>
        <v>0</v>
      </c>
      <c r="H36" s="30">
        <f>INDEX('Listes de Repas'!$B$11:$J$80,MATCH('Menu pour 15 jours'!$L$8,'Listes de Repas'!$B$11:$B$80,0),'Menu pour 15 jours'!$R$6)</f>
        <v>0</v>
      </c>
      <c r="I36" s="30">
        <f>INDEX('Listes de Repas'!$B$11:$J$80,MATCH('Menu pour 15 jours'!$L$8,'Listes de Repas'!$B$11:$B$80,0),'Menu pour 15 jours'!$R$7)</f>
        <v>0</v>
      </c>
      <c r="J36" s="30">
        <f>INDEX('Listes de Repas'!$B$11:$J$80,MATCH('Menu pour 15 jours'!$L$8,'Listes de Repas'!$B$11:$B$80,0),'Menu pour 15 jours'!$R$8)</f>
        <v>0</v>
      </c>
      <c r="K36" s="30">
        <f>INDEX('Listes de Repas'!$B$11:$J$80,MATCH('Menu pour 15 jours'!$L$8,'Listes de Repas'!$B$11:$B$80,0),'Menu pour 15 jours'!$R$9)</f>
        <v>0</v>
      </c>
      <c r="L36" s="30">
        <f>INDEX('Listes de Repas'!$B$11:$J$80,MATCH('Menu pour 15 jours'!$L$8,'Listes de Repas'!$B$11:$B$80,0),'Menu pour 15 jours'!$R$10)</f>
        <v>0</v>
      </c>
      <c r="M36" s="84"/>
      <c r="O36">
        <v>0</v>
      </c>
      <c r="P36" t="s">
        <v>148</v>
      </c>
      <c r="Q36">
        <v>2</v>
      </c>
      <c r="R36" t="str">
        <f t="shared" si="9"/>
        <v>(A)</v>
      </c>
      <c r="S36">
        <f t="shared" si="10"/>
        <v>7</v>
      </c>
      <c r="T36">
        <f t="shared" si="11"/>
        <v>4</v>
      </c>
      <c r="U36" t="str">
        <f t="shared" si="12"/>
        <v>lait</v>
      </c>
      <c r="V36" t="str">
        <f t="shared" si="13"/>
        <v>-  2 x lait</v>
      </c>
      <c r="W36" t="str">
        <f t="shared" si="0"/>
        <v>-  2 x lait</v>
      </c>
      <c r="X36" t="str">
        <f t="shared" si="14"/>
        <v xml:space="preserve"> </v>
      </c>
      <c r="Y36" t="str">
        <f t="shared" si="15"/>
        <v xml:space="preserve"> </v>
      </c>
      <c r="Z36" t="str">
        <f t="shared" si="16"/>
        <v xml:space="preserve"> </v>
      </c>
    </row>
    <row r="37" spans="1:26" x14ac:dyDescent="0.25">
      <c r="A37" s="41" t="s">
        <v>131</v>
      </c>
      <c r="B37" s="41" t="s">
        <v>131</v>
      </c>
      <c r="C37" s="41" t="s">
        <v>131</v>
      </c>
      <c r="D37" s="41" t="s">
        <v>131</v>
      </c>
      <c r="G37" s="36">
        <f>INDEX('Listes de Repas'!$B$11:$J$80,MATCH('Menu pour 15 jours'!$N$8,'Listes de Repas'!$B$11:$B$80,0),'Menu pour 15 jours'!$R$5)</f>
        <v>0</v>
      </c>
      <c r="H37" s="37">
        <f>INDEX('Listes de Repas'!$B$11:$J$80,MATCH('Menu pour 15 jours'!$N$8,'Listes de Repas'!$B$11:$B$80,0),'Menu pour 15 jours'!$R$6)</f>
        <v>0</v>
      </c>
      <c r="I37" s="37">
        <f>INDEX('Listes de Repas'!$B$11:$J$80,MATCH('Menu pour 15 jours'!$N$8,'Listes de Repas'!$B$11:$B$80,0),'Menu pour 15 jours'!$R$7)</f>
        <v>0</v>
      </c>
      <c r="J37" s="37">
        <f>INDEX('Listes de Repas'!$B$11:$J$80,MATCH('Menu pour 15 jours'!$N$8,'Listes de Repas'!$B$11:$B$80,0),'Menu pour 15 jours'!$R$8)</f>
        <v>0</v>
      </c>
      <c r="K37" s="37">
        <f>INDEX('Listes de Repas'!$B$11:$J$80,MATCH('Menu pour 15 jours'!$N$8,'Listes de Repas'!$B$11:$B$80,0),'Menu pour 15 jours'!$R$9)</f>
        <v>0</v>
      </c>
      <c r="L37" s="37">
        <f>INDEX('Listes de Repas'!$B$11:$J$80,MATCH('Menu pour 15 jours'!$N$8,'Listes de Repas'!$B$11:$B$80,0),'Menu pour 15 jours'!$R$10)</f>
        <v>0</v>
      </c>
      <c r="M37" s="85"/>
      <c r="O37">
        <v>0</v>
      </c>
      <c r="P37" t="s">
        <v>234</v>
      </c>
      <c r="Q37">
        <v>2</v>
      </c>
      <c r="R37" t="str">
        <f t="shared" si="9"/>
        <v>(M)</v>
      </c>
      <c r="S37">
        <f t="shared" si="10"/>
        <v>13</v>
      </c>
      <c r="T37">
        <f t="shared" si="11"/>
        <v>10</v>
      </c>
      <c r="U37" t="str">
        <f t="shared" si="12"/>
        <v>1concombre</v>
      </c>
      <c r="V37" t="str">
        <f t="shared" si="13"/>
        <v>-  2 x 1concombre</v>
      </c>
      <c r="W37" t="str">
        <f t="shared" si="0"/>
        <v xml:space="preserve"> </v>
      </c>
      <c r="X37" t="str">
        <f t="shared" si="14"/>
        <v xml:space="preserve"> </v>
      </c>
      <c r="Y37" t="str">
        <f t="shared" si="15"/>
        <v xml:space="preserve"> </v>
      </c>
      <c r="Z37" t="str">
        <f t="shared" si="16"/>
        <v>-  2 x 1concombre</v>
      </c>
    </row>
    <row r="38" spans="1:26" x14ac:dyDescent="0.25">
      <c r="A38" s="41" t="s">
        <v>131</v>
      </c>
      <c r="B38" s="41" t="s">
        <v>131</v>
      </c>
      <c r="C38" s="41" t="s">
        <v>131</v>
      </c>
      <c r="D38" s="41" t="s">
        <v>131</v>
      </c>
      <c r="G38" s="33">
        <f>INDEX('Listes de Repas'!$B$11:$J$80,MATCH('Menu pour 15 jours'!$B$19,'Listes de Repas'!$B$11:$B$80,0),'Menu pour 15 jours'!$R$5)</f>
        <v>0</v>
      </c>
      <c r="H38" s="34">
        <f>INDEX('Listes de Repas'!$B$11:$J$80,MATCH('Menu pour 15 jours'!$B$19,'Listes de Repas'!$B$11:$B$80,0),'Menu pour 15 jours'!$R$6)</f>
        <v>0</v>
      </c>
      <c r="I38" s="34">
        <f>INDEX('Listes de Repas'!$B$11:$J$80,MATCH('Menu pour 15 jours'!$B$19,'Listes de Repas'!$B$11:$B$80,0),'Menu pour 15 jours'!$R$7)</f>
        <v>0</v>
      </c>
      <c r="J38" s="34">
        <f>INDEX('Listes de Repas'!$B$11:$J$80,MATCH('Menu pour 15 jours'!$B$19,'Listes de Repas'!$B$11:$B$80,0),'Menu pour 15 jours'!$R$8)</f>
        <v>0</v>
      </c>
      <c r="K38" s="34">
        <f>INDEX('Listes de Repas'!$B$11:$J$80,MATCH('Menu pour 15 jours'!$B$19,'Listes de Repas'!$B$11:$B$80,0),'Menu pour 15 jours'!$R$9)</f>
        <v>0</v>
      </c>
      <c r="L38" s="34">
        <f>INDEX('Listes de Repas'!$B$11:$J$80,MATCH('Menu pour 15 jours'!$B$19,'Listes de Repas'!$B$11:$B$80,0),'Menu pour 15 jours'!$R$10)</f>
        <v>0</v>
      </c>
      <c r="M38" s="83" t="s">
        <v>49</v>
      </c>
      <c r="O38">
        <v>0</v>
      </c>
      <c r="P38" t="s">
        <v>182</v>
      </c>
      <c r="Q38">
        <v>4</v>
      </c>
      <c r="R38" t="str">
        <f t="shared" si="9"/>
        <v>(A)</v>
      </c>
      <c r="S38">
        <f t="shared" si="10"/>
        <v>22</v>
      </c>
      <c r="T38">
        <f t="shared" si="11"/>
        <v>19</v>
      </c>
      <c r="U38" t="str">
        <f t="shared" si="12"/>
        <v xml:space="preserve"> 2 C.C de margarine</v>
      </c>
      <c r="V38" t="str">
        <f t="shared" si="13"/>
        <v>-  4 x  2 C.C de margarine</v>
      </c>
      <c r="W38" t="str">
        <f t="shared" si="0"/>
        <v>-  4 x  2 C.C de margarine</v>
      </c>
      <c r="X38" t="str">
        <f t="shared" si="14"/>
        <v xml:space="preserve"> </v>
      </c>
      <c r="Y38" t="str">
        <f t="shared" si="15"/>
        <v xml:space="preserve"> </v>
      </c>
      <c r="Z38" t="str">
        <f t="shared" si="16"/>
        <v xml:space="preserve"> </v>
      </c>
    </row>
    <row r="39" spans="1:26" x14ac:dyDescent="0.25">
      <c r="A39" s="41" t="s">
        <v>131</v>
      </c>
      <c r="B39" s="41" t="s">
        <v>131</v>
      </c>
      <c r="C39" s="41" t="s">
        <v>131</v>
      </c>
      <c r="D39" s="41" t="s">
        <v>131</v>
      </c>
      <c r="G39" s="35">
        <f>INDEX('Listes de Repas'!$B$11:$J$80,MATCH('Menu pour 15 jours'!$D$19,'Listes de Repas'!$B$11:$B$80,0),'Menu pour 15 jours'!$R$5)</f>
        <v>0</v>
      </c>
      <c r="H39" s="30">
        <f>INDEX('Listes de Repas'!$B$11:$J$80,MATCH('Menu pour 15 jours'!$D$19,'Listes de Repas'!$B$11:$B$80,0),'Menu pour 15 jours'!$R$6)</f>
        <v>0</v>
      </c>
      <c r="I39" s="30">
        <f>INDEX('Listes de Repas'!$B$11:$J$80,MATCH('Menu pour 15 jours'!$D$19,'Listes de Repas'!$B$11:$B$80,0),'Menu pour 15 jours'!$R$7)</f>
        <v>0</v>
      </c>
      <c r="J39" s="30">
        <f>INDEX('Listes de Repas'!$B$11:$J$80,MATCH('Menu pour 15 jours'!$D$19,'Listes de Repas'!$B$11:$B$80,0),'Menu pour 15 jours'!$R$8)</f>
        <v>0</v>
      </c>
      <c r="K39" s="30">
        <f>INDEX('Listes de Repas'!$B$11:$J$80,MATCH('Menu pour 15 jours'!$D$19,'Listes de Repas'!$B$11:$B$80,0),'Menu pour 15 jours'!$R$9)</f>
        <v>0</v>
      </c>
      <c r="L39" s="30">
        <f>INDEX('Listes de Repas'!$B$11:$J$80,MATCH('Menu pour 15 jours'!$D$19,'Listes de Repas'!$B$11:$B$80,0),'Menu pour 15 jours'!$R$10)</f>
        <v>0</v>
      </c>
      <c r="M39" s="84"/>
      <c r="O39">
        <v>0</v>
      </c>
      <c r="P39" t="s">
        <v>258</v>
      </c>
      <c r="Q39">
        <v>2</v>
      </c>
      <c r="R39" t="str">
        <f t="shared" si="9"/>
        <v>(M)</v>
      </c>
      <c r="S39">
        <f t="shared" si="10"/>
        <v>12</v>
      </c>
      <c r="T39">
        <f t="shared" si="11"/>
        <v>9</v>
      </c>
      <c r="U39" t="str">
        <f t="shared" si="12"/>
        <v xml:space="preserve"> 3tomates</v>
      </c>
      <c r="V39" t="str">
        <f t="shared" si="13"/>
        <v>-  2 x  3tomates</v>
      </c>
      <c r="W39" t="str">
        <f t="shared" si="0"/>
        <v xml:space="preserve"> </v>
      </c>
      <c r="X39" t="str">
        <f t="shared" si="14"/>
        <v xml:space="preserve"> </v>
      </c>
      <c r="Y39" t="str">
        <f t="shared" si="15"/>
        <v xml:space="preserve"> </v>
      </c>
      <c r="Z39" t="str">
        <f t="shared" si="16"/>
        <v>-  2 x  3tomates</v>
      </c>
    </row>
    <row r="40" spans="1:26" x14ac:dyDescent="0.25">
      <c r="A40" s="41" t="s">
        <v>131</v>
      </c>
      <c r="B40" s="41" t="s">
        <v>131</v>
      </c>
      <c r="C40" s="41" t="s">
        <v>131</v>
      </c>
      <c r="D40" s="41" t="s">
        <v>131</v>
      </c>
      <c r="G40" s="35">
        <f>INDEX('Listes de Repas'!$B$11:$J$80,MATCH('Menu pour 15 jours'!$F$19,'Listes de Repas'!$B$11:$B$80,0),'Menu pour 15 jours'!$R$5)</f>
        <v>0</v>
      </c>
      <c r="H40" s="30">
        <f>INDEX('Listes de Repas'!$B$11:$J$80,MATCH('Menu pour 15 jours'!$F$19,'Listes de Repas'!$B$11:$B$80,0),'Menu pour 15 jours'!$R$6)</f>
        <v>0</v>
      </c>
      <c r="I40" s="30">
        <f>INDEX('Listes de Repas'!$B$11:$J$80,MATCH('Menu pour 15 jours'!$F$19,'Listes de Repas'!$B$11:$B$80,0),'Menu pour 15 jours'!$R$7)</f>
        <v>0</v>
      </c>
      <c r="J40" s="30">
        <f>INDEX('Listes de Repas'!$B$11:$J$80,MATCH('Menu pour 15 jours'!$F$19,'Listes de Repas'!$B$11:$B$80,0),'Menu pour 15 jours'!$R$8)</f>
        <v>0</v>
      </c>
      <c r="K40" s="30">
        <f>INDEX('Listes de Repas'!$B$11:$J$80,MATCH('Menu pour 15 jours'!$F$19,'Listes de Repas'!$B$11:$B$80,0),'Menu pour 15 jours'!$R$9)</f>
        <v>0</v>
      </c>
      <c r="L40" s="30">
        <f>INDEX('Listes de Repas'!$B$11:$J$80,MATCH('Menu pour 15 jours'!$F$19,'Listes de Repas'!$B$11:$B$80,0),'Menu pour 15 jours'!$R$10)</f>
        <v>0</v>
      </c>
      <c r="M40" s="84"/>
      <c r="O40">
        <v>0</v>
      </c>
      <c r="P40" t="s">
        <v>99</v>
      </c>
      <c r="Q40">
        <v>6</v>
      </c>
      <c r="R40" t="str">
        <f t="shared" si="9"/>
        <v>(M)</v>
      </c>
      <c r="S40">
        <f t="shared" si="10"/>
        <v>13</v>
      </c>
      <c r="T40">
        <f t="shared" si="11"/>
        <v>10</v>
      </c>
      <c r="U40" t="str">
        <f t="shared" si="12"/>
        <v>1/2 banane</v>
      </c>
      <c r="V40" t="str">
        <f t="shared" si="13"/>
        <v>-  6 x 1/2 banane</v>
      </c>
      <c r="W40" t="str">
        <f t="shared" si="0"/>
        <v xml:space="preserve"> </v>
      </c>
      <c r="X40" t="str">
        <f t="shared" si="14"/>
        <v xml:space="preserve"> </v>
      </c>
      <c r="Y40" t="str">
        <f t="shared" si="15"/>
        <v xml:space="preserve"> </v>
      </c>
      <c r="Z40" t="str">
        <f t="shared" si="16"/>
        <v>-  6 x 1/2 banane</v>
      </c>
    </row>
    <row r="41" spans="1:26" x14ac:dyDescent="0.25">
      <c r="A41" s="40" t="s">
        <v>131</v>
      </c>
      <c r="B41" s="41" t="s">
        <v>131</v>
      </c>
      <c r="C41" s="41" t="s">
        <v>131</v>
      </c>
      <c r="D41" s="41" t="s">
        <v>131</v>
      </c>
      <c r="G41" s="35">
        <f>INDEX('Listes de Repas'!$B$11:$J$80,MATCH('Menu pour 15 jours'!$H$19,'Listes de Repas'!$B$11:$B$80,0),'Menu pour 15 jours'!$R$5)</f>
        <v>0</v>
      </c>
      <c r="H41" s="30">
        <f>INDEX('Listes de Repas'!$B$11:$J$80,MATCH('Menu pour 15 jours'!$H$19,'Listes de Repas'!$B$11:$B$80,0),'Menu pour 15 jours'!$R$6)</f>
        <v>0</v>
      </c>
      <c r="I41" s="30">
        <f>INDEX('Listes de Repas'!$B$11:$J$80,MATCH('Menu pour 15 jours'!$H$19,'Listes de Repas'!$B$11:$B$80,0),'Menu pour 15 jours'!$R$7)</f>
        <v>0</v>
      </c>
      <c r="J41" s="30">
        <f>INDEX('Listes de Repas'!$B$11:$J$80,MATCH('Menu pour 15 jours'!$H$19,'Listes de Repas'!$B$11:$B$80,0),'Menu pour 15 jours'!$R$8)</f>
        <v>0</v>
      </c>
      <c r="K41" s="30">
        <f>INDEX('Listes de Repas'!$B$11:$J$80,MATCH('Menu pour 15 jours'!$H$19,'Listes de Repas'!$B$11:$B$80,0),'Menu pour 15 jours'!$R$9)</f>
        <v>0</v>
      </c>
      <c r="L41" s="30">
        <f>INDEX('Listes de Repas'!$B$11:$J$80,MATCH('Menu pour 15 jours'!$H$19,'Listes de Repas'!$B$11:$B$80,0),'Menu pour 15 jours'!$R$10)</f>
        <v>0</v>
      </c>
      <c r="M41" s="84"/>
      <c r="O41">
        <v>0</v>
      </c>
      <c r="P41" t="s">
        <v>140</v>
      </c>
      <c r="Q41">
        <v>6</v>
      </c>
      <c r="R41" t="str">
        <f t="shared" si="9"/>
        <v>(A)</v>
      </c>
      <c r="S41">
        <f t="shared" si="10"/>
        <v>20</v>
      </c>
      <c r="T41">
        <f t="shared" si="11"/>
        <v>17</v>
      </c>
      <c r="U41" t="str">
        <f t="shared" si="12"/>
        <v>4C.C de cassonade</v>
      </c>
      <c r="V41" t="str">
        <f t="shared" si="13"/>
        <v>-  6 x 4C.C de cassonade</v>
      </c>
      <c r="W41" t="str">
        <f t="shared" si="0"/>
        <v>-  6 x 4C.C de cassonade</v>
      </c>
      <c r="X41" t="str">
        <f t="shared" si="14"/>
        <v xml:space="preserve"> </v>
      </c>
      <c r="Y41" t="str">
        <f t="shared" si="15"/>
        <v xml:space="preserve"> </v>
      </c>
      <c r="Z41" t="str">
        <f t="shared" si="16"/>
        <v xml:space="preserve"> </v>
      </c>
    </row>
    <row r="42" spans="1:26" x14ac:dyDescent="0.25">
      <c r="A42" s="41" t="s">
        <v>131</v>
      </c>
      <c r="B42" s="41" t="s">
        <v>131</v>
      </c>
      <c r="C42" s="41" t="s">
        <v>131</v>
      </c>
      <c r="D42" s="41" t="s">
        <v>131</v>
      </c>
      <c r="G42" s="35">
        <f>INDEX('Listes de Repas'!$B$11:$J$80,MATCH('Menu pour 15 jours'!$J$19,'Listes de Repas'!$B$11:$B$80,0),'Menu pour 15 jours'!$R$5)</f>
        <v>0</v>
      </c>
      <c r="H42" s="30">
        <f>INDEX('Listes de Repas'!$B$11:$J$80,MATCH('Menu pour 15 jours'!$J$19,'Listes de Repas'!$B$11:$B$80,0),'Menu pour 15 jours'!$R$6)</f>
        <v>0</v>
      </c>
      <c r="I42" s="30">
        <f>INDEX('Listes de Repas'!$B$11:$J$80,MATCH('Menu pour 15 jours'!$J$19,'Listes de Repas'!$B$11:$B$80,0),'Menu pour 15 jours'!$R$7)</f>
        <v>0</v>
      </c>
      <c r="J42" s="30">
        <f>INDEX('Listes de Repas'!$B$11:$J$80,MATCH('Menu pour 15 jours'!$J$19,'Listes de Repas'!$B$11:$B$80,0),'Menu pour 15 jours'!$R$8)</f>
        <v>0</v>
      </c>
      <c r="K42" s="30">
        <f>INDEX('Listes de Repas'!$B$11:$J$80,MATCH('Menu pour 15 jours'!$J$19,'Listes de Repas'!$B$11:$B$80,0),'Menu pour 15 jours'!$R$9)</f>
        <v>0</v>
      </c>
      <c r="L42" s="30">
        <f>INDEX('Listes de Repas'!$B$11:$J$80,MATCH('Menu pour 15 jours'!$J$19,'Listes de Repas'!$B$11:$B$80,0),'Menu pour 15 jours'!$R$10)</f>
        <v>0</v>
      </c>
      <c r="M42" s="84"/>
      <c r="O42">
        <v>0</v>
      </c>
      <c r="P42" t="s">
        <v>145</v>
      </c>
      <c r="Q42">
        <v>8</v>
      </c>
      <c r="R42" t="str">
        <f t="shared" si="9"/>
        <v>(D)</v>
      </c>
      <c r="S42">
        <f t="shared" si="10"/>
        <v>18</v>
      </c>
      <c r="T42">
        <f t="shared" si="11"/>
        <v>15</v>
      </c>
      <c r="U42" t="str">
        <f t="shared" si="12"/>
        <v>1 vache qui rit</v>
      </c>
      <c r="V42" t="str">
        <f t="shared" si="13"/>
        <v>-  8 x 1 vache qui rit</v>
      </c>
      <c r="W42" t="str">
        <f t="shared" si="0"/>
        <v xml:space="preserve"> </v>
      </c>
      <c r="X42" t="str">
        <f t="shared" si="14"/>
        <v xml:space="preserve"> </v>
      </c>
      <c r="Y42" t="str">
        <f t="shared" si="15"/>
        <v>-  8 x 1 vache qui rit</v>
      </c>
      <c r="Z42" t="str">
        <f t="shared" si="16"/>
        <v xml:space="preserve"> </v>
      </c>
    </row>
    <row r="43" spans="1:26" x14ac:dyDescent="0.25">
      <c r="A43" s="41" t="s">
        <v>131</v>
      </c>
      <c r="B43" s="41" t="s">
        <v>131</v>
      </c>
      <c r="C43" s="41" t="s">
        <v>131</v>
      </c>
      <c r="D43" s="41" t="s">
        <v>131</v>
      </c>
      <c r="G43" s="35">
        <f>INDEX('Listes de Repas'!$B$11:$J$80,MATCH('Menu pour 15 jours'!$L$19,'Listes de Repas'!$B$11:$B$80,0),'Menu pour 15 jours'!$R$5)</f>
        <v>0</v>
      </c>
      <c r="H43" s="30">
        <f>INDEX('Listes de Repas'!$B$11:$J$80,MATCH('Menu pour 15 jours'!$L$19,'Listes de Repas'!$B$11:$B$80,0),'Menu pour 15 jours'!$R$6)</f>
        <v>0</v>
      </c>
      <c r="I43" s="30">
        <f>INDEX('Listes de Repas'!$B$11:$J$80,MATCH('Menu pour 15 jours'!$L$19,'Listes de Repas'!$B$11:$B$80,0),'Menu pour 15 jours'!$R$7)</f>
        <v>0</v>
      </c>
      <c r="J43" s="30">
        <f>INDEX('Listes de Repas'!$B$11:$J$80,MATCH('Menu pour 15 jours'!$L$19,'Listes de Repas'!$B$11:$B$80,0),'Menu pour 15 jours'!$R$8)</f>
        <v>0</v>
      </c>
      <c r="K43" s="30">
        <f>INDEX('Listes de Repas'!$B$11:$J$80,MATCH('Menu pour 15 jours'!$L$19,'Listes de Repas'!$B$11:$B$80,0),'Menu pour 15 jours'!$R$9)</f>
        <v>0</v>
      </c>
      <c r="L43" s="30">
        <f>INDEX('Listes de Repas'!$B$11:$J$80,MATCH('Menu pour 15 jours'!$L$19,'Listes de Repas'!$B$11:$B$80,0),'Menu pour 15 jours'!$R$10)</f>
        <v>0</v>
      </c>
      <c r="M43" s="84"/>
      <c r="O43">
        <v>0</v>
      </c>
      <c r="P43" t="s">
        <v>249</v>
      </c>
      <c r="Q43">
        <v>2</v>
      </c>
      <c r="R43" t="str">
        <f t="shared" si="9"/>
        <v>(C)</v>
      </c>
      <c r="S43">
        <f t="shared" si="10"/>
        <v>20</v>
      </c>
      <c r="T43">
        <f t="shared" si="11"/>
        <v>17</v>
      </c>
      <c r="U43" t="str">
        <f t="shared" si="12"/>
        <v>250gr de roquette</v>
      </c>
      <c r="V43" t="str">
        <f t="shared" si="13"/>
        <v>-  2 x 250gr de roquette</v>
      </c>
      <c r="W43" t="str">
        <f t="shared" si="0"/>
        <v xml:space="preserve"> </v>
      </c>
      <c r="X43" t="str">
        <f t="shared" si="14"/>
        <v>-  2 x 250gr de roquette</v>
      </c>
      <c r="Y43" t="str">
        <f t="shared" si="15"/>
        <v xml:space="preserve"> </v>
      </c>
      <c r="Z43" t="str">
        <f t="shared" si="16"/>
        <v xml:space="preserve"> </v>
      </c>
    </row>
    <row r="44" spans="1:26" x14ac:dyDescent="0.25">
      <c r="A44" s="41" t="s">
        <v>131</v>
      </c>
      <c r="B44" s="41" t="s">
        <v>131</v>
      </c>
      <c r="C44" s="41" t="s">
        <v>131</v>
      </c>
      <c r="D44" s="41" t="s">
        <v>131</v>
      </c>
      <c r="G44" s="36">
        <f>INDEX('Listes de Repas'!$B$11:$J$80,MATCH('Menu pour 15 jours'!$N$19,'Listes de Repas'!$B$11:$B$80,0),'Menu pour 15 jours'!$R$5)</f>
        <v>0</v>
      </c>
      <c r="H44" s="37">
        <f>INDEX('Listes de Repas'!$B$11:$J$80,MATCH('Menu pour 15 jours'!$N$19,'Listes de Repas'!$B$11:$B$80,0),'Menu pour 15 jours'!$R$6)</f>
        <v>0</v>
      </c>
      <c r="I44" s="37">
        <f>INDEX('Listes de Repas'!$B$11:$J$80,MATCH('Menu pour 15 jours'!$N$19,'Listes de Repas'!$B$11:$B$80,0),'Menu pour 15 jours'!$R$7)</f>
        <v>0</v>
      </c>
      <c r="J44" s="37">
        <f>INDEX('Listes de Repas'!$B$11:$J$80,MATCH('Menu pour 15 jours'!$N$19,'Listes de Repas'!$B$11:$B$80,0),'Menu pour 15 jours'!$R$8)</f>
        <v>0</v>
      </c>
      <c r="K44" s="37">
        <f>INDEX('Listes de Repas'!$B$11:$J$80,MATCH('Menu pour 15 jours'!$N$19,'Listes de Repas'!$B$11:$B$80,0),'Menu pour 15 jours'!$R$9)</f>
        <v>0</v>
      </c>
      <c r="L44" s="37">
        <f>INDEX('Listes de Repas'!$B$11:$J$80,MATCH('Menu pour 15 jours'!$N$19,'Listes de Repas'!$B$11:$B$80,0),'Menu pour 15 jours'!$R$10)</f>
        <v>0</v>
      </c>
      <c r="M44" s="85"/>
      <c r="O44">
        <v>0</v>
      </c>
      <c r="P44" t="s">
        <v>151</v>
      </c>
      <c r="Q44">
        <v>2</v>
      </c>
      <c r="R44" t="str">
        <f t="shared" si="9"/>
        <v>(A)</v>
      </c>
      <c r="S44">
        <f t="shared" si="10"/>
        <v>21</v>
      </c>
      <c r="T44">
        <f t="shared" si="11"/>
        <v>18</v>
      </c>
      <c r="U44" t="str">
        <f t="shared" si="12"/>
        <v>1 C.C de margarine</v>
      </c>
      <c r="V44" t="str">
        <f t="shared" si="13"/>
        <v>-  2 x 1 C.C de margarine</v>
      </c>
      <c r="W44" t="str">
        <f t="shared" si="0"/>
        <v>-  2 x 1 C.C de margarine</v>
      </c>
      <c r="X44" t="str">
        <f t="shared" si="14"/>
        <v xml:space="preserve"> </v>
      </c>
      <c r="Y44" t="str">
        <f t="shared" si="15"/>
        <v xml:space="preserve"> </v>
      </c>
      <c r="Z44" t="str">
        <f t="shared" si="16"/>
        <v xml:space="preserve"> </v>
      </c>
    </row>
    <row r="45" spans="1:26" x14ac:dyDescent="0.25">
      <c r="A45" s="41" t="s">
        <v>131</v>
      </c>
      <c r="B45" s="41" t="s">
        <v>131</v>
      </c>
      <c r="C45" s="41" t="s">
        <v>131</v>
      </c>
      <c r="D45" s="41" t="s">
        <v>131</v>
      </c>
      <c r="O45" t="s">
        <v>137</v>
      </c>
      <c r="P45" t="s">
        <v>232</v>
      </c>
      <c r="Q45">
        <v>2</v>
      </c>
      <c r="R45" t="str">
        <f t="shared" si="9"/>
        <v>(M)</v>
      </c>
      <c r="S45">
        <f t="shared" si="10"/>
        <v>10</v>
      </c>
      <c r="T45">
        <f t="shared" si="11"/>
        <v>7</v>
      </c>
      <c r="U45" t="str">
        <f t="shared" si="12"/>
        <v>1citron</v>
      </c>
      <c r="V45" t="str">
        <f t="shared" si="13"/>
        <v>-  2 x 1citron</v>
      </c>
      <c r="W45" t="str">
        <f t="shared" si="0"/>
        <v xml:space="preserve"> </v>
      </c>
      <c r="X45" t="str">
        <f t="shared" si="14"/>
        <v xml:space="preserve"> </v>
      </c>
      <c r="Y45" t="str">
        <f t="shared" si="15"/>
        <v xml:space="preserve"> </v>
      </c>
      <c r="Z45" t="str">
        <f t="shared" si="16"/>
        <v>-  2 x 1citron</v>
      </c>
    </row>
    <row r="46" spans="1:26" x14ac:dyDescent="0.25">
      <c r="A46" s="41" t="s">
        <v>131</v>
      </c>
      <c r="B46" s="41" t="s">
        <v>131</v>
      </c>
      <c r="C46" s="41" t="s">
        <v>131</v>
      </c>
      <c r="D46" s="41" t="s">
        <v>131</v>
      </c>
      <c r="O46" t="s">
        <v>137</v>
      </c>
      <c r="P46" t="s">
        <v>227</v>
      </c>
      <c r="Q46">
        <v>2</v>
      </c>
      <c r="R46" t="str">
        <f t="shared" si="9"/>
        <v>(M)</v>
      </c>
      <c r="S46">
        <f t="shared" si="10"/>
        <v>15</v>
      </c>
      <c r="T46">
        <f t="shared" si="11"/>
        <v>12</v>
      </c>
      <c r="U46" t="str">
        <f t="shared" si="12"/>
        <v xml:space="preserve"> 1 concombre</v>
      </c>
      <c r="V46" t="str">
        <f t="shared" si="13"/>
        <v>-  2 x  1 concombre</v>
      </c>
      <c r="W46" t="str">
        <f t="shared" si="0"/>
        <v xml:space="preserve"> </v>
      </c>
      <c r="X46" t="str">
        <f t="shared" si="14"/>
        <v xml:space="preserve"> </v>
      </c>
      <c r="Y46" t="str">
        <f t="shared" si="15"/>
        <v xml:space="preserve"> </v>
      </c>
      <c r="Z46" t="str">
        <f t="shared" si="16"/>
        <v>-  2 x  1 concombre</v>
      </c>
    </row>
    <row r="47" spans="1:26" x14ac:dyDescent="0.25">
      <c r="A47" s="41" t="s">
        <v>131</v>
      </c>
      <c r="B47" s="41" t="s">
        <v>131</v>
      </c>
      <c r="C47" s="41" t="s">
        <v>131</v>
      </c>
      <c r="D47" s="41" t="s">
        <v>131</v>
      </c>
      <c r="O47" t="s">
        <v>137</v>
      </c>
      <c r="P47" t="s">
        <v>252</v>
      </c>
      <c r="Q47">
        <v>2</v>
      </c>
      <c r="R47" t="str">
        <f t="shared" si="9"/>
        <v>(A)</v>
      </c>
      <c r="S47">
        <f t="shared" si="10"/>
        <v>23</v>
      </c>
      <c r="T47">
        <f t="shared" si="11"/>
        <v>20</v>
      </c>
      <c r="U47" t="str">
        <f t="shared" si="12"/>
        <v xml:space="preserve"> 4tranches de jambon</v>
      </c>
      <c r="V47" t="str">
        <f t="shared" si="13"/>
        <v>-  2 x  4tranches de jambon</v>
      </c>
      <c r="W47" t="str">
        <f t="shared" si="0"/>
        <v>-  2 x  4tranches de jambon</v>
      </c>
      <c r="X47" t="str">
        <f t="shared" si="14"/>
        <v xml:space="preserve"> </v>
      </c>
      <c r="Y47" t="str">
        <f t="shared" si="15"/>
        <v xml:space="preserve"> </v>
      </c>
      <c r="Z47" t="str">
        <f t="shared" si="16"/>
        <v xml:space="preserve"> </v>
      </c>
    </row>
    <row r="48" spans="1:26" x14ac:dyDescent="0.25">
      <c r="A48" s="41" t="s">
        <v>131</v>
      </c>
      <c r="B48" s="41" t="s">
        <v>131</v>
      </c>
      <c r="C48" s="41" t="s">
        <v>131</v>
      </c>
      <c r="D48" s="41" t="s">
        <v>131</v>
      </c>
      <c r="O48" t="s">
        <v>137</v>
      </c>
      <c r="P48" t="s">
        <v>235</v>
      </c>
      <c r="Q48">
        <v>2</v>
      </c>
      <c r="R48" t="str">
        <f t="shared" si="9"/>
        <v>(A)</v>
      </c>
      <c r="S48">
        <f t="shared" si="10"/>
        <v>17</v>
      </c>
      <c r="T48">
        <f t="shared" si="11"/>
        <v>14</v>
      </c>
      <c r="U48" t="str">
        <f t="shared" si="12"/>
        <v>1boite de thon</v>
      </c>
      <c r="V48" t="str">
        <f t="shared" si="13"/>
        <v>-  2 x 1boite de thon</v>
      </c>
      <c r="W48" t="str">
        <f t="shared" si="0"/>
        <v>-  2 x 1boite de thon</v>
      </c>
      <c r="X48" t="str">
        <f t="shared" si="14"/>
        <v xml:space="preserve"> </v>
      </c>
      <c r="Y48" t="str">
        <f t="shared" si="15"/>
        <v xml:space="preserve"> </v>
      </c>
      <c r="Z48" t="str">
        <f t="shared" si="16"/>
        <v xml:space="preserve"> </v>
      </c>
    </row>
    <row r="49" spans="1:26" x14ac:dyDescent="0.25">
      <c r="A49" s="41" t="s">
        <v>131</v>
      </c>
      <c r="B49" s="41" t="s">
        <v>131</v>
      </c>
      <c r="C49" s="41" t="s">
        <v>131</v>
      </c>
      <c r="D49" s="41" t="s">
        <v>131</v>
      </c>
      <c r="O49" t="s">
        <v>137</v>
      </c>
      <c r="P49" t="s">
        <v>183</v>
      </c>
      <c r="Q49">
        <v>4</v>
      </c>
      <c r="R49" t="str">
        <f t="shared" si="9"/>
        <v>(A)</v>
      </c>
      <c r="S49">
        <f t="shared" si="10"/>
        <v>23</v>
      </c>
      <c r="T49">
        <f t="shared" si="11"/>
        <v>20</v>
      </c>
      <c r="U49" t="str">
        <f t="shared" si="12"/>
        <v>4 tranches de jambon</v>
      </c>
      <c r="V49" t="str">
        <f t="shared" si="13"/>
        <v>-  4 x 4 tranches de jambon</v>
      </c>
      <c r="W49" t="str">
        <f t="shared" si="0"/>
        <v>-  4 x 4 tranches de jambon</v>
      </c>
      <c r="X49" t="str">
        <f t="shared" si="14"/>
        <v xml:space="preserve"> </v>
      </c>
      <c r="Y49" t="str">
        <f t="shared" si="15"/>
        <v xml:space="preserve"> </v>
      </c>
      <c r="Z49" t="str">
        <f t="shared" si="16"/>
        <v xml:space="preserve"> </v>
      </c>
    </row>
    <row r="50" spans="1:26" x14ac:dyDescent="0.25">
      <c r="A50" s="41" t="s">
        <v>131</v>
      </c>
      <c r="B50" s="41" t="s">
        <v>131</v>
      </c>
      <c r="C50" s="41" t="s">
        <v>131</v>
      </c>
      <c r="D50" s="41" t="s">
        <v>131</v>
      </c>
      <c r="O50" t="s">
        <v>137</v>
      </c>
      <c r="P50" t="s">
        <v>259</v>
      </c>
      <c r="Q50">
        <v>2</v>
      </c>
      <c r="R50" t="str">
        <f t="shared" si="9"/>
        <v>(C)</v>
      </c>
      <c r="S50">
        <f t="shared" si="10"/>
        <v>19</v>
      </c>
      <c r="T50">
        <f t="shared" si="11"/>
        <v>16</v>
      </c>
      <c r="U50" t="str">
        <f t="shared" si="12"/>
        <v>75gr de roquette</v>
      </c>
      <c r="V50" t="str">
        <f t="shared" si="13"/>
        <v>-  2 x 75gr de roquette</v>
      </c>
      <c r="W50" t="str">
        <f t="shared" si="0"/>
        <v xml:space="preserve"> </v>
      </c>
      <c r="X50" t="str">
        <f t="shared" si="14"/>
        <v>-  2 x 75gr de roquette</v>
      </c>
      <c r="Y50" t="str">
        <f t="shared" si="15"/>
        <v xml:space="preserve"> </v>
      </c>
      <c r="Z50" t="str">
        <f t="shared" si="16"/>
        <v xml:space="preserve"> </v>
      </c>
    </row>
    <row r="51" spans="1:26" x14ac:dyDescent="0.25">
      <c r="A51" s="41" t="s">
        <v>131</v>
      </c>
      <c r="B51" s="41" t="s">
        <v>131</v>
      </c>
      <c r="C51" s="40" t="s">
        <v>131</v>
      </c>
      <c r="D51" s="43" t="s">
        <v>131</v>
      </c>
      <c r="O51" t="s">
        <v>141</v>
      </c>
      <c r="P51" t="s">
        <v>277</v>
      </c>
      <c r="Q51">
        <v>2</v>
      </c>
      <c r="R51" t="str">
        <f t="shared" si="9"/>
        <v>(A)</v>
      </c>
      <c r="S51">
        <f t="shared" si="10"/>
        <v>10</v>
      </c>
      <c r="T51">
        <f t="shared" si="11"/>
        <v>7</v>
      </c>
      <c r="U51" t="str">
        <f t="shared" si="12"/>
        <v xml:space="preserve"> 4 œufs</v>
      </c>
      <c r="V51" t="str">
        <f t="shared" si="13"/>
        <v>-  2 x  4 œufs</v>
      </c>
      <c r="W51" t="str">
        <f t="shared" si="0"/>
        <v>-  2 x  4 œufs</v>
      </c>
      <c r="X51" t="str">
        <f t="shared" si="14"/>
        <v xml:space="preserve"> </v>
      </c>
      <c r="Y51" t="str">
        <f t="shared" si="15"/>
        <v xml:space="preserve"> </v>
      </c>
      <c r="Z51" t="str">
        <f t="shared" si="16"/>
        <v xml:space="preserve"> </v>
      </c>
    </row>
    <row r="52" spans="1:26" x14ac:dyDescent="0.25">
      <c r="A52" s="41" t="s">
        <v>131</v>
      </c>
      <c r="B52" s="41" t="s">
        <v>131</v>
      </c>
      <c r="C52" s="41" t="s">
        <v>131</v>
      </c>
      <c r="D52" s="52" t="s">
        <v>131</v>
      </c>
      <c r="O52">
        <v>0</v>
      </c>
      <c r="P52" t="s">
        <v>283</v>
      </c>
      <c r="Q52">
        <v>2</v>
      </c>
      <c r="R52" t="str">
        <f t="shared" si="9"/>
        <v>(C)</v>
      </c>
      <c r="S52">
        <f t="shared" si="10"/>
        <v>26</v>
      </c>
      <c r="T52">
        <f t="shared" si="11"/>
        <v>23</v>
      </c>
      <c r="U52" t="str">
        <f t="shared" si="12"/>
        <v>100gr de fromage allegé</v>
      </c>
      <c r="V52" t="str">
        <f t="shared" si="13"/>
        <v>-  2 x 100gr de fromage allegé</v>
      </c>
      <c r="W52" t="str">
        <f t="shared" si="0"/>
        <v xml:space="preserve"> </v>
      </c>
      <c r="X52" t="str">
        <f t="shared" si="14"/>
        <v>-  2 x 100gr de fromage allegé</v>
      </c>
      <c r="Y52" t="str">
        <f t="shared" si="15"/>
        <v xml:space="preserve"> </v>
      </c>
      <c r="Z52" t="str">
        <f t="shared" si="16"/>
        <v xml:space="preserve"> </v>
      </c>
    </row>
    <row r="53" spans="1:26" x14ac:dyDescent="0.25">
      <c r="A53" s="41" t="s">
        <v>131</v>
      </c>
      <c r="B53" s="41" t="s">
        <v>131</v>
      </c>
      <c r="C53" s="41" t="s">
        <v>131</v>
      </c>
      <c r="D53" s="41" t="s">
        <v>131</v>
      </c>
      <c r="O53">
        <v>0</v>
      </c>
      <c r="P53" t="s">
        <v>102</v>
      </c>
      <c r="Q53">
        <v>6</v>
      </c>
      <c r="R53" t="str">
        <f t="shared" si="9"/>
        <v>(M)</v>
      </c>
      <c r="S53">
        <f t="shared" si="10"/>
        <v>11</v>
      </c>
      <c r="T53">
        <f t="shared" si="11"/>
        <v>8</v>
      </c>
      <c r="U53" t="str">
        <f t="shared" si="12"/>
        <v xml:space="preserve"> 1 pomme</v>
      </c>
      <c r="V53" t="str">
        <f t="shared" si="13"/>
        <v>-  6 x  1 pomme</v>
      </c>
      <c r="W53" t="str">
        <f t="shared" si="0"/>
        <v xml:space="preserve"> </v>
      </c>
      <c r="X53" t="str">
        <f t="shared" si="14"/>
        <v xml:space="preserve"> </v>
      </c>
      <c r="Y53" t="str">
        <f t="shared" si="15"/>
        <v xml:space="preserve"> </v>
      </c>
      <c r="Z53" t="str">
        <f t="shared" si="16"/>
        <v>-  6 x  1 pomme</v>
      </c>
    </row>
    <row r="54" spans="1:26" x14ac:dyDescent="0.25">
      <c r="A54" s="41" t="s">
        <v>131</v>
      </c>
      <c r="B54" s="41" t="s">
        <v>131</v>
      </c>
      <c r="C54" s="41" t="s">
        <v>131</v>
      </c>
      <c r="D54" s="41" t="s">
        <v>131</v>
      </c>
      <c r="O54">
        <v>0</v>
      </c>
      <c r="P54" t="s">
        <v>98</v>
      </c>
      <c r="Q54">
        <v>2</v>
      </c>
      <c r="R54" t="str">
        <f t="shared" si="9"/>
        <v>(M)</v>
      </c>
      <c r="S54">
        <f t="shared" si="10"/>
        <v>14</v>
      </c>
      <c r="T54">
        <f t="shared" si="11"/>
        <v>11</v>
      </c>
      <c r="U54" t="str">
        <f t="shared" si="12"/>
        <v>1 nectarine</v>
      </c>
      <c r="V54" t="str">
        <f t="shared" si="13"/>
        <v>-  2 x 1 nectarine</v>
      </c>
      <c r="W54" t="str">
        <f t="shared" si="0"/>
        <v xml:space="preserve"> </v>
      </c>
      <c r="X54" t="str">
        <f t="shared" si="14"/>
        <v xml:space="preserve"> </v>
      </c>
      <c r="Y54" t="str">
        <f t="shared" si="15"/>
        <v xml:space="preserve"> </v>
      </c>
      <c r="Z54" t="str">
        <f t="shared" si="16"/>
        <v>-  2 x 1 nectarine</v>
      </c>
    </row>
    <row r="55" spans="1:26" x14ac:dyDescent="0.25">
      <c r="A55" s="41" t="s">
        <v>131</v>
      </c>
      <c r="B55" s="41" t="s">
        <v>131</v>
      </c>
      <c r="C55" s="41" t="s">
        <v>131</v>
      </c>
      <c r="D55" s="41" t="s">
        <v>131</v>
      </c>
      <c r="O55">
        <v>0</v>
      </c>
      <c r="P55" t="s">
        <v>233</v>
      </c>
      <c r="Q55">
        <v>2</v>
      </c>
      <c r="R55" t="str">
        <f t="shared" si="9"/>
        <v>(C)</v>
      </c>
      <c r="S55">
        <f t="shared" si="10"/>
        <v>18</v>
      </c>
      <c r="T55">
        <f t="shared" si="11"/>
        <v>15</v>
      </c>
      <c r="U55" t="str">
        <f t="shared" si="12"/>
        <v>240gr de poulet</v>
      </c>
      <c r="V55" t="str">
        <f t="shared" si="13"/>
        <v>-  2 x 240gr de poulet</v>
      </c>
      <c r="W55" t="str">
        <f t="shared" si="0"/>
        <v xml:space="preserve"> </v>
      </c>
      <c r="X55" t="str">
        <f t="shared" si="14"/>
        <v>-  2 x 240gr de poulet</v>
      </c>
      <c r="Y55" t="str">
        <f t="shared" si="15"/>
        <v xml:space="preserve"> </v>
      </c>
      <c r="Z55" t="str">
        <f t="shared" si="16"/>
        <v xml:space="preserve"> </v>
      </c>
    </row>
    <row r="56" spans="1:26" x14ac:dyDescent="0.25">
      <c r="A56" s="41" t="s">
        <v>131</v>
      </c>
      <c r="B56" s="41" t="s">
        <v>131</v>
      </c>
      <c r="C56" s="41" t="s">
        <v>131</v>
      </c>
      <c r="D56" s="41" t="s">
        <v>131</v>
      </c>
      <c r="O56">
        <v>0</v>
      </c>
      <c r="P56" t="s">
        <v>191</v>
      </c>
      <c r="Q56">
        <v>2</v>
      </c>
      <c r="R56" t="str">
        <f t="shared" si="9"/>
        <v>(M)</v>
      </c>
      <c r="S56">
        <f t="shared" si="10"/>
        <v>13</v>
      </c>
      <c r="T56">
        <f t="shared" si="11"/>
        <v>10</v>
      </c>
      <c r="U56" t="str">
        <f t="shared" si="12"/>
        <v xml:space="preserve"> 2 tomates</v>
      </c>
      <c r="V56" t="str">
        <f t="shared" si="13"/>
        <v>-  2 x  2 tomates</v>
      </c>
      <c r="W56" t="str">
        <f t="shared" si="0"/>
        <v xml:space="preserve"> </v>
      </c>
      <c r="X56" t="str">
        <f t="shared" si="14"/>
        <v xml:space="preserve"> </v>
      </c>
      <c r="Y56" t="str">
        <f t="shared" si="15"/>
        <v xml:space="preserve"> </v>
      </c>
      <c r="Z56" t="str">
        <f t="shared" si="16"/>
        <v>-  2 x  2 tomates</v>
      </c>
    </row>
    <row r="57" spans="1:26" x14ac:dyDescent="0.25">
      <c r="A57" s="41" t="s">
        <v>131</v>
      </c>
      <c r="B57" s="41" t="s">
        <v>131</v>
      </c>
      <c r="C57" s="41" t="s">
        <v>131</v>
      </c>
      <c r="D57" s="41" t="s">
        <v>131</v>
      </c>
      <c r="O57">
        <v>0</v>
      </c>
      <c r="P57" t="s">
        <v>253</v>
      </c>
      <c r="Q57">
        <v>2</v>
      </c>
      <c r="R57" t="str">
        <f t="shared" si="9"/>
        <v>(A)</v>
      </c>
      <c r="S57">
        <f t="shared" si="10"/>
        <v>20</v>
      </c>
      <c r="T57">
        <f t="shared" si="11"/>
        <v>17</v>
      </c>
      <c r="U57" t="str">
        <f t="shared" si="12"/>
        <v xml:space="preserve"> emmental en bloc</v>
      </c>
      <c r="V57" t="str">
        <f t="shared" si="13"/>
        <v>-  2 x  emmental en bloc</v>
      </c>
      <c r="W57" t="str">
        <f t="shared" si="0"/>
        <v>-  2 x  emmental en bloc</v>
      </c>
      <c r="X57" t="str">
        <f t="shared" si="14"/>
        <v xml:space="preserve"> </v>
      </c>
      <c r="Y57" t="str">
        <f t="shared" si="15"/>
        <v xml:space="preserve"> </v>
      </c>
      <c r="Z57" t="str">
        <f t="shared" si="16"/>
        <v xml:space="preserve"> </v>
      </c>
    </row>
    <row r="58" spans="1:26" x14ac:dyDescent="0.25">
      <c r="A58" s="41" t="s">
        <v>131</v>
      </c>
      <c r="B58" s="41" t="s">
        <v>131</v>
      </c>
      <c r="C58" s="41" t="s">
        <v>131</v>
      </c>
      <c r="D58" s="41" t="s">
        <v>131</v>
      </c>
      <c r="O58">
        <v>0</v>
      </c>
      <c r="P58" t="s">
        <v>236</v>
      </c>
      <c r="Q58">
        <v>2</v>
      </c>
      <c r="R58" t="str">
        <f t="shared" si="9"/>
        <v>(C)</v>
      </c>
      <c r="S58">
        <f t="shared" si="10"/>
        <v>25</v>
      </c>
      <c r="T58">
        <f t="shared" si="11"/>
        <v>22</v>
      </c>
      <c r="U58" t="str">
        <f t="shared" si="12"/>
        <v>150gr de yaourt maigre</v>
      </c>
      <c r="V58" t="str">
        <f t="shared" si="13"/>
        <v>-  2 x 150gr de yaourt maigre</v>
      </c>
      <c r="W58" t="str">
        <f t="shared" si="0"/>
        <v xml:space="preserve"> </v>
      </c>
      <c r="X58" t="str">
        <f t="shared" si="14"/>
        <v>-  2 x 150gr de yaourt maigre</v>
      </c>
      <c r="Y58" t="str">
        <f t="shared" si="15"/>
        <v xml:space="preserve"> </v>
      </c>
      <c r="Z58" t="str">
        <f t="shared" si="16"/>
        <v xml:space="preserve"> </v>
      </c>
    </row>
    <row r="59" spans="1:26" x14ac:dyDescent="0.25">
      <c r="A59" s="41" t="s">
        <v>131</v>
      </c>
      <c r="B59" s="41" t="s">
        <v>131</v>
      </c>
      <c r="C59" s="41" t="s">
        <v>131</v>
      </c>
      <c r="D59" s="41" t="s">
        <v>131</v>
      </c>
      <c r="O59" t="s">
        <v>247</v>
      </c>
      <c r="P59" t="s">
        <v>260</v>
      </c>
      <c r="Q59">
        <v>4</v>
      </c>
      <c r="R59" t="str">
        <f t="shared" si="9"/>
        <v>(c)</v>
      </c>
      <c r="S59">
        <f t="shared" si="10"/>
        <v>26</v>
      </c>
      <c r="T59">
        <f t="shared" si="11"/>
        <v>23</v>
      </c>
      <c r="U59" t="str">
        <f t="shared" si="12"/>
        <v xml:space="preserve"> 2cuillères de Parmesan</v>
      </c>
      <c r="V59" t="str">
        <f t="shared" si="13"/>
        <v>-  4 x  2cuillères de Parmesan</v>
      </c>
      <c r="W59" t="str">
        <f t="shared" si="0"/>
        <v xml:space="preserve"> </v>
      </c>
      <c r="X59" t="str">
        <f t="shared" si="14"/>
        <v>-  4 x  2cuillères de Parmesan</v>
      </c>
      <c r="Y59" t="str">
        <f t="shared" si="15"/>
        <v xml:space="preserve"> </v>
      </c>
      <c r="Z59" t="str">
        <f t="shared" si="16"/>
        <v xml:space="preserve"> </v>
      </c>
    </row>
    <row r="60" spans="1:26" x14ac:dyDescent="0.25">
      <c r="A60" s="41" t="s">
        <v>131</v>
      </c>
      <c r="B60" s="41" t="s">
        <v>131</v>
      </c>
      <c r="C60" s="41" t="s">
        <v>131</v>
      </c>
      <c r="D60" s="41" t="s">
        <v>131</v>
      </c>
      <c r="O60" t="s">
        <v>156</v>
      </c>
      <c r="P60" t="s">
        <v>279</v>
      </c>
      <c r="Q60">
        <v>2</v>
      </c>
      <c r="R60" t="str">
        <f t="shared" si="9"/>
        <v>(A)</v>
      </c>
      <c r="S60">
        <f t="shared" si="10"/>
        <v>24</v>
      </c>
      <c r="T60">
        <f t="shared" si="11"/>
        <v>21</v>
      </c>
      <c r="U60" t="str">
        <f t="shared" si="12"/>
        <v xml:space="preserve"> 4 tranches de jambon</v>
      </c>
      <c r="V60" t="str">
        <f t="shared" si="13"/>
        <v>-  2 x  4 tranches de jambon</v>
      </c>
      <c r="W60" t="str">
        <f t="shared" si="0"/>
        <v>-  2 x  4 tranches de jambon</v>
      </c>
      <c r="X60" t="str">
        <f t="shared" si="14"/>
        <v xml:space="preserve"> </v>
      </c>
      <c r="Y60" t="str">
        <f t="shared" si="15"/>
        <v xml:space="preserve"> </v>
      </c>
      <c r="Z60" t="str">
        <f t="shared" si="16"/>
        <v xml:space="preserve"> </v>
      </c>
    </row>
    <row r="61" spans="1:26" x14ac:dyDescent="0.25">
      <c r="A61" s="41" t="s">
        <v>131</v>
      </c>
      <c r="B61" s="41" t="s">
        <v>131</v>
      </c>
      <c r="C61" s="41" t="s">
        <v>131</v>
      </c>
      <c r="D61" s="41" t="s">
        <v>131</v>
      </c>
      <c r="O61" t="s">
        <v>230</v>
      </c>
      <c r="P61" t="s">
        <v>228</v>
      </c>
      <c r="Q61">
        <v>1</v>
      </c>
      <c r="R61" t="str">
        <f t="shared" si="9"/>
        <v>(D)</v>
      </c>
      <c r="S61">
        <f t="shared" si="10"/>
        <v>21</v>
      </c>
      <c r="T61">
        <f t="shared" si="11"/>
        <v>18</v>
      </c>
      <c r="U61" t="str">
        <f t="shared" si="12"/>
        <v>6tranches de pains</v>
      </c>
      <c r="V61" t="str">
        <f t="shared" si="13"/>
        <v>-  1 x 6tranches de pains</v>
      </c>
      <c r="W61" t="str">
        <f t="shared" si="0"/>
        <v xml:space="preserve"> </v>
      </c>
      <c r="X61" t="str">
        <f t="shared" si="14"/>
        <v xml:space="preserve"> </v>
      </c>
      <c r="Y61" t="str">
        <f t="shared" si="15"/>
        <v>-  1 x 6tranches de pains</v>
      </c>
      <c r="Z61" t="str">
        <f t="shared" si="16"/>
        <v xml:space="preserve"> </v>
      </c>
    </row>
    <row r="62" spans="1:26" x14ac:dyDescent="0.25">
      <c r="A62" s="41" t="s">
        <v>131</v>
      </c>
      <c r="B62" s="41" t="s">
        <v>131</v>
      </c>
      <c r="C62" s="41" t="s">
        <v>131</v>
      </c>
      <c r="D62" s="41" t="s">
        <v>131</v>
      </c>
      <c r="O62" t="s">
        <v>225</v>
      </c>
      <c r="P62" t="s">
        <v>261</v>
      </c>
      <c r="Q62">
        <v>1</v>
      </c>
      <c r="R62" t="str">
        <f t="shared" si="9"/>
        <v>(A)</v>
      </c>
      <c r="S62">
        <f t="shared" si="10"/>
        <v>22</v>
      </c>
      <c r="T62">
        <f t="shared" si="11"/>
        <v>19</v>
      </c>
      <c r="U62" t="str">
        <f t="shared" si="12"/>
        <v>140 gr de spaghetti</v>
      </c>
      <c r="V62" t="str">
        <f t="shared" si="13"/>
        <v>-  1 x 140 gr de spaghetti</v>
      </c>
      <c r="W62" t="str">
        <f t="shared" si="0"/>
        <v>-  1 x 140 gr de spaghetti</v>
      </c>
      <c r="X62" t="str">
        <f t="shared" si="14"/>
        <v xml:space="preserve"> </v>
      </c>
      <c r="Y62" t="str">
        <f t="shared" si="15"/>
        <v xml:space="preserve"> </v>
      </c>
      <c r="Z62" t="str">
        <f t="shared" si="16"/>
        <v xml:space="preserve"> </v>
      </c>
    </row>
    <row r="63" spans="1:26" x14ac:dyDescent="0.25">
      <c r="A63" s="41" t="s">
        <v>131</v>
      </c>
      <c r="B63" s="41" t="s">
        <v>131</v>
      </c>
      <c r="C63" s="41" t="s">
        <v>131</v>
      </c>
      <c r="D63" s="41" t="s">
        <v>131</v>
      </c>
      <c r="O63" t="s">
        <v>149</v>
      </c>
      <c r="P63" t="s">
        <v>278</v>
      </c>
      <c r="Q63">
        <v>1</v>
      </c>
      <c r="R63" t="str">
        <f t="shared" si="9"/>
        <v>(C)</v>
      </c>
      <c r="S63">
        <f t="shared" si="10"/>
        <v>15</v>
      </c>
      <c r="T63">
        <f t="shared" si="11"/>
        <v>12</v>
      </c>
      <c r="U63" t="str">
        <f t="shared" si="12"/>
        <v xml:space="preserve"> feta allegé</v>
      </c>
      <c r="V63" t="str">
        <f t="shared" si="13"/>
        <v>-  1 x  feta allegé</v>
      </c>
      <c r="W63" t="str">
        <f t="shared" si="0"/>
        <v xml:space="preserve"> </v>
      </c>
      <c r="X63" t="str">
        <f t="shared" si="14"/>
        <v>-  1 x  feta allegé</v>
      </c>
      <c r="Y63" t="str">
        <f t="shared" si="15"/>
        <v xml:space="preserve"> </v>
      </c>
      <c r="Z63" t="str">
        <f t="shared" si="16"/>
        <v xml:space="preserve"> </v>
      </c>
    </row>
    <row r="64" spans="1:26" x14ac:dyDescent="0.25">
      <c r="A64" s="41" t="s">
        <v>131</v>
      </c>
      <c r="B64" s="41" t="s">
        <v>131</v>
      </c>
      <c r="C64" s="41" t="s">
        <v>131</v>
      </c>
      <c r="D64" s="41" t="s">
        <v>131</v>
      </c>
      <c r="O64" t="s">
        <v>147</v>
      </c>
      <c r="P64" t="s">
        <v>281</v>
      </c>
      <c r="Q64">
        <v>1</v>
      </c>
      <c r="R64" t="str">
        <f t="shared" si="9"/>
        <v>(A)</v>
      </c>
      <c r="S64">
        <f t="shared" si="10"/>
        <v>22</v>
      </c>
      <c r="T64">
        <f t="shared" si="11"/>
        <v>19</v>
      </c>
      <c r="U64" t="str">
        <f t="shared" si="12"/>
        <v>100 gr de spaghetti</v>
      </c>
      <c r="V64" t="str">
        <f t="shared" si="13"/>
        <v>-  1 x 100 gr de spaghetti</v>
      </c>
      <c r="W64" t="str">
        <f t="shared" si="0"/>
        <v>-  1 x 100 gr de spaghetti</v>
      </c>
      <c r="X64" t="str">
        <f t="shared" si="14"/>
        <v xml:space="preserve"> </v>
      </c>
      <c r="Y64" t="str">
        <f t="shared" si="15"/>
        <v xml:space="preserve"> </v>
      </c>
      <c r="Z64" t="str">
        <f t="shared" si="16"/>
        <v xml:space="preserve"> </v>
      </c>
    </row>
    <row r="65" spans="1:26" x14ac:dyDescent="0.25">
      <c r="A65" s="41" t="s">
        <v>131</v>
      </c>
      <c r="B65" s="41" t="s">
        <v>131</v>
      </c>
      <c r="C65" s="41" t="s">
        <v>131</v>
      </c>
      <c r="D65" s="41" t="s">
        <v>131</v>
      </c>
      <c r="O65" t="s">
        <v>203</v>
      </c>
      <c r="P65" t="s">
        <v>236</v>
      </c>
      <c r="Q65">
        <v>2</v>
      </c>
      <c r="R65" t="str">
        <f t="shared" si="9"/>
        <v>(C)</v>
      </c>
      <c r="S65">
        <f t="shared" si="10"/>
        <v>25</v>
      </c>
      <c r="T65">
        <f t="shared" si="11"/>
        <v>22</v>
      </c>
      <c r="U65" t="str">
        <f t="shared" si="12"/>
        <v>150gr de yaourt maigre</v>
      </c>
      <c r="V65" t="str">
        <f t="shared" si="13"/>
        <v>-  2 x 150gr de yaourt maigre</v>
      </c>
      <c r="W65" t="str">
        <f t="shared" ref="W65:W128" si="17">IF(R65="(A)",V65," ")</f>
        <v xml:space="preserve"> </v>
      </c>
      <c r="X65" t="str">
        <f t="shared" si="14"/>
        <v>-  2 x 150gr de yaourt maigre</v>
      </c>
      <c r="Y65" t="str">
        <f t="shared" si="15"/>
        <v xml:space="preserve"> </v>
      </c>
      <c r="Z65" t="str">
        <f t="shared" si="16"/>
        <v xml:space="preserve"> </v>
      </c>
    </row>
    <row r="66" spans="1:26" hidden="1" x14ac:dyDescent="0.25">
      <c r="A66" t="s">
        <v>131</v>
      </c>
      <c r="B66" t="s">
        <v>131</v>
      </c>
      <c r="C66" t="s">
        <v>131</v>
      </c>
      <c r="D66" t="s">
        <v>348</v>
      </c>
      <c r="O66">
        <v>0</v>
      </c>
      <c r="P66" t="s">
        <v>202</v>
      </c>
      <c r="Q66">
        <v>2</v>
      </c>
      <c r="R66" t="str">
        <f t="shared" si="9"/>
        <v>(M)</v>
      </c>
      <c r="S66">
        <f t="shared" si="10"/>
        <v>25</v>
      </c>
      <c r="T66">
        <f t="shared" si="11"/>
        <v>22</v>
      </c>
      <c r="U66" t="str">
        <f t="shared" si="12"/>
        <v>500g de pomme de terre</v>
      </c>
      <c r="V66" t="str">
        <f t="shared" si="13"/>
        <v>-  2 x 500g de pomme de terre</v>
      </c>
      <c r="W66" t="str">
        <f t="shared" si="17"/>
        <v xml:space="preserve"> </v>
      </c>
      <c r="X66" t="str">
        <f t="shared" si="14"/>
        <v xml:space="preserve"> </v>
      </c>
      <c r="Y66" t="str">
        <f t="shared" si="15"/>
        <v xml:space="preserve"> </v>
      </c>
      <c r="Z66" t="str">
        <f t="shared" si="16"/>
        <v>-  2 x 500g de pomme de terre</v>
      </c>
    </row>
    <row r="67" spans="1:26" hidden="1" x14ac:dyDescent="0.25">
      <c r="A67" t="s">
        <v>324</v>
      </c>
      <c r="B67" t="s">
        <v>131</v>
      </c>
      <c r="C67" t="s">
        <v>131</v>
      </c>
      <c r="D67" t="s">
        <v>131</v>
      </c>
      <c r="O67">
        <v>0</v>
      </c>
      <c r="P67" t="s">
        <v>289</v>
      </c>
      <c r="Q67">
        <v>2</v>
      </c>
      <c r="R67" t="str">
        <f t="shared" ref="R67:R130" si="18">LEFT(P67,3)</f>
        <v>(C)</v>
      </c>
      <c r="S67">
        <f t="shared" ref="S67:S130" si="19">LEN(P67)</f>
        <v>28</v>
      </c>
      <c r="T67">
        <f t="shared" ref="T67:T130" si="20">S67-3</f>
        <v>25</v>
      </c>
      <c r="U67" t="str">
        <f t="shared" ref="U67:U130" si="21">RIGHT(P67,T67)</f>
        <v xml:space="preserve"> 150g de filet de poulet)</v>
      </c>
      <c r="V67" t="str">
        <f t="shared" ref="V67:V130" si="22">CONCATENATE("-","  ",Q67," ","x"," ",U67)</f>
        <v>-  2 x  150g de filet de poulet)</v>
      </c>
      <c r="W67" t="str">
        <f t="shared" si="17"/>
        <v xml:space="preserve"> </v>
      </c>
      <c r="X67" t="str">
        <f t="shared" ref="X67:X130" si="23">IF(R67="(C)",V67," ")</f>
        <v>-  2 x  150g de filet de poulet)</v>
      </c>
      <c r="Y67" t="str">
        <f t="shared" ref="Y67:Y130" si="24">IF(R67="(D)",V67," ")</f>
        <v xml:space="preserve"> </v>
      </c>
      <c r="Z67" t="str">
        <f t="shared" ref="Z67:Z130" si="25">IF(R67="(M)",V67," ")</f>
        <v xml:space="preserve"> </v>
      </c>
    </row>
    <row r="68" spans="1:26" hidden="1" x14ac:dyDescent="0.25">
      <c r="A68" t="s">
        <v>131</v>
      </c>
      <c r="B68" t="s">
        <v>358</v>
      </c>
      <c r="C68" t="s">
        <v>131</v>
      </c>
      <c r="D68" t="s">
        <v>131</v>
      </c>
      <c r="O68">
        <v>0</v>
      </c>
      <c r="P68" t="s">
        <v>260</v>
      </c>
      <c r="Q68">
        <v>2</v>
      </c>
      <c r="R68" t="str">
        <f t="shared" si="18"/>
        <v>(c)</v>
      </c>
      <c r="S68">
        <f t="shared" si="19"/>
        <v>26</v>
      </c>
      <c r="T68">
        <f t="shared" si="20"/>
        <v>23</v>
      </c>
      <c r="U68" t="str">
        <f t="shared" si="21"/>
        <v xml:space="preserve"> 2cuillères de Parmesan</v>
      </c>
      <c r="V68" t="str">
        <f t="shared" si="22"/>
        <v>-  2 x  2cuillères de Parmesan</v>
      </c>
      <c r="W68" t="str">
        <f t="shared" si="17"/>
        <v xml:space="preserve"> </v>
      </c>
      <c r="X68" t="str">
        <f t="shared" si="23"/>
        <v>-  2 x  2cuillères de Parmesan</v>
      </c>
      <c r="Y68" t="str">
        <f t="shared" si="24"/>
        <v xml:space="preserve"> </v>
      </c>
      <c r="Z68" t="str">
        <f t="shared" si="25"/>
        <v xml:space="preserve"> </v>
      </c>
    </row>
    <row r="69" spans="1:26" hidden="1" x14ac:dyDescent="0.25">
      <c r="A69" t="s">
        <v>131</v>
      </c>
      <c r="B69" t="s">
        <v>131</v>
      </c>
      <c r="C69" t="s">
        <v>131</v>
      </c>
      <c r="D69" t="s">
        <v>310</v>
      </c>
      <c r="O69">
        <v>0</v>
      </c>
      <c r="P69" t="s">
        <v>228</v>
      </c>
      <c r="Q69">
        <v>1</v>
      </c>
      <c r="R69" t="str">
        <f t="shared" si="18"/>
        <v>(D)</v>
      </c>
      <c r="S69">
        <f t="shared" si="19"/>
        <v>21</v>
      </c>
      <c r="T69">
        <f t="shared" si="20"/>
        <v>18</v>
      </c>
      <c r="U69" t="str">
        <f t="shared" si="21"/>
        <v>6tranches de pains</v>
      </c>
      <c r="V69" t="str">
        <f t="shared" si="22"/>
        <v>-  1 x 6tranches de pains</v>
      </c>
      <c r="W69" t="str">
        <f t="shared" si="17"/>
        <v xml:space="preserve"> </v>
      </c>
      <c r="X69" t="str">
        <f t="shared" si="23"/>
        <v xml:space="preserve"> </v>
      </c>
      <c r="Y69" t="str">
        <f t="shared" si="24"/>
        <v>-  1 x 6tranches de pains</v>
      </c>
      <c r="Z69" t="str">
        <f t="shared" si="25"/>
        <v xml:space="preserve"> </v>
      </c>
    </row>
    <row r="70" spans="1:26" hidden="1" x14ac:dyDescent="0.25">
      <c r="A70" t="s">
        <v>131</v>
      </c>
      <c r="B70" t="s">
        <v>359</v>
      </c>
      <c r="C70" t="s">
        <v>131</v>
      </c>
      <c r="D70" t="s">
        <v>131</v>
      </c>
      <c r="O70">
        <v>0</v>
      </c>
      <c r="P70" t="s">
        <v>162</v>
      </c>
      <c r="Q70">
        <v>1</v>
      </c>
      <c r="R70" t="str">
        <f t="shared" si="18"/>
        <v>(M)</v>
      </c>
      <c r="S70">
        <f t="shared" si="19"/>
        <v>14</v>
      </c>
      <c r="T70">
        <f t="shared" si="20"/>
        <v>11</v>
      </c>
      <c r="U70" t="str">
        <f t="shared" si="21"/>
        <v>10 carottes</v>
      </c>
      <c r="V70" t="str">
        <f t="shared" si="22"/>
        <v>-  1 x 10 carottes</v>
      </c>
      <c r="W70" t="str">
        <f t="shared" si="17"/>
        <v xml:space="preserve"> </v>
      </c>
      <c r="X70" t="str">
        <f t="shared" si="23"/>
        <v xml:space="preserve"> </v>
      </c>
      <c r="Y70" t="str">
        <f t="shared" si="24"/>
        <v xml:space="preserve"> </v>
      </c>
      <c r="Z70" t="str">
        <f t="shared" si="25"/>
        <v>-  1 x 10 carottes</v>
      </c>
    </row>
    <row r="71" spans="1:26" hidden="1" x14ac:dyDescent="0.25">
      <c r="A71" t="s">
        <v>131</v>
      </c>
      <c r="B71" t="s">
        <v>331</v>
      </c>
      <c r="C71" t="s">
        <v>131</v>
      </c>
      <c r="D71" t="s">
        <v>131</v>
      </c>
      <c r="O71">
        <v>0</v>
      </c>
      <c r="P71" t="s">
        <v>290</v>
      </c>
      <c r="Q71">
        <v>1</v>
      </c>
      <c r="R71" t="str">
        <f t="shared" si="18"/>
        <v>(C)</v>
      </c>
      <c r="S71">
        <f t="shared" si="19"/>
        <v>21</v>
      </c>
      <c r="T71">
        <f t="shared" si="20"/>
        <v>18</v>
      </c>
      <c r="U71" t="str">
        <f t="shared" si="21"/>
        <v xml:space="preserve"> 25 gr de roquette</v>
      </c>
      <c r="V71" t="str">
        <f t="shared" si="22"/>
        <v>-  1 x  25 gr de roquette</v>
      </c>
      <c r="W71" t="str">
        <f t="shared" si="17"/>
        <v xml:space="preserve"> </v>
      </c>
      <c r="X71" t="str">
        <f t="shared" si="23"/>
        <v>-  1 x  25 gr de roquette</v>
      </c>
      <c r="Y71" t="str">
        <f t="shared" si="24"/>
        <v xml:space="preserve"> </v>
      </c>
      <c r="Z71" t="str">
        <f t="shared" si="25"/>
        <v xml:space="preserve"> </v>
      </c>
    </row>
    <row r="72" spans="1:26" hidden="1" x14ac:dyDescent="0.25">
      <c r="A72" t="s">
        <v>131</v>
      </c>
      <c r="B72" t="s">
        <v>131</v>
      </c>
      <c r="C72" t="s">
        <v>337</v>
      </c>
      <c r="D72" t="s">
        <v>131</v>
      </c>
      <c r="O72">
        <v>0</v>
      </c>
      <c r="P72" t="s">
        <v>261</v>
      </c>
      <c r="Q72">
        <v>1</v>
      </c>
      <c r="R72" t="str">
        <f t="shared" si="18"/>
        <v>(A)</v>
      </c>
      <c r="S72">
        <f t="shared" si="19"/>
        <v>22</v>
      </c>
      <c r="T72">
        <f t="shared" si="20"/>
        <v>19</v>
      </c>
      <c r="U72" t="str">
        <f t="shared" si="21"/>
        <v>140 gr de spaghetti</v>
      </c>
      <c r="V72" t="str">
        <f t="shared" si="22"/>
        <v>-  1 x 140 gr de spaghetti</v>
      </c>
      <c r="W72" t="str">
        <f t="shared" si="17"/>
        <v>-  1 x 140 gr de spaghetti</v>
      </c>
      <c r="X72" t="str">
        <f t="shared" si="23"/>
        <v xml:space="preserve"> </v>
      </c>
      <c r="Y72" t="str">
        <f t="shared" si="24"/>
        <v xml:space="preserve"> </v>
      </c>
      <c r="Z72" t="str">
        <f t="shared" si="25"/>
        <v xml:space="preserve"> </v>
      </c>
    </row>
    <row r="73" spans="1:26" hidden="1" x14ac:dyDescent="0.25">
      <c r="A73" t="s">
        <v>131</v>
      </c>
      <c r="B73" t="s">
        <v>131</v>
      </c>
      <c r="C73" t="s">
        <v>131</v>
      </c>
      <c r="D73" t="s">
        <v>377</v>
      </c>
      <c r="O73" t="s">
        <v>181</v>
      </c>
      <c r="P73" t="s">
        <v>228</v>
      </c>
      <c r="Q73">
        <v>1</v>
      </c>
      <c r="R73" t="str">
        <f t="shared" si="18"/>
        <v>(D)</v>
      </c>
      <c r="S73">
        <f t="shared" si="19"/>
        <v>21</v>
      </c>
      <c r="T73">
        <f t="shared" si="20"/>
        <v>18</v>
      </c>
      <c r="U73" t="str">
        <f t="shared" si="21"/>
        <v>6tranches de pains</v>
      </c>
      <c r="V73" t="str">
        <f t="shared" si="22"/>
        <v>-  1 x 6tranches de pains</v>
      </c>
      <c r="W73" t="str">
        <f t="shared" si="17"/>
        <v xml:space="preserve"> </v>
      </c>
      <c r="X73" t="str">
        <f t="shared" si="23"/>
        <v xml:space="preserve"> </v>
      </c>
      <c r="Y73" t="str">
        <f t="shared" si="24"/>
        <v>-  1 x 6tranches de pains</v>
      </c>
      <c r="Z73" t="str">
        <f t="shared" si="25"/>
        <v xml:space="preserve"> </v>
      </c>
    </row>
    <row r="74" spans="1:26" hidden="1" x14ac:dyDescent="0.25">
      <c r="A74" t="s">
        <v>131</v>
      </c>
      <c r="B74" t="s">
        <v>360</v>
      </c>
      <c r="C74" t="s">
        <v>131</v>
      </c>
      <c r="D74" t="s">
        <v>131</v>
      </c>
      <c r="O74" t="s">
        <v>257</v>
      </c>
      <c r="P74" t="s">
        <v>162</v>
      </c>
      <c r="Q74">
        <v>1</v>
      </c>
      <c r="R74" t="str">
        <f t="shared" si="18"/>
        <v>(M)</v>
      </c>
      <c r="S74">
        <f t="shared" si="19"/>
        <v>14</v>
      </c>
      <c r="T74">
        <f t="shared" si="20"/>
        <v>11</v>
      </c>
      <c r="U74" t="str">
        <f t="shared" si="21"/>
        <v>10 carottes</v>
      </c>
      <c r="V74" t="str">
        <f t="shared" si="22"/>
        <v>-  1 x 10 carottes</v>
      </c>
      <c r="W74" t="str">
        <f t="shared" si="17"/>
        <v xml:space="preserve"> </v>
      </c>
      <c r="X74" t="str">
        <f t="shared" si="23"/>
        <v xml:space="preserve"> </v>
      </c>
      <c r="Y74" t="str">
        <f t="shared" si="24"/>
        <v xml:space="preserve"> </v>
      </c>
      <c r="Z74" t="str">
        <f t="shared" si="25"/>
        <v>-  1 x 10 carottes</v>
      </c>
    </row>
    <row r="75" spans="1:26" hidden="1" x14ac:dyDescent="0.25">
      <c r="A75" t="s">
        <v>354</v>
      </c>
      <c r="B75" t="s">
        <v>131</v>
      </c>
      <c r="C75" t="s">
        <v>131</v>
      </c>
      <c r="D75" t="s">
        <v>131</v>
      </c>
      <c r="O75" t="s">
        <v>181</v>
      </c>
      <c r="P75" t="s">
        <v>290</v>
      </c>
      <c r="Q75">
        <v>1</v>
      </c>
      <c r="R75" t="str">
        <f t="shared" si="18"/>
        <v>(C)</v>
      </c>
      <c r="S75">
        <f t="shared" si="19"/>
        <v>21</v>
      </c>
      <c r="T75">
        <f t="shared" si="20"/>
        <v>18</v>
      </c>
      <c r="U75" t="str">
        <f t="shared" si="21"/>
        <v xml:space="preserve"> 25 gr de roquette</v>
      </c>
      <c r="V75" t="str">
        <f t="shared" si="22"/>
        <v>-  1 x  25 gr de roquette</v>
      </c>
      <c r="W75" t="str">
        <f t="shared" si="17"/>
        <v xml:space="preserve"> </v>
      </c>
      <c r="X75" t="str">
        <f t="shared" si="23"/>
        <v>-  1 x  25 gr de roquette</v>
      </c>
      <c r="Y75" t="str">
        <f t="shared" si="24"/>
        <v xml:space="preserve"> </v>
      </c>
      <c r="Z75" t="str">
        <f t="shared" si="25"/>
        <v xml:space="preserve"> </v>
      </c>
    </row>
    <row r="76" spans="1:26" hidden="1" x14ac:dyDescent="0.25">
      <c r="A76" t="s">
        <v>131</v>
      </c>
      <c r="B76" t="s">
        <v>131</v>
      </c>
      <c r="C76" t="s">
        <v>337</v>
      </c>
      <c r="D76" t="s">
        <v>131</v>
      </c>
      <c r="O76" t="s">
        <v>271</v>
      </c>
      <c r="P76" t="s">
        <v>261</v>
      </c>
      <c r="Q76">
        <v>1</v>
      </c>
      <c r="R76" t="str">
        <f t="shared" si="18"/>
        <v>(A)</v>
      </c>
      <c r="S76">
        <f t="shared" si="19"/>
        <v>22</v>
      </c>
      <c r="T76">
        <f t="shared" si="20"/>
        <v>19</v>
      </c>
      <c r="U76" t="str">
        <f t="shared" si="21"/>
        <v>140 gr de spaghetti</v>
      </c>
      <c r="V76" t="str">
        <f t="shared" si="22"/>
        <v>-  1 x 140 gr de spaghetti</v>
      </c>
      <c r="W76" t="str">
        <f t="shared" si="17"/>
        <v>-  1 x 140 gr de spaghetti</v>
      </c>
      <c r="X76" t="str">
        <f t="shared" si="23"/>
        <v xml:space="preserve"> </v>
      </c>
      <c r="Y76" t="str">
        <f t="shared" si="24"/>
        <v xml:space="preserve"> </v>
      </c>
      <c r="Z76" t="str">
        <f t="shared" si="25"/>
        <v xml:space="preserve"> </v>
      </c>
    </row>
    <row r="77" spans="1:26" hidden="1" x14ac:dyDescent="0.25">
      <c r="A77" t="s">
        <v>131</v>
      </c>
      <c r="B77" t="s">
        <v>131</v>
      </c>
      <c r="C77" t="s">
        <v>131</v>
      </c>
      <c r="D77" t="s">
        <v>377</v>
      </c>
      <c r="O77" t="s">
        <v>282</v>
      </c>
      <c r="P77" t="s">
        <v>102</v>
      </c>
      <c r="Q77">
        <v>4</v>
      </c>
      <c r="R77" t="str">
        <f t="shared" si="18"/>
        <v>(M)</v>
      </c>
      <c r="S77">
        <f t="shared" si="19"/>
        <v>11</v>
      </c>
      <c r="T77">
        <f t="shared" si="20"/>
        <v>8</v>
      </c>
      <c r="U77" t="str">
        <f t="shared" si="21"/>
        <v xml:space="preserve"> 1 pomme</v>
      </c>
      <c r="V77" t="str">
        <f t="shared" si="22"/>
        <v>-  4 x  1 pomme</v>
      </c>
      <c r="W77" t="str">
        <f t="shared" si="17"/>
        <v xml:space="preserve"> </v>
      </c>
      <c r="X77" t="str">
        <f t="shared" si="23"/>
        <v xml:space="preserve"> </v>
      </c>
      <c r="Y77" t="str">
        <f t="shared" si="24"/>
        <v xml:space="preserve"> </v>
      </c>
      <c r="Z77" t="str">
        <f t="shared" si="25"/>
        <v>-  4 x  1 pomme</v>
      </c>
    </row>
    <row r="78" spans="1:26" hidden="1" x14ac:dyDescent="0.25">
      <c r="A78" t="s">
        <v>131</v>
      </c>
      <c r="B78" t="s">
        <v>360</v>
      </c>
      <c r="C78" t="s">
        <v>131</v>
      </c>
      <c r="D78" t="s">
        <v>131</v>
      </c>
      <c r="O78">
        <v>0</v>
      </c>
      <c r="P78" t="s">
        <v>105</v>
      </c>
      <c r="Q78">
        <v>2</v>
      </c>
      <c r="R78" t="str">
        <f t="shared" si="18"/>
        <v>(M)</v>
      </c>
      <c r="S78">
        <f t="shared" si="19"/>
        <v>9</v>
      </c>
      <c r="T78">
        <f t="shared" si="20"/>
        <v>6</v>
      </c>
      <c r="U78" t="str">
        <f t="shared" si="21"/>
        <v>Salade</v>
      </c>
      <c r="V78" t="str">
        <f t="shared" si="22"/>
        <v>-  2 x Salade</v>
      </c>
      <c r="W78" t="str">
        <f t="shared" si="17"/>
        <v xml:space="preserve"> </v>
      </c>
      <c r="X78" t="str">
        <f t="shared" si="23"/>
        <v xml:space="preserve"> </v>
      </c>
      <c r="Y78" t="str">
        <f t="shared" si="24"/>
        <v xml:space="preserve"> </v>
      </c>
      <c r="Z78" t="str">
        <f t="shared" si="25"/>
        <v>-  2 x Salade</v>
      </c>
    </row>
    <row r="79" spans="1:26" hidden="1" x14ac:dyDescent="0.25">
      <c r="A79" t="s">
        <v>354</v>
      </c>
      <c r="B79" t="s">
        <v>131</v>
      </c>
      <c r="C79" t="s">
        <v>131</v>
      </c>
      <c r="D79" t="s">
        <v>131</v>
      </c>
      <c r="O79">
        <v>0</v>
      </c>
      <c r="P79" t="s">
        <v>168</v>
      </c>
      <c r="Q79">
        <v>4</v>
      </c>
      <c r="R79" t="str">
        <f t="shared" si="18"/>
        <v>(A)</v>
      </c>
      <c r="S79">
        <f t="shared" si="19"/>
        <v>22</v>
      </c>
      <c r="T79">
        <f t="shared" si="20"/>
        <v>19</v>
      </c>
      <c r="U79" t="str">
        <f t="shared" si="21"/>
        <v>4tranches de jambon</v>
      </c>
      <c r="V79" t="str">
        <f t="shared" si="22"/>
        <v>-  4 x 4tranches de jambon</v>
      </c>
      <c r="W79" t="str">
        <f t="shared" si="17"/>
        <v>-  4 x 4tranches de jambon</v>
      </c>
      <c r="X79" t="str">
        <f t="shared" si="23"/>
        <v xml:space="preserve"> </v>
      </c>
      <c r="Y79" t="str">
        <f t="shared" si="24"/>
        <v xml:space="preserve"> </v>
      </c>
      <c r="Z79" t="str">
        <f t="shared" si="25"/>
        <v xml:space="preserve"> </v>
      </c>
    </row>
    <row r="80" spans="1:26" hidden="1" x14ac:dyDescent="0.25">
      <c r="A80" t="s">
        <v>131</v>
      </c>
      <c r="B80" t="s">
        <v>131</v>
      </c>
      <c r="C80" t="s">
        <v>131</v>
      </c>
      <c r="D80" t="s">
        <v>133</v>
      </c>
      <c r="O80">
        <v>0</v>
      </c>
      <c r="P80" t="s">
        <v>165</v>
      </c>
      <c r="Q80">
        <v>2</v>
      </c>
      <c r="R80" t="str">
        <f t="shared" si="18"/>
        <v>(A)</v>
      </c>
      <c r="S80">
        <f t="shared" si="19"/>
        <v>23</v>
      </c>
      <c r="T80">
        <f t="shared" si="20"/>
        <v>20</v>
      </c>
      <c r="U80" t="str">
        <f t="shared" si="21"/>
        <v>2 filet de maquereau</v>
      </c>
      <c r="V80" t="str">
        <f t="shared" si="22"/>
        <v>-  2 x 2 filet de maquereau</v>
      </c>
      <c r="W80" t="str">
        <f t="shared" si="17"/>
        <v>-  2 x 2 filet de maquereau</v>
      </c>
      <c r="X80" t="str">
        <f t="shared" si="23"/>
        <v xml:space="preserve"> </v>
      </c>
      <c r="Y80" t="str">
        <f t="shared" si="24"/>
        <v xml:space="preserve"> </v>
      </c>
      <c r="Z80" t="str">
        <f t="shared" si="25"/>
        <v xml:space="preserve"> </v>
      </c>
    </row>
    <row r="81" spans="1:26" hidden="1" x14ac:dyDescent="0.25">
      <c r="A81" t="s">
        <v>131</v>
      </c>
      <c r="B81" t="s">
        <v>131</v>
      </c>
      <c r="C81" t="s">
        <v>131</v>
      </c>
      <c r="D81" t="s">
        <v>134</v>
      </c>
      <c r="O81">
        <v>0</v>
      </c>
      <c r="P81" t="s">
        <v>173</v>
      </c>
      <c r="Q81">
        <v>2</v>
      </c>
      <c r="R81" t="str">
        <f t="shared" si="18"/>
        <v>(A)</v>
      </c>
      <c r="S81">
        <f t="shared" si="19"/>
        <v>16</v>
      </c>
      <c r="T81">
        <f t="shared" si="20"/>
        <v>13</v>
      </c>
      <c r="U81" t="str">
        <f t="shared" si="21"/>
        <v>200g de penne</v>
      </c>
      <c r="V81" t="str">
        <f t="shared" si="22"/>
        <v>-  2 x 200g de penne</v>
      </c>
      <c r="W81" t="str">
        <f t="shared" si="17"/>
        <v>-  2 x 200g de penne</v>
      </c>
      <c r="X81" t="str">
        <f t="shared" si="23"/>
        <v xml:space="preserve"> </v>
      </c>
      <c r="Y81" t="str">
        <f t="shared" si="24"/>
        <v xml:space="preserve"> </v>
      </c>
      <c r="Z81" t="str">
        <f t="shared" si="25"/>
        <v xml:space="preserve"> </v>
      </c>
    </row>
    <row r="82" spans="1:26" hidden="1" x14ac:dyDescent="0.25">
      <c r="A82" t="s">
        <v>302</v>
      </c>
      <c r="B82" t="s">
        <v>131</v>
      </c>
      <c r="C82" t="s">
        <v>131</v>
      </c>
      <c r="D82" t="s">
        <v>131</v>
      </c>
      <c r="O82">
        <v>0</v>
      </c>
      <c r="P82" t="s">
        <v>187</v>
      </c>
      <c r="Q82">
        <v>2</v>
      </c>
      <c r="R82" t="str">
        <f t="shared" si="18"/>
        <v>(D)</v>
      </c>
      <c r="S82">
        <f t="shared" si="19"/>
        <v>20</v>
      </c>
      <c r="T82">
        <f t="shared" si="20"/>
        <v>17</v>
      </c>
      <c r="U82" t="str">
        <f t="shared" si="21"/>
        <v>Vinaigrette(40ml)</v>
      </c>
      <c r="V82" t="str">
        <f t="shared" si="22"/>
        <v>-  2 x Vinaigrette(40ml)</v>
      </c>
      <c r="W82" t="str">
        <f t="shared" si="17"/>
        <v xml:space="preserve"> </v>
      </c>
      <c r="X82" t="str">
        <f t="shared" si="23"/>
        <v xml:space="preserve"> </v>
      </c>
      <c r="Y82" t="str">
        <f t="shared" si="24"/>
        <v>-  2 x Vinaigrette(40ml)</v>
      </c>
      <c r="Z82" t="str">
        <f t="shared" si="25"/>
        <v xml:space="preserve"> </v>
      </c>
    </row>
    <row r="83" spans="1:26" hidden="1" x14ac:dyDescent="0.25">
      <c r="A83" t="s">
        <v>303</v>
      </c>
      <c r="B83" t="s">
        <v>131</v>
      </c>
      <c r="C83" t="s">
        <v>131</v>
      </c>
      <c r="D83" t="s">
        <v>131</v>
      </c>
      <c r="O83">
        <v>0</v>
      </c>
      <c r="P83" t="s">
        <v>202</v>
      </c>
      <c r="Q83">
        <v>2</v>
      </c>
      <c r="R83" t="str">
        <f t="shared" si="18"/>
        <v>(M)</v>
      </c>
      <c r="S83">
        <f t="shared" si="19"/>
        <v>25</v>
      </c>
      <c r="T83">
        <f t="shared" si="20"/>
        <v>22</v>
      </c>
      <c r="U83" t="str">
        <f t="shared" si="21"/>
        <v>500g de pomme de terre</v>
      </c>
      <c r="V83" t="str">
        <f t="shared" si="22"/>
        <v>-  2 x 500g de pomme de terre</v>
      </c>
      <c r="W83" t="str">
        <f t="shared" si="17"/>
        <v xml:space="preserve"> </v>
      </c>
      <c r="X83" t="str">
        <f t="shared" si="23"/>
        <v xml:space="preserve"> </v>
      </c>
      <c r="Y83" t="str">
        <f t="shared" si="24"/>
        <v xml:space="preserve"> </v>
      </c>
      <c r="Z83" t="str">
        <f t="shared" si="25"/>
        <v>-  2 x 500g de pomme de terre</v>
      </c>
    </row>
    <row r="84" spans="1:26" hidden="1" x14ac:dyDescent="0.25">
      <c r="A84" t="s">
        <v>304</v>
      </c>
      <c r="B84" t="s">
        <v>131</v>
      </c>
      <c r="C84" t="s">
        <v>131</v>
      </c>
      <c r="D84" t="s">
        <v>131</v>
      </c>
      <c r="O84">
        <v>0</v>
      </c>
      <c r="P84" t="s">
        <v>205</v>
      </c>
      <c r="Q84">
        <v>2</v>
      </c>
      <c r="R84" t="str">
        <f t="shared" si="18"/>
        <v>(A)</v>
      </c>
      <c r="S84">
        <f t="shared" si="19"/>
        <v>24</v>
      </c>
      <c r="T84">
        <f t="shared" si="20"/>
        <v>21</v>
      </c>
      <c r="U84" t="str">
        <f t="shared" si="21"/>
        <v>10cl de crème fraiche</v>
      </c>
      <c r="V84" t="str">
        <f t="shared" si="22"/>
        <v>-  2 x 10cl de crème fraiche</v>
      </c>
      <c r="W84" t="str">
        <f t="shared" si="17"/>
        <v>-  2 x 10cl de crème fraiche</v>
      </c>
      <c r="X84" t="str">
        <f t="shared" si="23"/>
        <v xml:space="preserve"> </v>
      </c>
      <c r="Y84" t="str">
        <f t="shared" si="24"/>
        <v xml:space="preserve"> </v>
      </c>
      <c r="Z84" t="str">
        <f t="shared" si="25"/>
        <v xml:space="preserve"> </v>
      </c>
    </row>
    <row r="85" spans="1:26" hidden="1" x14ac:dyDescent="0.25">
      <c r="A85" t="s">
        <v>131</v>
      </c>
      <c r="B85" t="s">
        <v>131</v>
      </c>
      <c r="C85" t="s">
        <v>308</v>
      </c>
      <c r="D85" t="s">
        <v>131</v>
      </c>
      <c r="O85">
        <v>0</v>
      </c>
      <c r="P85" t="s">
        <v>210</v>
      </c>
      <c r="Q85">
        <v>2</v>
      </c>
      <c r="R85" t="str">
        <f t="shared" si="18"/>
        <v>(C)</v>
      </c>
      <c r="S85">
        <f t="shared" si="19"/>
        <v>29</v>
      </c>
      <c r="T85">
        <f t="shared" si="20"/>
        <v>26</v>
      </c>
      <c r="U85" t="str">
        <f t="shared" si="21"/>
        <v>60 g de fromage à la crème</v>
      </c>
      <c r="V85" t="str">
        <f t="shared" si="22"/>
        <v>-  2 x 60 g de fromage à la crème</v>
      </c>
      <c r="W85" t="str">
        <f t="shared" si="17"/>
        <v xml:space="preserve"> </v>
      </c>
      <c r="X85" t="str">
        <f t="shared" si="23"/>
        <v>-  2 x 60 g de fromage à la crème</v>
      </c>
      <c r="Y85" t="str">
        <f t="shared" si="24"/>
        <v xml:space="preserve"> </v>
      </c>
      <c r="Z85" t="str">
        <f t="shared" si="25"/>
        <v xml:space="preserve"> </v>
      </c>
    </row>
    <row r="86" spans="1:26" hidden="1" x14ac:dyDescent="0.25">
      <c r="A86" t="s">
        <v>131</v>
      </c>
      <c r="B86" t="s">
        <v>131</v>
      </c>
      <c r="C86" t="s">
        <v>131</v>
      </c>
      <c r="D86" t="s">
        <v>310</v>
      </c>
      <c r="O86">
        <v>0</v>
      </c>
      <c r="P86" t="s">
        <v>209</v>
      </c>
      <c r="Q86">
        <v>1</v>
      </c>
      <c r="R86" t="str">
        <f t="shared" si="18"/>
        <v>(C)</v>
      </c>
      <c r="S86">
        <f t="shared" si="19"/>
        <v>29</v>
      </c>
      <c r="T86">
        <f t="shared" si="20"/>
        <v>26</v>
      </c>
      <c r="U86" t="str">
        <f t="shared" si="21"/>
        <v>2 pots de fromage blanc WW</v>
      </c>
      <c r="V86" t="str">
        <f t="shared" si="22"/>
        <v>-  1 x 2 pots de fromage blanc WW</v>
      </c>
      <c r="W86" t="str">
        <f t="shared" si="17"/>
        <v xml:space="preserve"> </v>
      </c>
      <c r="X86" t="str">
        <f t="shared" si="23"/>
        <v>-  1 x 2 pots de fromage blanc WW</v>
      </c>
      <c r="Y86" t="str">
        <f t="shared" si="24"/>
        <v xml:space="preserve"> </v>
      </c>
      <c r="Z86" t="str">
        <f t="shared" si="25"/>
        <v xml:space="preserve"> </v>
      </c>
    </row>
    <row r="87" spans="1:26" hidden="1" x14ac:dyDescent="0.25">
      <c r="A87" t="s">
        <v>305</v>
      </c>
      <c r="B87" t="s">
        <v>131</v>
      </c>
      <c r="C87" t="s">
        <v>131</v>
      </c>
      <c r="D87" t="s">
        <v>131</v>
      </c>
      <c r="O87" t="s">
        <v>311</v>
      </c>
      <c r="R87" t="str">
        <f t="shared" si="18"/>
        <v/>
      </c>
      <c r="S87">
        <f t="shared" si="19"/>
        <v>0</v>
      </c>
      <c r="T87">
        <f t="shared" si="20"/>
        <v>-3</v>
      </c>
      <c r="U87" t="e">
        <f t="shared" si="21"/>
        <v>#VALUE!</v>
      </c>
      <c r="V87" t="e">
        <f t="shared" si="22"/>
        <v>#VALUE!</v>
      </c>
      <c r="W87" t="str">
        <f t="shared" si="17"/>
        <v xml:space="preserve"> </v>
      </c>
      <c r="X87" t="str">
        <f t="shared" si="23"/>
        <v xml:space="preserve"> </v>
      </c>
      <c r="Y87" t="str">
        <f t="shared" si="24"/>
        <v xml:space="preserve"> </v>
      </c>
      <c r="Z87" t="str">
        <f t="shared" si="25"/>
        <v xml:space="preserve"> </v>
      </c>
    </row>
    <row r="88" spans="1:26" hidden="1" x14ac:dyDescent="0.25">
      <c r="A88" t="s">
        <v>131</v>
      </c>
      <c r="B88" t="s">
        <v>306</v>
      </c>
      <c r="C88" t="s">
        <v>131</v>
      </c>
      <c r="D88" t="s">
        <v>131</v>
      </c>
      <c r="O88" t="s">
        <v>139</v>
      </c>
      <c r="R88" t="str">
        <f t="shared" si="18"/>
        <v/>
      </c>
      <c r="S88">
        <f t="shared" si="19"/>
        <v>0</v>
      </c>
      <c r="T88">
        <f t="shared" si="20"/>
        <v>-3</v>
      </c>
      <c r="U88" t="e">
        <f t="shared" si="21"/>
        <v>#VALUE!</v>
      </c>
      <c r="V88" t="e">
        <f t="shared" si="22"/>
        <v>#VALUE!</v>
      </c>
      <c r="W88" t="str">
        <f t="shared" si="17"/>
        <v xml:space="preserve"> </v>
      </c>
      <c r="X88" t="str">
        <f t="shared" si="23"/>
        <v xml:space="preserve"> </v>
      </c>
      <c r="Y88" t="str">
        <f t="shared" si="24"/>
        <v xml:space="preserve"> </v>
      </c>
      <c r="Z88" t="str">
        <f t="shared" si="25"/>
        <v xml:space="preserve"> </v>
      </c>
    </row>
    <row r="89" spans="1:26" hidden="1" x14ac:dyDescent="0.25">
      <c r="A89" t="s">
        <v>131</v>
      </c>
      <c r="B89" t="s">
        <v>307</v>
      </c>
      <c r="C89" t="s">
        <v>131</v>
      </c>
      <c r="D89" t="s">
        <v>131</v>
      </c>
      <c r="O89" t="s">
        <v>311</v>
      </c>
      <c r="R89" t="str">
        <f t="shared" si="18"/>
        <v/>
      </c>
      <c r="S89">
        <f t="shared" si="19"/>
        <v>0</v>
      </c>
      <c r="T89">
        <f t="shared" si="20"/>
        <v>-3</v>
      </c>
      <c r="U89" t="e">
        <f t="shared" si="21"/>
        <v>#VALUE!</v>
      </c>
      <c r="V89" t="e">
        <f t="shared" si="22"/>
        <v>#VALUE!</v>
      </c>
      <c r="W89" t="str">
        <f t="shared" si="17"/>
        <v xml:space="preserve"> </v>
      </c>
      <c r="X89" t="str">
        <f t="shared" si="23"/>
        <v xml:space="preserve"> </v>
      </c>
      <c r="Y89" t="str">
        <f t="shared" si="24"/>
        <v xml:space="preserve"> </v>
      </c>
      <c r="Z89" t="str">
        <f t="shared" si="25"/>
        <v xml:space="preserve"> </v>
      </c>
    </row>
    <row r="90" spans="1:26" hidden="1" x14ac:dyDescent="0.25">
      <c r="A90" t="s">
        <v>131</v>
      </c>
      <c r="B90" t="s">
        <v>131</v>
      </c>
      <c r="C90" t="s">
        <v>131</v>
      </c>
      <c r="D90" t="s">
        <v>131</v>
      </c>
      <c r="O90" t="s">
        <v>311</v>
      </c>
      <c r="R90" t="str">
        <f t="shared" si="18"/>
        <v/>
      </c>
      <c r="S90">
        <f t="shared" si="19"/>
        <v>0</v>
      </c>
      <c r="T90">
        <f t="shared" si="20"/>
        <v>-3</v>
      </c>
      <c r="U90" t="e">
        <f t="shared" si="21"/>
        <v>#VALUE!</v>
      </c>
      <c r="V90" t="e">
        <f t="shared" si="22"/>
        <v>#VALUE!</v>
      </c>
      <c r="W90" t="str">
        <f t="shared" si="17"/>
        <v xml:space="preserve"> </v>
      </c>
      <c r="X90" t="str">
        <f t="shared" si="23"/>
        <v xml:space="preserve"> </v>
      </c>
      <c r="Y90" t="str">
        <f t="shared" si="24"/>
        <v xml:space="preserve"> </v>
      </c>
      <c r="Z90" t="str">
        <f t="shared" si="25"/>
        <v xml:space="preserve"> </v>
      </c>
    </row>
    <row r="91" spans="1:26" hidden="1" x14ac:dyDescent="0.25">
      <c r="A91" t="s">
        <v>131</v>
      </c>
      <c r="B91" t="s">
        <v>131</v>
      </c>
      <c r="C91" t="s">
        <v>131</v>
      </c>
      <c r="D91" t="s">
        <v>131</v>
      </c>
      <c r="O91" t="s">
        <v>139</v>
      </c>
      <c r="R91" t="str">
        <f t="shared" si="18"/>
        <v/>
      </c>
      <c r="S91">
        <f t="shared" si="19"/>
        <v>0</v>
      </c>
      <c r="T91">
        <f t="shared" si="20"/>
        <v>-3</v>
      </c>
      <c r="U91" t="e">
        <f t="shared" si="21"/>
        <v>#VALUE!</v>
      </c>
      <c r="V91" t="e">
        <f t="shared" si="22"/>
        <v>#VALUE!</v>
      </c>
      <c r="W91" t="str">
        <f t="shared" si="17"/>
        <v xml:space="preserve"> </v>
      </c>
      <c r="X91" t="str">
        <f t="shared" si="23"/>
        <v xml:space="preserve"> </v>
      </c>
      <c r="Y91" t="str">
        <f t="shared" si="24"/>
        <v xml:space="preserve"> </v>
      </c>
      <c r="Z91" t="str">
        <f t="shared" si="25"/>
        <v xml:space="preserve"> </v>
      </c>
    </row>
    <row r="92" spans="1:26" hidden="1" x14ac:dyDescent="0.25">
      <c r="A92" t="s">
        <v>131</v>
      </c>
      <c r="B92" t="s">
        <v>131</v>
      </c>
      <c r="C92" t="s">
        <v>131</v>
      </c>
      <c r="D92" t="s">
        <v>131</v>
      </c>
      <c r="O92" t="s">
        <v>139</v>
      </c>
      <c r="R92" t="str">
        <f t="shared" si="18"/>
        <v/>
      </c>
      <c r="S92">
        <f t="shared" si="19"/>
        <v>0</v>
      </c>
      <c r="T92">
        <f t="shared" si="20"/>
        <v>-3</v>
      </c>
      <c r="U92" t="e">
        <f t="shared" si="21"/>
        <v>#VALUE!</v>
      </c>
      <c r="V92" t="e">
        <f t="shared" si="22"/>
        <v>#VALUE!</v>
      </c>
      <c r="W92" t="str">
        <f t="shared" si="17"/>
        <v xml:space="preserve"> </v>
      </c>
      <c r="X92" t="str">
        <f t="shared" si="23"/>
        <v xml:space="preserve"> </v>
      </c>
      <c r="Y92" t="str">
        <f t="shared" si="24"/>
        <v xml:space="preserve"> </v>
      </c>
      <c r="Z92" t="str">
        <f t="shared" si="25"/>
        <v xml:space="preserve"> </v>
      </c>
    </row>
    <row r="93" spans="1:26" hidden="1" x14ac:dyDescent="0.25">
      <c r="A93" t="s">
        <v>131</v>
      </c>
      <c r="B93" t="s">
        <v>131</v>
      </c>
      <c r="C93" t="s">
        <v>131</v>
      </c>
      <c r="D93" t="s">
        <v>131</v>
      </c>
      <c r="O93" t="s">
        <v>144</v>
      </c>
      <c r="R93" t="str">
        <f t="shared" si="18"/>
        <v/>
      </c>
      <c r="S93">
        <f t="shared" si="19"/>
        <v>0</v>
      </c>
      <c r="T93">
        <f t="shared" si="20"/>
        <v>-3</v>
      </c>
      <c r="U93" t="e">
        <f t="shared" si="21"/>
        <v>#VALUE!</v>
      </c>
      <c r="V93" t="e">
        <f t="shared" si="22"/>
        <v>#VALUE!</v>
      </c>
      <c r="W93" t="str">
        <f t="shared" si="17"/>
        <v xml:space="preserve"> </v>
      </c>
      <c r="X93" t="str">
        <f t="shared" si="23"/>
        <v xml:space="preserve"> </v>
      </c>
      <c r="Y93" t="str">
        <f t="shared" si="24"/>
        <v xml:space="preserve"> </v>
      </c>
      <c r="Z93" t="str">
        <f t="shared" si="25"/>
        <v xml:space="preserve"> </v>
      </c>
    </row>
    <row r="94" spans="1:26" hidden="1" x14ac:dyDescent="0.25">
      <c r="A94" t="s">
        <v>131</v>
      </c>
      <c r="B94" t="s">
        <v>131</v>
      </c>
      <c r="C94" t="s">
        <v>131</v>
      </c>
      <c r="D94" t="s">
        <v>131</v>
      </c>
      <c r="O94">
        <v>0</v>
      </c>
      <c r="R94" t="str">
        <f t="shared" si="18"/>
        <v/>
      </c>
      <c r="S94">
        <f t="shared" si="19"/>
        <v>0</v>
      </c>
      <c r="T94">
        <f t="shared" si="20"/>
        <v>-3</v>
      </c>
      <c r="U94" t="e">
        <f t="shared" si="21"/>
        <v>#VALUE!</v>
      </c>
      <c r="V94" t="e">
        <f t="shared" si="22"/>
        <v>#VALUE!</v>
      </c>
      <c r="W94" t="str">
        <f t="shared" si="17"/>
        <v xml:space="preserve"> </v>
      </c>
      <c r="X94" t="str">
        <f t="shared" si="23"/>
        <v xml:space="preserve"> </v>
      </c>
      <c r="Y94" t="str">
        <f t="shared" si="24"/>
        <v xml:space="preserve"> </v>
      </c>
      <c r="Z94" t="str">
        <f t="shared" si="25"/>
        <v xml:space="preserve"> </v>
      </c>
    </row>
    <row r="95" spans="1:26" hidden="1" x14ac:dyDescent="0.25">
      <c r="A95" t="s">
        <v>131</v>
      </c>
      <c r="B95" t="s">
        <v>131</v>
      </c>
      <c r="C95" t="s">
        <v>131</v>
      </c>
      <c r="D95" t="s">
        <v>131</v>
      </c>
      <c r="O95">
        <v>0</v>
      </c>
      <c r="R95" t="str">
        <f t="shared" si="18"/>
        <v/>
      </c>
      <c r="S95">
        <f t="shared" si="19"/>
        <v>0</v>
      </c>
      <c r="T95">
        <f t="shared" si="20"/>
        <v>-3</v>
      </c>
      <c r="U95" t="e">
        <f t="shared" si="21"/>
        <v>#VALUE!</v>
      </c>
      <c r="V95" t="e">
        <f t="shared" si="22"/>
        <v>#VALUE!</v>
      </c>
      <c r="W95" t="str">
        <f t="shared" si="17"/>
        <v xml:space="preserve"> </v>
      </c>
      <c r="X95" t="str">
        <f t="shared" si="23"/>
        <v xml:space="preserve"> </v>
      </c>
      <c r="Y95" t="str">
        <f t="shared" si="24"/>
        <v xml:space="preserve"> </v>
      </c>
      <c r="Z95" t="str">
        <f t="shared" si="25"/>
        <v xml:space="preserve"> </v>
      </c>
    </row>
    <row r="96" spans="1:26" hidden="1" x14ac:dyDescent="0.25">
      <c r="A96" t="s">
        <v>131</v>
      </c>
      <c r="B96" t="s">
        <v>131</v>
      </c>
      <c r="C96" t="s">
        <v>131</v>
      </c>
      <c r="D96" t="s">
        <v>131</v>
      </c>
      <c r="O96">
        <v>0</v>
      </c>
      <c r="R96" t="str">
        <f t="shared" si="18"/>
        <v/>
      </c>
      <c r="S96">
        <f t="shared" si="19"/>
        <v>0</v>
      </c>
      <c r="T96">
        <f t="shared" si="20"/>
        <v>-3</v>
      </c>
      <c r="U96" t="e">
        <f t="shared" si="21"/>
        <v>#VALUE!</v>
      </c>
      <c r="V96" t="e">
        <f t="shared" si="22"/>
        <v>#VALUE!</v>
      </c>
      <c r="W96" t="str">
        <f t="shared" si="17"/>
        <v xml:space="preserve"> </v>
      </c>
      <c r="X96" t="str">
        <f t="shared" si="23"/>
        <v xml:space="preserve"> </v>
      </c>
      <c r="Y96" t="str">
        <f t="shared" si="24"/>
        <v xml:space="preserve"> </v>
      </c>
      <c r="Z96" t="str">
        <f t="shared" si="25"/>
        <v xml:space="preserve"> </v>
      </c>
    </row>
    <row r="97" spans="1:26" hidden="1" x14ac:dyDescent="0.25">
      <c r="A97" t="s">
        <v>131</v>
      </c>
      <c r="B97" t="s">
        <v>131</v>
      </c>
      <c r="C97" t="s">
        <v>131</v>
      </c>
      <c r="D97" t="s">
        <v>131</v>
      </c>
      <c r="O97">
        <v>0</v>
      </c>
      <c r="R97" t="str">
        <f t="shared" si="18"/>
        <v/>
      </c>
      <c r="S97">
        <f t="shared" si="19"/>
        <v>0</v>
      </c>
      <c r="T97">
        <f t="shared" si="20"/>
        <v>-3</v>
      </c>
      <c r="U97" t="e">
        <f t="shared" si="21"/>
        <v>#VALUE!</v>
      </c>
      <c r="V97" t="e">
        <f t="shared" si="22"/>
        <v>#VALUE!</v>
      </c>
      <c r="W97" t="str">
        <f t="shared" si="17"/>
        <v xml:space="preserve"> </v>
      </c>
      <c r="X97" t="str">
        <f t="shared" si="23"/>
        <v xml:space="preserve"> </v>
      </c>
      <c r="Y97" t="str">
        <f t="shared" si="24"/>
        <v xml:space="preserve"> </v>
      </c>
      <c r="Z97" t="str">
        <f t="shared" si="25"/>
        <v xml:space="preserve"> </v>
      </c>
    </row>
    <row r="98" spans="1:26" hidden="1" x14ac:dyDescent="0.25">
      <c r="A98" t="s">
        <v>131</v>
      </c>
      <c r="B98" t="s">
        <v>131</v>
      </c>
      <c r="C98" t="s">
        <v>131</v>
      </c>
      <c r="D98" t="s">
        <v>131</v>
      </c>
      <c r="O98">
        <v>0</v>
      </c>
      <c r="R98" t="str">
        <f t="shared" si="18"/>
        <v/>
      </c>
      <c r="S98">
        <f t="shared" si="19"/>
        <v>0</v>
      </c>
      <c r="T98">
        <f t="shared" si="20"/>
        <v>-3</v>
      </c>
      <c r="U98" t="e">
        <f t="shared" si="21"/>
        <v>#VALUE!</v>
      </c>
      <c r="V98" t="e">
        <f t="shared" si="22"/>
        <v>#VALUE!</v>
      </c>
      <c r="W98" t="str">
        <f t="shared" si="17"/>
        <v xml:space="preserve"> </v>
      </c>
      <c r="X98" t="str">
        <f t="shared" si="23"/>
        <v xml:space="preserve"> </v>
      </c>
      <c r="Y98" t="str">
        <f t="shared" si="24"/>
        <v xml:space="preserve"> </v>
      </c>
      <c r="Z98" t="str">
        <f t="shared" si="25"/>
        <v xml:space="preserve"> </v>
      </c>
    </row>
    <row r="99" spans="1:26" hidden="1" x14ac:dyDescent="0.25">
      <c r="A99" t="s">
        <v>131</v>
      </c>
      <c r="B99" t="s">
        <v>131</v>
      </c>
      <c r="C99" t="s">
        <v>131</v>
      </c>
      <c r="D99" t="s">
        <v>131</v>
      </c>
      <c r="O99">
        <v>0</v>
      </c>
      <c r="R99" t="str">
        <f t="shared" si="18"/>
        <v/>
      </c>
      <c r="S99">
        <f t="shared" si="19"/>
        <v>0</v>
      </c>
      <c r="T99">
        <f t="shared" si="20"/>
        <v>-3</v>
      </c>
      <c r="U99" t="e">
        <f t="shared" si="21"/>
        <v>#VALUE!</v>
      </c>
      <c r="V99" t="e">
        <f t="shared" si="22"/>
        <v>#VALUE!</v>
      </c>
      <c r="W99" t="str">
        <f t="shared" si="17"/>
        <v xml:space="preserve"> </v>
      </c>
      <c r="X99" t="str">
        <f t="shared" si="23"/>
        <v xml:space="preserve"> </v>
      </c>
      <c r="Y99" t="str">
        <f t="shared" si="24"/>
        <v xml:space="preserve"> </v>
      </c>
      <c r="Z99" t="str">
        <f t="shared" si="25"/>
        <v xml:space="preserve"> </v>
      </c>
    </row>
    <row r="100" spans="1:26" hidden="1" x14ac:dyDescent="0.25">
      <c r="A100" t="s">
        <v>131</v>
      </c>
      <c r="B100" t="s">
        <v>131</v>
      </c>
      <c r="C100" t="s">
        <v>131</v>
      </c>
      <c r="D100" t="s">
        <v>131</v>
      </c>
      <c r="O100">
        <v>0</v>
      </c>
      <c r="R100" t="str">
        <f t="shared" si="18"/>
        <v/>
      </c>
      <c r="S100">
        <f t="shared" si="19"/>
        <v>0</v>
      </c>
      <c r="T100">
        <f t="shared" si="20"/>
        <v>-3</v>
      </c>
      <c r="U100" t="e">
        <f t="shared" si="21"/>
        <v>#VALUE!</v>
      </c>
      <c r="V100" t="e">
        <f t="shared" si="22"/>
        <v>#VALUE!</v>
      </c>
      <c r="W100" t="str">
        <f t="shared" si="17"/>
        <v xml:space="preserve"> </v>
      </c>
      <c r="X100" t="str">
        <f t="shared" si="23"/>
        <v xml:space="preserve"> </v>
      </c>
      <c r="Y100" t="str">
        <f t="shared" si="24"/>
        <v xml:space="preserve"> </v>
      </c>
      <c r="Z100" t="str">
        <f t="shared" si="25"/>
        <v xml:space="preserve"> </v>
      </c>
    </row>
    <row r="101" spans="1:26" hidden="1" x14ac:dyDescent="0.25">
      <c r="A101" t="s">
        <v>131</v>
      </c>
      <c r="B101" t="s">
        <v>131</v>
      </c>
      <c r="C101" t="s">
        <v>131</v>
      </c>
      <c r="D101" t="s">
        <v>131</v>
      </c>
      <c r="O101" t="s">
        <v>248</v>
      </c>
      <c r="R101" t="str">
        <f t="shared" si="18"/>
        <v/>
      </c>
      <c r="S101">
        <f t="shared" si="19"/>
        <v>0</v>
      </c>
      <c r="T101">
        <f t="shared" si="20"/>
        <v>-3</v>
      </c>
      <c r="U101" t="e">
        <f t="shared" si="21"/>
        <v>#VALUE!</v>
      </c>
      <c r="V101" t="e">
        <f t="shared" si="22"/>
        <v>#VALUE!</v>
      </c>
      <c r="W101" t="str">
        <f t="shared" si="17"/>
        <v xml:space="preserve"> </v>
      </c>
      <c r="X101" t="str">
        <f t="shared" si="23"/>
        <v xml:space="preserve"> </v>
      </c>
      <c r="Y101" t="str">
        <f t="shared" si="24"/>
        <v xml:space="preserve"> </v>
      </c>
      <c r="Z101" t="str">
        <f t="shared" si="25"/>
        <v xml:space="preserve"> </v>
      </c>
    </row>
    <row r="102" spans="1:26" hidden="1" x14ac:dyDescent="0.25">
      <c r="A102" t="s">
        <v>131</v>
      </c>
      <c r="B102" t="s">
        <v>131</v>
      </c>
      <c r="C102" t="s">
        <v>131</v>
      </c>
      <c r="D102" t="s">
        <v>131</v>
      </c>
      <c r="O102" t="s">
        <v>107</v>
      </c>
      <c r="R102" t="str">
        <f t="shared" si="18"/>
        <v/>
      </c>
      <c r="S102">
        <f t="shared" si="19"/>
        <v>0</v>
      </c>
      <c r="T102">
        <f t="shared" si="20"/>
        <v>-3</v>
      </c>
      <c r="U102" t="e">
        <f t="shared" si="21"/>
        <v>#VALUE!</v>
      </c>
      <c r="V102" t="e">
        <f t="shared" si="22"/>
        <v>#VALUE!</v>
      </c>
      <c r="W102" t="str">
        <f t="shared" si="17"/>
        <v xml:space="preserve"> </v>
      </c>
      <c r="X102" t="str">
        <f t="shared" si="23"/>
        <v xml:space="preserve"> </v>
      </c>
      <c r="Y102" t="str">
        <f t="shared" si="24"/>
        <v xml:space="preserve"> </v>
      </c>
      <c r="Z102" t="str">
        <f t="shared" si="25"/>
        <v xml:space="preserve"> </v>
      </c>
    </row>
    <row r="103" spans="1:26" hidden="1" x14ac:dyDescent="0.25">
      <c r="A103" t="s">
        <v>131</v>
      </c>
      <c r="B103" t="s">
        <v>131</v>
      </c>
      <c r="C103" t="s">
        <v>131</v>
      </c>
      <c r="D103" t="s">
        <v>131</v>
      </c>
      <c r="O103" t="s">
        <v>231</v>
      </c>
      <c r="R103" t="str">
        <f t="shared" si="18"/>
        <v/>
      </c>
      <c r="S103">
        <f t="shared" si="19"/>
        <v>0</v>
      </c>
      <c r="T103">
        <f t="shared" si="20"/>
        <v>-3</v>
      </c>
      <c r="U103" t="e">
        <f t="shared" si="21"/>
        <v>#VALUE!</v>
      </c>
      <c r="V103" t="e">
        <f t="shared" si="22"/>
        <v>#VALUE!</v>
      </c>
      <c r="W103" t="str">
        <f t="shared" si="17"/>
        <v xml:space="preserve"> </v>
      </c>
      <c r="X103" t="str">
        <f t="shared" si="23"/>
        <v xml:space="preserve"> </v>
      </c>
      <c r="Y103" t="str">
        <f t="shared" si="24"/>
        <v xml:space="preserve"> </v>
      </c>
      <c r="Z103" t="str">
        <f t="shared" si="25"/>
        <v xml:space="preserve"> </v>
      </c>
    </row>
    <row r="104" spans="1:26" hidden="1" x14ac:dyDescent="0.25">
      <c r="A104" t="s">
        <v>131</v>
      </c>
      <c r="B104" t="s">
        <v>131</v>
      </c>
      <c r="C104" t="s">
        <v>131</v>
      </c>
      <c r="D104" t="s">
        <v>131</v>
      </c>
      <c r="O104" t="s">
        <v>226</v>
      </c>
      <c r="R104" t="str">
        <f t="shared" si="18"/>
        <v/>
      </c>
      <c r="S104">
        <f t="shared" si="19"/>
        <v>0</v>
      </c>
      <c r="T104">
        <f t="shared" si="20"/>
        <v>-3</v>
      </c>
      <c r="U104" t="e">
        <f t="shared" si="21"/>
        <v>#VALUE!</v>
      </c>
      <c r="V104" t="e">
        <f t="shared" si="22"/>
        <v>#VALUE!</v>
      </c>
      <c r="W104" t="str">
        <f t="shared" si="17"/>
        <v xml:space="preserve"> </v>
      </c>
      <c r="X104" t="str">
        <f t="shared" si="23"/>
        <v xml:space="preserve"> </v>
      </c>
      <c r="Y104" t="str">
        <f t="shared" si="24"/>
        <v xml:space="preserve"> </v>
      </c>
      <c r="Z104" t="str">
        <f t="shared" si="25"/>
        <v xml:space="preserve"> </v>
      </c>
    </row>
    <row r="105" spans="1:26" hidden="1" x14ac:dyDescent="0.25">
      <c r="A105" t="s">
        <v>131</v>
      </c>
      <c r="B105" t="s">
        <v>131</v>
      </c>
      <c r="C105" t="s">
        <v>131</v>
      </c>
      <c r="D105" t="s">
        <v>131</v>
      </c>
      <c r="O105" t="s">
        <v>251</v>
      </c>
      <c r="R105" t="str">
        <f t="shared" si="18"/>
        <v/>
      </c>
      <c r="S105">
        <f t="shared" si="19"/>
        <v>0</v>
      </c>
      <c r="T105">
        <f t="shared" si="20"/>
        <v>-3</v>
      </c>
      <c r="U105" t="e">
        <f t="shared" si="21"/>
        <v>#VALUE!</v>
      </c>
      <c r="V105" t="e">
        <f t="shared" si="22"/>
        <v>#VALUE!</v>
      </c>
      <c r="W105" t="str">
        <f t="shared" si="17"/>
        <v xml:space="preserve"> </v>
      </c>
      <c r="X105" t="str">
        <f t="shared" si="23"/>
        <v xml:space="preserve"> </v>
      </c>
      <c r="Y105" t="str">
        <f t="shared" si="24"/>
        <v xml:space="preserve"> </v>
      </c>
      <c r="Z105" t="str">
        <f t="shared" si="25"/>
        <v xml:space="preserve"> </v>
      </c>
    </row>
    <row r="106" spans="1:26" hidden="1" x14ac:dyDescent="0.25">
      <c r="A106" t="s">
        <v>131</v>
      </c>
      <c r="B106" t="s">
        <v>131</v>
      </c>
      <c r="C106" t="s">
        <v>131</v>
      </c>
      <c r="D106" t="s">
        <v>131</v>
      </c>
      <c r="O106" t="s">
        <v>148</v>
      </c>
      <c r="R106" t="str">
        <f t="shared" si="18"/>
        <v/>
      </c>
      <c r="S106">
        <f t="shared" si="19"/>
        <v>0</v>
      </c>
      <c r="T106">
        <f t="shared" si="20"/>
        <v>-3</v>
      </c>
      <c r="U106" t="e">
        <f t="shared" si="21"/>
        <v>#VALUE!</v>
      </c>
      <c r="V106" t="e">
        <f t="shared" si="22"/>
        <v>#VALUE!</v>
      </c>
      <c r="W106" t="str">
        <f t="shared" si="17"/>
        <v xml:space="preserve"> </v>
      </c>
      <c r="X106" t="str">
        <f t="shared" si="23"/>
        <v xml:space="preserve"> </v>
      </c>
      <c r="Y106" t="str">
        <f t="shared" si="24"/>
        <v xml:space="preserve"> </v>
      </c>
      <c r="Z106" t="str">
        <f t="shared" si="25"/>
        <v xml:space="preserve"> </v>
      </c>
    </row>
    <row r="107" spans="1:26" hidden="1" x14ac:dyDescent="0.25">
      <c r="A107" t="s">
        <v>131</v>
      </c>
      <c r="B107" t="s">
        <v>131</v>
      </c>
      <c r="C107" t="s">
        <v>131</v>
      </c>
      <c r="D107" t="s">
        <v>131</v>
      </c>
      <c r="O107" t="s">
        <v>234</v>
      </c>
      <c r="R107" t="str">
        <f t="shared" si="18"/>
        <v/>
      </c>
      <c r="S107">
        <f t="shared" si="19"/>
        <v>0</v>
      </c>
      <c r="T107">
        <f t="shared" si="20"/>
        <v>-3</v>
      </c>
      <c r="U107" t="e">
        <f t="shared" si="21"/>
        <v>#VALUE!</v>
      </c>
      <c r="V107" t="e">
        <f t="shared" si="22"/>
        <v>#VALUE!</v>
      </c>
      <c r="W107" t="str">
        <f t="shared" si="17"/>
        <v xml:space="preserve"> </v>
      </c>
      <c r="X107" t="str">
        <f t="shared" si="23"/>
        <v xml:space="preserve"> </v>
      </c>
      <c r="Y107" t="str">
        <f t="shared" si="24"/>
        <v xml:space="preserve"> </v>
      </c>
      <c r="Z107" t="str">
        <f t="shared" si="25"/>
        <v xml:space="preserve"> </v>
      </c>
    </row>
    <row r="108" spans="1:26" hidden="1" x14ac:dyDescent="0.25">
      <c r="A108" t="s">
        <v>131</v>
      </c>
      <c r="B108" t="s">
        <v>131</v>
      </c>
      <c r="C108" t="s">
        <v>131</v>
      </c>
      <c r="D108" t="s">
        <v>131</v>
      </c>
      <c r="O108">
        <v>0</v>
      </c>
      <c r="R108" t="str">
        <f t="shared" si="18"/>
        <v/>
      </c>
      <c r="S108">
        <f t="shared" si="19"/>
        <v>0</v>
      </c>
      <c r="T108">
        <f t="shared" si="20"/>
        <v>-3</v>
      </c>
      <c r="U108" t="e">
        <f t="shared" si="21"/>
        <v>#VALUE!</v>
      </c>
      <c r="V108" t="e">
        <f t="shared" si="22"/>
        <v>#VALUE!</v>
      </c>
      <c r="W108" t="str">
        <f t="shared" si="17"/>
        <v xml:space="preserve"> </v>
      </c>
      <c r="X108" t="str">
        <f t="shared" si="23"/>
        <v xml:space="preserve"> </v>
      </c>
      <c r="Y108" t="str">
        <f t="shared" si="24"/>
        <v xml:space="preserve"> </v>
      </c>
      <c r="Z108" t="str">
        <f t="shared" si="25"/>
        <v xml:space="preserve"> </v>
      </c>
    </row>
    <row r="109" spans="1:26" hidden="1" x14ac:dyDescent="0.25">
      <c r="A109" t="s">
        <v>131</v>
      </c>
      <c r="B109" t="s">
        <v>131</v>
      </c>
      <c r="C109" t="s">
        <v>131</v>
      </c>
      <c r="D109" t="s">
        <v>131</v>
      </c>
      <c r="O109">
        <v>0</v>
      </c>
      <c r="R109" t="str">
        <f t="shared" si="18"/>
        <v/>
      </c>
      <c r="S109">
        <f t="shared" si="19"/>
        <v>0</v>
      </c>
      <c r="T109">
        <f t="shared" si="20"/>
        <v>-3</v>
      </c>
      <c r="U109" t="e">
        <f t="shared" si="21"/>
        <v>#VALUE!</v>
      </c>
      <c r="V109" t="e">
        <f t="shared" si="22"/>
        <v>#VALUE!</v>
      </c>
      <c r="W109" t="str">
        <f t="shared" si="17"/>
        <v xml:space="preserve"> </v>
      </c>
      <c r="X109" t="str">
        <f t="shared" si="23"/>
        <v xml:space="preserve"> </v>
      </c>
      <c r="Y109" t="str">
        <f t="shared" si="24"/>
        <v xml:space="preserve"> </v>
      </c>
      <c r="Z109" t="str">
        <f t="shared" si="25"/>
        <v xml:space="preserve"> </v>
      </c>
    </row>
    <row r="110" spans="1:26" hidden="1" x14ac:dyDescent="0.25">
      <c r="A110" t="s">
        <v>131</v>
      </c>
      <c r="B110" t="s">
        <v>131</v>
      </c>
      <c r="C110" t="s">
        <v>131</v>
      </c>
      <c r="D110" t="s">
        <v>131</v>
      </c>
      <c r="O110">
        <v>0</v>
      </c>
      <c r="R110" t="str">
        <f t="shared" si="18"/>
        <v/>
      </c>
      <c r="S110">
        <f t="shared" si="19"/>
        <v>0</v>
      </c>
      <c r="T110">
        <f t="shared" si="20"/>
        <v>-3</v>
      </c>
      <c r="U110" t="e">
        <f t="shared" si="21"/>
        <v>#VALUE!</v>
      </c>
      <c r="V110" t="e">
        <f t="shared" si="22"/>
        <v>#VALUE!</v>
      </c>
      <c r="W110" t="str">
        <f t="shared" si="17"/>
        <v xml:space="preserve"> </v>
      </c>
      <c r="X110" t="str">
        <f t="shared" si="23"/>
        <v xml:space="preserve"> </v>
      </c>
      <c r="Y110" t="str">
        <f t="shared" si="24"/>
        <v xml:space="preserve"> </v>
      </c>
      <c r="Z110" t="str">
        <f t="shared" si="25"/>
        <v xml:space="preserve"> </v>
      </c>
    </row>
    <row r="111" spans="1:26" hidden="1" x14ac:dyDescent="0.25">
      <c r="A111" t="s">
        <v>131</v>
      </c>
      <c r="B111" t="s">
        <v>131</v>
      </c>
      <c r="C111" t="s">
        <v>131</v>
      </c>
      <c r="D111" t="s">
        <v>131</v>
      </c>
      <c r="O111">
        <v>0</v>
      </c>
      <c r="R111" t="str">
        <f t="shared" si="18"/>
        <v/>
      </c>
      <c r="S111">
        <f t="shared" si="19"/>
        <v>0</v>
      </c>
      <c r="T111">
        <f t="shared" si="20"/>
        <v>-3</v>
      </c>
      <c r="U111" t="e">
        <f t="shared" si="21"/>
        <v>#VALUE!</v>
      </c>
      <c r="V111" t="e">
        <f t="shared" si="22"/>
        <v>#VALUE!</v>
      </c>
      <c r="W111" t="str">
        <f t="shared" si="17"/>
        <v xml:space="preserve"> </v>
      </c>
      <c r="X111" t="str">
        <f t="shared" si="23"/>
        <v xml:space="preserve"> </v>
      </c>
      <c r="Y111" t="str">
        <f t="shared" si="24"/>
        <v xml:space="preserve"> </v>
      </c>
      <c r="Z111" t="str">
        <f t="shared" si="25"/>
        <v xml:space="preserve"> </v>
      </c>
    </row>
    <row r="112" spans="1:26" hidden="1" x14ac:dyDescent="0.25">
      <c r="A112" t="s">
        <v>131</v>
      </c>
      <c r="B112" t="s">
        <v>131</v>
      </c>
      <c r="C112" t="s">
        <v>131</v>
      </c>
      <c r="D112" t="s">
        <v>131</v>
      </c>
      <c r="O112">
        <v>0</v>
      </c>
      <c r="R112" t="str">
        <f t="shared" si="18"/>
        <v/>
      </c>
      <c r="S112">
        <f t="shared" si="19"/>
        <v>0</v>
      </c>
      <c r="T112">
        <f t="shared" si="20"/>
        <v>-3</v>
      </c>
      <c r="U112" t="e">
        <f t="shared" si="21"/>
        <v>#VALUE!</v>
      </c>
      <c r="V112" t="e">
        <f t="shared" si="22"/>
        <v>#VALUE!</v>
      </c>
      <c r="W112" t="str">
        <f t="shared" si="17"/>
        <v xml:space="preserve"> </v>
      </c>
      <c r="X112" t="str">
        <f t="shared" si="23"/>
        <v xml:space="preserve"> </v>
      </c>
      <c r="Y112" t="str">
        <f t="shared" si="24"/>
        <v xml:space="preserve"> </v>
      </c>
      <c r="Z112" t="str">
        <f t="shared" si="25"/>
        <v xml:space="preserve"> </v>
      </c>
    </row>
    <row r="113" spans="1:26" hidden="1" x14ac:dyDescent="0.25">
      <c r="A113" t="s">
        <v>131</v>
      </c>
      <c r="B113" t="s">
        <v>131</v>
      </c>
      <c r="C113" t="s">
        <v>131</v>
      </c>
      <c r="D113" t="s">
        <v>131</v>
      </c>
      <c r="O113">
        <v>0</v>
      </c>
      <c r="R113" t="str">
        <f t="shared" si="18"/>
        <v/>
      </c>
      <c r="S113">
        <f t="shared" si="19"/>
        <v>0</v>
      </c>
      <c r="T113">
        <f t="shared" si="20"/>
        <v>-3</v>
      </c>
      <c r="U113" t="e">
        <f t="shared" si="21"/>
        <v>#VALUE!</v>
      </c>
      <c r="V113" t="e">
        <f t="shared" si="22"/>
        <v>#VALUE!</v>
      </c>
      <c r="W113" t="str">
        <f t="shared" si="17"/>
        <v xml:space="preserve"> </v>
      </c>
      <c r="X113" t="str">
        <f t="shared" si="23"/>
        <v xml:space="preserve"> </v>
      </c>
      <c r="Y113" t="str">
        <f t="shared" si="24"/>
        <v xml:space="preserve"> </v>
      </c>
      <c r="Z113" t="str">
        <f t="shared" si="25"/>
        <v xml:space="preserve"> </v>
      </c>
    </row>
    <row r="114" spans="1:26" hidden="1" x14ac:dyDescent="0.25">
      <c r="A114" t="s">
        <v>131</v>
      </c>
      <c r="B114" t="s">
        <v>131</v>
      </c>
      <c r="C114" t="s">
        <v>131</v>
      </c>
      <c r="D114" t="s">
        <v>131</v>
      </c>
      <c r="O114">
        <v>0</v>
      </c>
      <c r="R114" t="str">
        <f t="shared" si="18"/>
        <v/>
      </c>
      <c r="S114">
        <f t="shared" si="19"/>
        <v>0</v>
      </c>
      <c r="T114">
        <f t="shared" si="20"/>
        <v>-3</v>
      </c>
      <c r="U114" t="e">
        <f t="shared" si="21"/>
        <v>#VALUE!</v>
      </c>
      <c r="V114" t="e">
        <f t="shared" si="22"/>
        <v>#VALUE!</v>
      </c>
      <c r="W114" t="str">
        <f t="shared" si="17"/>
        <v xml:space="preserve"> </v>
      </c>
      <c r="X114" t="str">
        <f t="shared" si="23"/>
        <v xml:space="preserve"> </v>
      </c>
      <c r="Y114" t="str">
        <f t="shared" si="24"/>
        <v xml:space="preserve"> </v>
      </c>
      <c r="Z114" t="str">
        <f t="shared" si="25"/>
        <v xml:space="preserve"> </v>
      </c>
    </row>
    <row r="115" spans="1:26" hidden="1" x14ac:dyDescent="0.25">
      <c r="A115" t="s">
        <v>131</v>
      </c>
      <c r="B115" t="s">
        <v>131</v>
      </c>
      <c r="C115" t="s">
        <v>131</v>
      </c>
      <c r="D115" t="s">
        <v>131</v>
      </c>
      <c r="O115" t="s">
        <v>182</v>
      </c>
      <c r="R115" t="str">
        <f t="shared" si="18"/>
        <v/>
      </c>
      <c r="S115">
        <f t="shared" si="19"/>
        <v>0</v>
      </c>
      <c r="T115">
        <f t="shared" si="20"/>
        <v>-3</v>
      </c>
      <c r="U115" t="e">
        <f t="shared" si="21"/>
        <v>#VALUE!</v>
      </c>
      <c r="V115" t="e">
        <f t="shared" si="22"/>
        <v>#VALUE!</v>
      </c>
      <c r="W115" t="str">
        <f t="shared" si="17"/>
        <v xml:space="preserve"> </v>
      </c>
      <c r="X115" t="str">
        <f t="shared" si="23"/>
        <v xml:space="preserve"> </v>
      </c>
      <c r="Y115" t="str">
        <f t="shared" si="24"/>
        <v xml:space="preserve"> </v>
      </c>
      <c r="Z115" t="str">
        <f t="shared" si="25"/>
        <v xml:space="preserve"> </v>
      </c>
    </row>
    <row r="116" spans="1:26" hidden="1" x14ac:dyDescent="0.25">
      <c r="A116" t="s">
        <v>131</v>
      </c>
      <c r="B116" t="s">
        <v>131</v>
      </c>
      <c r="C116" t="s">
        <v>131</v>
      </c>
      <c r="D116" t="s">
        <v>131</v>
      </c>
      <c r="O116" t="s">
        <v>258</v>
      </c>
      <c r="R116" t="str">
        <f t="shared" si="18"/>
        <v/>
      </c>
      <c r="S116">
        <f t="shared" si="19"/>
        <v>0</v>
      </c>
      <c r="T116">
        <f t="shared" si="20"/>
        <v>-3</v>
      </c>
      <c r="U116" t="e">
        <f t="shared" si="21"/>
        <v>#VALUE!</v>
      </c>
      <c r="V116" t="e">
        <f t="shared" si="22"/>
        <v>#VALUE!</v>
      </c>
      <c r="W116" t="str">
        <f t="shared" si="17"/>
        <v xml:space="preserve"> </v>
      </c>
      <c r="X116" t="str">
        <f t="shared" si="23"/>
        <v xml:space="preserve"> </v>
      </c>
      <c r="Y116" t="str">
        <f t="shared" si="24"/>
        <v xml:space="preserve"> </v>
      </c>
      <c r="Z116" t="str">
        <f t="shared" si="25"/>
        <v xml:space="preserve"> </v>
      </c>
    </row>
    <row r="117" spans="1:26" hidden="1" x14ac:dyDescent="0.25">
      <c r="A117" t="s">
        <v>131</v>
      </c>
      <c r="B117" t="s">
        <v>131</v>
      </c>
      <c r="C117" t="s">
        <v>131</v>
      </c>
      <c r="D117" t="s">
        <v>131</v>
      </c>
      <c r="O117" t="s">
        <v>182</v>
      </c>
      <c r="R117" t="str">
        <f t="shared" si="18"/>
        <v/>
      </c>
      <c r="S117">
        <f t="shared" si="19"/>
        <v>0</v>
      </c>
      <c r="T117">
        <f t="shared" si="20"/>
        <v>-3</v>
      </c>
      <c r="U117" t="e">
        <f t="shared" si="21"/>
        <v>#VALUE!</v>
      </c>
      <c r="V117" t="e">
        <f t="shared" si="22"/>
        <v>#VALUE!</v>
      </c>
      <c r="W117" t="str">
        <f t="shared" si="17"/>
        <v xml:space="preserve"> </v>
      </c>
      <c r="X117" t="str">
        <f t="shared" si="23"/>
        <v xml:space="preserve"> </v>
      </c>
      <c r="Y117" t="str">
        <f t="shared" si="24"/>
        <v xml:space="preserve"> </v>
      </c>
      <c r="Z117" t="str">
        <f t="shared" si="25"/>
        <v xml:space="preserve"> </v>
      </c>
    </row>
    <row r="118" spans="1:26" hidden="1" x14ac:dyDescent="0.25">
      <c r="A118" t="s">
        <v>131</v>
      </c>
      <c r="B118" t="s">
        <v>131</v>
      </c>
      <c r="C118" t="s">
        <v>131</v>
      </c>
      <c r="D118" t="s">
        <v>131</v>
      </c>
      <c r="O118" t="s">
        <v>246</v>
      </c>
      <c r="R118" t="str">
        <f t="shared" si="18"/>
        <v/>
      </c>
      <c r="S118">
        <f t="shared" si="19"/>
        <v>0</v>
      </c>
      <c r="T118">
        <f t="shared" si="20"/>
        <v>-3</v>
      </c>
      <c r="U118" t="e">
        <f t="shared" si="21"/>
        <v>#VALUE!</v>
      </c>
      <c r="V118" t="e">
        <f t="shared" si="22"/>
        <v>#VALUE!</v>
      </c>
      <c r="W118" t="str">
        <f t="shared" si="17"/>
        <v xml:space="preserve"> </v>
      </c>
      <c r="X118" t="str">
        <f t="shared" si="23"/>
        <v xml:space="preserve"> </v>
      </c>
      <c r="Y118" t="str">
        <f t="shared" si="24"/>
        <v xml:space="preserve"> </v>
      </c>
      <c r="Z118" t="str">
        <f t="shared" si="25"/>
        <v xml:space="preserve"> </v>
      </c>
    </row>
    <row r="119" spans="1:26" hidden="1" x14ac:dyDescent="0.25">
      <c r="A119" t="s">
        <v>131</v>
      </c>
      <c r="B119" t="s">
        <v>131</v>
      </c>
      <c r="C119" t="s">
        <v>131</v>
      </c>
      <c r="D119" t="s">
        <v>131</v>
      </c>
      <c r="O119" t="s">
        <v>271</v>
      </c>
      <c r="R119" t="str">
        <f t="shared" si="18"/>
        <v/>
      </c>
      <c r="S119">
        <f t="shared" si="19"/>
        <v>0</v>
      </c>
      <c r="T119">
        <f t="shared" si="20"/>
        <v>-3</v>
      </c>
      <c r="U119" t="e">
        <f t="shared" si="21"/>
        <v>#VALUE!</v>
      </c>
      <c r="V119" t="e">
        <f t="shared" si="22"/>
        <v>#VALUE!</v>
      </c>
      <c r="W119" t="str">
        <f t="shared" si="17"/>
        <v xml:space="preserve"> </v>
      </c>
      <c r="X119" t="str">
        <f t="shared" si="23"/>
        <v xml:space="preserve"> </v>
      </c>
      <c r="Y119" t="str">
        <f t="shared" si="24"/>
        <v xml:space="preserve"> </v>
      </c>
      <c r="Z119" t="str">
        <f t="shared" si="25"/>
        <v xml:space="preserve"> </v>
      </c>
    </row>
    <row r="120" spans="1:26" hidden="1" x14ac:dyDescent="0.25">
      <c r="A120" t="s">
        <v>131</v>
      </c>
      <c r="B120" t="s">
        <v>131</v>
      </c>
      <c r="C120" t="s">
        <v>131</v>
      </c>
      <c r="D120" t="s">
        <v>131</v>
      </c>
      <c r="O120">
        <v>0</v>
      </c>
      <c r="R120" t="str">
        <f t="shared" si="18"/>
        <v/>
      </c>
      <c r="S120">
        <f t="shared" si="19"/>
        <v>0</v>
      </c>
      <c r="T120">
        <f t="shared" si="20"/>
        <v>-3</v>
      </c>
      <c r="U120" t="e">
        <f t="shared" si="21"/>
        <v>#VALUE!</v>
      </c>
      <c r="V120" t="e">
        <f t="shared" si="22"/>
        <v>#VALUE!</v>
      </c>
      <c r="W120" t="str">
        <f t="shared" si="17"/>
        <v xml:space="preserve"> </v>
      </c>
      <c r="X120" t="str">
        <f t="shared" si="23"/>
        <v xml:space="preserve"> </v>
      </c>
      <c r="Y120" t="str">
        <f t="shared" si="24"/>
        <v xml:space="preserve"> </v>
      </c>
      <c r="Z120" t="str">
        <f t="shared" si="25"/>
        <v xml:space="preserve"> </v>
      </c>
    </row>
    <row r="121" spans="1:26" hidden="1" x14ac:dyDescent="0.25">
      <c r="A121" t="s">
        <v>131</v>
      </c>
      <c r="B121" t="s">
        <v>131</v>
      </c>
      <c r="C121" t="s">
        <v>131</v>
      </c>
      <c r="D121" t="s">
        <v>131</v>
      </c>
      <c r="O121">
        <v>0</v>
      </c>
      <c r="R121" t="str">
        <f t="shared" si="18"/>
        <v/>
      </c>
      <c r="S121">
        <f t="shared" si="19"/>
        <v>0</v>
      </c>
      <c r="T121">
        <f t="shared" si="20"/>
        <v>-3</v>
      </c>
      <c r="U121" t="e">
        <f t="shared" si="21"/>
        <v>#VALUE!</v>
      </c>
      <c r="V121" t="e">
        <f t="shared" si="22"/>
        <v>#VALUE!</v>
      </c>
      <c r="W121" t="str">
        <f t="shared" si="17"/>
        <v xml:space="preserve"> </v>
      </c>
      <c r="X121" t="str">
        <f t="shared" si="23"/>
        <v xml:space="preserve"> </v>
      </c>
      <c r="Y121" t="str">
        <f t="shared" si="24"/>
        <v xml:space="preserve"> </v>
      </c>
      <c r="Z121" t="str">
        <f t="shared" si="25"/>
        <v xml:space="preserve"> </v>
      </c>
    </row>
    <row r="122" spans="1:26" hidden="1" x14ac:dyDescent="0.25">
      <c r="A122" t="s">
        <v>131</v>
      </c>
      <c r="B122" t="s">
        <v>131</v>
      </c>
      <c r="C122" t="s">
        <v>131</v>
      </c>
      <c r="D122" t="s">
        <v>131</v>
      </c>
      <c r="O122">
        <v>0</v>
      </c>
      <c r="R122" t="str">
        <f t="shared" si="18"/>
        <v/>
      </c>
      <c r="S122">
        <f t="shared" si="19"/>
        <v>0</v>
      </c>
      <c r="T122">
        <f t="shared" si="20"/>
        <v>-3</v>
      </c>
      <c r="U122" t="e">
        <f t="shared" si="21"/>
        <v>#VALUE!</v>
      </c>
      <c r="V122" t="e">
        <f t="shared" si="22"/>
        <v>#VALUE!</v>
      </c>
      <c r="W122" t="str">
        <f t="shared" si="17"/>
        <v xml:space="preserve"> </v>
      </c>
      <c r="X122" t="str">
        <f t="shared" si="23"/>
        <v xml:space="preserve"> </v>
      </c>
      <c r="Y122" t="str">
        <f t="shared" si="24"/>
        <v xml:space="preserve"> </v>
      </c>
      <c r="Z122" t="str">
        <f t="shared" si="25"/>
        <v xml:space="preserve"> </v>
      </c>
    </row>
    <row r="123" spans="1:26" hidden="1" x14ac:dyDescent="0.25">
      <c r="A123" t="s">
        <v>131</v>
      </c>
      <c r="B123" t="s">
        <v>131</v>
      </c>
      <c r="C123" t="s">
        <v>131</v>
      </c>
      <c r="D123" t="s">
        <v>131</v>
      </c>
      <c r="O123">
        <v>0</v>
      </c>
      <c r="R123" t="str">
        <f t="shared" si="18"/>
        <v/>
      </c>
      <c r="S123">
        <f t="shared" si="19"/>
        <v>0</v>
      </c>
      <c r="T123">
        <f t="shared" si="20"/>
        <v>-3</v>
      </c>
      <c r="U123" t="e">
        <f t="shared" si="21"/>
        <v>#VALUE!</v>
      </c>
      <c r="V123" t="e">
        <f t="shared" si="22"/>
        <v>#VALUE!</v>
      </c>
      <c r="W123" t="str">
        <f t="shared" si="17"/>
        <v xml:space="preserve"> </v>
      </c>
      <c r="X123" t="str">
        <f t="shared" si="23"/>
        <v xml:space="preserve"> </v>
      </c>
      <c r="Y123" t="str">
        <f t="shared" si="24"/>
        <v xml:space="preserve"> </v>
      </c>
      <c r="Z123" t="str">
        <f t="shared" si="25"/>
        <v xml:space="preserve"> </v>
      </c>
    </row>
    <row r="124" spans="1:26" hidden="1" x14ac:dyDescent="0.25">
      <c r="A124" t="s">
        <v>131</v>
      </c>
      <c r="B124" t="s">
        <v>131</v>
      </c>
      <c r="C124" t="s">
        <v>131</v>
      </c>
      <c r="D124" t="s">
        <v>131</v>
      </c>
      <c r="O124">
        <v>0</v>
      </c>
      <c r="R124" t="str">
        <f t="shared" si="18"/>
        <v/>
      </c>
      <c r="S124">
        <f t="shared" si="19"/>
        <v>0</v>
      </c>
      <c r="T124">
        <f t="shared" si="20"/>
        <v>-3</v>
      </c>
      <c r="U124" t="e">
        <f t="shared" si="21"/>
        <v>#VALUE!</v>
      </c>
      <c r="V124" t="e">
        <f t="shared" si="22"/>
        <v>#VALUE!</v>
      </c>
      <c r="W124" t="str">
        <f t="shared" si="17"/>
        <v xml:space="preserve"> </v>
      </c>
      <c r="X124" t="str">
        <f t="shared" si="23"/>
        <v xml:space="preserve"> </v>
      </c>
      <c r="Y124" t="str">
        <f t="shared" si="24"/>
        <v xml:space="preserve"> </v>
      </c>
      <c r="Z124" t="str">
        <f t="shared" si="25"/>
        <v xml:space="preserve"> </v>
      </c>
    </row>
    <row r="125" spans="1:26" hidden="1" x14ac:dyDescent="0.25">
      <c r="A125" t="s">
        <v>131</v>
      </c>
      <c r="B125" t="s">
        <v>131</v>
      </c>
      <c r="C125" t="s">
        <v>131</v>
      </c>
      <c r="D125" t="s">
        <v>131</v>
      </c>
      <c r="O125">
        <v>0</v>
      </c>
      <c r="R125" t="str">
        <f t="shared" si="18"/>
        <v/>
      </c>
      <c r="S125">
        <f t="shared" si="19"/>
        <v>0</v>
      </c>
      <c r="T125">
        <f t="shared" si="20"/>
        <v>-3</v>
      </c>
      <c r="U125" t="e">
        <f t="shared" si="21"/>
        <v>#VALUE!</v>
      </c>
      <c r="V125" t="e">
        <f t="shared" si="22"/>
        <v>#VALUE!</v>
      </c>
      <c r="W125" t="str">
        <f t="shared" si="17"/>
        <v xml:space="preserve"> </v>
      </c>
      <c r="X125" t="str">
        <f t="shared" si="23"/>
        <v xml:space="preserve"> </v>
      </c>
      <c r="Y125" t="str">
        <f t="shared" si="24"/>
        <v xml:space="preserve"> </v>
      </c>
      <c r="Z125" t="str">
        <f t="shared" si="25"/>
        <v xml:space="preserve"> </v>
      </c>
    </row>
    <row r="126" spans="1:26" hidden="1" x14ac:dyDescent="0.25">
      <c r="A126" t="s">
        <v>131</v>
      </c>
      <c r="B126" t="s">
        <v>131</v>
      </c>
      <c r="C126" t="s">
        <v>131</v>
      </c>
      <c r="D126" t="s">
        <v>131</v>
      </c>
      <c r="O126">
        <v>0</v>
      </c>
      <c r="R126" t="str">
        <f t="shared" si="18"/>
        <v/>
      </c>
      <c r="S126">
        <f t="shared" si="19"/>
        <v>0</v>
      </c>
      <c r="T126">
        <f t="shared" si="20"/>
        <v>-3</v>
      </c>
      <c r="U126" t="e">
        <f t="shared" si="21"/>
        <v>#VALUE!</v>
      </c>
      <c r="V126" t="e">
        <f t="shared" si="22"/>
        <v>#VALUE!</v>
      </c>
      <c r="W126" t="str">
        <f t="shared" si="17"/>
        <v xml:space="preserve"> </v>
      </c>
      <c r="X126" t="str">
        <f t="shared" si="23"/>
        <v xml:space="preserve"> </v>
      </c>
      <c r="Y126" t="str">
        <f t="shared" si="24"/>
        <v xml:space="preserve"> </v>
      </c>
      <c r="Z126" t="str">
        <f t="shared" si="25"/>
        <v xml:space="preserve"> </v>
      </c>
    </row>
    <row r="127" spans="1:26" hidden="1" x14ac:dyDescent="0.25">
      <c r="A127" t="s">
        <v>131</v>
      </c>
      <c r="B127" t="s">
        <v>131</v>
      </c>
      <c r="C127" t="s">
        <v>131</v>
      </c>
      <c r="D127" t="s">
        <v>131</v>
      </c>
      <c r="O127">
        <v>0</v>
      </c>
      <c r="R127" t="str">
        <f t="shared" si="18"/>
        <v/>
      </c>
      <c r="S127">
        <f t="shared" si="19"/>
        <v>0</v>
      </c>
      <c r="T127">
        <f t="shared" si="20"/>
        <v>-3</v>
      </c>
      <c r="U127" t="e">
        <f t="shared" si="21"/>
        <v>#VALUE!</v>
      </c>
      <c r="V127" t="e">
        <f t="shared" si="22"/>
        <v>#VALUE!</v>
      </c>
      <c r="W127" t="str">
        <f t="shared" si="17"/>
        <v xml:space="preserve"> </v>
      </c>
      <c r="X127" t="str">
        <f t="shared" si="23"/>
        <v xml:space="preserve"> </v>
      </c>
      <c r="Y127" t="str">
        <f t="shared" si="24"/>
        <v xml:space="preserve"> </v>
      </c>
      <c r="Z127" t="str">
        <f t="shared" si="25"/>
        <v xml:space="preserve"> </v>
      </c>
    </row>
    <row r="128" spans="1:26" hidden="1" x14ac:dyDescent="0.25">
      <c r="A128" t="s">
        <v>131</v>
      </c>
      <c r="B128" t="s">
        <v>131</v>
      </c>
      <c r="C128" t="s">
        <v>131</v>
      </c>
      <c r="D128" t="s">
        <v>131</v>
      </c>
      <c r="O128">
        <v>0</v>
      </c>
      <c r="R128" t="str">
        <f t="shared" si="18"/>
        <v/>
      </c>
      <c r="S128">
        <f t="shared" si="19"/>
        <v>0</v>
      </c>
      <c r="T128">
        <f t="shared" si="20"/>
        <v>-3</v>
      </c>
      <c r="U128" t="e">
        <f t="shared" si="21"/>
        <v>#VALUE!</v>
      </c>
      <c r="V128" t="e">
        <f t="shared" si="22"/>
        <v>#VALUE!</v>
      </c>
      <c r="W128" t="str">
        <f t="shared" si="17"/>
        <v xml:space="preserve"> </v>
      </c>
      <c r="X128" t="str">
        <f t="shared" si="23"/>
        <v xml:space="preserve"> </v>
      </c>
      <c r="Y128" t="str">
        <f t="shared" si="24"/>
        <v xml:space="preserve"> </v>
      </c>
      <c r="Z128" t="str">
        <f t="shared" si="25"/>
        <v xml:space="preserve"> </v>
      </c>
    </row>
    <row r="129" spans="1:26" hidden="1" x14ac:dyDescent="0.25">
      <c r="A129" t="s">
        <v>131</v>
      </c>
      <c r="B129" t="s">
        <v>131</v>
      </c>
      <c r="C129" t="s">
        <v>131</v>
      </c>
      <c r="D129" t="s">
        <v>131</v>
      </c>
      <c r="O129" t="s">
        <v>99</v>
      </c>
      <c r="R129" t="str">
        <f t="shared" si="18"/>
        <v/>
      </c>
      <c r="S129">
        <f t="shared" si="19"/>
        <v>0</v>
      </c>
      <c r="T129">
        <f t="shared" si="20"/>
        <v>-3</v>
      </c>
      <c r="U129" t="e">
        <f t="shared" si="21"/>
        <v>#VALUE!</v>
      </c>
      <c r="V129" t="e">
        <f t="shared" si="22"/>
        <v>#VALUE!</v>
      </c>
      <c r="W129" t="str">
        <f t="shared" ref="W129:W192" si="26">IF(R129="(A)",V129," ")</f>
        <v xml:space="preserve"> </v>
      </c>
      <c r="X129" t="str">
        <f t="shared" si="23"/>
        <v xml:space="preserve"> </v>
      </c>
      <c r="Y129" t="str">
        <f t="shared" si="24"/>
        <v xml:space="preserve"> </v>
      </c>
      <c r="Z129" t="str">
        <f t="shared" si="25"/>
        <v xml:space="preserve"> </v>
      </c>
    </row>
    <row r="130" spans="1:26" hidden="1" x14ac:dyDescent="0.25">
      <c r="A130" t="s">
        <v>131</v>
      </c>
      <c r="B130" t="s">
        <v>131</v>
      </c>
      <c r="C130" t="s">
        <v>131</v>
      </c>
      <c r="D130" t="s">
        <v>131</v>
      </c>
      <c r="O130" t="s">
        <v>140</v>
      </c>
      <c r="R130" t="str">
        <f t="shared" si="18"/>
        <v/>
      </c>
      <c r="S130">
        <f t="shared" si="19"/>
        <v>0</v>
      </c>
      <c r="T130">
        <f t="shared" si="20"/>
        <v>-3</v>
      </c>
      <c r="U130" t="e">
        <f t="shared" si="21"/>
        <v>#VALUE!</v>
      </c>
      <c r="V130" t="e">
        <f t="shared" si="22"/>
        <v>#VALUE!</v>
      </c>
      <c r="W130" t="str">
        <f t="shared" si="26"/>
        <v xml:space="preserve"> </v>
      </c>
      <c r="X130" t="str">
        <f t="shared" si="23"/>
        <v xml:space="preserve"> </v>
      </c>
      <c r="Y130" t="str">
        <f t="shared" si="24"/>
        <v xml:space="preserve"> </v>
      </c>
      <c r="Z130" t="str">
        <f t="shared" si="25"/>
        <v xml:space="preserve"> </v>
      </c>
    </row>
    <row r="131" spans="1:26" hidden="1" x14ac:dyDescent="0.25">
      <c r="A131" t="s">
        <v>131</v>
      </c>
      <c r="B131" t="s">
        <v>131</v>
      </c>
      <c r="C131" t="s">
        <v>131</v>
      </c>
      <c r="D131" t="s">
        <v>131</v>
      </c>
      <c r="O131" t="s">
        <v>99</v>
      </c>
      <c r="R131" t="str">
        <f t="shared" ref="R131:R194" si="27">LEFT(P131,3)</f>
        <v/>
      </c>
      <c r="S131">
        <f t="shared" ref="S131:S194" si="28">LEN(P131)</f>
        <v>0</v>
      </c>
      <c r="T131">
        <f t="shared" ref="T131:T194" si="29">S131-3</f>
        <v>-3</v>
      </c>
      <c r="U131" t="e">
        <f t="shared" ref="U131:U194" si="30">RIGHT(P131,T131)</f>
        <v>#VALUE!</v>
      </c>
      <c r="V131" t="e">
        <f t="shared" ref="V131:V194" si="31">CONCATENATE("-","  ",Q131," ","x"," ",U131)</f>
        <v>#VALUE!</v>
      </c>
      <c r="W131" t="str">
        <f t="shared" si="26"/>
        <v xml:space="preserve"> </v>
      </c>
      <c r="X131" t="str">
        <f t="shared" ref="X131:X194" si="32">IF(R131="(C)",V131," ")</f>
        <v xml:space="preserve"> </v>
      </c>
      <c r="Y131" t="str">
        <f t="shared" ref="Y131:Y194" si="33">IF(R131="(D)",V131," ")</f>
        <v xml:space="preserve"> </v>
      </c>
      <c r="Z131" t="str">
        <f t="shared" ref="Z131:Z194" si="34">IF(R131="(M)",V131," ")</f>
        <v xml:space="preserve"> </v>
      </c>
    </row>
    <row r="132" spans="1:26" hidden="1" x14ac:dyDescent="0.25">
      <c r="A132" t="s">
        <v>131</v>
      </c>
      <c r="B132" t="s">
        <v>131</v>
      </c>
      <c r="C132" t="s">
        <v>131</v>
      </c>
      <c r="D132" t="s">
        <v>131</v>
      </c>
      <c r="O132" t="s">
        <v>99</v>
      </c>
      <c r="R132" t="str">
        <f t="shared" si="27"/>
        <v/>
      </c>
      <c r="S132">
        <f t="shared" si="28"/>
        <v>0</v>
      </c>
      <c r="T132">
        <f t="shared" si="29"/>
        <v>-3</v>
      </c>
      <c r="U132" t="e">
        <f t="shared" si="30"/>
        <v>#VALUE!</v>
      </c>
      <c r="V132" t="e">
        <f t="shared" si="31"/>
        <v>#VALUE!</v>
      </c>
      <c r="W132" t="str">
        <f t="shared" si="26"/>
        <v xml:space="preserve"> </v>
      </c>
      <c r="X132" t="str">
        <f t="shared" si="32"/>
        <v xml:space="preserve"> </v>
      </c>
      <c r="Y132" t="str">
        <f t="shared" si="33"/>
        <v xml:space="preserve"> </v>
      </c>
      <c r="Z132" t="str">
        <f t="shared" si="34"/>
        <v xml:space="preserve"> </v>
      </c>
    </row>
    <row r="133" spans="1:26" hidden="1" x14ac:dyDescent="0.25">
      <c r="A133" t="s">
        <v>131</v>
      </c>
      <c r="B133" t="s">
        <v>131</v>
      </c>
      <c r="C133" t="s">
        <v>131</v>
      </c>
      <c r="D133" t="s">
        <v>131</v>
      </c>
      <c r="O133" t="s">
        <v>140</v>
      </c>
      <c r="R133" t="str">
        <f t="shared" si="27"/>
        <v/>
      </c>
      <c r="S133">
        <f t="shared" si="28"/>
        <v>0</v>
      </c>
      <c r="T133">
        <f t="shared" si="29"/>
        <v>-3</v>
      </c>
      <c r="U133" t="e">
        <f t="shared" si="30"/>
        <v>#VALUE!</v>
      </c>
      <c r="V133" t="e">
        <f t="shared" si="31"/>
        <v>#VALUE!</v>
      </c>
      <c r="W133" t="str">
        <f t="shared" si="26"/>
        <v xml:space="preserve"> </v>
      </c>
      <c r="X133" t="str">
        <f t="shared" si="32"/>
        <v xml:space="preserve"> </v>
      </c>
      <c r="Y133" t="str">
        <f t="shared" si="33"/>
        <v xml:space="preserve"> </v>
      </c>
      <c r="Z133" t="str">
        <f t="shared" si="34"/>
        <v xml:space="preserve"> </v>
      </c>
    </row>
    <row r="134" spans="1:26" hidden="1" x14ac:dyDescent="0.25">
      <c r="A134" t="s">
        <v>131</v>
      </c>
      <c r="B134" t="s">
        <v>131</v>
      </c>
      <c r="C134" t="s">
        <v>131</v>
      </c>
      <c r="D134" t="s">
        <v>131</v>
      </c>
      <c r="O134" t="s">
        <v>140</v>
      </c>
      <c r="R134" t="str">
        <f t="shared" si="27"/>
        <v/>
      </c>
      <c r="S134">
        <f t="shared" si="28"/>
        <v>0</v>
      </c>
      <c r="T134">
        <f t="shared" si="29"/>
        <v>-3</v>
      </c>
      <c r="U134" t="e">
        <f t="shared" si="30"/>
        <v>#VALUE!</v>
      </c>
      <c r="V134" t="e">
        <f t="shared" si="31"/>
        <v>#VALUE!</v>
      </c>
      <c r="W134" t="str">
        <f t="shared" si="26"/>
        <v xml:space="preserve"> </v>
      </c>
      <c r="X134" t="str">
        <f t="shared" si="32"/>
        <v xml:space="preserve"> </v>
      </c>
      <c r="Y134" t="str">
        <f t="shared" si="33"/>
        <v xml:space="preserve"> </v>
      </c>
      <c r="Z134" t="str">
        <f t="shared" si="34"/>
        <v xml:space="preserve"> </v>
      </c>
    </row>
    <row r="135" spans="1:26" hidden="1" x14ac:dyDescent="0.25">
      <c r="A135" t="s">
        <v>131</v>
      </c>
      <c r="B135" t="s">
        <v>131</v>
      </c>
      <c r="C135" t="s">
        <v>131</v>
      </c>
      <c r="D135" t="s">
        <v>131</v>
      </c>
      <c r="O135" t="s">
        <v>145</v>
      </c>
      <c r="R135" t="str">
        <f t="shared" si="27"/>
        <v/>
      </c>
      <c r="S135">
        <f t="shared" si="28"/>
        <v>0</v>
      </c>
      <c r="T135">
        <f t="shared" si="29"/>
        <v>-3</v>
      </c>
      <c r="U135" t="e">
        <f t="shared" si="30"/>
        <v>#VALUE!</v>
      </c>
      <c r="V135" t="e">
        <f t="shared" si="31"/>
        <v>#VALUE!</v>
      </c>
      <c r="W135" t="str">
        <f t="shared" si="26"/>
        <v xml:space="preserve"> </v>
      </c>
      <c r="X135" t="str">
        <f t="shared" si="32"/>
        <v xml:space="preserve"> </v>
      </c>
      <c r="Y135" t="str">
        <f t="shared" si="33"/>
        <v xml:space="preserve"> </v>
      </c>
      <c r="Z135" t="str">
        <f t="shared" si="34"/>
        <v xml:space="preserve"> </v>
      </c>
    </row>
    <row r="136" spans="1:26" hidden="1" x14ac:dyDescent="0.25">
      <c r="A136" t="s">
        <v>131</v>
      </c>
      <c r="B136" t="s">
        <v>131</v>
      </c>
      <c r="C136" t="s">
        <v>131</v>
      </c>
      <c r="D136" t="s">
        <v>131</v>
      </c>
      <c r="O136">
        <v>0</v>
      </c>
      <c r="R136" t="str">
        <f t="shared" si="27"/>
        <v/>
      </c>
      <c r="S136">
        <f t="shared" si="28"/>
        <v>0</v>
      </c>
      <c r="T136">
        <f t="shared" si="29"/>
        <v>-3</v>
      </c>
      <c r="U136" t="e">
        <f t="shared" si="30"/>
        <v>#VALUE!</v>
      </c>
      <c r="V136" t="e">
        <f t="shared" si="31"/>
        <v>#VALUE!</v>
      </c>
      <c r="W136" t="str">
        <f t="shared" si="26"/>
        <v xml:space="preserve"> </v>
      </c>
      <c r="X136" t="str">
        <f t="shared" si="32"/>
        <v xml:space="preserve"> </v>
      </c>
      <c r="Y136" t="str">
        <f t="shared" si="33"/>
        <v xml:space="preserve"> </v>
      </c>
      <c r="Z136" t="str">
        <f t="shared" si="34"/>
        <v xml:space="preserve"> </v>
      </c>
    </row>
    <row r="137" spans="1:26" hidden="1" x14ac:dyDescent="0.25">
      <c r="A137" t="s">
        <v>131</v>
      </c>
      <c r="B137" t="s">
        <v>131</v>
      </c>
      <c r="C137" t="s">
        <v>131</v>
      </c>
      <c r="D137" t="s">
        <v>131</v>
      </c>
      <c r="O137">
        <v>0</v>
      </c>
      <c r="R137" t="str">
        <f t="shared" si="27"/>
        <v/>
      </c>
      <c r="S137">
        <f t="shared" si="28"/>
        <v>0</v>
      </c>
      <c r="T137">
        <f t="shared" si="29"/>
        <v>-3</v>
      </c>
      <c r="U137" t="e">
        <f t="shared" si="30"/>
        <v>#VALUE!</v>
      </c>
      <c r="V137" t="e">
        <f t="shared" si="31"/>
        <v>#VALUE!</v>
      </c>
      <c r="W137" t="str">
        <f t="shared" si="26"/>
        <v xml:space="preserve"> </v>
      </c>
      <c r="X137" t="str">
        <f t="shared" si="32"/>
        <v xml:space="preserve"> </v>
      </c>
      <c r="Y137" t="str">
        <f t="shared" si="33"/>
        <v xml:space="preserve"> </v>
      </c>
      <c r="Z137" t="str">
        <f t="shared" si="34"/>
        <v xml:space="preserve"> </v>
      </c>
    </row>
    <row r="138" spans="1:26" hidden="1" x14ac:dyDescent="0.25">
      <c r="A138" t="s">
        <v>131</v>
      </c>
      <c r="B138" t="s">
        <v>131</v>
      </c>
      <c r="C138" t="s">
        <v>131</v>
      </c>
      <c r="D138" t="s">
        <v>131</v>
      </c>
      <c r="O138">
        <v>0</v>
      </c>
      <c r="R138" t="str">
        <f t="shared" si="27"/>
        <v/>
      </c>
      <c r="S138">
        <f t="shared" si="28"/>
        <v>0</v>
      </c>
      <c r="T138">
        <f t="shared" si="29"/>
        <v>-3</v>
      </c>
      <c r="U138" t="e">
        <f t="shared" si="30"/>
        <v>#VALUE!</v>
      </c>
      <c r="V138" t="e">
        <f t="shared" si="31"/>
        <v>#VALUE!</v>
      </c>
      <c r="W138" t="str">
        <f t="shared" si="26"/>
        <v xml:space="preserve"> </v>
      </c>
      <c r="X138" t="str">
        <f t="shared" si="32"/>
        <v xml:space="preserve"> </v>
      </c>
      <c r="Y138" t="str">
        <f t="shared" si="33"/>
        <v xml:space="preserve"> </v>
      </c>
      <c r="Z138" t="str">
        <f t="shared" si="34"/>
        <v xml:space="preserve"> </v>
      </c>
    </row>
    <row r="139" spans="1:26" hidden="1" x14ac:dyDescent="0.25">
      <c r="A139" t="s">
        <v>131</v>
      </c>
      <c r="B139" t="s">
        <v>131</v>
      </c>
      <c r="C139" t="s">
        <v>131</v>
      </c>
      <c r="D139" t="s">
        <v>131</v>
      </c>
      <c r="O139">
        <v>0</v>
      </c>
      <c r="R139" t="str">
        <f t="shared" si="27"/>
        <v/>
      </c>
      <c r="S139">
        <f t="shared" si="28"/>
        <v>0</v>
      </c>
      <c r="T139">
        <f t="shared" si="29"/>
        <v>-3</v>
      </c>
      <c r="U139" t="e">
        <f t="shared" si="30"/>
        <v>#VALUE!</v>
      </c>
      <c r="V139" t="e">
        <f t="shared" si="31"/>
        <v>#VALUE!</v>
      </c>
      <c r="W139" t="str">
        <f t="shared" si="26"/>
        <v xml:space="preserve"> </v>
      </c>
      <c r="X139" t="str">
        <f t="shared" si="32"/>
        <v xml:space="preserve"> </v>
      </c>
      <c r="Y139" t="str">
        <f t="shared" si="33"/>
        <v xml:space="preserve"> </v>
      </c>
      <c r="Z139" t="str">
        <f t="shared" si="34"/>
        <v xml:space="preserve"> </v>
      </c>
    </row>
    <row r="140" spans="1:26" hidden="1" x14ac:dyDescent="0.25">
      <c r="A140" t="s">
        <v>131</v>
      </c>
      <c r="B140" t="s">
        <v>131</v>
      </c>
      <c r="C140" t="s">
        <v>131</v>
      </c>
      <c r="D140" t="s">
        <v>131</v>
      </c>
      <c r="O140">
        <v>0</v>
      </c>
      <c r="R140" t="str">
        <f t="shared" si="27"/>
        <v/>
      </c>
      <c r="S140">
        <f t="shared" si="28"/>
        <v>0</v>
      </c>
      <c r="T140">
        <f t="shared" si="29"/>
        <v>-3</v>
      </c>
      <c r="U140" t="e">
        <f t="shared" si="30"/>
        <v>#VALUE!</v>
      </c>
      <c r="V140" t="e">
        <f t="shared" si="31"/>
        <v>#VALUE!</v>
      </c>
      <c r="W140" t="str">
        <f t="shared" si="26"/>
        <v xml:space="preserve"> </v>
      </c>
      <c r="X140" t="str">
        <f t="shared" si="32"/>
        <v xml:space="preserve"> </v>
      </c>
      <c r="Y140" t="str">
        <f t="shared" si="33"/>
        <v xml:space="preserve"> </v>
      </c>
      <c r="Z140" t="str">
        <f t="shared" si="34"/>
        <v xml:space="preserve"> </v>
      </c>
    </row>
    <row r="141" spans="1:26" hidden="1" x14ac:dyDescent="0.25">
      <c r="A141" t="s">
        <v>131</v>
      </c>
      <c r="B141" t="s">
        <v>131</v>
      </c>
      <c r="C141" t="s">
        <v>131</v>
      </c>
      <c r="D141" t="s">
        <v>131</v>
      </c>
      <c r="O141">
        <v>0</v>
      </c>
      <c r="R141" t="str">
        <f t="shared" si="27"/>
        <v/>
      </c>
      <c r="S141">
        <f t="shared" si="28"/>
        <v>0</v>
      </c>
      <c r="T141">
        <f t="shared" si="29"/>
        <v>-3</v>
      </c>
      <c r="U141" t="e">
        <f t="shared" si="30"/>
        <v>#VALUE!</v>
      </c>
      <c r="V141" t="e">
        <f t="shared" si="31"/>
        <v>#VALUE!</v>
      </c>
      <c r="W141" t="str">
        <f t="shared" si="26"/>
        <v xml:space="preserve"> </v>
      </c>
      <c r="X141" t="str">
        <f t="shared" si="32"/>
        <v xml:space="preserve"> </v>
      </c>
      <c r="Y141" t="str">
        <f t="shared" si="33"/>
        <v xml:space="preserve"> </v>
      </c>
      <c r="Z141" t="str">
        <f t="shared" si="34"/>
        <v xml:space="preserve"> </v>
      </c>
    </row>
    <row r="142" spans="1:26" hidden="1" x14ac:dyDescent="0.25">
      <c r="A142" t="s">
        <v>131</v>
      </c>
      <c r="B142" t="s">
        <v>131</v>
      </c>
      <c r="C142" t="s">
        <v>131</v>
      </c>
      <c r="D142" t="s">
        <v>131</v>
      </c>
      <c r="O142">
        <v>0</v>
      </c>
      <c r="R142" t="str">
        <f t="shared" si="27"/>
        <v/>
      </c>
      <c r="S142">
        <f t="shared" si="28"/>
        <v>0</v>
      </c>
      <c r="T142">
        <f t="shared" si="29"/>
        <v>-3</v>
      </c>
      <c r="U142" t="e">
        <f t="shared" si="30"/>
        <v>#VALUE!</v>
      </c>
      <c r="V142" t="e">
        <f t="shared" si="31"/>
        <v>#VALUE!</v>
      </c>
      <c r="W142" t="str">
        <f t="shared" si="26"/>
        <v xml:space="preserve"> </v>
      </c>
      <c r="X142" t="str">
        <f t="shared" si="32"/>
        <v xml:space="preserve"> </v>
      </c>
      <c r="Y142" t="str">
        <f t="shared" si="33"/>
        <v xml:space="preserve"> </v>
      </c>
      <c r="Z142" t="str">
        <f t="shared" si="34"/>
        <v xml:space="preserve"> </v>
      </c>
    </row>
    <row r="143" spans="1:26" hidden="1" x14ac:dyDescent="0.25">
      <c r="A143" t="s">
        <v>131</v>
      </c>
      <c r="B143" t="s">
        <v>131</v>
      </c>
      <c r="C143" t="s">
        <v>131</v>
      </c>
      <c r="D143" t="s">
        <v>131</v>
      </c>
      <c r="O143" t="s">
        <v>249</v>
      </c>
      <c r="R143" t="str">
        <f t="shared" si="27"/>
        <v/>
      </c>
      <c r="S143">
        <f t="shared" si="28"/>
        <v>0</v>
      </c>
      <c r="T143">
        <f t="shared" si="29"/>
        <v>-3</v>
      </c>
      <c r="U143" t="e">
        <f t="shared" si="30"/>
        <v>#VALUE!</v>
      </c>
      <c r="V143" t="e">
        <f t="shared" si="31"/>
        <v>#VALUE!</v>
      </c>
      <c r="W143" t="str">
        <f t="shared" si="26"/>
        <v xml:space="preserve"> </v>
      </c>
      <c r="X143" t="str">
        <f t="shared" si="32"/>
        <v xml:space="preserve"> </v>
      </c>
      <c r="Y143" t="str">
        <f t="shared" si="33"/>
        <v xml:space="preserve"> </v>
      </c>
      <c r="Z143" t="str">
        <f t="shared" si="34"/>
        <v xml:space="preserve"> </v>
      </c>
    </row>
    <row r="144" spans="1:26" hidden="1" x14ac:dyDescent="0.25">
      <c r="A144" t="s">
        <v>131</v>
      </c>
      <c r="B144" t="s">
        <v>131</v>
      </c>
      <c r="C144" t="s">
        <v>131</v>
      </c>
      <c r="D144" t="s">
        <v>131</v>
      </c>
      <c r="O144" t="s">
        <v>151</v>
      </c>
      <c r="R144" t="str">
        <f t="shared" si="27"/>
        <v/>
      </c>
      <c r="S144">
        <f t="shared" si="28"/>
        <v>0</v>
      </c>
      <c r="T144">
        <f t="shared" si="29"/>
        <v>-3</v>
      </c>
      <c r="U144" t="e">
        <f t="shared" si="30"/>
        <v>#VALUE!</v>
      </c>
      <c r="V144" t="e">
        <f t="shared" si="31"/>
        <v>#VALUE!</v>
      </c>
      <c r="W144" t="str">
        <f t="shared" si="26"/>
        <v xml:space="preserve"> </v>
      </c>
      <c r="X144" t="str">
        <f t="shared" si="32"/>
        <v xml:space="preserve"> </v>
      </c>
      <c r="Y144" t="str">
        <f t="shared" si="33"/>
        <v xml:space="preserve"> </v>
      </c>
      <c r="Z144" t="str">
        <f t="shared" si="34"/>
        <v xml:space="preserve"> </v>
      </c>
    </row>
    <row r="145" spans="1:26" hidden="1" x14ac:dyDescent="0.25">
      <c r="A145" t="s">
        <v>131</v>
      </c>
      <c r="B145" t="s">
        <v>131</v>
      </c>
      <c r="C145" t="s">
        <v>131</v>
      </c>
      <c r="D145" t="s">
        <v>131</v>
      </c>
      <c r="O145" t="s">
        <v>232</v>
      </c>
      <c r="R145" t="str">
        <f t="shared" si="27"/>
        <v/>
      </c>
      <c r="S145">
        <f t="shared" si="28"/>
        <v>0</v>
      </c>
      <c r="T145">
        <f t="shared" si="29"/>
        <v>-3</v>
      </c>
      <c r="U145" t="e">
        <f t="shared" si="30"/>
        <v>#VALUE!</v>
      </c>
      <c r="V145" t="e">
        <f t="shared" si="31"/>
        <v>#VALUE!</v>
      </c>
      <c r="W145" t="str">
        <f t="shared" si="26"/>
        <v xml:space="preserve"> </v>
      </c>
      <c r="X145" t="str">
        <f t="shared" si="32"/>
        <v xml:space="preserve"> </v>
      </c>
      <c r="Y145" t="str">
        <f t="shared" si="33"/>
        <v xml:space="preserve"> </v>
      </c>
      <c r="Z145" t="str">
        <f t="shared" si="34"/>
        <v xml:space="preserve"> </v>
      </c>
    </row>
    <row r="146" spans="1:26" hidden="1" x14ac:dyDescent="0.25">
      <c r="A146" t="s">
        <v>131</v>
      </c>
      <c r="B146" t="s">
        <v>131</v>
      </c>
      <c r="C146" t="s">
        <v>131</v>
      </c>
      <c r="D146" t="s">
        <v>131</v>
      </c>
      <c r="O146" t="s">
        <v>227</v>
      </c>
      <c r="R146" t="str">
        <f t="shared" si="27"/>
        <v/>
      </c>
      <c r="S146">
        <f t="shared" si="28"/>
        <v>0</v>
      </c>
      <c r="T146">
        <f t="shared" si="29"/>
        <v>-3</v>
      </c>
      <c r="U146" t="e">
        <f t="shared" si="30"/>
        <v>#VALUE!</v>
      </c>
      <c r="V146" t="e">
        <f t="shared" si="31"/>
        <v>#VALUE!</v>
      </c>
      <c r="W146" t="str">
        <f t="shared" si="26"/>
        <v xml:space="preserve"> </v>
      </c>
      <c r="X146" t="str">
        <f t="shared" si="32"/>
        <v xml:space="preserve"> </v>
      </c>
      <c r="Y146" t="str">
        <f t="shared" si="33"/>
        <v xml:space="preserve"> </v>
      </c>
      <c r="Z146" t="str">
        <f t="shared" si="34"/>
        <v xml:space="preserve"> </v>
      </c>
    </row>
    <row r="147" spans="1:26" hidden="1" x14ac:dyDescent="0.25">
      <c r="A147" t="s">
        <v>131</v>
      </c>
      <c r="B147" t="s">
        <v>131</v>
      </c>
      <c r="C147" t="s">
        <v>131</v>
      </c>
      <c r="D147" t="s">
        <v>131</v>
      </c>
      <c r="O147" t="s">
        <v>252</v>
      </c>
      <c r="R147" t="str">
        <f t="shared" si="27"/>
        <v/>
      </c>
      <c r="S147">
        <f t="shared" si="28"/>
        <v>0</v>
      </c>
      <c r="T147">
        <f t="shared" si="29"/>
        <v>-3</v>
      </c>
      <c r="U147" t="e">
        <f t="shared" si="30"/>
        <v>#VALUE!</v>
      </c>
      <c r="V147" t="e">
        <f t="shared" si="31"/>
        <v>#VALUE!</v>
      </c>
      <c r="W147" t="str">
        <f t="shared" si="26"/>
        <v xml:space="preserve"> </v>
      </c>
      <c r="X147" t="str">
        <f t="shared" si="32"/>
        <v xml:space="preserve"> </v>
      </c>
      <c r="Y147" t="str">
        <f t="shared" si="33"/>
        <v xml:space="preserve"> </v>
      </c>
      <c r="Z147" t="str">
        <f t="shared" si="34"/>
        <v xml:space="preserve"> </v>
      </c>
    </row>
    <row r="148" spans="1:26" hidden="1" x14ac:dyDescent="0.25">
      <c r="A148" t="s">
        <v>131</v>
      </c>
      <c r="B148" t="s">
        <v>131</v>
      </c>
      <c r="C148" t="s">
        <v>131</v>
      </c>
      <c r="D148" t="s">
        <v>131</v>
      </c>
      <c r="O148" t="s">
        <v>137</v>
      </c>
      <c r="R148" t="str">
        <f t="shared" si="27"/>
        <v/>
      </c>
      <c r="S148">
        <f t="shared" si="28"/>
        <v>0</v>
      </c>
      <c r="T148">
        <f t="shared" si="29"/>
        <v>-3</v>
      </c>
      <c r="U148" t="e">
        <f t="shared" si="30"/>
        <v>#VALUE!</v>
      </c>
      <c r="V148" t="e">
        <f t="shared" si="31"/>
        <v>#VALUE!</v>
      </c>
      <c r="W148" t="str">
        <f t="shared" si="26"/>
        <v xml:space="preserve"> </v>
      </c>
      <c r="X148" t="str">
        <f t="shared" si="32"/>
        <v xml:space="preserve"> </v>
      </c>
      <c r="Y148" t="str">
        <f t="shared" si="33"/>
        <v xml:space="preserve"> </v>
      </c>
      <c r="Z148" t="str">
        <f t="shared" si="34"/>
        <v xml:space="preserve"> </v>
      </c>
    </row>
    <row r="149" spans="1:26" hidden="1" x14ac:dyDescent="0.25">
      <c r="A149" t="s">
        <v>131</v>
      </c>
      <c r="B149" t="s">
        <v>131</v>
      </c>
      <c r="C149" t="s">
        <v>131</v>
      </c>
      <c r="D149" t="s">
        <v>131</v>
      </c>
      <c r="O149" t="s">
        <v>235</v>
      </c>
      <c r="R149" t="str">
        <f t="shared" si="27"/>
        <v/>
      </c>
      <c r="S149">
        <f t="shared" si="28"/>
        <v>0</v>
      </c>
      <c r="T149">
        <f t="shared" si="29"/>
        <v>-3</v>
      </c>
      <c r="U149" t="e">
        <f t="shared" si="30"/>
        <v>#VALUE!</v>
      </c>
      <c r="V149" t="e">
        <f t="shared" si="31"/>
        <v>#VALUE!</v>
      </c>
      <c r="W149" t="str">
        <f t="shared" si="26"/>
        <v xml:space="preserve"> </v>
      </c>
      <c r="X149" t="str">
        <f t="shared" si="32"/>
        <v xml:space="preserve"> </v>
      </c>
      <c r="Y149" t="str">
        <f t="shared" si="33"/>
        <v xml:space="preserve"> </v>
      </c>
      <c r="Z149" t="str">
        <f t="shared" si="34"/>
        <v xml:space="preserve"> </v>
      </c>
    </row>
    <row r="150" spans="1:26" hidden="1" x14ac:dyDescent="0.25">
      <c r="A150" t="s">
        <v>131</v>
      </c>
      <c r="B150" t="s">
        <v>131</v>
      </c>
      <c r="C150" t="s">
        <v>131</v>
      </c>
      <c r="D150" t="s">
        <v>131</v>
      </c>
      <c r="O150">
        <v>0</v>
      </c>
      <c r="R150" t="str">
        <f t="shared" si="27"/>
        <v/>
      </c>
      <c r="S150">
        <f t="shared" si="28"/>
        <v>0</v>
      </c>
      <c r="T150">
        <f t="shared" si="29"/>
        <v>-3</v>
      </c>
      <c r="U150" t="e">
        <f t="shared" si="30"/>
        <v>#VALUE!</v>
      </c>
      <c r="V150" t="e">
        <f t="shared" si="31"/>
        <v>#VALUE!</v>
      </c>
      <c r="W150" t="str">
        <f t="shared" si="26"/>
        <v xml:space="preserve"> </v>
      </c>
      <c r="X150" t="str">
        <f t="shared" si="32"/>
        <v xml:space="preserve"> </v>
      </c>
      <c r="Y150" t="str">
        <f t="shared" si="33"/>
        <v xml:space="preserve"> </v>
      </c>
      <c r="Z150" t="str">
        <f t="shared" si="34"/>
        <v xml:space="preserve"> </v>
      </c>
    </row>
    <row r="151" spans="1:26" hidden="1" x14ac:dyDescent="0.25">
      <c r="A151" t="s">
        <v>131</v>
      </c>
      <c r="B151" t="s">
        <v>131</v>
      </c>
      <c r="C151" t="s">
        <v>131</v>
      </c>
      <c r="D151" t="s">
        <v>131</v>
      </c>
      <c r="O151">
        <v>0</v>
      </c>
      <c r="R151" t="str">
        <f t="shared" si="27"/>
        <v/>
      </c>
      <c r="S151">
        <f t="shared" si="28"/>
        <v>0</v>
      </c>
      <c r="T151">
        <f t="shared" si="29"/>
        <v>-3</v>
      </c>
      <c r="U151" t="e">
        <f t="shared" si="30"/>
        <v>#VALUE!</v>
      </c>
      <c r="V151" t="e">
        <f t="shared" si="31"/>
        <v>#VALUE!</v>
      </c>
      <c r="W151" t="str">
        <f t="shared" si="26"/>
        <v xml:space="preserve"> </v>
      </c>
      <c r="X151" t="str">
        <f t="shared" si="32"/>
        <v xml:space="preserve"> </v>
      </c>
      <c r="Y151" t="str">
        <f t="shared" si="33"/>
        <v xml:space="preserve"> </v>
      </c>
      <c r="Z151" t="str">
        <f t="shared" si="34"/>
        <v xml:space="preserve"> </v>
      </c>
    </row>
    <row r="152" spans="1:26" hidden="1" x14ac:dyDescent="0.25">
      <c r="A152" t="s">
        <v>131</v>
      </c>
      <c r="B152" t="s">
        <v>131</v>
      </c>
      <c r="C152" t="s">
        <v>131</v>
      </c>
      <c r="D152" t="s">
        <v>131</v>
      </c>
      <c r="O152">
        <v>0</v>
      </c>
      <c r="R152" t="str">
        <f t="shared" si="27"/>
        <v/>
      </c>
      <c r="S152">
        <f t="shared" si="28"/>
        <v>0</v>
      </c>
      <c r="T152">
        <f t="shared" si="29"/>
        <v>-3</v>
      </c>
      <c r="U152" t="e">
        <f t="shared" si="30"/>
        <v>#VALUE!</v>
      </c>
      <c r="V152" t="e">
        <f t="shared" si="31"/>
        <v>#VALUE!</v>
      </c>
      <c r="W152" t="str">
        <f t="shared" si="26"/>
        <v xml:space="preserve"> </v>
      </c>
      <c r="X152" t="str">
        <f t="shared" si="32"/>
        <v xml:space="preserve"> </v>
      </c>
      <c r="Y152" t="str">
        <f t="shared" si="33"/>
        <v xml:space="preserve"> </v>
      </c>
      <c r="Z152" t="str">
        <f t="shared" si="34"/>
        <v xml:space="preserve"> </v>
      </c>
    </row>
    <row r="153" spans="1:26" hidden="1" x14ac:dyDescent="0.25">
      <c r="A153" t="s">
        <v>131</v>
      </c>
      <c r="B153" t="s">
        <v>131</v>
      </c>
      <c r="C153" t="s">
        <v>131</v>
      </c>
      <c r="D153" t="s">
        <v>131</v>
      </c>
      <c r="O153">
        <v>0</v>
      </c>
      <c r="R153" t="str">
        <f t="shared" si="27"/>
        <v/>
      </c>
      <c r="S153">
        <f t="shared" si="28"/>
        <v>0</v>
      </c>
      <c r="T153">
        <f t="shared" si="29"/>
        <v>-3</v>
      </c>
      <c r="U153" t="e">
        <f t="shared" si="30"/>
        <v>#VALUE!</v>
      </c>
      <c r="V153" t="e">
        <f t="shared" si="31"/>
        <v>#VALUE!</v>
      </c>
      <c r="W153" t="str">
        <f t="shared" si="26"/>
        <v xml:space="preserve"> </v>
      </c>
      <c r="X153" t="str">
        <f t="shared" si="32"/>
        <v xml:space="preserve"> </v>
      </c>
      <c r="Y153" t="str">
        <f t="shared" si="33"/>
        <v xml:space="preserve"> </v>
      </c>
      <c r="Z153" t="str">
        <f t="shared" si="34"/>
        <v xml:space="preserve"> </v>
      </c>
    </row>
    <row r="154" spans="1:26" hidden="1" x14ac:dyDescent="0.25">
      <c r="A154" t="s">
        <v>131</v>
      </c>
      <c r="B154" t="s">
        <v>131</v>
      </c>
      <c r="C154" t="s">
        <v>131</v>
      </c>
      <c r="D154" t="s">
        <v>131</v>
      </c>
      <c r="O154">
        <v>0</v>
      </c>
      <c r="R154" t="str">
        <f t="shared" si="27"/>
        <v/>
      </c>
      <c r="S154">
        <f t="shared" si="28"/>
        <v>0</v>
      </c>
      <c r="T154">
        <f t="shared" si="29"/>
        <v>-3</v>
      </c>
      <c r="U154" t="e">
        <f t="shared" si="30"/>
        <v>#VALUE!</v>
      </c>
      <c r="V154" t="e">
        <f t="shared" si="31"/>
        <v>#VALUE!</v>
      </c>
      <c r="W154" t="str">
        <f t="shared" si="26"/>
        <v xml:space="preserve"> </v>
      </c>
      <c r="X154" t="str">
        <f t="shared" si="32"/>
        <v xml:space="preserve"> </v>
      </c>
      <c r="Y154" t="str">
        <f t="shared" si="33"/>
        <v xml:space="preserve"> </v>
      </c>
      <c r="Z154" t="str">
        <f t="shared" si="34"/>
        <v xml:space="preserve"> </v>
      </c>
    </row>
    <row r="155" spans="1:26" hidden="1" x14ac:dyDescent="0.25">
      <c r="A155" t="s">
        <v>131</v>
      </c>
      <c r="B155" t="s">
        <v>131</v>
      </c>
      <c r="C155" t="s">
        <v>131</v>
      </c>
      <c r="D155" t="s">
        <v>131</v>
      </c>
      <c r="O155">
        <v>0</v>
      </c>
      <c r="R155" t="str">
        <f t="shared" si="27"/>
        <v/>
      </c>
      <c r="S155">
        <f t="shared" si="28"/>
        <v>0</v>
      </c>
      <c r="T155">
        <f t="shared" si="29"/>
        <v>-3</v>
      </c>
      <c r="U155" t="e">
        <f t="shared" si="30"/>
        <v>#VALUE!</v>
      </c>
      <c r="V155" t="e">
        <f t="shared" si="31"/>
        <v>#VALUE!</v>
      </c>
      <c r="W155" t="str">
        <f t="shared" si="26"/>
        <v xml:space="preserve"> </v>
      </c>
      <c r="X155" t="str">
        <f t="shared" si="32"/>
        <v xml:space="preserve"> </v>
      </c>
      <c r="Y155" t="str">
        <f t="shared" si="33"/>
        <v xml:space="preserve"> </v>
      </c>
      <c r="Z155" t="str">
        <f t="shared" si="34"/>
        <v xml:space="preserve"> </v>
      </c>
    </row>
    <row r="156" spans="1:26" hidden="1" x14ac:dyDescent="0.25">
      <c r="A156" t="s">
        <v>131</v>
      </c>
      <c r="B156" t="s">
        <v>131</v>
      </c>
      <c r="C156" t="s">
        <v>131</v>
      </c>
      <c r="D156" t="s">
        <v>131</v>
      </c>
      <c r="O156">
        <v>0</v>
      </c>
      <c r="R156" t="str">
        <f t="shared" si="27"/>
        <v/>
      </c>
      <c r="S156">
        <f t="shared" si="28"/>
        <v>0</v>
      </c>
      <c r="T156">
        <f t="shared" si="29"/>
        <v>-3</v>
      </c>
      <c r="U156" t="e">
        <f t="shared" si="30"/>
        <v>#VALUE!</v>
      </c>
      <c r="V156" t="e">
        <f t="shared" si="31"/>
        <v>#VALUE!</v>
      </c>
      <c r="W156" t="str">
        <f t="shared" si="26"/>
        <v xml:space="preserve"> </v>
      </c>
      <c r="X156" t="str">
        <f t="shared" si="32"/>
        <v xml:space="preserve"> </v>
      </c>
      <c r="Y156" t="str">
        <f t="shared" si="33"/>
        <v xml:space="preserve"> </v>
      </c>
      <c r="Z156" t="str">
        <f t="shared" si="34"/>
        <v xml:space="preserve"> </v>
      </c>
    </row>
    <row r="157" spans="1:26" hidden="1" x14ac:dyDescent="0.25">
      <c r="A157" t="s">
        <v>131</v>
      </c>
      <c r="B157" t="s">
        <v>131</v>
      </c>
      <c r="C157" t="s">
        <v>131</v>
      </c>
      <c r="D157" t="s">
        <v>131</v>
      </c>
      <c r="O157" t="s">
        <v>183</v>
      </c>
      <c r="R157" t="str">
        <f t="shared" si="27"/>
        <v/>
      </c>
      <c r="S157">
        <f t="shared" si="28"/>
        <v>0</v>
      </c>
      <c r="T157">
        <f t="shared" si="29"/>
        <v>-3</v>
      </c>
      <c r="U157" t="e">
        <f t="shared" si="30"/>
        <v>#VALUE!</v>
      </c>
      <c r="V157" t="e">
        <f t="shared" si="31"/>
        <v>#VALUE!</v>
      </c>
      <c r="W157" t="str">
        <f t="shared" si="26"/>
        <v xml:space="preserve"> </v>
      </c>
      <c r="X157" t="str">
        <f t="shared" si="32"/>
        <v xml:space="preserve"> </v>
      </c>
      <c r="Y157" t="str">
        <f t="shared" si="33"/>
        <v xml:space="preserve"> </v>
      </c>
      <c r="Z157" t="str">
        <f t="shared" si="34"/>
        <v xml:space="preserve"> </v>
      </c>
    </row>
    <row r="158" spans="1:26" hidden="1" x14ac:dyDescent="0.25">
      <c r="A158" t="s">
        <v>131</v>
      </c>
      <c r="B158" t="s">
        <v>131</v>
      </c>
      <c r="C158" t="s">
        <v>131</v>
      </c>
      <c r="D158" t="s">
        <v>131</v>
      </c>
      <c r="O158" t="s">
        <v>259</v>
      </c>
      <c r="R158" t="str">
        <f t="shared" si="27"/>
        <v/>
      </c>
      <c r="S158">
        <f t="shared" si="28"/>
        <v>0</v>
      </c>
      <c r="T158">
        <f t="shared" si="29"/>
        <v>-3</v>
      </c>
      <c r="U158" t="e">
        <f t="shared" si="30"/>
        <v>#VALUE!</v>
      </c>
      <c r="V158" t="e">
        <f t="shared" si="31"/>
        <v>#VALUE!</v>
      </c>
      <c r="W158" t="str">
        <f t="shared" si="26"/>
        <v xml:space="preserve"> </v>
      </c>
      <c r="X158" t="str">
        <f t="shared" si="32"/>
        <v xml:space="preserve"> </v>
      </c>
      <c r="Y158" t="str">
        <f t="shared" si="33"/>
        <v xml:space="preserve"> </v>
      </c>
      <c r="Z158" t="str">
        <f t="shared" si="34"/>
        <v xml:space="preserve"> </v>
      </c>
    </row>
    <row r="159" spans="1:26" hidden="1" x14ac:dyDescent="0.25">
      <c r="A159" t="s">
        <v>131</v>
      </c>
      <c r="B159" t="s">
        <v>131</v>
      </c>
      <c r="C159" t="s">
        <v>131</v>
      </c>
      <c r="D159" t="s">
        <v>131</v>
      </c>
      <c r="O159" t="s">
        <v>183</v>
      </c>
      <c r="R159" t="str">
        <f t="shared" si="27"/>
        <v/>
      </c>
      <c r="S159">
        <f t="shared" si="28"/>
        <v>0</v>
      </c>
      <c r="T159">
        <f t="shared" si="29"/>
        <v>-3</v>
      </c>
      <c r="U159" t="e">
        <f t="shared" si="30"/>
        <v>#VALUE!</v>
      </c>
      <c r="V159" t="e">
        <f t="shared" si="31"/>
        <v>#VALUE!</v>
      </c>
      <c r="W159" t="str">
        <f t="shared" si="26"/>
        <v xml:space="preserve"> </v>
      </c>
      <c r="X159" t="str">
        <f t="shared" si="32"/>
        <v xml:space="preserve"> </v>
      </c>
      <c r="Y159" t="str">
        <f t="shared" si="33"/>
        <v xml:space="preserve"> </v>
      </c>
      <c r="Z159" t="str">
        <f t="shared" si="34"/>
        <v xml:space="preserve"> </v>
      </c>
    </row>
    <row r="160" spans="1:26" hidden="1" x14ac:dyDescent="0.25">
      <c r="A160" t="s">
        <v>131</v>
      </c>
      <c r="B160" t="s">
        <v>131</v>
      </c>
      <c r="C160" t="s">
        <v>131</v>
      </c>
      <c r="D160" t="s">
        <v>131</v>
      </c>
      <c r="O160" t="s">
        <v>277</v>
      </c>
      <c r="R160" t="str">
        <f t="shared" si="27"/>
        <v/>
      </c>
      <c r="S160">
        <f t="shared" si="28"/>
        <v>0</v>
      </c>
      <c r="T160">
        <f t="shared" si="29"/>
        <v>-3</v>
      </c>
      <c r="U160" t="e">
        <f t="shared" si="30"/>
        <v>#VALUE!</v>
      </c>
      <c r="V160" t="e">
        <f t="shared" si="31"/>
        <v>#VALUE!</v>
      </c>
      <c r="W160" t="str">
        <f t="shared" si="26"/>
        <v xml:space="preserve"> </v>
      </c>
      <c r="X160" t="str">
        <f t="shared" si="32"/>
        <v xml:space="preserve"> </v>
      </c>
      <c r="Y160" t="str">
        <f t="shared" si="33"/>
        <v xml:space="preserve"> </v>
      </c>
      <c r="Z160" t="str">
        <f t="shared" si="34"/>
        <v xml:space="preserve"> </v>
      </c>
    </row>
    <row r="161" spans="1:26" hidden="1" x14ac:dyDescent="0.25">
      <c r="A161" t="s">
        <v>131</v>
      </c>
      <c r="B161" t="s">
        <v>131</v>
      </c>
      <c r="C161" t="s">
        <v>131</v>
      </c>
      <c r="D161" t="s">
        <v>131</v>
      </c>
      <c r="O161" t="s">
        <v>283</v>
      </c>
      <c r="R161" t="str">
        <f t="shared" si="27"/>
        <v/>
      </c>
      <c r="S161">
        <f t="shared" si="28"/>
        <v>0</v>
      </c>
      <c r="T161">
        <f t="shared" si="29"/>
        <v>-3</v>
      </c>
      <c r="U161" t="e">
        <f t="shared" si="30"/>
        <v>#VALUE!</v>
      </c>
      <c r="V161" t="e">
        <f t="shared" si="31"/>
        <v>#VALUE!</v>
      </c>
      <c r="W161" t="str">
        <f t="shared" si="26"/>
        <v xml:space="preserve"> </v>
      </c>
      <c r="X161" t="str">
        <f t="shared" si="32"/>
        <v xml:space="preserve"> </v>
      </c>
      <c r="Y161" t="str">
        <f t="shared" si="33"/>
        <v xml:space="preserve"> </v>
      </c>
      <c r="Z161" t="str">
        <f t="shared" si="34"/>
        <v xml:space="preserve"> </v>
      </c>
    </row>
    <row r="162" spans="1:26" hidden="1" x14ac:dyDescent="0.25">
      <c r="A162" t="s">
        <v>131</v>
      </c>
      <c r="B162" t="s">
        <v>131</v>
      </c>
      <c r="C162" t="s">
        <v>131</v>
      </c>
      <c r="D162" t="s">
        <v>131</v>
      </c>
      <c r="O162">
        <v>0</v>
      </c>
      <c r="R162" t="str">
        <f t="shared" si="27"/>
        <v/>
      </c>
      <c r="S162">
        <f t="shared" si="28"/>
        <v>0</v>
      </c>
      <c r="T162">
        <f t="shared" si="29"/>
        <v>-3</v>
      </c>
      <c r="U162" t="e">
        <f t="shared" si="30"/>
        <v>#VALUE!</v>
      </c>
      <c r="V162" t="e">
        <f t="shared" si="31"/>
        <v>#VALUE!</v>
      </c>
      <c r="W162" t="str">
        <f t="shared" si="26"/>
        <v xml:space="preserve"> </v>
      </c>
      <c r="X162" t="str">
        <f t="shared" si="32"/>
        <v xml:space="preserve"> </v>
      </c>
      <c r="Y162" t="str">
        <f t="shared" si="33"/>
        <v xml:space="preserve"> </v>
      </c>
      <c r="Z162" t="str">
        <f t="shared" si="34"/>
        <v xml:space="preserve"> </v>
      </c>
    </row>
    <row r="163" spans="1:26" hidden="1" x14ac:dyDescent="0.25">
      <c r="A163" t="s">
        <v>131</v>
      </c>
      <c r="B163" t="s">
        <v>131</v>
      </c>
      <c r="C163" t="s">
        <v>131</v>
      </c>
      <c r="D163" t="s">
        <v>131</v>
      </c>
      <c r="O163">
        <v>0</v>
      </c>
      <c r="R163" t="str">
        <f t="shared" si="27"/>
        <v/>
      </c>
      <c r="S163">
        <f t="shared" si="28"/>
        <v>0</v>
      </c>
      <c r="T163">
        <f t="shared" si="29"/>
        <v>-3</v>
      </c>
      <c r="U163" t="e">
        <f t="shared" si="30"/>
        <v>#VALUE!</v>
      </c>
      <c r="V163" t="e">
        <f t="shared" si="31"/>
        <v>#VALUE!</v>
      </c>
      <c r="W163" t="str">
        <f t="shared" si="26"/>
        <v xml:space="preserve"> </v>
      </c>
      <c r="X163" t="str">
        <f t="shared" si="32"/>
        <v xml:space="preserve"> </v>
      </c>
      <c r="Y163" t="str">
        <f t="shared" si="33"/>
        <v xml:space="preserve"> </v>
      </c>
      <c r="Z163" t="str">
        <f t="shared" si="34"/>
        <v xml:space="preserve"> </v>
      </c>
    </row>
    <row r="164" spans="1:26" hidden="1" x14ac:dyDescent="0.25">
      <c r="A164" t="s">
        <v>131</v>
      </c>
      <c r="B164" t="s">
        <v>131</v>
      </c>
      <c r="C164" t="s">
        <v>131</v>
      </c>
      <c r="D164" t="s">
        <v>131</v>
      </c>
      <c r="O164">
        <v>0</v>
      </c>
      <c r="R164" t="str">
        <f t="shared" si="27"/>
        <v/>
      </c>
      <c r="S164">
        <f t="shared" si="28"/>
        <v>0</v>
      </c>
      <c r="T164">
        <f t="shared" si="29"/>
        <v>-3</v>
      </c>
      <c r="U164" t="e">
        <f t="shared" si="30"/>
        <v>#VALUE!</v>
      </c>
      <c r="V164" t="e">
        <f t="shared" si="31"/>
        <v>#VALUE!</v>
      </c>
      <c r="W164" t="str">
        <f t="shared" si="26"/>
        <v xml:space="preserve"> </v>
      </c>
      <c r="X164" t="str">
        <f t="shared" si="32"/>
        <v xml:space="preserve"> </v>
      </c>
      <c r="Y164" t="str">
        <f t="shared" si="33"/>
        <v xml:space="preserve"> </v>
      </c>
      <c r="Z164" t="str">
        <f t="shared" si="34"/>
        <v xml:space="preserve"> </v>
      </c>
    </row>
    <row r="165" spans="1:26" hidden="1" x14ac:dyDescent="0.25">
      <c r="A165" t="s">
        <v>131</v>
      </c>
      <c r="B165" t="s">
        <v>131</v>
      </c>
      <c r="C165" t="s">
        <v>131</v>
      </c>
      <c r="D165" t="s">
        <v>131</v>
      </c>
      <c r="O165">
        <v>0</v>
      </c>
      <c r="R165" t="str">
        <f t="shared" si="27"/>
        <v/>
      </c>
      <c r="S165">
        <f t="shared" si="28"/>
        <v>0</v>
      </c>
      <c r="T165">
        <f t="shared" si="29"/>
        <v>-3</v>
      </c>
      <c r="U165" t="e">
        <f t="shared" si="30"/>
        <v>#VALUE!</v>
      </c>
      <c r="V165" t="e">
        <f t="shared" si="31"/>
        <v>#VALUE!</v>
      </c>
      <c r="W165" t="str">
        <f t="shared" si="26"/>
        <v xml:space="preserve"> </v>
      </c>
      <c r="X165" t="str">
        <f t="shared" si="32"/>
        <v xml:space="preserve"> </v>
      </c>
      <c r="Y165" t="str">
        <f t="shared" si="33"/>
        <v xml:space="preserve"> </v>
      </c>
      <c r="Z165" t="str">
        <f t="shared" si="34"/>
        <v xml:space="preserve"> </v>
      </c>
    </row>
    <row r="166" spans="1:26" hidden="1" x14ac:dyDescent="0.25">
      <c r="A166" t="s">
        <v>131</v>
      </c>
      <c r="B166" t="s">
        <v>131</v>
      </c>
      <c r="C166" t="s">
        <v>131</v>
      </c>
      <c r="D166" t="s">
        <v>131</v>
      </c>
      <c r="O166">
        <v>0</v>
      </c>
      <c r="R166" t="str">
        <f t="shared" si="27"/>
        <v/>
      </c>
      <c r="S166">
        <f t="shared" si="28"/>
        <v>0</v>
      </c>
      <c r="T166">
        <f t="shared" si="29"/>
        <v>-3</v>
      </c>
      <c r="U166" t="e">
        <f t="shared" si="30"/>
        <v>#VALUE!</v>
      </c>
      <c r="V166" t="e">
        <f t="shared" si="31"/>
        <v>#VALUE!</v>
      </c>
      <c r="W166" t="str">
        <f t="shared" si="26"/>
        <v xml:space="preserve"> </v>
      </c>
      <c r="X166" t="str">
        <f t="shared" si="32"/>
        <v xml:space="preserve"> </v>
      </c>
      <c r="Y166" t="str">
        <f t="shared" si="33"/>
        <v xml:space="preserve"> </v>
      </c>
      <c r="Z166" t="str">
        <f t="shared" si="34"/>
        <v xml:space="preserve"> </v>
      </c>
    </row>
    <row r="167" spans="1:26" hidden="1" x14ac:dyDescent="0.25">
      <c r="A167" t="s">
        <v>131</v>
      </c>
      <c r="B167" t="s">
        <v>131</v>
      </c>
      <c r="C167" t="s">
        <v>131</v>
      </c>
      <c r="D167" t="s">
        <v>131</v>
      </c>
      <c r="O167">
        <v>0</v>
      </c>
      <c r="R167" t="str">
        <f t="shared" si="27"/>
        <v/>
      </c>
      <c r="S167">
        <f t="shared" si="28"/>
        <v>0</v>
      </c>
      <c r="T167">
        <f t="shared" si="29"/>
        <v>-3</v>
      </c>
      <c r="U167" t="e">
        <f t="shared" si="30"/>
        <v>#VALUE!</v>
      </c>
      <c r="V167" t="e">
        <f t="shared" si="31"/>
        <v>#VALUE!</v>
      </c>
      <c r="W167" t="str">
        <f t="shared" si="26"/>
        <v xml:space="preserve"> </v>
      </c>
      <c r="X167" t="str">
        <f t="shared" si="32"/>
        <v xml:space="preserve"> </v>
      </c>
      <c r="Y167" t="str">
        <f t="shared" si="33"/>
        <v xml:space="preserve"> </v>
      </c>
      <c r="Z167" t="str">
        <f t="shared" si="34"/>
        <v xml:space="preserve"> </v>
      </c>
    </row>
    <row r="168" spans="1:26" hidden="1" x14ac:dyDescent="0.25">
      <c r="A168" t="s">
        <v>131</v>
      </c>
      <c r="B168" t="s">
        <v>131</v>
      </c>
      <c r="C168" t="s">
        <v>131</v>
      </c>
      <c r="D168" t="s">
        <v>131</v>
      </c>
      <c r="O168">
        <v>0</v>
      </c>
      <c r="R168" t="str">
        <f t="shared" si="27"/>
        <v/>
      </c>
      <c r="S168">
        <f t="shared" si="28"/>
        <v>0</v>
      </c>
      <c r="T168">
        <f t="shared" si="29"/>
        <v>-3</v>
      </c>
      <c r="U168" t="e">
        <f t="shared" si="30"/>
        <v>#VALUE!</v>
      </c>
      <c r="V168" t="e">
        <f t="shared" si="31"/>
        <v>#VALUE!</v>
      </c>
      <c r="W168" t="str">
        <f t="shared" si="26"/>
        <v xml:space="preserve"> </v>
      </c>
      <c r="X168" t="str">
        <f t="shared" si="32"/>
        <v xml:space="preserve"> </v>
      </c>
      <c r="Y168" t="str">
        <f t="shared" si="33"/>
        <v xml:space="preserve"> </v>
      </c>
      <c r="Z168" t="str">
        <f t="shared" si="34"/>
        <v xml:space="preserve"> </v>
      </c>
    </row>
    <row r="169" spans="1:26" hidden="1" x14ac:dyDescent="0.25">
      <c r="A169" t="s">
        <v>131</v>
      </c>
      <c r="B169" t="s">
        <v>131</v>
      </c>
      <c r="C169" t="s">
        <v>131</v>
      </c>
      <c r="D169" t="s">
        <v>131</v>
      </c>
      <c r="O169">
        <v>0</v>
      </c>
      <c r="R169" t="str">
        <f t="shared" si="27"/>
        <v/>
      </c>
      <c r="S169">
        <f t="shared" si="28"/>
        <v>0</v>
      </c>
      <c r="T169">
        <f t="shared" si="29"/>
        <v>-3</v>
      </c>
      <c r="U169" t="e">
        <f t="shared" si="30"/>
        <v>#VALUE!</v>
      </c>
      <c r="V169" t="e">
        <f t="shared" si="31"/>
        <v>#VALUE!</v>
      </c>
      <c r="W169" t="str">
        <f t="shared" si="26"/>
        <v xml:space="preserve"> </v>
      </c>
      <c r="X169" t="str">
        <f t="shared" si="32"/>
        <v xml:space="preserve"> </v>
      </c>
      <c r="Y169" t="str">
        <f t="shared" si="33"/>
        <v xml:space="preserve"> </v>
      </c>
      <c r="Z169" t="str">
        <f t="shared" si="34"/>
        <v xml:space="preserve"> </v>
      </c>
    </row>
    <row r="170" spans="1:26" hidden="1" x14ac:dyDescent="0.25">
      <c r="A170" t="s">
        <v>131</v>
      </c>
      <c r="B170" t="s">
        <v>131</v>
      </c>
      <c r="C170" t="s">
        <v>131</v>
      </c>
      <c r="D170" t="s">
        <v>131</v>
      </c>
      <c r="O170">
        <v>0</v>
      </c>
      <c r="R170" t="str">
        <f t="shared" si="27"/>
        <v/>
      </c>
      <c r="S170">
        <f t="shared" si="28"/>
        <v>0</v>
      </c>
      <c r="T170">
        <f t="shared" si="29"/>
        <v>-3</v>
      </c>
      <c r="U170" t="e">
        <f t="shared" si="30"/>
        <v>#VALUE!</v>
      </c>
      <c r="V170" t="e">
        <f t="shared" si="31"/>
        <v>#VALUE!</v>
      </c>
      <c r="W170" t="str">
        <f t="shared" si="26"/>
        <v xml:space="preserve"> </v>
      </c>
      <c r="X170" t="str">
        <f t="shared" si="32"/>
        <v xml:space="preserve"> </v>
      </c>
      <c r="Y170" t="str">
        <f t="shared" si="33"/>
        <v xml:space="preserve"> </v>
      </c>
      <c r="Z170" t="str">
        <f t="shared" si="34"/>
        <v xml:space="preserve"> </v>
      </c>
    </row>
    <row r="171" spans="1:26" hidden="1" x14ac:dyDescent="0.25">
      <c r="A171" t="s">
        <v>131</v>
      </c>
      <c r="B171" t="s">
        <v>131</v>
      </c>
      <c r="C171" t="s">
        <v>131</v>
      </c>
      <c r="D171" t="s">
        <v>131</v>
      </c>
      <c r="O171">
        <v>0</v>
      </c>
      <c r="R171" t="str">
        <f t="shared" si="27"/>
        <v/>
      </c>
      <c r="S171">
        <f t="shared" si="28"/>
        <v>0</v>
      </c>
      <c r="T171">
        <f t="shared" si="29"/>
        <v>-3</v>
      </c>
      <c r="U171" t="e">
        <f t="shared" si="30"/>
        <v>#VALUE!</v>
      </c>
      <c r="V171" t="e">
        <f t="shared" si="31"/>
        <v>#VALUE!</v>
      </c>
      <c r="W171" t="str">
        <f t="shared" si="26"/>
        <v xml:space="preserve"> </v>
      </c>
      <c r="X171" t="str">
        <f t="shared" si="32"/>
        <v xml:space="preserve"> </v>
      </c>
      <c r="Y171" t="str">
        <f t="shared" si="33"/>
        <v xml:space="preserve"> </v>
      </c>
      <c r="Z171" t="str">
        <f t="shared" si="34"/>
        <v xml:space="preserve"> </v>
      </c>
    </row>
    <row r="172" spans="1:26" hidden="1" x14ac:dyDescent="0.25">
      <c r="A172" t="s">
        <v>131</v>
      </c>
      <c r="B172" t="s">
        <v>131</v>
      </c>
      <c r="C172" t="s">
        <v>131</v>
      </c>
      <c r="D172" t="s">
        <v>131</v>
      </c>
      <c r="O172" t="s">
        <v>102</v>
      </c>
      <c r="R172" t="str">
        <f t="shared" si="27"/>
        <v/>
      </c>
      <c r="S172">
        <f t="shared" si="28"/>
        <v>0</v>
      </c>
      <c r="T172">
        <f t="shared" si="29"/>
        <v>-3</v>
      </c>
      <c r="U172" t="e">
        <f t="shared" si="30"/>
        <v>#VALUE!</v>
      </c>
      <c r="V172" t="e">
        <f t="shared" si="31"/>
        <v>#VALUE!</v>
      </c>
      <c r="W172" t="str">
        <f t="shared" si="26"/>
        <v xml:space="preserve"> </v>
      </c>
      <c r="X172" t="str">
        <f t="shared" si="32"/>
        <v xml:space="preserve"> </v>
      </c>
      <c r="Y172" t="str">
        <f t="shared" si="33"/>
        <v xml:space="preserve"> </v>
      </c>
      <c r="Z172" t="str">
        <f t="shared" si="34"/>
        <v xml:space="preserve"> </v>
      </c>
    </row>
    <row r="173" spans="1:26" hidden="1" x14ac:dyDescent="0.25">
      <c r="A173" t="s">
        <v>131</v>
      </c>
      <c r="B173" t="s">
        <v>131</v>
      </c>
      <c r="C173" t="s">
        <v>131</v>
      </c>
      <c r="D173" t="s">
        <v>131</v>
      </c>
      <c r="O173">
        <v>0</v>
      </c>
      <c r="R173" t="str">
        <f t="shared" si="27"/>
        <v/>
      </c>
      <c r="S173">
        <f t="shared" si="28"/>
        <v>0</v>
      </c>
      <c r="T173">
        <f t="shared" si="29"/>
        <v>-3</v>
      </c>
      <c r="U173" t="e">
        <f t="shared" si="30"/>
        <v>#VALUE!</v>
      </c>
      <c r="V173" t="e">
        <f t="shared" si="31"/>
        <v>#VALUE!</v>
      </c>
      <c r="W173" t="str">
        <f t="shared" si="26"/>
        <v xml:space="preserve"> </v>
      </c>
      <c r="X173" t="str">
        <f t="shared" si="32"/>
        <v xml:space="preserve"> </v>
      </c>
      <c r="Y173" t="str">
        <f t="shared" si="33"/>
        <v xml:space="preserve"> </v>
      </c>
      <c r="Z173" t="str">
        <f t="shared" si="34"/>
        <v xml:space="preserve"> </v>
      </c>
    </row>
    <row r="174" spans="1:26" hidden="1" x14ac:dyDescent="0.25">
      <c r="A174" t="s">
        <v>131</v>
      </c>
      <c r="B174" t="s">
        <v>131</v>
      </c>
      <c r="C174" t="s">
        <v>131</v>
      </c>
      <c r="D174" t="s">
        <v>131</v>
      </c>
      <c r="O174">
        <v>0</v>
      </c>
      <c r="R174" t="str">
        <f t="shared" si="27"/>
        <v/>
      </c>
      <c r="S174">
        <f t="shared" si="28"/>
        <v>0</v>
      </c>
      <c r="T174">
        <f t="shared" si="29"/>
        <v>-3</v>
      </c>
      <c r="U174" t="e">
        <f t="shared" si="30"/>
        <v>#VALUE!</v>
      </c>
      <c r="V174" t="e">
        <f t="shared" si="31"/>
        <v>#VALUE!</v>
      </c>
      <c r="W174" t="str">
        <f t="shared" si="26"/>
        <v xml:space="preserve"> </v>
      </c>
      <c r="X174" t="str">
        <f t="shared" si="32"/>
        <v xml:space="preserve"> </v>
      </c>
      <c r="Y174" t="str">
        <f t="shared" si="33"/>
        <v xml:space="preserve"> </v>
      </c>
      <c r="Z174" t="str">
        <f t="shared" si="34"/>
        <v xml:space="preserve"> </v>
      </c>
    </row>
    <row r="175" spans="1:26" hidden="1" x14ac:dyDescent="0.25">
      <c r="A175" t="s">
        <v>131</v>
      </c>
      <c r="B175" t="s">
        <v>131</v>
      </c>
      <c r="C175" t="s">
        <v>131</v>
      </c>
      <c r="D175" t="s">
        <v>131</v>
      </c>
      <c r="O175" t="s">
        <v>102</v>
      </c>
      <c r="R175" t="str">
        <f t="shared" si="27"/>
        <v/>
      </c>
      <c r="S175">
        <f t="shared" si="28"/>
        <v>0</v>
      </c>
      <c r="T175">
        <f t="shared" si="29"/>
        <v>-3</v>
      </c>
      <c r="U175" t="e">
        <f t="shared" si="30"/>
        <v>#VALUE!</v>
      </c>
      <c r="V175" t="e">
        <f t="shared" si="31"/>
        <v>#VALUE!</v>
      </c>
      <c r="W175" t="str">
        <f t="shared" si="26"/>
        <v xml:space="preserve"> </v>
      </c>
      <c r="X175" t="str">
        <f t="shared" si="32"/>
        <v xml:space="preserve"> </v>
      </c>
      <c r="Y175" t="str">
        <f t="shared" si="33"/>
        <v xml:space="preserve"> </v>
      </c>
      <c r="Z175" t="str">
        <f t="shared" si="34"/>
        <v xml:space="preserve"> </v>
      </c>
    </row>
    <row r="176" spans="1:26" hidden="1" x14ac:dyDescent="0.25">
      <c r="A176" t="s">
        <v>131</v>
      </c>
      <c r="B176" t="s">
        <v>131</v>
      </c>
      <c r="C176" t="s">
        <v>131</v>
      </c>
      <c r="D176" t="s">
        <v>131</v>
      </c>
      <c r="O176" t="s">
        <v>102</v>
      </c>
      <c r="R176" t="str">
        <f t="shared" si="27"/>
        <v/>
      </c>
      <c r="S176">
        <f t="shared" si="28"/>
        <v>0</v>
      </c>
      <c r="T176">
        <f t="shared" si="29"/>
        <v>-3</v>
      </c>
      <c r="U176" t="e">
        <f t="shared" si="30"/>
        <v>#VALUE!</v>
      </c>
      <c r="V176" t="e">
        <f t="shared" si="31"/>
        <v>#VALUE!</v>
      </c>
      <c r="W176" t="str">
        <f t="shared" si="26"/>
        <v xml:space="preserve"> </v>
      </c>
      <c r="X176" t="str">
        <f t="shared" si="32"/>
        <v xml:space="preserve"> </v>
      </c>
      <c r="Y176" t="str">
        <f t="shared" si="33"/>
        <v xml:space="preserve"> </v>
      </c>
      <c r="Z176" t="str">
        <f t="shared" si="34"/>
        <v xml:space="preserve"> </v>
      </c>
    </row>
    <row r="177" spans="1:26" ht="15" hidden="1" customHeight="1" x14ac:dyDescent="0.25">
      <c r="A177" t="s">
        <v>131</v>
      </c>
      <c r="B177" t="s">
        <v>131</v>
      </c>
      <c r="C177" t="s">
        <v>131</v>
      </c>
      <c r="D177" t="s">
        <v>131</v>
      </c>
      <c r="O177" t="s">
        <v>98</v>
      </c>
      <c r="R177" t="str">
        <f t="shared" si="27"/>
        <v/>
      </c>
      <c r="S177">
        <f t="shared" si="28"/>
        <v>0</v>
      </c>
      <c r="T177">
        <f t="shared" si="29"/>
        <v>-3</v>
      </c>
      <c r="U177" t="e">
        <f t="shared" si="30"/>
        <v>#VALUE!</v>
      </c>
      <c r="V177" t="e">
        <f t="shared" si="31"/>
        <v>#VALUE!</v>
      </c>
      <c r="W177" t="str">
        <f t="shared" si="26"/>
        <v xml:space="preserve"> </v>
      </c>
      <c r="X177" t="str">
        <f t="shared" si="32"/>
        <v xml:space="preserve"> </v>
      </c>
      <c r="Y177" t="str">
        <f t="shared" si="33"/>
        <v xml:space="preserve"> </v>
      </c>
      <c r="Z177" t="str">
        <f t="shared" si="34"/>
        <v xml:space="preserve"> </v>
      </c>
    </row>
    <row r="178" spans="1:26" hidden="1" x14ac:dyDescent="0.25">
      <c r="A178" t="s">
        <v>131</v>
      </c>
      <c r="B178" t="s">
        <v>131</v>
      </c>
      <c r="C178" t="s">
        <v>131</v>
      </c>
      <c r="D178" t="s">
        <v>131</v>
      </c>
      <c r="O178">
        <v>0</v>
      </c>
      <c r="R178" t="str">
        <f t="shared" si="27"/>
        <v/>
      </c>
      <c r="S178">
        <f t="shared" si="28"/>
        <v>0</v>
      </c>
      <c r="T178">
        <f t="shared" si="29"/>
        <v>-3</v>
      </c>
      <c r="U178" t="e">
        <f t="shared" si="30"/>
        <v>#VALUE!</v>
      </c>
      <c r="V178" t="e">
        <f t="shared" si="31"/>
        <v>#VALUE!</v>
      </c>
      <c r="W178" t="str">
        <f t="shared" si="26"/>
        <v xml:space="preserve"> </v>
      </c>
      <c r="X178" t="str">
        <f t="shared" si="32"/>
        <v xml:space="preserve"> </v>
      </c>
      <c r="Y178" t="str">
        <f t="shared" si="33"/>
        <v xml:space="preserve"> </v>
      </c>
      <c r="Z178" t="str">
        <f t="shared" si="34"/>
        <v xml:space="preserve"> </v>
      </c>
    </row>
    <row r="179" spans="1:26" hidden="1" x14ac:dyDescent="0.25">
      <c r="A179" t="s">
        <v>131</v>
      </c>
      <c r="B179" t="s">
        <v>131</v>
      </c>
      <c r="C179" t="s">
        <v>131</v>
      </c>
      <c r="D179" t="s">
        <v>131</v>
      </c>
      <c r="O179">
        <v>0</v>
      </c>
      <c r="R179" t="str">
        <f t="shared" si="27"/>
        <v/>
      </c>
      <c r="S179">
        <f t="shared" si="28"/>
        <v>0</v>
      </c>
      <c r="T179">
        <f t="shared" si="29"/>
        <v>-3</v>
      </c>
      <c r="U179" t="e">
        <f t="shared" si="30"/>
        <v>#VALUE!</v>
      </c>
      <c r="V179" t="e">
        <f t="shared" si="31"/>
        <v>#VALUE!</v>
      </c>
      <c r="W179" t="str">
        <f t="shared" si="26"/>
        <v xml:space="preserve"> </v>
      </c>
      <c r="X179" t="str">
        <f t="shared" si="32"/>
        <v xml:space="preserve"> </v>
      </c>
      <c r="Y179" t="str">
        <f t="shared" si="33"/>
        <v xml:space="preserve"> </v>
      </c>
      <c r="Z179" t="str">
        <f t="shared" si="34"/>
        <v xml:space="preserve"> </v>
      </c>
    </row>
    <row r="180" spans="1:26" hidden="1" x14ac:dyDescent="0.25">
      <c r="A180" t="s">
        <v>131</v>
      </c>
      <c r="B180" t="s">
        <v>131</v>
      </c>
      <c r="C180" t="s">
        <v>131</v>
      </c>
      <c r="D180" t="s">
        <v>131</v>
      </c>
      <c r="O180">
        <v>0</v>
      </c>
      <c r="R180" t="str">
        <f t="shared" si="27"/>
        <v/>
      </c>
      <c r="S180">
        <f t="shared" si="28"/>
        <v>0</v>
      </c>
      <c r="T180">
        <f t="shared" si="29"/>
        <v>-3</v>
      </c>
      <c r="U180" t="e">
        <f t="shared" si="30"/>
        <v>#VALUE!</v>
      </c>
      <c r="V180" t="e">
        <f t="shared" si="31"/>
        <v>#VALUE!</v>
      </c>
      <c r="W180" t="str">
        <f t="shared" si="26"/>
        <v xml:space="preserve"> </v>
      </c>
      <c r="X180" t="str">
        <f t="shared" si="32"/>
        <v xml:space="preserve"> </v>
      </c>
      <c r="Y180" t="str">
        <f t="shared" si="33"/>
        <v xml:space="preserve"> </v>
      </c>
      <c r="Z180" t="str">
        <f t="shared" si="34"/>
        <v xml:space="preserve"> </v>
      </c>
    </row>
    <row r="181" spans="1:26" hidden="1" x14ac:dyDescent="0.25">
      <c r="A181" t="s">
        <v>131</v>
      </c>
      <c r="B181" t="s">
        <v>131</v>
      </c>
      <c r="C181" t="s">
        <v>131</v>
      </c>
      <c r="D181" t="s">
        <v>131</v>
      </c>
      <c r="O181">
        <v>0</v>
      </c>
      <c r="R181" t="str">
        <f t="shared" si="27"/>
        <v/>
      </c>
      <c r="S181">
        <f t="shared" si="28"/>
        <v>0</v>
      </c>
      <c r="T181">
        <f t="shared" si="29"/>
        <v>-3</v>
      </c>
      <c r="U181" t="e">
        <f t="shared" si="30"/>
        <v>#VALUE!</v>
      </c>
      <c r="V181" t="e">
        <f t="shared" si="31"/>
        <v>#VALUE!</v>
      </c>
      <c r="W181" t="str">
        <f t="shared" si="26"/>
        <v xml:space="preserve"> </v>
      </c>
      <c r="X181" t="str">
        <f t="shared" si="32"/>
        <v xml:space="preserve"> </v>
      </c>
      <c r="Y181" t="str">
        <f t="shared" si="33"/>
        <v xml:space="preserve"> </v>
      </c>
      <c r="Z181" t="str">
        <f t="shared" si="34"/>
        <v xml:space="preserve"> </v>
      </c>
    </row>
    <row r="182" spans="1:26" hidden="1" x14ac:dyDescent="0.25">
      <c r="A182" t="s">
        <v>131</v>
      </c>
      <c r="B182" t="s">
        <v>131</v>
      </c>
      <c r="C182" t="s">
        <v>131</v>
      </c>
      <c r="D182" t="s">
        <v>131</v>
      </c>
      <c r="O182">
        <v>0</v>
      </c>
      <c r="R182" t="str">
        <f t="shared" si="27"/>
        <v/>
      </c>
      <c r="S182">
        <f t="shared" si="28"/>
        <v>0</v>
      </c>
      <c r="T182">
        <f t="shared" si="29"/>
        <v>-3</v>
      </c>
      <c r="U182" t="e">
        <f t="shared" si="30"/>
        <v>#VALUE!</v>
      </c>
      <c r="V182" t="e">
        <f t="shared" si="31"/>
        <v>#VALUE!</v>
      </c>
      <c r="W182" t="str">
        <f t="shared" si="26"/>
        <v xml:space="preserve"> </v>
      </c>
      <c r="X182" t="str">
        <f t="shared" si="32"/>
        <v xml:space="preserve"> </v>
      </c>
      <c r="Y182" t="str">
        <f t="shared" si="33"/>
        <v xml:space="preserve"> </v>
      </c>
      <c r="Z182" t="str">
        <f t="shared" si="34"/>
        <v xml:space="preserve"> </v>
      </c>
    </row>
    <row r="183" spans="1:26" hidden="1" x14ac:dyDescent="0.25">
      <c r="A183" t="s">
        <v>131</v>
      </c>
      <c r="B183" t="s">
        <v>131</v>
      </c>
      <c r="C183" t="s">
        <v>131</v>
      </c>
      <c r="D183" t="s">
        <v>131</v>
      </c>
      <c r="O183">
        <v>0</v>
      </c>
      <c r="R183" t="str">
        <f t="shared" si="27"/>
        <v/>
      </c>
      <c r="S183">
        <f t="shared" si="28"/>
        <v>0</v>
      </c>
      <c r="T183">
        <f t="shared" si="29"/>
        <v>-3</v>
      </c>
      <c r="U183" t="e">
        <f t="shared" si="30"/>
        <v>#VALUE!</v>
      </c>
      <c r="V183" t="e">
        <f t="shared" si="31"/>
        <v>#VALUE!</v>
      </c>
      <c r="W183" t="str">
        <f t="shared" si="26"/>
        <v xml:space="preserve"> </v>
      </c>
      <c r="X183" t="str">
        <f t="shared" si="32"/>
        <v xml:space="preserve"> </v>
      </c>
      <c r="Y183" t="str">
        <f t="shared" si="33"/>
        <v xml:space="preserve"> </v>
      </c>
      <c r="Z183" t="str">
        <f t="shared" si="34"/>
        <v xml:space="preserve"> </v>
      </c>
    </row>
    <row r="184" spans="1:26" ht="15" hidden="1" customHeight="1" x14ac:dyDescent="0.25">
      <c r="A184" t="s">
        <v>131</v>
      </c>
      <c r="B184" t="s">
        <v>131</v>
      </c>
      <c r="C184" t="s">
        <v>131</v>
      </c>
      <c r="D184" t="s">
        <v>131</v>
      </c>
      <c r="O184">
        <v>0</v>
      </c>
      <c r="R184" t="str">
        <f t="shared" si="27"/>
        <v/>
      </c>
      <c r="S184">
        <f t="shared" si="28"/>
        <v>0</v>
      </c>
      <c r="T184">
        <f t="shared" si="29"/>
        <v>-3</v>
      </c>
      <c r="U184" t="e">
        <f t="shared" si="30"/>
        <v>#VALUE!</v>
      </c>
      <c r="V184" t="e">
        <f t="shared" si="31"/>
        <v>#VALUE!</v>
      </c>
      <c r="W184" t="str">
        <f t="shared" si="26"/>
        <v xml:space="preserve"> </v>
      </c>
      <c r="X184" t="str">
        <f t="shared" si="32"/>
        <v xml:space="preserve"> </v>
      </c>
      <c r="Y184" t="str">
        <f t="shared" si="33"/>
        <v xml:space="preserve"> </v>
      </c>
      <c r="Z184" t="str">
        <f t="shared" si="34"/>
        <v xml:space="preserve"> </v>
      </c>
    </row>
    <row r="185" spans="1:26" hidden="1" x14ac:dyDescent="0.25">
      <c r="A185" t="s">
        <v>131</v>
      </c>
      <c r="B185" t="s">
        <v>131</v>
      </c>
      <c r="C185" t="s">
        <v>131</v>
      </c>
      <c r="D185" t="s">
        <v>131</v>
      </c>
      <c r="O185">
        <v>0</v>
      </c>
      <c r="R185" t="str">
        <f t="shared" si="27"/>
        <v/>
      </c>
      <c r="S185">
        <f t="shared" si="28"/>
        <v>0</v>
      </c>
      <c r="T185">
        <f t="shared" si="29"/>
        <v>-3</v>
      </c>
      <c r="U185" t="e">
        <f t="shared" si="30"/>
        <v>#VALUE!</v>
      </c>
      <c r="V185" t="e">
        <f t="shared" si="31"/>
        <v>#VALUE!</v>
      </c>
      <c r="W185" t="str">
        <f t="shared" si="26"/>
        <v xml:space="preserve"> </v>
      </c>
      <c r="X185" t="str">
        <f t="shared" si="32"/>
        <v xml:space="preserve"> </v>
      </c>
      <c r="Y185" t="str">
        <f t="shared" si="33"/>
        <v xml:space="preserve"> </v>
      </c>
      <c r="Z185" t="str">
        <f t="shared" si="34"/>
        <v xml:space="preserve"> </v>
      </c>
    </row>
    <row r="186" spans="1:26" hidden="1" x14ac:dyDescent="0.25">
      <c r="A186" t="s">
        <v>131</v>
      </c>
      <c r="B186" t="s">
        <v>131</v>
      </c>
      <c r="C186" t="s">
        <v>131</v>
      </c>
      <c r="D186" t="s">
        <v>131</v>
      </c>
      <c r="O186" t="s">
        <v>137</v>
      </c>
      <c r="R186" t="str">
        <f t="shared" si="27"/>
        <v/>
      </c>
      <c r="S186">
        <f t="shared" si="28"/>
        <v>0</v>
      </c>
      <c r="T186">
        <f t="shared" si="29"/>
        <v>-3</v>
      </c>
      <c r="U186" t="e">
        <f t="shared" si="30"/>
        <v>#VALUE!</v>
      </c>
      <c r="V186" t="e">
        <f t="shared" si="31"/>
        <v>#VALUE!</v>
      </c>
      <c r="W186" t="str">
        <f t="shared" si="26"/>
        <v xml:space="preserve"> </v>
      </c>
      <c r="X186" t="str">
        <f t="shared" si="32"/>
        <v xml:space="preserve"> </v>
      </c>
      <c r="Y186" t="str">
        <f t="shared" si="33"/>
        <v xml:space="preserve"> </v>
      </c>
      <c r="Z186" t="str">
        <f t="shared" si="34"/>
        <v xml:space="preserve"> </v>
      </c>
    </row>
    <row r="187" spans="1:26" hidden="1" x14ac:dyDescent="0.25">
      <c r="A187" t="s">
        <v>131</v>
      </c>
      <c r="B187" t="s">
        <v>131</v>
      </c>
      <c r="C187" t="s">
        <v>131</v>
      </c>
      <c r="D187" t="s">
        <v>131</v>
      </c>
      <c r="O187" t="s">
        <v>233</v>
      </c>
      <c r="R187" t="str">
        <f t="shared" si="27"/>
        <v/>
      </c>
      <c r="S187">
        <f t="shared" si="28"/>
        <v>0</v>
      </c>
      <c r="T187">
        <f t="shared" si="29"/>
        <v>-3</v>
      </c>
      <c r="U187" t="e">
        <f t="shared" si="30"/>
        <v>#VALUE!</v>
      </c>
      <c r="V187" t="e">
        <f t="shared" si="31"/>
        <v>#VALUE!</v>
      </c>
      <c r="W187" t="str">
        <f t="shared" si="26"/>
        <v xml:space="preserve"> </v>
      </c>
      <c r="X187" t="str">
        <f t="shared" si="32"/>
        <v xml:space="preserve"> </v>
      </c>
      <c r="Y187" t="str">
        <f t="shared" si="33"/>
        <v xml:space="preserve"> </v>
      </c>
      <c r="Z187" t="str">
        <f t="shared" si="34"/>
        <v xml:space="preserve"> </v>
      </c>
    </row>
    <row r="188" spans="1:26" hidden="1" x14ac:dyDescent="0.25">
      <c r="A188" t="s">
        <v>131</v>
      </c>
      <c r="B188" t="s">
        <v>131</v>
      </c>
      <c r="C188" t="s">
        <v>131</v>
      </c>
      <c r="D188" t="s">
        <v>131</v>
      </c>
      <c r="O188" t="s">
        <v>191</v>
      </c>
      <c r="R188" t="str">
        <f t="shared" si="27"/>
        <v/>
      </c>
      <c r="S188">
        <f t="shared" si="28"/>
        <v>0</v>
      </c>
      <c r="T188">
        <f t="shared" si="29"/>
        <v>-3</v>
      </c>
      <c r="U188" t="e">
        <f t="shared" si="30"/>
        <v>#VALUE!</v>
      </c>
      <c r="V188" t="e">
        <f t="shared" si="31"/>
        <v>#VALUE!</v>
      </c>
      <c r="W188" t="str">
        <f t="shared" si="26"/>
        <v xml:space="preserve"> </v>
      </c>
      <c r="X188" t="str">
        <f t="shared" si="32"/>
        <v xml:space="preserve"> </v>
      </c>
      <c r="Y188" t="str">
        <f t="shared" si="33"/>
        <v xml:space="preserve"> </v>
      </c>
      <c r="Z188" t="str">
        <f t="shared" si="34"/>
        <v xml:space="preserve"> </v>
      </c>
    </row>
    <row r="189" spans="1:26" hidden="1" x14ac:dyDescent="0.25">
      <c r="A189" t="s">
        <v>131</v>
      </c>
      <c r="B189" t="s">
        <v>131</v>
      </c>
      <c r="C189" t="s">
        <v>131</v>
      </c>
      <c r="D189" t="s">
        <v>131</v>
      </c>
      <c r="O189" t="s">
        <v>253</v>
      </c>
      <c r="R189" t="str">
        <f t="shared" si="27"/>
        <v/>
      </c>
      <c r="S189">
        <f t="shared" si="28"/>
        <v>0</v>
      </c>
      <c r="T189">
        <f t="shared" si="29"/>
        <v>-3</v>
      </c>
      <c r="U189" t="e">
        <f t="shared" si="30"/>
        <v>#VALUE!</v>
      </c>
      <c r="V189" t="e">
        <f t="shared" si="31"/>
        <v>#VALUE!</v>
      </c>
      <c r="W189" t="str">
        <f t="shared" si="26"/>
        <v xml:space="preserve"> </v>
      </c>
      <c r="X189" t="str">
        <f t="shared" si="32"/>
        <v xml:space="preserve"> </v>
      </c>
      <c r="Y189" t="str">
        <f t="shared" si="33"/>
        <v xml:space="preserve"> </v>
      </c>
      <c r="Z189" t="str">
        <f t="shared" si="34"/>
        <v xml:space="preserve"> </v>
      </c>
    </row>
    <row r="190" spans="1:26" hidden="1" x14ac:dyDescent="0.25">
      <c r="A190" t="s">
        <v>131</v>
      </c>
      <c r="B190" t="s">
        <v>131</v>
      </c>
      <c r="C190" t="s">
        <v>131</v>
      </c>
      <c r="D190" t="s">
        <v>131</v>
      </c>
      <c r="O190" t="s">
        <v>105</v>
      </c>
      <c r="R190" t="str">
        <f t="shared" si="27"/>
        <v/>
      </c>
      <c r="S190">
        <f t="shared" si="28"/>
        <v>0</v>
      </c>
      <c r="T190">
        <f t="shared" si="29"/>
        <v>-3</v>
      </c>
      <c r="U190" t="e">
        <f t="shared" si="30"/>
        <v>#VALUE!</v>
      </c>
      <c r="V190" t="e">
        <f t="shared" si="31"/>
        <v>#VALUE!</v>
      </c>
      <c r="W190" t="str">
        <f t="shared" si="26"/>
        <v xml:space="preserve"> </v>
      </c>
      <c r="X190" t="str">
        <f t="shared" si="32"/>
        <v xml:space="preserve"> </v>
      </c>
      <c r="Y190" t="str">
        <f t="shared" si="33"/>
        <v xml:space="preserve"> </v>
      </c>
      <c r="Z190" t="str">
        <f t="shared" si="34"/>
        <v xml:space="preserve"> </v>
      </c>
    </row>
    <row r="191" spans="1:26" ht="15" hidden="1" customHeight="1" x14ac:dyDescent="0.25">
      <c r="A191" t="s">
        <v>131</v>
      </c>
      <c r="B191" t="s">
        <v>131</v>
      </c>
      <c r="C191" t="s">
        <v>131</v>
      </c>
      <c r="D191" t="s">
        <v>131</v>
      </c>
      <c r="O191" t="s">
        <v>236</v>
      </c>
      <c r="R191" t="str">
        <f t="shared" si="27"/>
        <v/>
      </c>
      <c r="S191">
        <f t="shared" si="28"/>
        <v>0</v>
      </c>
      <c r="T191">
        <f t="shared" si="29"/>
        <v>-3</v>
      </c>
      <c r="U191" t="e">
        <f t="shared" si="30"/>
        <v>#VALUE!</v>
      </c>
      <c r="V191" t="e">
        <f t="shared" si="31"/>
        <v>#VALUE!</v>
      </c>
      <c r="W191" t="str">
        <f t="shared" si="26"/>
        <v xml:space="preserve"> </v>
      </c>
      <c r="X191" t="str">
        <f t="shared" si="32"/>
        <v xml:space="preserve"> </v>
      </c>
      <c r="Y191" t="str">
        <f t="shared" si="33"/>
        <v xml:space="preserve"> </v>
      </c>
      <c r="Z191" t="str">
        <f t="shared" si="34"/>
        <v xml:space="preserve"> </v>
      </c>
    </row>
    <row r="192" spans="1:26" hidden="1" x14ac:dyDescent="0.25">
      <c r="A192" t="s">
        <v>131</v>
      </c>
      <c r="B192" t="s">
        <v>131</v>
      </c>
      <c r="C192" t="s">
        <v>131</v>
      </c>
      <c r="D192" t="s">
        <v>131</v>
      </c>
      <c r="O192">
        <v>0</v>
      </c>
      <c r="R192" t="str">
        <f t="shared" si="27"/>
        <v/>
      </c>
      <c r="S192">
        <f t="shared" si="28"/>
        <v>0</v>
      </c>
      <c r="T192">
        <f t="shared" si="29"/>
        <v>-3</v>
      </c>
      <c r="U192" t="e">
        <f t="shared" si="30"/>
        <v>#VALUE!</v>
      </c>
      <c r="V192" t="e">
        <f t="shared" si="31"/>
        <v>#VALUE!</v>
      </c>
      <c r="W192" t="str">
        <f t="shared" si="26"/>
        <v xml:space="preserve"> </v>
      </c>
      <c r="X192" t="str">
        <f t="shared" si="32"/>
        <v xml:space="preserve"> </v>
      </c>
      <c r="Y192" t="str">
        <f t="shared" si="33"/>
        <v xml:space="preserve"> </v>
      </c>
      <c r="Z192" t="str">
        <f t="shared" si="34"/>
        <v xml:space="preserve"> </v>
      </c>
    </row>
    <row r="193" spans="1:26" hidden="1" x14ac:dyDescent="0.25">
      <c r="A193" t="s">
        <v>131</v>
      </c>
      <c r="B193" t="s">
        <v>131</v>
      </c>
      <c r="C193" t="s">
        <v>131</v>
      </c>
      <c r="D193" t="s">
        <v>131</v>
      </c>
      <c r="O193">
        <v>0</v>
      </c>
      <c r="R193" t="str">
        <f t="shared" si="27"/>
        <v/>
      </c>
      <c r="S193">
        <f t="shared" si="28"/>
        <v>0</v>
      </c>
      <c r="T193">
        <f t="shared" si="29"/>
        <v>-3</v>
      </c>
      <c r="U193" t="e">
        <f t="shared" si="30"/>
        <v>#VALUE!</v>
      </c>
      <c r="V193" t="e">
        <f t="shared" si="31"/>
        <v>#VALUE!</v>
      </c>
      <c r="W193" t="str">
        <f t="shared" ref="W193:W212" si="35">IF(R193="(A)",V193," ")</f>
        <v xml:space="preserve"> </v>
      </c>
      <c r="X193" t="str">
        <f t="shared" si="32"/>
        <v xml:space="preserve"> </v>
      </c>
      <c r="Y193" t="str">
        <f t="shared" si="33"/>
        <v xml:space="preserve"> </v>
      </c>
      <c r="Z193" t="str">
        <f t="shared" si="34"/>
        <v xml:space="preserve"> </v>
      </c>
    </row>
    <row r="194" spans="1:26" hidden="1" x14ac:dyDescent="0.25">
      <c r="A194" t="s">
        <v>131</v>
      </c>
      <c r="B194" t="s">
        <v>131</v>
      </c>
      <c r="C194" t="s">
        <v>131</v>
      </c>
      <c r="D194" t="s">
        <v>131</v>
      </c>
      <c r="O194">
        <v>0</v>
      </c>
      <c r="R194" t="str">
        <f t="shared" si="27"/>
        <v/>
      </c>
      <c r="S194">
        <f t="shared" si="28"/>
        <v>0</v>
      </c>
      <c r="T194">
        <f t="shared" si="29"/>
        <v>-3</v>
      </c>
      <c r="U194" t="e">
        <f t="shared" si="30"/>
        <v>#VALUE!</v>
      </c>
      <c r="V194" t="e">
        <f t="shared" si="31"/>
        <v>#VALUE!</v>
      </c>
      <c r="W194" t="str">
        <f t="shared" si="35"/>
        <v xml:space="preserve"> </v>
      </c>
      <c r="X194" t="str">
        <f t="shared" si="32"/>
        <v xml:space="preserve"> </v>
      </c>
      <c r="Y194" t="str">
        <f t="shared" si="33"/>
        <v xml:space="preserve"> </v>
      </c>
      <c r="Z194" t="str">
        <f t="shared" si="34"/>
        <v xml:space="preserve"> </v>
      </c>
    </row>
    <row r="195" spans="1:26" hidden="1" x14ac:dyDescent="0.25">
      <c r="A195" t="s">
        <v>131</v>
      </c>
      <c r="B195" t="s">
        <v>131</v>
      </c>
      <c r="C195" t="s">
        <v>131</v>
      </c>
      <c r="D195" t="s">
        <v>131</v>
      </c>
      <c r="O195">
        <v>0</v>
      </c>
      <c r="R195" t="str">
        <f t="shared" ref="R195:R212" si="36">LEFT(P195,3)</f>
        <v/>
      </c>
      <c r="S195">
        <f t="shared" ref="S195:S212" si="37">LEN(P195)</f>
        <v>0</v>
      </c>
      <c r="T195">
        <f t="shared" ref="T195:T212" si="38">S195-3</f>
        <v>-3</v>
      </c>
      <c r="U195" t="e">
        <f t="shared" ref="U195:U212" si="39">RIGHT(P195,T195)</f>
        <v>#VALUE!</v>
      </c>
      <c r="V195" t="e">
        <f t="shared" ref="V195:V212" si="40">CONCATENATE("-","  ",Q195," ","x"," ",U195)</f>
        <v>#VALUE!</v>
      </c>
      <c r="W195" t="str">
        <f t="shared" si="35"/>
        <v xml:space="preserve"> </v>
      </c>
      <c r="X195" t="str">
        <f t="shared" ref="X195:X212" si="41">IF(R195="(C)",V195," ")</f>
        <v xml:space="preserve"> </v>
      </c>
      <c r="Y195" t="str">
        <f t="shared" ref="Y195:Y212" si="42">IF(R195="(D)",V195," ")</f>
        <v xml:space="preserve"> </v>
      </c>
      <c r="Z195" t="str">
        <f t="shared" ref="Z195:Z212" si="43">IF(R195="(M)",V195," ")</f>
        <v xml:space="preserve"> </v>
      </c>
    </row>
    <row r="196" spans="1:26" hidden="1" x14ac:dyDescent="0.25">
      <c r="A196" t="s">
        <v>131</v>
      </c>
      <c r="B196" t="s">
        <v>131</v>
      </c>
      <c r="C196" t="s">
        <v>131</v>
      </c>
      <c r="D196" t="s">
        <v>131</v>
      </c>
      <c r="O196">
        <v>0</v>
      </c>
      <c r="R196" t="str">
        <f t="shared" si="36"/>
        <v/>
      </c>
      <c r="S196">
        <f t="shared" si="37"/>
        <v>0</v>
      </c>
      <c r="T196">
        <f t="shared" si="38"/>
        <v>-3</v>
      </c>
      <c r="U196" t="e">
        <f t="shared" si="39"/>
        <v>#VALUE!</v>
      </c>
      <c r="V196" t="e">
        <f t="shared" si="40"/>
        <v>#VALUE!</v>
      </c>
      <c r="W196" t="str">
        <f t="shared" si="35"/>
        <v xml:space="preserve"> </v>
      </c>
      <c r="X196" t="str">
        <f t="shared" si="41"/>
        <v xml:space="preserve"> </v>
      </c>
      <c r="Y196" t="str">
        <f t="shared" si="42"/>
        <v xml:space="preserve"> </v>
      </c>
      <c r="Z196" t="str">
        <f t="shared" si="43"/>
        <v xml:space="preserve"> </v>
      </c>
    </row>
    <row r="197" spans="1:26" hidden="1" x14ac:dyDescent="0.25">
      <c r="A197" t="s">
        <v>131</v>
      </c>
      <c r="B197" t="s">
        <v>131</v>
      </c>
      <c r="C197" t="s">
        <v>131</v>
      </c>
      <c r="D197" t="s">
        <v>131</v>
      </c>
      <c r="O197">
        <v>0</v>
      </c>
      <c r="R197" t="str">
        <f t="shared" si="36"/>
        <v/>
      </c>
      <c r="S197">
        <f t="shared" si="37"/>
        <v>0</v>
      </c>
      <c r="T197">
        <f t="shared" si="38"/>
        <v>-3</v>
      </c>
      <c r="U197" t="e">
        <f t="shared" si="39"/>
        <v>#VALUE!</v>
      </c>
      <c r="V197" t="e">
        <f t="shared" si="40"/>
        <v>#VALUE!</v>
      </c>
      <c r="W197" t="str">
        <f t="shared" si="35"/>
        <v xml:space="preserve"> </v>
      </c>
      <c r="X197" t="str">
        <f t="shared" si="41"/>
        <v xml:space="preserve"> </v>
      </c>
      <c r="Y197" t="str">
        <f t="shared" si="42"/>
        <v xml:space="preserve"> </v>
      </c>
      <c r="Z197" t="str">
        <f t="shared" si="43"/>
        <v xml:space="preserve"> </v>
      </c>
    </row>
    <row r="198" spans="1:26" ht="15" hidden="1" customHeight="1" x14ac:dyDescent="0.25">
      <c r="A198" t="s">
        <v>131</v>
      </c>
      <c r="B198" t="s">
        <v>131</v>
      </c>
      <c r="C198" t="s">
        <v>131</v>
      </c>
      <c r="D198" t="s">
        <v>131</v>
      </c>
      <c r="O198">
        <v>0</v>
      </c>
      <c r="R198" t="str">
        <f t="shared" si="36"/>
        <v/>
      </c>
      <c r="S198">
        <f t="shared" si="37"/>
        <v>0</v>
      </c>
      <c r="T198">
        <f t="shared" si="38"/>
        <v>-3</v>
      </c>
      <c r="U198" t="e">
        <f t="shared" si="39"/>
        <v>#VALUE!</v>
      </c>
      <c r="V198" t="e">
        <f t="shared" si="40"/>
        <v>#VALUE!</v>
      </c>
      <c r="W198" t="str">
        <f t="shared" si="35"/>
        <v xml:space="preserve"> </v>
      </c>
      <c r="X198" t="str">
        <f t="shared" si="41"/>
        <v xml:space="preserve"> </v>
      </c>
      <c r="Y198" t="str">
        <f t="shared" si="42"/>
        <v xml:space="preserve"> </v>
      </c>
      <c r="Z198" t="str">
        <f t="shared" si="43"/>
        <v xml:space="preserve"> </v>
      </c>
    </row>
    <row r="199" spans="1:26" hidden="1" x14ac:dyDescent="0.25">
      <c r="A199" t="s">
        <v>131</v>
      </c>
      <c r="B199" t="s">
        <v>131</v>
      </c>
      <c r="C199" t="s">
        <v>131</v>
      </c>
      <c r="D199" t="s">
        <v>131</v>
      </c>
      <c r="O199">
        <v>0</v>
      </c>
      <c r="R199" t="str">
        <f t="shared" si="36"/>
        <v/>
      </c>
      <c r="S199">
        <f t="shared" si="37"/>
        <v>0</v>
      </c>
      <c r="T199">
        <f t="shared" si="38"/>
        <v>-3</v>
      </c>
      <c r="U199" t="e">
        <f t="shared" si="39"/>
        <v>#VALUE!</v>
      </c>
      <c r="V199" t="e">
        <f t="shared" si="40"/>
        <v>#VALUE!</v>
      </c>
      <c r="W199" t="str">
        <f t="shared" si="35"/>
        <v xml:space="preserve"> </v>
      </c>
      <c r="X199" t="str">
        <f t="shared" si="41"/>
        <v xml:space="preserve"> </v>
      </c>
      <c r="Y199" t="str">
        <f t="shared" si="42"/>
        <v xml:space="preserve"> </v>
      </c>
      <c r="Z199" t="str">
        <f t="shared" si="43"/>
        <v xml:space="preserve"> </v>
      </c>
    </row>
    <row r="200" spans="1:26" hidden="1" x14ac:dyDescent="0.25">
      <c r="A200" t="s">
        <v>131</v>
      </c>
      <c r="B200" t="s">
        <v>131</v>
      </c>
      <c r="C200" t="s">
        <v>131</v>
      </c>
      <c r="D200" t="s">
        <v>131</v>
      </c>
      <c r="O200" t="s">
        <v>260</v>
      </c>
      <c r="R200" t="str">
        <f t="shared" si="36"/>
        <v/>
      </c>
      <c r="S200">
        <f t="shared" si="37"/>
        <v>0</v>
      </c>
      <c r="T200">
        <f t="shared" si="38"/>
        <v>-3</v>
      </c>
      <c r="U200" t="e">
        <f t="shared" si="39"/>
        <v>#VALUE!</v>
      </c>
      <c r="V200" t="e">
        <f t="shared" si="40"/>
        <v>#VALUE!</v>
      </c>
      <c r="W200" t="str">
        <f t="shared" si="35"/>
        <v xml:space="preserve"> </v>
      </c>
      <c r="X200" t="str">
        <f t="shared" si="41"/>
        <v xml:space="preserve"> </v>
      </c>
      <c r="Y200" t="str">
        <f t="shared" si="42"/>
        <v xml:space="preserve"> </v>
      </c>
      <c r="Z200" t="str">
        <f t="shared" si="43"/>
        <v xml:space="preserve"> </v>
      </c>
    </row>
    <row r="201" spans="1:26" hidden="1" x14ac:dyDescent="0.25">
      <c r="A201" t="s">
        <v>131</v>
      </c>
      <c r="B201" t="s">
        <v>131</v>
      </c>
      <c r="C201" t="s">
        <v>131</v>
      </c>
      <c r="D201" t="s">
        <v>131</v>
      </c>
      <c r="O201">
        <v>0</v>
      </c>
      <c r="R201" t="str">
        <f t="shared" si="36"/>
        <v/>
      </c>
      <c r="S201">
        <f t="shared" si="37"/>
        <v>0</v>
      </c>
      <c r="T201">
        <f t="shared" si="38"/>
        <v>-3</v>
      </c>
      <c r="U201" t="e">
        <f t="shared" si="39"/>
        <v>#VALUE!</v>
      </c>
      <c r="V201" t="e">
        <f t="shared" si="40"/>
        <v>#VALUE!</v>
      </c>
      <c r="W201" t="str">
        <f t="shared" si="35"/>
        <v xml:space="preserve"> </v>
      </c>
      <c r="X201" t="str">
        <f t="shared" si="41"/>
        <v xml:space="preserve"> </v>
      </c>
      <c r="Y201" t="str">
        <f t="shared" si="42"/>
        <v xml:space="preserve"> </v>
      </c>
      <c r="Z201" t="str">
        <f t="shared" si="43"/>
        <v xml:space="preserve"> </v>
      </c>
    </row>
    <row r="202" spans="1:26" hidden="1" x14ac:dyDescent="0.25">
      <c r="A202" t="s">
        <v>131</v>
      </c>
      <c r="B202" t="s">
        <v>131</v>
      </c>
      <c r="C202" t="s">
        <v>131</v>
      </c>
      <c r="D202" t="s">
        <v>131</v>
      </c>
      <c r="O202" t="s">
        <v>279</v>
      </c>
      <c r="R202" t="str">
        <f t="shared" si="36"/>
        <v/>
      </c>
      <c r="S202">
        <f t="shared" si="37"/>
        <v>0</v>
      </c>
      <c r="T202">
        <f t="shared" si="38"/>
        <v>-3</v>
      </c>
      <c r="U202" t="e">
        <f t="shared" si="39"/>
        <v>#VALUE!</v>
      </c>
      <c r="V202" t="e">
        <f t="shared" si="40"/>
        <v>#VALUE!</v>
      </c>
      <c r="W202" t="str">
        <f t="shared" si="35"/>
        <v xml:space="preserve"> </v>
      </c>
      <c r="X202" t="str">
        <f t="shared" si="41"/>
        <v xml:space="preserve"> </v>
      </c>
      <c r="Y202" t="str">
        <f t="shared" si="42"/>
        <v xml:space="preserve"> </v>
      </c>
      <c r="Z202" t="str">
        <f t="shared" si="43"/>
        <v xml:space="preserve"> </v>
      </c>
    </row>
    <row r="203" spans="1:26" hidden="1" x14ac:dyDescent="0.25">
      <c r="A203" t="s">
        <v>131</v>
      </c>
      <c r="B203" t="s">
        <v>131</v>
      </c>
      <c r="C203" t="s">
        <v>131</v>
      </c>
      <c r="D203" t="s">
        <v>131</v>
      </c>
      <c r="O203" t="s">
        <v>260</v>
      </c>
      <c r="R203" t="str">
        <f t="shared" si="36"/>
        <v/>
      </c>
      <c r="S203">
        <f t="shared" si="37"/>
        <v>0</v>
      </c>
      <c r="T203">
        <f t="shared" si="38"/>
        <v>-3</v>
      </c>
      <c r="U203" t="e">
        <f t="shared" si="39"/>
        <v>#VALUE!</v>
      </c>
      <c r="V203" t="e">
        <f t="shared" si="40"/>
        <v>#VALUE!</v>
      </c>
      <c r="W203" t="str">
        <f t="shared" si="35"/>
        <v xml:space="preserve"> </v>
      </c>
      <c r="X203" t="str">
        <f t="shared" si="41"/>
        <v xml:space="preserve"> </v>
      </c>
      <c r="Y203" t="str">
        <f t="shared" si="42"/>
        <v xml:space="preserve"> </v>
      </c>
      <c r="Z203" t="str">
        <f t="shared" si="43"/>
        <v xml:space="preserve"> </v>
      </c>
    </row>
    <row r="204" spans="1:26" hidden="1" x14ac:dyDescent="0.25">
      <c r="A204" t="s">
        <v>131</v>
      </c>
      <c r="B204" t="s">
        <v>131</v>
      </c>
      <c r="C204" t="s">
        <v>131</v>
      </c>
      <c r="D204" t="s">
        <v>131</v>
      </c>
      <c r="O204">
        <v>0</v>
      </c>
      <c r="R204" t="str">
        <f t="shared" si="36"/>
        <v/>
      </c>
      <c r="S204">
        <f t="shared" si="37"/>
        <v>0</v>
      </c>
      <c r="T204">
        <f t="shared" si="38"/>
        <v>-3</v>
      </c>
      <c r="U204" t="e">
        <f t="shared" si="39"/>
        <v>#VALUE!</v>
      </c>
      <c r="V204" t="e">
        <f t="shared" si="40"/>
        <v>#VALUE!</v>
      </c>
      <c r="W204" t="str">
        <f t="shared" si="35"/>
        <v xml:space="preserve"> </v>
      </c>
      <c r="X204" t="str">
        <f t="shared" si="41"/>
        <v xml:space="preserve"> </v>
      </c>
      <c r="Y204" t="str">
        <f t="shared" si="42"/>
        <v xml:space="preserve"> </v>
      </c>
      <c r="Z204" t="str">
        <f t="shared" si="43"/>
        <v xml:space="preserve"> </v>
      </c>
    </row>
    <row r="205" spans="1:26" ht="15" hidden="1" customHeight="1" x14ac:dyDescent="0.25">
      <c r="A205" t="s">
        <v>131</v>
      </c>
      <c r="B205" t="s">
        <v>131</v>
      </c>
      <c r="C205" t="s">
        <v>131</v>
      </c>
      <c r="D205" t="s">
        <v>131</v>
      </c>
      <c r="O205">
        <v>0</v>
      </c>
      <c r="R205" t="str">
        <f t="shared" si="36"/>
        <v/>
      </c>
      <c r="S205">
        <f t="shared" si="37"/>
        <v>0</v>
      </c>
      <c r="T205">
        <f t="shared" si="38"/>
        <v>-3</v>
      </c>
      <c r="U205" t="e">
        <f t="shared" si="39"/>
        <v>#VALUE!</v>
      </c>
      <c r="V205" t="e">
        <f t="shared" si="40"/>
        <v>#VALUE!</v>
      </c>
      <c r="W205" t="str">
        <f t="shared" si="35"/>
        <v xml:space="preserve"> </v>
      </c>
      <c r="X205" t="str">
        <f t="shared" si="41"/>
        <v xml:space="preserve"> </v>
      </c>
      <c r="Y205" t="str">
        <f t="shared" si="42"/>
        <v xml:space="preserve"> </v>
      </c>
      <c r="Z205" t="str">
        <f t="shared" si="43"/>
        <v xml:space="preserve"> </v>
      </c>
    </row>
    <row r="206" spans="1:26" hidden="1" x14ac:dyDescent="0.25">
      <c r="A206" t="s">
        <v>131</v>
      </c>
      <c r="B206" t="s">
        <v>131</v>
      </c>
      <c r="C206" t="s">
        <v>131</v>
      </c>
      <c r="D206" t="s">
        <v>131</v>
      </c>
      <c r="O206">
        <v>0</v>
      </c>
      <c r="R206" t="str">
        <f t="shared" si="36"/>
        <v/>
      </c>
      <c r="S206">
        <f t="shared" si="37"/>
        <v>0</v>
      </c>
      <c r="T206">
        <f t="shared" si="38"/>
        <v>-3</v>
      </c>
      <c r="U206" t="e">
        <f t="shared" si="39"/>
        <v>#VALUE!</v>
      </c>
      <c r="V206" t="e">
        <f t="shared" si="40"/>
        <v>#VALUE!</v>
      </c>
      <c r="W206" t="str">
        <f t="shared" si="35"/>
        <v xml:space="preserve"> </v>
      </c>
      <c r="X206" t="str">
        <f t="shared" si="41"/>
        <v xml:space="preserve"> </v>
      </c>
      <c r="Y206" t="str">
        <f t="shared" si="42"/>
        <v xml:space="preserve"> </v>
      </c>
      <c r="Z206" t="str">
        <f t="shared" si="43"/>
        <v xml:space="preserve"> </v>
      </c>
    </row>
    <row r="207" spans="1:26" hidden="1" x14ac:dyDescent="0.25">
      <c r="A207" t="s">
        <v>131</v>
      </c>
      <c r="B207" t="s">
        <v>131</v>
      </c>
      <c r="C207" t="s">
        <v>131</v>
      </c>
      <c r="D207" t="s">
        <v>131</v>
      </c>
      <c r="O207">
        <v>0</v>
      </c>
      <c r="R207" t="str">
        <f t="shared" si="36"/>
        <v/>
      </c>
      <c r="S207">
        <f t="shared" si="37"/>
        <v>0</v>
      </c>
      <c r="T207">
        <f t="shared" si="38"/>
        <v>-3</v>
      </c>
      <c r="U207" t="e">
        <f t="shared" si="39"/>
        <v>#VALUE!</v>
      </c>
      <c r="V207" t="e">
        <f t="shared" si="40"/>
        <v>#VALUE!</v>
      </c>
      <c r="W207" t="str">
        <f t="shared" si="35"/>
        <v xml:space="preserve"> </v>
      </c>
      <c r="X207" t="str">
        <f t="shared" si="41"/>
        <v xml:space="preserve"> </v>
      </c>
      <c r="Y207" t="str">
        <f t="shared" si="42"/>
        <v xml:space="preserve"> </v>
      </c>
      <c r="Z207" t="str">
        <f t="shared" si="43"/>
        <v xml:space="preserve"> </v>
      </c>
    </row>
    <row r="208" spans="1:26" hidden="1" x14ac:dyDescent="0.25">
      <c r="A208" t="s">
        <v>131</v>
      </c>
      <c r="B208" t="s">
        <v>131</v>
      </c>
      <c r="C208" t="s">
        <v>131</v>
      </c>
      <c r="D208" t="s">
        <v>131</v>
      </c>
      <c r="O208">
        <v>0</v>
      </c>
      <c r="R208" t="str">
        <f t="shared" si="36"/>
        <v/>
      </c>
      <c r="S208">
        <f t="shared" si="37"/>
        <v>0</v>
      </c>
      <c r="T208">
        <f t="shared" si="38"/>
        <v>-3</v>
      </c>
      <c r="U208" t="e">
        <f t="shared" si="39"/>
        <v>#VALUE!</v>
      </c>
      <c r="V208" t="e">
        <f t="shared" si="40"/>
        <v>#VALUE!</v>
      </c>
      <c r="W208" t="str">
        <f t="shared" si="35"/>
        <v xml:space="preserve"> </v>
      </c>
      <c r="X208" t="str">
        <f t="shared" si="41"/>
        <v xml:space="preserve"> </v>
      </c>
      <c r="Y208" t="str">
        <f t="shared" si="42"/>
        <v xml:space="preserve"> </v>
      </c>
      <c r="Z208" t="str">
        <f t="shared" si="43"/>
        <v xml:space="preserve"> </v>
      </c>
    </row>
    <row r="209" spans="1:26" hidden="1" x14ac:dyDescent="0.25">
      <c r="A209" t="s">
        <v>131</v>
      </c>
      <c r="B209" t="s">
        <v>131</v>
      </c>
      <c r="C209" t="s">
        <v>131</v>
      </c>
      <c r="D209" t="s">
        <v>131</v>
      </c>
      <c r="O209">
        <v>0</v>
      </c>
      <c r="R209" t="str">
        <f t="shared" si="36"/>
        <v/>
      </c>
      <c r="S209">
        <f t="shared" si="37"/>
        <v>0</v>
      </c>
      <c r="T209">
        <f t="shared" si="38"/>
        <v>-3</v>
      </c>
      <c r="U209" t="e">
        <f t="shared" si="39"/>
        <v>#VALUE!</v>
      </c>
      <c r="V209" t="e">
        <f t="shared" si="40"/>
        <v>#VALUE!</v>
      </c>
      <c r="W209" t="str">
        <f t="shared" si="35"/>
        <v xml:space="preserve"> </v>
      </c>
      <c r="X209" t="str">
        <f t="shared" si="41"/>
        <v xml:space="preserve"> </v>
      </c>
      <c r="Y209" t="str">
        <f t="shared" si="42"/>
        <v xml:space="preserve"> </v>
      </c>
      <c r="Z209" t="str">
        <f t="shared" si="43"/>
        <v xml:space="preserve"> </v>
      </c>
    </row>
    <row r="210" spans="1:26" hidden="1" x14ac:dyDescent="0.25">
      <c r="A210" t="s">
        <v>131</v>
      </c>
      <c r="B210" t="s">
        <v>131</v>
      </c>
      <c r="C210" t="s">
        <v>131</v>
      </c>
      <c r="D210" t="s">
        <v>131</v>
      </c>
      <c r="O210">
        <v>0</v>
      </c>
      <c r="R210" t="str">
        <f t="shared" si="36"/>
        <v/>
      </c>
      <c r="S210">
        <f t="shared" si="37"/>
        <v>0</v>
      </c>
      <c r="T210">
        <f t="shared" si="38"/>
        <v>-3</v>
      </c>
      <c r="U210" t="e">
        <f t="shared" si="39"/>
        <v>#VALUE!</v>
      </c>
      <c r="V210" t="e">
        <f t="shared" si="40"/>
        <v>#VALUE!</v>
      </c>
      <c r="W210" t="str">
        <f t="shared" si="35"/>
        <v xml:space="preserve"> </v>
      </c>
      <c r="X210" t="str">
        <f t="shared" si="41"/>
        <v xml:space="preserve"> </v>
      </c>
      <c r="Y210" t="str">
        <f t="shared" si="42"/>
        <v xml:space="preserve"> </v>
      </c>
      <c r="Z210" t="str">
        <f t="shared" si="43"/>
        <v xml:space="preserve"> </v>
      </c>
    </row>
    <row r="211" spans="1:26" hidden="1" x14ac:dyDescent="0.25">
      <c r="A211" t="s">
        <v>131</v>
      </c>
      <c r="B211" t="s">
        <v>131</v>
      </c>
      <c r="C211" t="s">
        <v>131</v>
      </c>
      <c r="D211" t="s">
        <v>131</v>
      </c>
      <c r="O211">
        <v>0</v>
      </c>
      <c r="R211" t="str">
        <f t="shared" si="36"/>
        <v/>
      </c>
      <c r="S211">
        <f t="shared" si="37"/>
        <v>0</v>
      </c>
      <c r="T211">
        <f t="shared" si="38"/>
        <v>-3</v>
      </c>
      <c r="U211" t="e">
        <f t="shared" si="39"/>
        <v>#VALUE!</v>
      </c>
      <c r="V211" t="e">
        <f t="shared" si="40"/>
        <v>#VALUE!</v>
      </c>
      <c r="W211" t="str">
        <f t="shared" si="35"/>
        <v xml:space="preserve"> </v>
      </c>
      <c r="X211" t="str">
        <f t="shared" si="41"/>
        <v xml:space="preserve"> </v>
      </c>
      <c r="Y211" t="str">
        <f t="shared" si="42"/>
        <v xml:space="preserve"> </v>
      </c>
      <c r="Z211" t="str">
        <f t="shared" si="43"/>
        <v xml:space="preserve"> </v>
      </c>
    </row>
    <row r="212" spans="1:26" ht="15" hidden="1" customHeight="1" x14ac:dyDescent="0.25">
      <c r="A212" t="s">
        <v>131</v>
      </c>
      <c r="B212" t="s">
        <v>131</v>
      </c>
      <c r="C212" t="s">
        <v>131</v>
      </c>
      <c r="D212" t="s">
        <v>131</v>
      </c>
      <c r="O212">
        <v>0</v>
      </c>
      <c r="R212" t="str">
        <f t="shared" si="36"/>
        <v/>
      </c>
      <c r="S212">
        <f t="shared" si="37"/>
        <v>0</v>
      </c>
      <c r="T212">
        <f t="shared" si="38"/>
        <v>-3</v>
      </c>
      <c r="U212" t="e">
        <f t="shared" si="39"/>
        <v>#VALUE!</v>
      </c>
      <c r="V212" t="e">
        <f t="shared" si="40"/>
        <v>#VALUE!</v>
      </c>
      <c r="W212" t="str">
        <f t="shared" si="35"/>
        <v xml:space="preserve"> </v>
      </c>
      <c r="X212" t="str">
        <f t="shared" si="41"/>
        <v xml:space="preserve"> </v>
      </c>
      <c r="Y212" t="str">
        <f t="shared" si="42"/>
        <v xml:space="preserve"> </v>
      </c>
      <c r="Z212" t="str">
        <f t="shared" si="43"/>
        <v xml:space="preserve"> </v>
      </c>
    </row>
    <row r="213" spans="1:26" hidden="1" x14ac:dyDescent="0.25">
      <c r="A213" t="s">
        <v>131</v>
      </c>
      <c r="B213" t="s">
        <v>131</v>
      </c>
      <c r="C213" t="s">
        <v>131</v>
      </c>
      <c r="D213" t="s">
        <v>131</v>
      </c>
      <c r="O213" s="34"/>
    </row>
    <row r="214" spans="1:26" hidden="1" x14ac:dyDescent="0.25">
      <c r="A214" t="s">
        <v>131</v>
      </c>
      <c r="B214" t="s">
        <v>131</v>
      </c>
      <c r="C214" t="s">
        <v>131</v>
      </c>
      <c r="D214" t="s">
        <v>131</v>
      </c>
      <c r="O214" s="30"/>
    </row>
    <row r="215" spans="1:26" hidden="1" x14ac:dyDescent="0.25">
      <c r="A215" t="s">
        <v>131</v>
      </c>
      <c r="B215" t="s">
        <v>131</v>
      </c>
      <c r="C215" t="s">
        <v>131</v>
      </c>
      <c r="D215" t="s">
        <v>131</v>
      </c>
      <c r="O215" s="30"/>
    </row>
    <row r="216" spans="1:26" hidden="1" x14ac:dyDescent="0.25">
      <c r="O216" s="30"/>
    </row>
    <row r="217" spans="1:26" hidden="1" x14ac:dyDescent="0.25">
      <c r="O217" s="30"/>
    </row>
    <row r="218" spans="1:26" hidden="1" x14ac:dyDescent="0.25">
      <c r="O218" s="30"/>
    </row>
    <row r="219" spans="1:26" hidden="1" x14ac:dyDescent="0.25">
      <c r="O219" s="37"/>
    </row>
    <row r="220" spans="1:26" hidden="1" x14ac:dyDescent="0.25">
      <c r="O220" s="34"/>
    </row>
    <row r="221" spans="1:26" hidden="1" x14ac:dyDescent="0.25">
      <c r="O221" s="30"/>
    </row>
    <row r="222" spans="1:26" hidden="1" x14ac:dyDescent="0.25">
      <c r="O222" s="30"/>
    </row>
    <row r="223" spans="1:26" hidden="1" x14ac:dyDescent="0.25">
      <c r="O223" s="30"/>
    </row>
    <row r="224" spans="1:26" hidden="1" x14ac:dyDescent="0.25">
      <c r="O224" s="30"/>
    </row>
    <row r="225" spans="15:15" hidden="1" x14ac:dyDescent="0.25">
      <c r="O225" s="30"/>
    </row>
    <row r="226" spans="15:15" hidden="1" x14ac:dyDescent="0.25">
      <c r="O226" s="37"/>
    </row>
    <row r="227" spans="15:15" hidden="1" x14ac:dyDescent="0.25">
      <c r="O227" s="34"/>
    </row>
    <row r="228" spans="15:15" hidden="1" x14ac:dyDescent="0.25">
      <c r="O228" s="30"/>
    </row>
    <row r="229" spans="15:15" hidden="1" x14ac:dyDescent="0.25">
      <c r="O229" s="30"/>
    </row>
    <row r="230" spans="15:15" hidden="1" x14ac:dyDescent="0.25">
      <c r="O230" s="30"/>
    </row>
    <row r="231" spans="15:15" hidden="1" x14ac:dyDescent="0.25">
      <c r="O231" s="30"/>
    </row>
    <row r="232" spans="15:15" hidden="1" x14ac:dyDescent="0.25">
      <c r="O232" s="30"/>
    </row>
    <row r="233" spans="15:15" hidden="1" x14ac:dyDescent="0.25">
      <c r="O233" s="37"/>
    </row>
    <row r="234" spans="15:15" hidden="1" x14ac:dyDescent="0.25">
      <c r="O234" s="34"/>
    </row>
    <row r="235" spans="15:15" hidden="1" x14ac:dyDescent="0.25">
      <c r="O235" s="30"/>
    </row>
    <row r="236" spans="15:15" hidden="1" x14ac:dyDescent="0.25">
      <c r="O236" s="30"/>
    </row>
    <row r="237" spans="15:15" hidden="1" x14ac:dyDescent="0.25">
      <c r="O237" s="30"/>
    </row>
    <row r="238" spans="15:15" hidden="1" x14ac:dyDescent="0.25">
      <c r="O238" s="30"/>
    </row>
    <row r="239" spans="15:15" hidden="1" x14ac:dyDescent="0.25">
      <c r="O239" s="30"/>
    </row>
    <row r="240" spans="15:15" hidden="1" x14ac:dyDescent="0.25">
      <c r="O240" s="37"/>
    </row>
    <row r="241" spans="15:15" hidden="1" x14ac:dyDescent="0.25">
      <c r="O241" s="34"/>
    </row>
    <row r="242" spans="15:15" hidden="1" x14ac:dyDescent="0.25">
      <c r="O242" s="30"/>
    </row>
    <row r="243" spans="15:15" hidden="1" x14ac:dyDescent="0.25">
      <c r="O243" s="30"/>
    </row>
    <row r="244" spans="15:15" hidden="1" x14ac:dyDescent="0.25">
      <c r="O244" s="30"/>
    </row>
    <row r="245" spans="15:15" hidden="1" x14ac:dyDescent="0.25">
      <c r="O245" s="30"/>
    </row>
    <row r="246" spans="15:15" hidden="1" x14ac:dyDescent="0.25">
      <c r="O246" s="30"/>
    </row>
    <row r="247" spans="15:15" hidden="1" x14ac:dyDescent="0.25">
      <c r="O247" s="37"/>
    </row>
    <row r="248" spans="15:15" hidden="1" x14ac:dyDescent="0.25">
      <c r="O248" s="34"/>
    </row>
    <row r="249" spans="15:15" hidden="1" x14ac:dyDescent="0.25">
      <c r="O249" s="30"/>
    </row>
    <row r="250" spans="15:15" hidden="1" x14ac:dyDescent="0.25">
      <c r="O250" s="30"/>
    </row>
    <row r="251" spans="15:15" hidden="1" x14ac:dyDescent="0.25">
      <c r="O251" s="30"/>
    </row>
    <row r="252" spans="15:15" hidden="1" x14ac:dyDescent="0.25">
      <c r="O252" s="30"/>
    </row>
    <row r="253" spans="15:15" hidden="1" x14ac:dyDescent="0.25">
      <c r="O253" s="30"/>
    </row>
    <row r="254" spans="15:15" hidden="1" x14ac:dyDescent="0.25">
      <c r="O254" s="37"/>
    </row>
    <row r="255" spans="15:15" hidden="1" x14ac:dyDescent="0.25"/>
    <row r="256" spans="15:15" hidden="1" x14ac:dyDescent="0.25"/>
    <row r="257" hidden="1" x14ac:dyDescent="0.25"/>
    <row r="258" hidden="1" x14ac:dyDescent="0.25"/>
    <row r="259" hidden="1" x14ac:dyDescent="0.25"/>
    <row r="260" hidden="1" x14ac:dyDescent="0.25"/>
    <row r="261" hidden="1" x14ac:dyDescent="0.25"/>
    <row r="262" hidden="1" x14ac:dyDescent="0.25"/>
    <row r="263" hidden="1" x14ac:dyDescent="0.25"/>
    <row r="264" hidden="1" x14ac:dyDescent="0.25"/>
    <row r="265" hidden="1" x14ac:dyDescent="0.25"/>
    <row r="266" hidden="1" x14ac:dyDescent="0.25"/>
    <row r="267" hidden="1" x14ac:dyDescent="0.25"/>
    <row r="268" hidden="1" x14ac:dyDescent="0.25"/>
    <row r="269" hidden="1" x14ac:dyDescent="0.25"/>
    <row r="270" hidden="1" x14ac:dyDescent="0.25"/>
    <row r="271" hidden="1" x14ac:dyDescent="0.25"/>
    <row r="272" hidden="1" x14ac:dyDescent="0.25"/>
    <row r="273" hidden="1" x14ac:dyDescent="0.25"/>
    <row r="274" hidden="1" x14ac:dyDescent="0.25"/>
    <row r="275" hidden="1" x14ac:dyDescent="0.25"/>
    <row r="276" hidden="1" x14ac:dyDescent="0.25"/>
    <row r="277" hidden="1" x14ac:dyDescent="0.25"/>
    <row r="278" hidden="1" x14ac:dyDescent="0.25"/>
    <row r="279" hidden="1" x14ac:dyDescent="0.25"/>
    <row r="280" hidden="1" x14ac:dyDescent="0.25"/>
    <row r="281" hidden="1" x14ac:dyDescent="0.25"/>
    <row r="282" hidden="1" x14ac:dyDescent="0.25"/>
    <row r="283" hidden="1" x14ac:dyDescent="0.25"/>
    <row r="284" hidden="1" x14ac:dyDescent="0.25"/>
    <row r="285" hidden="1" x14ac:dyDescent="0.25"/>
    <row r="286" hidden="1" x14ac:dyDescent="0.25"/>
    <row r="287" hidden="1" x14ac:dyDescent="0.25"/>
    <row r="288" hidden="1" x14ac:dyDescent="0.25"/>
    <row r="289" hidden="1" x14ac:dyDescent="0.25"/>
    <row r="290" hidden="1" x14ac:dyDescent="0.25"/>
    <row r="291" hidden="1" x14ac:dyDescent="0.25"/>
    <row r="292" hidden="1" x14ac:dyDescent="0.25"/>
    <row r="293" hidden="1" x14ac:dyDescent="0.25"/>
    <row r="294" hidden="1" x14ac:dyDescent="0.25"/>
    <row r="295" hidden="1" x14ac:dyDescent="0.25"/>
    <row r="296" hidden="1" x14ac:dyDescent="0.25"/>
    <row r="297" hidden="1" x14ac:dyDescent="0.25"/>
    <row r="298" hidden="1" x14ac:dyDescent="0.25"/>
    <row r="299" hidden="1" x14ac:dyDescent="0.25"/>
    <row r="300" hidden="1" x14ac:dyDescent="0.25"/>
    <row r="301" hidden="1" x14ac:dyDescent="0.25"/>
    <row r="302" hidden="1" x14ac:dyDescent="0.25"/>
    <row r="303" hidden="1" x14ac:dyDescent="0.25"/>
    <row r="304" hidden="1" x14ac:dyDescent="0.25"/>
    <row r="305" hidden="1" x14ac:dyDescent="0.25"/>
    <row r="306" hidden="1" x14ac:dyDescent="0.25"/>
    <row r="307" hidden="1" x14ac:dyDescent="0.25"/>
    <row r="308" hidden="1" x14ac:dyDescent="0.25"/>
    <row r="309" hidden="1" x14ac:dyDescent="0.25"/>
    <row r="310" hidden="1" x14ac:dyDescent="0.25"/>
    <row r="311" hidden="1" x14ac:dyDescent="0.25"/>
    <row r="312" hidden="1" x14ac:dyDescent="0.25"/>
    <row r="313" hidden="1" x14ac:dyDescent="0.25"/>
    <row r="314" hidden="1" x14ac:dyDescent="0.25"/>
    <row r="315" hidden="1" x14ac:dyDescent="0.25"/>
    <row r="316" hidden="1" x14ac:dyDescent="0.25"/>
    <row r="317" hidden="1" x14ac:dyDescent="0.25"/>
    <row r="318" hidden="1" x14ac:dyDescent="0.25"/>
    <row r="319" hidden="1" x14ac:dyDescent="0.25"/>
    <row r="320" hidden="1" x14ac:dyDescent="0.25"/>
    <row r="321" hidden="1" x14ac:dyDescent="0.25"/>
    <row r="322" hidden="1" x14ac:dyDescent="0.25"/>
    <row r="323" hidden="1" x14ac:dyDescent="0.25"/>
    <row r="324" hidden="1" x14ac:dyDescent="0.25"/>
    <row r="325" hidden="1" x14ac:dyDescent="0.25"/>
    <row r="326" hidden="1" x14ac:dyDescent="0.25"/>
    <row r="327" hidden="1" x14ac:dyDescent="0.25"/>
    <row r="328" hidden="1" x14ac:dyDescent="0.25"/>
    <row r="329" hidden="1" x14ac:dyDescent="0.25"/>
    <row r="330" hidden="1" x14ac:dyDescent="0.25"/>
    <row r="331" hidden="1" x14ac:dyDescent="0.25"/>
    <row r="332" hidden="1" x14ac:dyDescent="0.25"/>
    <row r="333" hidden="1" x14ac:dyDescent="0.25"/>
    <row r="334" hidden="1" x14ac:dyDescent="0.25"/>
    <row r="335" hidden="1" x14ac:dyDescent="0.25"/>
    <row r="336" hidden="1" x14ac:dyDescent="0.25"/>
    <row r="337" hidden="1" x14ac:dyDescent="0.25"/>
    <row r="338" hidden="1" x14ac:dyDescent="0.25"/>
    <row r="339" hidden="1" x14ac:dyDescent="0.25"/>
    <row r="340" hidden="1" x14ac:dyDescent="0.25"/>
    <row r="341" hidden="1" x14ac:dyDescent="0.25"/>
    <row r="342" hidden="1" x14ac:dyDescent="0.25"/>
    <row r="343" hidden="1" x14ac:dyDescent="0.25"/>
    <row r="344" hidden="1" x14ac:dyDescent="0.25"/>
    <row r="345" hidden="1" x14ac:dyDescent="0.25"/>
    <row r="346" hidden="1" x14ac:dyDescent="0.25"/>
    <row r="347" hidden="1" x14ac:dyDescent="0.25"/>
    <row r="348" hidden="1" x14ac:dyDescent="0.25"/>
    <row r="349" hidden="1" x14ac:dyDescent="0.25"/>
    <row r="350" hidden="1" x14ac:dyDescent="0.25"/>
    <row r="351" hidden="1" x14ac:dyDescent="0.25"/>
    <row r="352" hidden="1" x14ac:dyDescent="0.25"/>
    <row r="353" hidden="1" x14ac:dyDescent="0.25"/>
    <row r="354" hidden="1" x14ac:dyDescent="0.25"/>
    <row r="355" hidden="1" x14ac:dyDescent="0.25"/>
    <row r="356" hidden="1" x14ac:dyDescent="0.25"/>
    <row r="357" hidden="1" x14ac:dyDescent="0.25"/>
    <row r="358" hidden="1" x14ac:dyDescent="0.25"/>
    <row r="359" hidden="1" x14ac:dyDescent="0.25"/>
    <row r="360" hidden="1" x14ac:dyDescent="0.25"/>
    <row r="361" hidden="1" x14ac:dyDescent="0.25"/>
    <row r="362" hidden="1" x14ac:dyDescent="0.25"/>
    <row r="363" hidden="1" x14ac:dyDescent="0.25"/>
    <row r="364" hidden="1" x14ac:dyDescent="0.25"/>
    <row r="365" hidden="1" x14ac:dyDescent="0.25"/>
    <row r="366" hidden="1" x14ac:dyDescent="0.25"/>
    <row r="367" hidden="1" x14ac:dyDescent="0.25"/>
    <row r="368" hidden="1" x14ac:dyDescent="0.25"/>
    <row r="369" hidden="1" x14ac:dyDescent="0.25"/>
    <row r="370" hidden="1" x14ac:dyDescent="0.25"/>
    <row r="371" hidden="1" x14ac:dyDescent="0.25"/>
    <row r="372" hidden="1" x14ac:dyDescent="0.25"/>
    <row r="373" hidden="1" x14ac:dyDescent="0.25"/>
    <row r="374" hidden="1" x14ac:dyDescent="0.25"/>
    <row r="375" hidden="1" x14ac:dyDescent="0.25"/>
    <row r="376" hidden="1" x14ac:dyDescent="0.25"/>
    <row r="377" hidden="1" x14ac:dyDescent="0.25"/>
    <row r="378" hidden="1" x14ac:dyDescent="0.25"/>
    <row r="379" hidden="1" x14ac:dyDescent="0.25"/>
    <row r="380" hidden="1" x14ac:dyDescent="0.25"/>
    <row r="381" hidden="1" x14ac:dyDescent="0.25"/>
    <row r="382" hidden="1" x14ac:dyDescent="0.25"/>
    <row r="383" hidden="1" x14ac:dyDescent="0.25"/>
    <row r="384" hidden="1" x14ac:dyDescent="0.25"/>
    <row r="385" hidden="1" x14ac:dyDescent="0.25"/>
    <row r="386" hidden="1" x14ac:dyDescent="0.25"/>
    <row r="387" hidden="1" x14ac:dyDescent="0.25"/>
    <row r="388" hidden="1" x14ac:dyDescent="0.25"/>
    <row r="389" hidden="1" x14ac:dyDescent="0.25"/>
    <row r="390" hidden="1" x14ac:dyDescent="0.25"/>
    <row r="391" hidden="1" x14ac:dyDescent="0.25"/>
    <row r="392" hidden="1" x14ac:dyDescent="0.25"/>
    <row r="393" hidden="1" x14ac:dyDescent="0.25"/>
    <row r="394" hidden="1" x14ac:dyDescent="0.25"/>
    <row r="395" hidden="1" x14ac:dyDescent="0.25"/>
    <row r="396" hidden="1" x14ac:dyDescent="0.25"/>
    <row r="397" hidden="1" x14ac:dyDescent="0.25"/>
    <row r="398" hidden="1" x14ac:dyDescent="0.25"/>
    <row r="399" hidden="1" x14ac:dyDescent="0.25"/>
    <row r="400" hidden="1" x14ac:dyDescent="0.25"/>
    <row r="401" hidden="1" x14ac:dyDescent="0.25"/>
    <row r="402" hidden="1" x14ac:dyDescent="0.25"/>
    <row r="403" hidden="1" x14ac:dyDescent="0.25"/>
    <row r="404" hidden="1" x14ac:dyDescent="0.25"/>
    <row r="405" hidden="1" x14ac:dyDescent="0.25"/>
    <row r="406" hidden="1" x14ac:dyDescent="0.25"/>
    <row r="407" hidden="1" x14ac:dyDescent="0.25"/>
    <row r="408" hidden="1" x14ac:dyDescent="0.25"/>
    <row r="409" hidden="1" x14ac:dyDescent="0.25"/>
    <row r="410" hidden="1" x14ac:dyDescent="0.25"/>
    <row r="411" hidden="1" x14ac:dyDescent="0.25"/>
    <row r="412" hidden="1" x14ac:dyDescent="0.25"/>
    <row r="413" hidden="1" x14ac:dyDescent="0.25"/>
    <row r="414" hidden="1" x14ac:dyDescent="0.25"/>
    <row r="415" hidden="1" x14ac:dyDescent="0.25"/>
    <row r="416" hidden="1" x14ac:dyDescent="0.25"/>
    <row r="417" hidden="1" x14ac:dyDescent="0.25"/>
    <row r="418" hidden="1" x14ac:dyDescent="0.25"/>
    <row r="419" hidden="1" x14ac:dyDescent="0.25"/>
    <row r="420" hidden="1" x14ac:dyDescent="0.25"/>
    <row r="421" hidden="1" x14ac:dyDescent="0.25"/>
    <row r="422" hidden="1" x14ac:dyDescent="0.25"/>
    <row r="423" hidden="1" x14ac:dyDescent="0.25"/>
    <row r="424" hidden="1" x14ac:dyDescent="0.25"/>
    <row r="425" hidden="1" x14ac:dyDescent="0.25"/>
    <row r="426" hidden="1" x14ac:dyDescent="0.25"/>
    <row r="427" hidden="1" x14ac:dyDescent="0.25"/>
    <row r="428" hidden="1" x14ac:dyDescent="0.25"/>
    <row r="429" hidden="1" x14ac:dyDescent="0.25"/>
    <row r="430" hidden="1" x14ac:dyDescent="0.25"/>
    <row r="431" hidden="1" x14ac:dyDescent="0.25"/>
    <row r="432" hidden="1" x14ac:dyDescent="0.25"/>
    <row r="433" hidden="1" x14ac:dyDescent="0.25"/>
    <row r="434" hidden="1" x14ac:dyDescent="0.25"/>
    <row r="435" hidden="1" x14ac:dyDescent="0.25"/>
    <row r="436" hidden="1" x14ac:dyDescent="0.25"/>
    <row r="437" hidden="1" x14ac:dyDescent="0.25"/>
    <row r="438" hidden="1" x14ac:dyDescent="0.25"/>
    <row r="439" hidden="1" x14ac:dyDescent="0.25"/>
    <row r="440" hidden="1" x14ac:dyDescent="0.25"/>
    <row r="441" hidden="1" x14ac:dyDescent="0.25"/>
    <row r="442" hidden="1" x14ac:dyDescent="0.25"/>
    <row r="443" hidden="1" x14ac:dyDescent="0.25"/>
    <row r="444" hidden="1" x14ac:dyDescent="0.25"/>
    <row r="445" hidden="1" x14ac:dyDescent="0.25"/>
    <row r="446" hidden="1" x14ac:dyDescent="0.25"/>
    <row r="447" hidden="1" x14ac:dyDescent="0.25"/>
    <row r="448" hidden="1" x14ac:dyDescent="0.25"/>
    <row r="449" hidden="1" x14ac:dyDescent="0.25"/>
    <row r="450" hidden="1" x14ac:dyDescent="0.25"/>
    <row r="451" hidden="1" x14ac:dyDescent="0.25"/>
    <row r="452" hidden="1" x14ac:dyDescent="0.25"/>
    <row r="453" hidden="1" x14ac:dyDescent="0.25"/>
    <row r="454" hidden="1" x14ac:dyDescent="0.25"/>
    <row r="455" hidden="1" x14ac:dyDescent="0.25"/>
    <row r="456" hidden="1" x14ac:dyDescent="0.25"/>
    <row r="457" hidden="1" x14ac:dyDescent="0.25"/>
    <row r="458" hidden="1" x14ac:dyDescent="0.25"/>
    <row r="459" hidden="1" x14ac:dyDescent="0.25"/>
    <row r="460" hidden="1" x14ac:dyDescent="0.25"/>
    <row r="461" hidden="1" x14ac:dyDescent="0.25"/>
    <row r="462" hidden="1" x14ac:dyDescent="0.25"/>
    <row r="463" hidden="1" x14ac:dyDescent="0.25"/>
    <row r="464" hidden="1" x14ac:dyDescent="0.25"/>
    <row r="465" hidden="1" x14ac:dyDescent="0.25"/>
    <row r="466" hidden="1" x14ac:dyDescent="0.25"/>
    <row r="467" hidden="1" x14ac:dyDescent="0.25"/>
    <row r="468" hidden="1" x14ac:dyDescent="0.25"/>
    <row r="469" hidden="1" x14ac:dyDescent="0.25"/>
    <row r="470" hidden="1" x14ac:dyDescent="0.25"/>
    <row r="471" hidden="1" x14ac:dyDescent="0.25"/>
    <row r="472" hidden="1" x14ac:dyDescent="0.25"/>
    <row r="473" hidden="1" x14ac:dyDescent="0.25"/>
    <row r="474" hidden="1" x14ac:dyDescent="0.25"/>
    <row r="475" hidden="1" x14ac:dyDescent="0.25"/>
    <row r="476" hidden="1" x14ac:dyDescent="0.25"/>
    <row r="477" hidden="1" x14ac:dyDescent="0.25"/>
    <row r="478" hidden="1" x14ac:dyDescent="0.25"/>
    <row r="479" hidden="1" x14ac:dyDescent="0.25"/>
    <row r="480" hidden="1" x14ac:dyDescent="0.25"/>
    <row r="481" hidden="1" x14ac:dyDescent="0.25"/>
    <row r="482" hidden="1" x14ac:dyDescent="0.25"/>
    <row r="483" hidden="1" x14ac:dyDescent="0.25"/>
    <row r="484" hidden="1" x14ac:dyDescent="0.25"/>
    <row r="485" hidden="1" x14ac:dyDescent="0.25"/>
    <row r="486" hidden="1" x14ac:dyDescent="0.25"/>
    <row r="487" hidden="1" x14ac:dyDescent="0.25"/>
    <row r="488" hidden="1" x14ac:dyDescent="0.25"/>
    <row r="489" hidden="1" x14ac:dyDescent="0.25"/>
    <row r="490" hidden="1" x14ac:dyDescent="0.25"/>
    <row r="491" hidden="1" x14ac:dyDescent="0.25"/>
    <row r="492" hidden="1" x14ac:dyDescent="0.25"/>
    <row r="493" hidden="1" x14ac:dyDescent="0.25"/>
    <row r="494" hidden="1" x14ac:dyDescent="0.25"/>
    <row r="495" hidden="1" x14ac:dyDescent="0.25"/>
    <row r="496" hidden="1" x14ac:dyDescent="0.25"/>
    <row r="497" hidden="1" x14ac:dyDescent="0.25"/>
    <row r="498" hidden="1" x14ac:dyDescent="0.25"/>
    <row r="499" hidden="1" x14ac:dyDescent="0.25"/>
    <row r="500" hidden="1" x14ac:dyDescent="0.25"/>
    <row r="501" hidden="1" x14ac:dyDescent="0.25"/>
    <row r="502" hidden="1" x14ac:dyDescent="0.25"/>
    <row r="503" hidden="1" x14ac:dyDescent="0.25"/>
    <row r="504" hidden="1" x14ac:dyDescent="0.25"/>
    <row r="505" hidden="1" x14ac:dyDescent="0.25"/>
    <row r="506" hidden="1" x14ac:dyDescent="0.25"/>
    <row r="507" hidden="1" x14ac:dyDescent="0.25"/>
    <row r="508" hidden="1" x14ac:dyDescent="0.25"/>
    <row r="509" hidden="1" x14ac:dyDescent="0.25"/>
    <row r="510" hidden="1" x14ac:dyDescent="0.25"/>
    <row r="511" hidden="1" x14ac:dyDescent="0.25"/>
    <row r="512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t="15" hidden="1" customHeight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spans="15:15" hidden="1" x14ac:dyDescent="0.25"/>
    <row r="594" spans="15:15" hidden="1" x14ac:dyDescent="0.25"/>
    <row r="595" spans="15:15" hidden="1" x14ac:dyDescent="0.25"/>
    <row r="596" spans="15:15" hidden="1" x14ac:dyDescent="0.25"/>
    <row r="597" spans="15:15" hidden="1" x14ac:dyDescent="0.25"/>
    <row r="598" spans="15:15" hidden="1" x14ac:dyDescent="0.25"/>
    <row r="599" spans="15:15" hidden="1" x14ac:dyDescent="0.25"/>
    <row r="600" spans="15:15" hidden="1" x14ac:dyDescent="0.25"/>
    <row r="601" spans="15:15" x14ac:dyDescent="0.25">
      <c r="O601" t="s">
        <v>311</v>
      </c>
    </row>
    <row r="602" spans="15:15" x14ac:dyDescent="0.25">
      <c r="O602" t="s">
        <v>139</v>
      </c>
    </row>
    <row r="603" spans="15:15" x14ac:dyDescent="0.25">
      <c r="O603" t="s">
        <v>311</v>
      </c>
    </row>
    <row r="604" spans="15:15" x14ac:dyDescent="0.25">
      <c r="O604" t="s">
        <v>311</v>
      </c>
    </row>
    <row r="605" spans="15:15" x14ac:dyDescent="0.25">
      <c r="O605" t="s">
        <v>139</v>
      </c>
    </row>
    <row r="606" spans="15:15" x14ac:dyDescent="0.25">
      <c r="O606" t="s">
        <v>139</v>
      </c>
    </row>
    <row r="607" spans="15:15" x14ac:dyDescent="0.25">
      <c r="O607" t="s">
        <v>144</v>
      </c>
    </row>
    <row r="608" spans="15:15" x14ac:dyDescent="0.25">
      <c r="O608">
        <v>0</v>
      </c>
    </row>
    <row r="609" spans="15:15" x14ac:dyDescent="0.25">
      <c r="O609">
        <v>0</v>
      </c>
    </row>
    <row r="610" spans="15:15" x14ac:dyDescent="0.25">
      <c r="O610">
        <v>0</v>
      </c>
    </row>
    <row r="611" spans="15:15" x14ac:dyDescent="0.25">
      <c r="O611">
        <v>0</v>
      </c>
    </row>
    <row r="612" spans="15:15" x14ac:dyDescent="0.25">
      <c r="O612">
        <v>0</v>
      </c>
    </row>
    <row r="613" spans="15:15" x14ac:dyDescent="0.25">
      <c r="O613">
        <v>0</v>
      </c>
    </row>
    <row r="614" spans="15:15" x14ac:dyDescent="0.25">
      <c r="O614">
        <v>0</v>
      </c>
    </row>
    <row r="615" spans="15:15" x14ac:dyDescent="0.25">
      <c r="O615" t="s">
        <v>248</v>
      </c>
    </row>
    <row r="616" spans="15:15" x14ac:dyDescent="0.25">
      <c r="O616" t="s">
        <v>107</v>
      </c>
    </row>
    <row r="617" spans="15:15" x14ac:dyDescent="0.25">
      <c r="O617" t="s">
        <v>231</v>
      </c>
    </row>
    <row r="618" spans="15:15" x14ac:dyDescent="0.25">
      <c r="O618" t="s">
        <v>226</v>
      </c>
    </row>
    <row r="619" spans="15:15" x14ac:dyDescent="0.25">
      <c r="O619" t="s">
        <v>251</v>
      </c>
    </row>
    <row r="620" spans="15:15" x14ac:dyDescent="0.25">
      <c r="O620" t="s">
        <v>148</v>
      </c>
    </row>
    <row r="621" spans="15:15" x14ac:dyDescent="0.25">
      <c r="O621" t="s">
        <v>234</v>
      </c>
    </row>
    <row r="622" spans="15:15" x14ac:dyDescent="0.25">
      <c r="O622">
        <v>0</v>
      </c>
    </row>
    <row r="623" spans="15:15" x14ac:dyDescent="0.25">
      <c r="O623">
        <v>0</v>
      </c>
    </row>
    <row r="624" spans="15:15" x14ac:dyDescent="0.25">
      <c r="O624">
        <v>0</v>
      </c>
    </row>
    <row r="625" spans="15:15" x14ac:dyDescent="0.25">
      <c r="O625">
        <v>0</v>
      </c>
    </row>
    <row r="626" spans="15:15" x14ac:dyDescent="0.25">
      <c r="O626">
        <v>0</v>
      </c>
    </row>
    <row r="627" spans="15:15" x14ac:dyDescent="0.25">
      <c r="O627">
        <v>0</v>
      </c>
    </row>
    <row r="628" spans="15:15" x14ac:dyDescent="0.25">
      <c r="O628">
        <v>0</v>
      </c>
    </row>
    <row r="629" spans="15:15" x14ac:dyDescent="0.25">
      <c r="O629" t="s">
        <v>182</v>
      </c>
    </row>
    <row r="630" spans="15:15" x14ac:dyDescent="0.25">
      <c r="O630" t="s">
        <v>258</v>
      </c>
    </row>
    <row r="631" spans="15:15" x14ac:dyDescent="0.25">
      <c r="O631" t="s">
        <v>182</v>
      </c>
    </row>
    <row r="632" spans="15:15" x14ac:dyDescent="0.25">
      <c r="O632" t="s">
        <v>246</v>
      </c>
    </row>
    <row r="633" spans="15:15" x14ac:dyDescent="0.25">
      <c r="O633" t="s">
        <v>271</v>
      </c>
    </row>
    <row r="634" spans="15:15" x14ac:dyDescent="0.25">
      <c r="O634">
        <v>0</v>
      </c>
    </row>
    <row r="635" spans="15:15" x14ac:dyDescent="0.25">
      <c r="O635">
        <v>0</v>
      </c>
    </row>
    <row r="636" spans="15:15" x14ac:dyDescent="0.25">
      <c r="O636">
        <v>0</v>
      </c>
    </row>
    <row r="637" spans="15:15" x14ac:dyDescent="0.25">
      <c r="O637">
        <v>0</v>
      </c>
    </row>
    <row r="638" spans="15:15" x14ac:dyDescent="0.25">
      <c r="O638">
        <v>0</v>
      </c>
    </row>
    <row r="639" spans="15:15" x14ac:dyDescent="0.25">
      <c r="O639">
        <v>0</v>
      </c>
    </row>
    <row r="640" spans="15:15" x14ac:dyDescent="0.25">
      <c r="O640">
        <v>0</v>
      </c>
    </row>
    <row r="641" spans="15:15" x14ac:dyDescent="0.25">
      <c r="O641">
        <v>0</v>
      </c>
    </row>
    <row r="642" spans="15:15" x14ac:dyDescent="0.25">
      <c r="O642">
        <v>0</v>
      </c>
    </row>
    <row r="643" spans="15:15" x14ac:dyDescent="0.25">
      <c r="O643" t="s">
        <v>99</v>
      </c>
    </row>
    <row r="644" spans="15:15" x14ac:dyDescent="0.25">
      <c r="O644" t="s">
        <v>140</v>
      </c>
    </row>
    <row r="645" spans="15:15" x14ac:dyDescent="0.25">
      <c r="O645" t="s">
        <v>99</v>
      </c>
    </row>
    <row r="646" spans="15:15" x14ac:dyDescent="0.25">
      <c r="O646" t="s">
        <v>99</v>
      </c>
    </row>
    <row r="647" spans="15:15" x14ac:dyDescent="0.25">
      <c r="O647" t="s">
        <v>140</v>
      </c>
    </row>
    <row r="648" spans="15:15" x14ac:dyDescent="0.25">
      <c r="O648" t="s">
        <v>140</v>
      </c>
    </row>
    <row r="649" spans="15:15" x14ac:dyDescent="0.25">
      <c r="O649" t="s">
        <v>145</v>
      </c>
    </row>
    <row r="650" spans="15:15" x14ac:dyDescent="0.25">
      <c r="O650">
        <v>0</v>
      </c>
    </row>
    <row r="651" spans="15:15" x14ac:dyDescent="0.25">
      <c r="O651">
        <v>0</v>
      </c>
    </row>
    <row r="652" spans="15:15" x14ac:dyDescent="0.25">
      <c r="O652">
        <v>0</v>
      </c>
    </row>
    <row r="653" spans="15:15" x14ac:dyDescent="0.25">
      <c r="O653">
        <v>0</v>
      </c>
    </row>
    <row r="654" spans="15:15" x14ac:dyDescent="0.25">
      <c r="O654">
        <v>0</v>
      </c>
    </row>
    <row r="655" spans="15:15" x14ac:dyDescent="0.25">
      <c r="O655">
        <v>0</v>
      </c>
    </row>
    <row r="656" spans="15:15" x14ac:dyDescent="0.25">
      <c r="O656">
        <v>0</v>
      </c>
    </row>
    <row r="657" spans="15:15" x14ac:dyDescent="0.25">
      <c r="O657" t="s">
        <v>249</v>
      </c>
    </row>
    <row r="658" spans="15:15" x14ac:dyDescent="0.25">
      <c r="O658" t="s">
        <v>151</v>
      </c>
    </row>
    <row r="659" spans="15:15" x14ac:dyDescent="0.25">
      <c r="O659" t="s">
        <v>232</v>
      </c>
    </row>
    <row r="660" spans="15:15" x14ac:dyDescent="0.25">
      <c r="O660" t="s">
        <v>227</v>
      </c>
    </row>
    <row r="661" spans="15:15" x14ac:dyDescent="0.25">
      <c r="O661" t="s">
        <v>252</v>
      </c>
    </row>
    <row r="662" spans="15:15" x14ac:dyDescent="0.25">
      <c r="O662" t="s">
        <v>137</v>
      </c>
    </row>
    <row r="663" spans="15:15" x14ac:dyDescent="0.25">
      <c r="O663" t="s">
        <v>235</v>
      </c>
    </row>
    <row r="664" spans="15:15" x14ac:dyDescent="0.25">
      <c r="O664">
        <v>0</v>
      </c>
    </row>
    <row r="665" spans="15:15" x14ac:dyDescent="0.25">
      <c r="O665">
        <v>0</v>
      </c>
    </row>
    <row r="666" spans="15:15" x14ac:dyDescent="0.25">
      <c r="O666">
        <v>0</v>
      </c>
    </row>
    <row r="667" spans="15:15" x14ac:dyDescent="0.25">
      <c r="O667">
        <v>0</v>
      </c>
    </row>
    <row r="668" spans="15:15" x14ac:dyDescent="0.25">
      <c r="O668">
        <v>0</v>
      </c>
    </row>
    <row r="669" spans="15:15" x14ac:dyDescent="0.25">
      <c r="O669">
        <v>0</v>
      </c>
    </row>
    <row r="670" spans="15:15" x14ac:dyDescent="0.25">
      <c r="O670">
        <v>0</v>
      </c>
    </row>
    <row r="671" spans="15:15" x14ac:dyDescent="0.25">
      <c r="O671" t="s">
        <v>183</v>
      </c>
    </row>
    <row r="672" spans="15:15" x14ac:dyDescent="0.25">
      <c r="O672" t="s">
        <v>259</v>
      </c>
    </row>
    <row r="673" spans="15:15" x14ac:dyDescent="0.25">
      <c r="O673" t="s">
        <v>183</v>
      </c>
    </row>
    <row r="674" spans="15:15" x14ac:dyDescent="0.25">
      <c r="O674" t="s">
        <v>277</v>
      </c>
    </row>
    <row r="675" spans="15:15" x14ac:dyDescent="0.25">
      <c r="O675" t="s">
        <v>283</v>
      </c>
    </row>
    <row r="676" spans="15:15" x14ac:dyDescent="0.25">
      <c r="O676">
        <v>0</v>
      </c>
    </row>
    <row r="677" spans="15:15" x14ac:dyDescent="0.25">
      <c r="O677">
        <v>0</v>
      </c>
    </row>
    <row r="678" spans="15:15" x14ac:dyDescent="0.25">
      <c r="O678">
        <v>0</v>
      </c>
    </row>
    <row r="679" spans="15:15" x14ac:dyDescent="0.25">
      <c r="O679">
        <v>0</v>
      </c>
    </row>
    <row r="680" spans="15:15" x14ac:dyDescent="0.25">
      <c r="O680">
        <v>0</v>
      </c>
    </row>
    <row r="681" spans="15:15" x14ac:dyDescent="0.25">
      <c r="O681">
        <v>0</v>
      </c>
    </row>
    <row r="682" spans="15:15" x14ac:dyDescent="0.25">
      <c r="O682">
        <v>0</v>
      </c>
    </row>
    <row r="683" spans="15:15" x14ac:dyDescent="0.25">
      <c r="O683">
        <v>0</v>
      </c>
    </row>
    <row r="684" spans="15:15" x14ac:dyDescent="0.25">
      <c r="O684">
        <v>0</v>
      </c>
    </row>
    <row r="685" spans="15:15" x14ac:dyDescent="0.25">
      <c r="O685">
        <v>0</v>
      </c>
    </row>
    <row r="686" spans="15:15" x14ac:dyDescent="0.25">
      <c r="O686" t="s">
        <v>102</v>
      </c>
    </row>
    <row r="687" spans="15:15" x14ac:dyDescent="0.25">
      <c r="O687">
        <v>0</v>
      </c>
    </row>
    <row r="688" spans="15:15" x14ac:dyDescent="0.25">
      <c r="O688">
        <v>0</v>
      </c>
    </row>
    <row r="689" spans="15:15" x14ac:dyDescent="0.25">
      <c r="O689" t="s">
        <v>102</v>
      </c>
    </row>
    <row r="690" spans="15:15" x14ac:dyDescent="0.25">
      <c r="O690" t="s">
        <v>102</v>
      </c>
    </row>
    <row r="691" spans="15:15" x14ac:dyDescent="0.25">
      <c r="O691" t="s">
        <v>98</v>
      </c>
    </row>
    <row r="692" spans="15:15" x14ac:dyDescent="0.25">
      <c r="O692">
        <v>0</v>
      </c>
    </row>
    <row r="693" spans="15:15" x14ac:dyDescent="0.25">
      <c r="O693">
        <v>0</v>
      </c>
    </row>
    <row r="694" spans="15:15" x14ac:dyDescent="0.25">
      <c r="O694">
        <v>0</v>
      </c>
    </row>
    <row r="695" spans="15:15" x14ac:dyDescent="0.25">
      <c r="O695">
        <v>0</v>
      </c>
    </row>
    <row r="696" spans="15:15" x14ac:dyDescent="0.25">
      <c r="O696">
        <v>0</v>
      </c>
    </row>
    <row r="697" spans="15:15" x14ac:dyDescent="0.25">
      <c r="O697">
        <v>0</v>
      </c>
    </row>
    <row r="698" spans="15:15" x14ac:dyDescent="0.25">
      <c r="O698">
        <v>0</v>
      </c>
    </row>
    <row r="699" spans="15:15" x14ac:dyDescent="0.25">
      <c r="O699">
        <v>0</v>
      </c>
    </row>
    <row r="700" spans="15:15" x14ac:dyDescent="0.25">
      <c r="O700" t="s">
        <v>137</v>
      </c>
    </row>
    <row r="701" spans="15:15" x14ac:dyDescent="0.25">
      <c r="O701" t="s">
        <v>233</v>
      </c>
    </row>
    <row r="702" spans="15:15" x14ac:dyDescent="0.25">
      <c r="O702" t="s">
        <v>191</v>
      </c>
    </row>
    <row r="703" spans="15:15" x14ac:dyDescent="0.25">
      <c r="O703" t="s">
        <v>253</v>
      </c>
    </row>
    <row r="704" spans="15:15" x14ac:dyDescent="0.25">
      <c r="O704" t="s">
        <v>105</v>
      </c>
    </row>
    <row r="705" spans="15:15" x14ac:dyDescent="0.25">
      <c r="O705" t="s">
        <v>236</v>
      </c>
    </row>
    <row r="706" spans="15:15" x14ac:dyDescent="0.25">
      <c r="O706">
        <v>0</v>
      </c>
    </row>
    <row r="707" spans="15:15" x14ac:dyDescent="0.25">
      <c r="O707">
        <v>0</v>
      </c>
    </row>
    <row r="708" spans="15:15" x14ac:dyDescent="0.25">
      <c r="O708">
        <v>0</v>
      </c>
    </row>
    <row r="709" spans="15:15" x14ac:dyDescent="0.25">
      <c r="O709">
        <v>0</v>
      </c>
    </row>
    <row r="710" spans="15:15" x14ac:dyDescent="0.25">
      <c r="O710">
        <v>0</v>
      </c>
    </row>
    <row r="711" spans="15:15" x14ac:dyDescent="0.25">
      <c r="O711">
        <v>0</v>
      </c>
    </row>
    <row r="712" spans="15:15" x14ac:dyDescent="0.25">
      <c r="O712">
        <v>0</v>
      </c>
    </row>
    <row r="713" spans="15:15" x14ac:dyDescent="0.25">
      <c r="O713">
        <v>0</v>
      </c>
    </row>
    <row r="714" spans="15:15" x14ac:dyDescent="0.25">
      <c r="O714" t="s">
        <v>260</v>
      </c>
    </row>
    <row r="715" spans="15:15" x14ac:dyDescent="0.25">
      <c r="O715">
        <v>0</v>
      </c>
    </row>
    <row r="716" spans="15:15" x14ac:dyDescent="0.25">
      <c r="O716" t="s">
        <v>279</v>
      </c>
    </row>
    <row r="717" spans="15:15" x14ac:dyDescent="0.25">
      <c r="O717" t="s">
        <v>260</v>
      </c>
    </row>
    <row r="718" spans="15:15" x14ac:dyDescent="0.25">
      <c r="O718">
        <v>0</v>
      </c>
    </row>
    <row r="719" spans="15:15" x14ac:dyDescent="0.25">
      <c r="O719">
        <v>0</v>
      </c>
    </row>
    <row r="720" spans="15:15" x14ac:dyDescent="0.25">
      <c r="O720">
        <v>0</v>
      </c>
    </row>
    <row r="721" spans="15:15" x14ac:dyDescent="0.25">
      <c r="O721">
        <v>0</v>
      </c>
    </row>
    <row r="722" spans="15:15" x14ac:dyDescent="0.25">
      <c r="O722">
        <v>0</v>
      </c>
    </row>
    <row r="723" spans="15:15" x14ac:dyDescent="0.25">
      <c r="O723">
        <v>0</v>
      </c>
    </row>
    <row r="724" spans="15:15" x14ac:dyDescent="0.25">
      <c r="O724">
        <v>0</v>
      </c>
    </row>
    <row r="725" spans="15:15" x14ac:dyDescent="0.25">
      <c r="O725">
        <v>0</v>
      </c>
    </row>
    <row r="726" spans="15:15" x14ac:dyDescent="0.25">
      <c r="O726">
        <v>0</v>
      </c>
    </row>
    <row r="727" spans="15:15" x14ac:dyDescent="0.25">
      <c r="O727">
        <v>0</v>
      </c>
    </row>
    <row r="728" spans="15:15" x14ac:dyDescent="0.25">
      <c r="O728">
        <v>0</v>
      </c>
    </row>
    <row r="729" spans="15:15" x14ac:dyDescent="0.25">
      <c r="O729">
        <v>0</v>
      </c>
    </row>
    <row r="730" spans="15:15" x14ac:dyDescent="0.25">
      <c r="O730">
        <v>0</v>
      </c>
    </row>
    <row r="731" spans="15:15" x14ac:dyDescent="0.25">
      <c r="O731">
        <v>0</v>
      </c>
    </row>
    <row r="732" spans="15:15" x14ac:dyDescent="0.25">
      <c r="O732">
        <v>0</v>
      </c>
    </row>
    <row r="733" spans="15:15" x14ac:dyDescent="0.25">
      <c r="O733">
        <v>0</v>
      </c>
    </row>
    <row r="734" spans="15:15" x14ac:dyDescent="0.25">
      <c r="O734">
        <v>0</v>
      </c>
    </row>
    <row r="735" spans="15:15" x14ac:dyDescent="0.25">
      <c r="O735">
        <v>0</v>
      </c>
    </row>
    <row r="736" spans="15:15" x14ac:dyDescent="0.25">
      <c r="O736">
        <v>0</v>
      </c>
    </row>
    <row r="737" spans="15:15" x14ac:dyDescent="0.25">
      <c r="O737">
        <v>0</v>
      </c>
    </row>
    <row r="738" spans="15:15" x14ac:dyDescent="0.25">
      <c r="O738">
        <v>0</v>
      </c>
    </row>
    <row r="739" spans="15:15" x14ac:dyDescent="0.25">
      <c r="O739">
        <v>0</v>
      </c>
    </row>
    <row r="740" spans="15:15" x14ac:dyDescent="0.25">
      <c r="O740">
        <v>0</v>
      </c>
    </row>
    <row r="741" spans="15:15" x14ac:dyDescent="0.25">
      <c r="O741">
        <v>0</v>
      </c>
    </row>
    <row r="742" spans="15:15" x14ac:dyDescent="0.25">
      <c r="O742">
        <v>0</v>
      </c>
    </row>
    <row r="743" spans="15:15" x14ac:dyDescent="0.25">
      <c r="O743">
        <v>0</v>
      </c>
    </row>
    <row r="744" spans="15:15" x14ac:dyDescent="0.25">
      <c r="O744" t="s">
        <v>228</v>
      </c>
    </row>
    <row r="745" spans="15:15" x14ac:dyDescent="0.25">
      <c r="O745">
        <v>0</v>
      </c>
    </row>
    <row r="746" spans="15:15" x14ac:dyDescent="0.25">
      <c r="O746">
        <v>0</v>
      </c>
    </row>
    <row r="747" spans="15:15" x14ac:dyDescent="0.25">
      <c r="O747">
        <v>0</v>
      </c>
    </row>
    <row r="748" spans="15:15" x14ac:dyDescent="0.25">
      <c r="O748">
        <v>0</v>
      </c>
    </row>
    <row r="749" spans="15:15" x14ac:dyDescent="0.25">
      <c r="O749">
        <v>0</v>
      </c>
    </row>
    <row r="750" spans="15:15" x14ac:dyDescent="0.25">
      <c r="O750">
        <v>0</v>
      </c>
    </row>
    <row r="751" spans="15:15" x14ac:dyDescent="0.25">
      <c r="O751">
        <v>0</v>
      </c>
    </row>
    <row r="752" spans="15:15" x14ac:dyDescent="0.25">
      <c r="O752">
        <v>0</v>
      </c>
    </row>
    <row r="753" spans="15:15" x14ac:dyDescent="0.25">
      <c r="O753">
        <v>0</v>
      </c>
    </row>
    <row r="754" spans="15:15" x14ac:dyDescent="0.25">
      <c r="O754">
        <v>0</v>
      </c>
    </row>
    <row r="755" spans="15:15" x14ac:dyDescent="0.25">
      <c r="O755">
        <v>0</v>
      </c>
    </row>
    <row r="756" spans="15:15" x14ac:dyDescent="0.25">
      <c r="O756" t="s">
        <v>261</v>
      </c>
    </row>
    <row r="757" spans="15:15" x14ac:dyDescent="0.25">
      <c r="O757">
        <v>0</v>
      </c>
    </row>
    <row r="758" spans="15:15" x14ac:dyDescent="0.25">
      <c r="O758" t="s">
        <v>278</v>
      </c>
    </row>
    <row r="759" spans="15:15" x14ac:dyDescent="0.25">
      <c r="O759" t="s">
        <v>281</v>
      </c>
    </row>
    <row r="760" spans="15:15" x14ac:dyDescent="0.25">
      <c r="O760">
        <v>0</v>
      </c>
    </row>
    <row r="761" spans="15:15" x14ac:dyDescent="0.25">
      <c r="O761">
        <v>0</v>
      </c>
    </row>
    <row r="762" spans="15:15" x14ac:dyDescent="0.25">
      <c r="O762">
        <v>0</v>
      </c>
    </row>
    <row r="763" spans="15:15" x14ac:dyDescent="0.25">
      <c r="O763">
        <v>0</v>
      </c>
    </row>
    <row r="764" spans="15:15" x14ac:dyDescent="0.25">
      <c r="O764">
        <v>0</v>
      </c>
    </row>
    <row r="765" spans="15:15" x14ac:dyDescent="0.25">
      <c r="O765">
        <v>0</v>
      </c>
    </row>
    <row r="766" spans="15:15" x14ac:dyDescent="0.25">
      <c r="O766">
        <v>0</v>
      </c>
    </row>
    <row r="767" spans="15:15" x14ac:dyDescent="0.25">
      <c r="O767">
        <v>0</v>
      </c>
    </row>
    <row r="768" spans="15:15" x14ac:dyDescent="0.25">
      <c r="O768">
        <v>0</v>
      </c>
    </row>
  </sheetData>
  <sortState ref="D4:D65">
    <sortCondition descending="1" ref="D4"/>
  </sortState>
  <mergeCells count="8">
    <mergeCell ref="A1:D2"/>
    <mergeCell ref="M24:M30"/>
    <mergeCell ref="M31:M37"/>
    <mergeCell ref="M38:M44"/>
    <mergeCell ref="G1:M2"/>
    <mergeCell ref="M3:M9"/>
    <mergeCell ref="M10:M16"/>
    <mergeCell ref="M17:M23"/>
  </mergeCells>
  <dataValidations count="1">
    <dataValidation type="list" allowBlank="1" showInputMessage="1" showErrorMessage="1" sqref="C2">
      <formula1>"D1,D2,D3,D4,D5,D6,D7,D8,D9,D10"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ili">
                <anchor moveWithCells="1" sizeWithCells="1">
                  <from>
                    <xdr:col>4</xdr:col>
                    <xdr:colOff>9525</xdr:colOff>
                    <xdr:row>3</xdr:row>
                    <xdr:rowOff>19050</xdr:rowOff>
                  </from>
                  <to>
                    <xdr:col>5</xdr:col>
                    <xdr:colOff>0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créationlistedecoursesok">
                <anchor moveWithCells="1" sizeWithCells="1">
                  <from>
                    <xdr:col>3</xdr:col>
                    <xdr:colOff>2171700</xdr:colOff>
                    <xdr:row>7</xdr:row>
                    <xdr:rowOff>19050</xdr:rowOff>
                  </from>
                  <to>
                    <xdr:col>4</xdr:col>
                    <xdr:colOff>1362075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Module4.etape3">
                <anchor moveWithCells="1">
                  <from>
                    <xdr:col>4</xdr:col>
                    <xdr:colOff>9525</xdr:colOff>
                    <xdr:row>11</xdr:row>
                    <xdr:rowOff>9525</xdr:rowOff>
                  </from>
                  <to>
                    <xdr:col>4</xdr:col>
                    <xdr:colOff>1371600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Button 8">
              <controlPr defaultSize="0" print="0" autoFill="0" autoPict="0" macro="[0]!etape4">
                <anchor moveWithCells="1" sizeWithCells="1">
                  <from>
                    <xdr:col>4</xdr:col>
                    <xdr:colOff>9525</xdr:colOff>
                    <xdr:row>15</xdr:row>
                    <xdr:rowOff>0</xdr:rowOff>
                  </from>
                  <to>
                    <xdr:col>5</xdr:col>
                    <xdr:colOff>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Button 9">
              <controlPr defaultSize="0" print="0" autoFill="0" autoPict="0" macro="[0]!etape5">
                <anchor moveWithCells="1" sizeWithCells="1">
                  <from>
                    <xdr:col>4</xdr:col>
                    <xdr:colOff>19050</xdr:colOff>
                    <xdr:row>19</xdr:row>
                    <xdr:rowOff>19050</xdr:rowOff>
                  </from>
                  <to>
                    <xdr:col>5</xdr:col>
                    <xdr:colOff>19050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9" name="Button 10">
              <controlPr defaultSize="0" print="0" autoFill="0" autoPict="0" macro="[0]!remiseàzéro">
                <anchor moveWithCells="1" sizeWithCells="1">
                  <from>
                    <xdr:col>4</xdr:col>
                    <xdr:colOff>19050</xdr:colOff>
                    <xdr:row>0</xdr:row>
                    <xdr:rowOff>19050</xdr:rowOff>
                  </from>
                  <to>
                    <xdr:col>4</xdr:col>
                    <xdr:colOff>1371600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Button 11">
              <controlPr defaultSize="0" print="0" autoFill="0" autoPict="0" macro="[0]!impression">
                <anchor moveWithCells="1" sizeWithCells="1">
                  <from>
                    <xdr:col>4</xdr:col>
                    <xdr:colOff>9525</xdr:colOff>
                    <xdr:row>22</xdr:row>
                    <xdr:rowOff>180975</xdr:rowOff>
                  </from>
                  <to>
                    <xdr:col>5</xdr:col>
                    <xdr:colOff>9525</xdr:colOff>
                    <xdr:row>24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Listes de Repas</vt:lpstr>
      <vt:lpstr>Menu pour 15 jours</vt:lpstr>
      <vt:lpstr>Courses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USER</cp:lastModifiedBy>
  <cp:lastPrinted>2018-09-27T18:17:03Z</cp:lastPrinted>
  <dcterms:created xsi:type="dcterms:W3CDTF">2010-08-26T09:22:41Z</dcterms:created>
  <dcterms:modified xsi:type="dcterms:W3CDTF">2018-11-08T07:23:45Z</dcterms:modified>
</cp:coreProperties>
</file>